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unge037/Documents/Projects/rallf/rallf/data/"/>
    </mc:Choice>
  </mc:AlternateContent>
  <xr:revisionPtr revIDLastSave="0" documentId="13_ncr:1_{D9AAE869-40E6-DC42-AB2E-321FC3D12208}" xr6:coauthVersionLast="47" xr6:coauthVersionMax="47" xr10:uidLastSave="{00000000-0000-0000-0000-000000000000}"/>
  <bookViews>
    <workbookView xWindow="0" yWindow="500" windowWidth="68740" windowHeight="27840" activeTab="6" xr2:uid="{00000000-000D-0000-FFFF-FFFF00000000}"/>
  </bookViews>
  <sheets>
    <sheet name="yld_soil_2_clean" sheetId="5" r:id="rId1"/>
    <sheet name="ForageQuality" sheetId="6" r:id="rId2"/>
    <sheet name="yld_soil" sheetId="1" r:id="rId3"/>
    <sheet name="RIC" sheetId="2" r:id="rId4"/>
    <sheet name="RIC_Working_2024" sheetId="7" r:id="rId5"/>
    <sheet name="Metadata" sheetId="3" r:id="rId6"/>
    <sheet name="Persistence" sheetId="8" r:id="rId7"/>
    <sheet name="yld_soil_2_withequations" sheetId="4" r:id="rId8"/>
  </sheets>
  <definedNames>
    <definedName name="_xlnm._FilterDatabase" localSheetId="3" hidden="1">RIC!$A$1:$CI$129</definedName>
    <definedName name="_xlnm._FilterDatabase" localSheetId="4" hidden="1">RIC_Working_2024!$A$1:$AB$33</definedName>
  </definedNames>
  <calcPr calcId="191029"/>
  <pivotCaches>
    <pivotCache cacheId="16"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dcTG1UIl6hlBYR3FA60c++z2sexurlL3QJrFQhUd5wM="/>
    </ext>
  </extLst>
</workbook>
</file>

<file path=xl/calcChain.xml><?xml version="1.0" encoding="utf-8"?>
<calcChain xmlns="http://schemas.openxmlformats.org/spreadsheetml/2006/main">
  <c r="CI2" i="2" l="1"/>
  <c r="CH2" i="2"/>
  <c r="CB2" i="2"/>
  <c r="CA66" i="2"/>
  <c r="CB66" i="2"/>
  <c r="CC66" i="2"/>
  <c r="CD66" i="2" s="1"/>
  <c r="CE66" i="2"/>
  <c r="CF66" i="2" s="1"/>
  <c r="CI66" i="2"/>
  <c r="CA67" i="2"/>
  <c r="CB67" i="2"/>
  <c r="CD67" i="2" s="1"/>
  <c r="CC67" i="2"/>
  <c r="CE67" i="2"/>
  <c r="CF67" i="2" s="1"/>
  <c r="CI67" i="2"/>
  <c r="CA68" i="2"/>
  <c r="CB68" i="2"/>
  <c r="CC68" i="2"/>
  <c r="CD68" i="2" s="1"/>
  <c r="CE68" i="2"/>
  <c r="CI68" i="2"/>
  <c r="CA69" i="2"/>
  <c r="CB69" i="2"/>
  <c r="CD69" i="2" s="1"/>
  <c r="CC69" i="2"/>
  <c r="CE69" i="2"/>
  <c r="CF69" i="2" s="1"/>
  <c r="CI69" i="2"/>
  <c r="CA70" i="2"/>
  <c r="CB70" i="2"/>
  <c r="CC70" i="2"/>
  <c r="CD70" i="2" s="1"/>
  <c r="CF70" i="2" s="1"/>
  <c r="CE70" i="2"/>
  <c r="CI70" i="2"/>
  <c r="CA71" i="2"/>
  <c r="CB71" i="2"/>
  <c r="CC71" i="2"/>
  <c r="CE71" i="2"/>
  <c r="CI71" i="2"/>
  <c r="CA72" i="2"/>
  <c r="CB72" i="2"/>
  <c r="CC72" i="2"/>
  <c r="CD72" i="2" s="1"/>
  <c r="CE72" i="2"/>
  <c r="CF72" i="2" s="1"/>
  <c r="CI72" i="2"/>
  <c r="CA73" i="2"/>
  <c r="CB73" i="2"/>
  <c r="CC73" i="2"/>
  <c r="CD73" i="2"/>
  <c r="CF73" i="2" s="1"/>
  <c r="CE73" i="2"/>
  <c r="CI73" i="2"/>
  <c r="CA74" i="2"/>
  <c r="CB74" i="2"/>
  <c r="CD74" i="2" s="1"/>
  <c r="CC74" i="2"/>
  <c r="CE74" i="2"/>
  <c r="CF74" i="2" s="1"/>
  <c r="CI74" i="2"/>
  <c r="CA75" i="2"/>
  <c r="CB75" i="2"/>
  <c r="CC75" i="2"/>
  <c r="CD75" i="2" s="1"/>
  <c r="CF75" i="2" s="1"/>
  <c r="CE75" i="2"/>
  <c r="CI75" i="2"/>
  <c r="CA76" i="2"/>
  <c r="CB76" i="2"/>
  <c r="CD76" i="2" s="1"/>
  <c r="CC76" i="2"/>
  <c r="CE76" i="2"/>
  <c r="CI76" i="2"/>
  <c r="CA77" i="2"/>
  <c r="CB77" i="2"/>
  <c r="CC77" i="2"/>
  <c r="CD77" i="2" s="1"/>
  <c r="CE77" i="2"/>
  <c r="CI77" i="2"/>
  <c r="CA78" i="2"/>
  <c r="CB78" i="2"/>
  <c r="CC78" i="2"/>
  <c r="CD78" i="2"/>
  <c r="CF78" i="2" s="1"/>
  <c r="CE78" i="2"/>
  <c r="CI78" i="2"/>
  <c r="CA79" i="2"/>
  <c r="CB79" i="2"/>
  <c r="CC79" i="2"/>
  <c r="CD79" i="2"/>
  <c r="CE79" i="2"/>
  <c r="CF79" i="2" s="1"/>
  <c r="CI79" i="2"/>
  <c r="CA80" i="2"/>
  <c r="CB80" i="2"/>
  <c r="CC80" i="2"/>
  <c r="CD80" i="2" s="1"/>
  <c r="CE80" i="2"/>
  <c r="CI80" i="2"/>
  <c r="CA81" i="2"/>
  <c r="CB81" i="2"/>
  <c r="CC81" i="2"/>
  <c r="CE81" i="2"/>
  <c r="CI81" i="2"/>
  <c r="CA82" i="2"/>
  <c r="CB82" i="2"/>
  <c r="CC82" i="2"/>
  <c r="CD82" i="2" s="1"/>
  <c r="CE82" i="2"/>
  <c r="CF82" i="2" s="1"/>
  <c r="CI82" i="2"/>
  <c r="CA83" i="2"/>
  <c r="CB83" i="2"/>
  <c r="CC83" i="2"/>
  <c r="CD83" i="2"/>
  <c r="CF83" i="2" s="1"/>
  <c r="CE83" i="2"/>
  <c r="CI83" i="2"/>
  <c r="CA84" i="2"/>
  <c r="CB84" i="2"/>
  <c r="CD84" i="2" s="1"/>
  <c r="CC84" i="2"/>
  <c r="CE84" i="2"/>
  <c r="CF84" i="2" s="1"/>
  <c r="CI84" i="2"/>
  <c r="CA85" i="2"/>
  <c r="CB85" i="2"/>
  <c r="CC85" i="2"/>
  <c r="CD85" i="2" s="1"/>
  <c r="CF85" i="2" s="1"/>
  <c r="CE85" i="2"/>
  <c r="CI85" i="2"/>
  <c r="CA86" i="2"/>
  <c r="CB86" i="2"/>
  <c r="CD86" i="2" s="1"/>
  <c r="CC86" i="2"/>
  <c r="CE86" i="2"/>
  <c r="CI86" i="2"/>
  <c r="CA87" i="2"/>
  <c r="CB87" i="2"/>
  <c r="CC87" i="2"/>
  <c r="CD87" i="2" s="1"/>
  <c r="CE87" i="2"/>
  <c r="CF87" i="2" s="1"/>
  <c r="CI87" i="2"/>
  <c r="CA88" i="2"/>
  <c r="CB88" i="2"/>
  <c r="CC88" i="2"/>
  <c r="CD88" i="2"/>
  <c r="CF88" i="2" s="1"/>
  <c r="CE88" i="2"/>
  <c r="CI88" i="2"/>
  <c r="CA89" i="2"/>
  <c r="CB89" i="2"/>
  <c r="CC89" i="2"/>
  <c r="CD89" i="2"/>
  <c r="CE89" i="2"/>
  <c r="CF89" i="2" s="1"/>
  <c r="CI89" i="2"/>
  <c r="CA90" i="2"/>
  <c r="CB90" i="2"/>
  <c r="CC90" i="2"/>
  <c r="CD90" i="2" s="1"/>
  <c r="CE90" i="2"/>
  <c r="CI90" i="2"/>
  <c r="CA91" i="2"/>
  <c r="CB91" i="2"/>
  <c r="CC91" i="2"/>
  <c r="CE91" i="2"/>
  <c r="CI91" i="2"/>
  <c r="CA92" i="2"/>
  <c r="CB92" i="2"/>
  <c r="CC92" i="2"/>
  <c r="CD92" i="2" s="1"/>
  <c r="CE92" i="2"/>
  <c r="CI92" i="2"/>
  <c r="CA93" i="2"/>
  <c r="CB93" i="2"/>
  <c r="CC93" i="2"/>
  <c r="CD93" i="2"/>
  <c r="CF93" i="2" s="1"/>
  <c r="CE93" i="2"/>
  <c r="CI93" i="2"/>
  <c r="CA94" i="2"/>
  <c r="CB94" i="2"/>
  <c r="CD94" i="2" s="1"/>
  <c r="CC94" i="2"/>
  <c r="CE94" i="2"/>
  <c r="CI94" i="2"/>
  <c r="CA95" i="2"/>
  <c r="CB95" i="2"/>
  <c r="CC95" i="2"/>
  <c r="CD95" i="2" s="1"/>
  <c r="CF95" i="2" s="1"/>
  <c r="CE95" i="2"/>
  <c r="CI95" i="2"/>
  <c r="CA96" i="2"/>
  <c r="CB96" i="2"/>
  <c r="CD96" i="2" s="1"/>
  <c r="CC96" i="2"/>
  <c r="CE96" i="2"/>
  <c r="CI96" i="2"/>
  <c r="CA97" i="2"/>
  <c r="CB97" i="2"/>
  <c r="CC97" i="2"/>
  <c r="CD97" i="2" s="1"/>
  <c r="CE97" i="2"/>
  <c r="CI97" i="2"/>
  <c r="CA98" i="2"/>
  <c r="CB98" i="2"/>
  <c r="CG98" i="2" s="1"/>
  <c r="CC98" i="2"/>
  <c r="CD98" i="2"/>
  <c r="CF98" i="2" s="1"/>
  <c r="CE98" i="2"/>
  <c r="CI98" i="2"/>
  <c r="CA99" i="2"/>
  <c r="CB99" i="2"/>
  <c r="CC99" i="2"/>
  <c r="CD99" i="2"/>
  <c r="CE99" i="2"/>
  <c r="CF99" i="2" s="1"/>
  <c r="CI99" i="2"/>
  <c r="CA100" i="2"/>
  <c r="CB100" i="2"/>
  <c r="CC100" i="2"/>
  <c r="CD100" i="2" s="1"/>
  <c r="CE100" i="2"/>
  <c r="CI100" i="2"/>
  <c r="CA101" i="2"/>
  <c r="CB101" i="2"/>
  <c r="CC101" i="2"/>
  <c r="CE101" i="2"/>
  <c r="CI101" i="2"/>
  <c r="CA102" i="2"/>
  <c r="CB102" i="2"/>
  <c r="CC102" i="2"/>
  <c r="CD102" i="2" s="1"/>
  <c r="CE102" i="2"/>
  <c r="CF102" i="2" s="1"/>
  <c r="CI102" i="2"/>
  <c r="CA103" i="2"/>
  <c r="CB103" i="2"/>
  <c r="CC103" i="2"/>
  <c r="CD103" i="2"/>
  <c r="CF103" i="2" s="1"/>
  <c r="CE103" i="2"/>
  <c r="CI103" i="2"/>
  <c r="CA104" i="2"/>
  <c r="CB104" i="2"/>
  <c r="CD104" i="2" s="1"/>
  <c r="CC104" i="2"/>
  <c r="CE104" i="2"/>
  <c r="CF104" i="2" s="1"/>
  <c r="CI104" i="2"/>
  <c r="CA105" i="2"/>
  <c r="CB105" i="2"/>
  <c r="CC105" i="2"/>
  <c r="CD105" i="2" s="1"/>
  <c r="CF105" i="2" s="1"/>
  <c r="CE105" i="2"/>
  <c r="CI105" i="2"/>
  <c r="CA106" i="2"/>
  <c r="CB106" i="2"/>
  <c r="CD106" i="2" s="1"/>
  <c r="CC106" i="2"/>
  <c r="CE106" i="2"/>
  <c r="CI106" i="2"/>
  <c r="CA107" i="2"/>
  <c r="CB107" i="2"/>
  <c r="CC107" i="2"/>
  <c r="CD107" i="2" s="1"/>
  <c r="CE107" i="2"/>
  <c r="CF107" i="2" s="1"/>
  <c r="CI107" i="2"/>
  <c r="CA108" i="2"/>
  <c r="CB108" i="2"/>
  <c r="CC108" i="2"/>
  <c r="CD108" i="2"/>
  <c r="CF108" i="2" s="1"/>
  <c r="CE108" i="2"/>
  <c r="CI108" i="2"/>
  <c r="CA109" i="2"/>
  <c r="CH109" i="2" s="1"/>
  <c r="CB109" i="2"/>
  <c r="CC109" i="2"/>
  <c r="CD109" i="2"/>
  <c r="CG109" i="2" s="1"/>
  <c r="CE109" i="2"/>
  <c r="CF109" i="2" s="1"/>
  <c r="CI109" i="2"/>
  <c r="CA110" i="2"/>
  <c r="CB110" i="2"/>
  <c r="CC110" i="2"/>
  <c r="CD110" i="2" s="1"/>
  <c r="CE110" i="2"/>
  <c r="CI110" i="2"/>
  <c r="CA111" i="2"/>
  <c r="CB111" i="2"/>
  <c r="CC111" i="2"/>
  <c r="CE111" i="2"/>
  <c r="CI111" i="2"/>
  <c r="CA112" i="2"/>
  <c r="CB112" i="2"/>
  <c r="CC112" i="2"/>
  <c r="CD112" i="2" s="1"/>
  <c r="CE112" i="2"/>
  <c r="CI112" i="2"/>
  <c r="CA113" i="2"/>
  <c r="CB113" i="2"/>
  <c r="CG113" i="2" s="1"/>
  <c r="CH113" i="2" s="1"/>
  <c r="CC113" i="2"/>
  <c r="CD113" i="2"/>
  <c r="CF113" i="2" s="1"/>
  <c r="CE113" i="2"/>
  <c r="CI113" i="2"/>
  <c r="CA114" i="2"/>
  <c r="CB114" i="2"/>
  <c r="CD114" i="2" s="1"/>
  <c r="CC114" i="2"/>
  <c r="CE114" i="2"/>
  <c r="CI114" i="2"/>
  <c r="CA115" i="2"/>
  <c r="CH115" i="2" s="1"/>
  <c r="CB115" i="2"/>
  <c r="CG115" i="2" s="1"/>
  <c r="CC115" i="2"/>
  <c r="CD115" i="2" s="1"/>
  <c r="CF115" i="2" s="1"/>
  <c r="CE115" i="2"/>
  <c r="CI115" i="2"/>
  <c r="CA116" i="2"/>
  <c r="CB116" i="2"/>
  <c r="CD116" i="2" s="1"/>
  <c r="CC116" i="2"/>
  <c r="CE116" i="2"/>
  <c r="CI116" i="2"/>
  <c r="CA117" i="2"/>
  <c r="CB117" i="2"/>
  <c r="CG117" i="2" s="1"/>
  <c r="CH117" i="2" s="1"/>
  <c r="CC117" i="2"/>
  <c r="CD117" i="2" s="1"/>
  <c r="CE117" i="2"/>
  <c r="CF117" i="2" s="1"/>
  <c r="CI117" i="2"/>
  <c r="CA118" i="2"/>
  <c r="CB118" i="2"/>
  <c r="CC118" i="2"/>
  <c r="CD118" i="2"/>
  <c r="CF118" i="2" s="1"/>
  <c r="CE118" i="2"/>
  <c r="CI118" i="2"/>
  <c r="CA119" i="2"/>
  <c r="CB119" i="2"/>
  <c r="CC119" i="2"/>
  <c r="CD119" i="2"/>
  <c r="CE119" i="2"/>
  <c r="CF119" i="2" s="1"/>
  <c r="CI119" i="2"/>
  <c r="CA120" i="2"/>
  <c r="CB120" i="2"/>
  <c r="CC120" i="2"/>
  <c r="CD120" i="2" s="1"/>
  <c r="CF120" i="2" s="1"/>
  <c r="CE120" i="2"/>
  <c r="CI120" i="2"/>
  <c r="CA121" i="2"/>
  <c r="CB121" i="2"/>
  <c r="CC121" i="2"/>
  <c r="CE121" i="2"/>
  <c r="CI121" i="2"/>
  <c r="CA122" i="2"/>
  <c r="CB122" i="2"/>
  <c r="CC122" i="2"/>
  <c r="CD122" i="2" s="1"/>
  <c r="CE122" i="2"/>
  <c r="CF122" i="2" s="1"/>
  <c r="CI122" i="2"/>
  <c r="CA123" i="2"/>
  <c r="CB123" i="2"/>
  <c r="CC123" i="2"/>
  <c r="CD123" i="2"/>
  <c r="CF123" i="2" s="1"/>
  <c r="CE123" i="2"/>
  <c r="CI123" i="2"/>
  <c r="CA124" i="2"/>
  <c r="CB124" i="2"/>
  <c r="CD124" i="2" s="1"/>
  <c r="CC124" i="2"/>
  <c r="CE124" i="2"/>
  <c r="CI124" i="2"/>
  <c r="CA125" i="2"/>
  <c r="CB125" i="2"/>
  <c r="CC125" i="2"/>
  <c r="CD125" i="2" s="1"/>
  <c r="CE125" i="2"/>
  <c r="CI125" i="2"/>
  <c r="CA126" i="2"/>
  <c r="CB126" i="2"/>
  <c r="CD126" i="2" s="1"/>
  <c r="CC126" i="2"/>
  <c r="CE126" i="2"/>
  <c r="CI126" i="2"/>
  <c r="CA127" i="2"/>
  <c r="CB127" i="2"/>
  <c r="CC127" i="2"/>
  <c r="CD127" i="2" s="1"/>
  <c r="CE127" i="2"/>
  <c r="CF127" i="2" s="1"/>
  <c r="CI127" i="2"/>
  <c r="CA128" i="2"/>
  <c r="CB128" i="2"/>
  <c r="CC128" i="2"/>
  <c r="CD128" i="2"/>
  <c r="CF128" i="2" s="1"/>
  <c r="CE128" i="2"/>
  <c r="CI128" i="2"/>
  <c r="CA129" i="2"/>
  <c r="CB129" i="2"/>
  <c r="CC129" i="2"/>
  <c r="CD129" i="2"/>
  <c r="CE129" i="2"/>
  <c r="CF129" i="2" s="1"/>
  <c r="CI129" i="2"/>
  <c r="AZ66" i="2"/>
  <c r="AZ67" i="2"/>
  <c r="AZ68" i="2"/>
  <c r="AZ69" i="2"/>
  <c r="AZ70" i="2"/>
  <c r="AZ71" i="2"/>
  <c r="AZ72" i="2"/>
  <c r="AZ73" i="2"/>
  <c r="AZ74" i="2"/>
  <c r="AZ75" i="2"/>
  <c r="AZ76" i="2"/>
  <c r="AZ77" i="2"/>
  <c r="AZ78" i="2"/>
  <c r="AZ79" i="2"/>
  <c r="AZ80" i="2"/>
  <c r="AZ81" i="2"/>
  <c r="AZ82" i="2"/>
  <c r="AZ83" i="2"/>
  <c r="AZ84" i="2"/>
  <c r="AZ85" i="2"/>
  <c r="AZ86" i="2"/>
  <c r="AZ87" i="2"/>
  <c r="AZ88" i="2"/>
  <c r="AZ89" i="2"/>
  <c r="AZ90" i="2"/>
  <c r="AZ91" i="2"/>
  <c r="AZ92" i="2"/>
  <c r="AZ93" i="2"/>
  <c r="AZ94" i="2"/>
  <c r="AZ95" i="2"/>
  <c r="AZ96" i="2"/>
  <c r="AZ97" i="2"/>
  <c r="AZ98" i="2"/>
  <c r="AZ99" i="2"/>
  <c r="AZ100" i="2"/>
  <c r="AZ101" i="2"/>
  <c r="AZ102" i="2"/>
  <c r="AZ103" i="2"/>
  <c r="AZ104" i="2"/>
  <c r="AZ105" i="2"/>
  <c r="AZ106" i="2"/>
  <c r="AZ107" i="2"/>
  <c r="AZ108" i="2"/>
  <c r="AZ109" i="2"/>
  <c r="AZ110" i="2"/>
  <c r="AZ111" i="2"/>
  <c r="AZ112" i="2"/>
  <c r="AZ113" i="2"/>
  <c r="AZ114" i="2"/>
  <c r="AZ115" i="2"/>
  <c r="AZ116" i="2"/>
  <c r="AZ117" i="2"/>
  <c r="AZ118" i="2"/>
  <c r="AZ119" i="2"/>
  <c r="AZ120" i="2"/>
  <c r="AZ121" i="2"/>
  <c r="AZ122" i="2"/>
  <c r="AZ123" i="2"/>
  <c r="AZ124" i="2"/>
  <c r="AZ125" i="2"/>
  <c r="AZ126" i="2"/>
  <c r="AZ127" i="2"/>
  <c r="AZ128" i="2"/>
  <c r="AZ129"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H129" i="2"/>
  <c r="AH128" i="2"/>
  <c r="AH123" i="2"/>
  <c r="AH122" i="2"/>
  <c r="AH121" i="2"/>
  <c r="AH120" i="2"/>
  <c r="AH117" i="2"/>
  <c r="AH116" i="2"/>
  <c r="AH113" i="2"/>
  <c r="AH112" i="2"/>
  <c r="AH107" i="2"/>
  <c r="AH106" i="2"/>
  <c r="AH105" i="2"/>
  <c r="AH104" i="2"/>
  <c r="AH101" i="2"/>
  <c r="AH100" i="2"/>
  <c r="AH97" i="2"/>
  <c r="AH96" i="2"/>
  <c r="AH91" i="2"/>
  <c r="AH90" i="2"/>
  <c r="AH89" i="2"/>
  <c r="AH88" i="2"/>
  <c r="AH85" i="2"/>
  <c r="AH81" i="2"/>
  <c r="AH80" i="2"/>
  <c r="AH75" i="2"/>
  <c r="AH74" i="2"/>
  <c r="AH73" i="2"/>
  <c r="AH72" i="2"/>
  <c r="AH69" i="2"/>
  <c r="AH68"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AF3" i="4"/>
  <c r="AG3" i="4"/>
  <c r="AH3" i="4"/>
  <c r="AI3" i="4"/>
  <c r="AF4" i="4"/>
  <c r="AG4" i="4"/>
  <c r="AH4" i="4"/>
  <c r="AI4" i="4"/>
  <c r="AF5" i="4"/>
  <c r="AG5" i="4"/>
  <c r="AH5" i="4"/>
  <c r="AI5" i="4"/>
  <c r="AF6" i="4"/>
  <c r="AG6" i="4"/>
  <c r="AH6" i="4"/>
  <c r="AI6" i="4"/>
  <c r="AF7" i="4"/>
  <c r="AG7" i="4"/>
  <c r="AH7" i="4"/>
  <c r="AI7" i="4"/>
  <c r="AF8" i="4"/>
  <c r="AG8" i="4"/>
  <c r="AH8" i="4"/>
  <c r="AI8" i="4"/>
  <c r="AF9" i="4"/>
  <c r="AG9" i="4"/>
  <c r="AH9" i="4"/>
  <c r="AI9" i="4"/>
  <c r="AF10" i="4"/>
  <c r="AG10" i="4"/>
  <c r="AH10" i="4"/>
  <c r="AI10" i="4"/>
  <c r="AF11" i="4"/>
  <c r="AG11" i="4"/>
  <c r="AH11" i="4"/>
  <c r="AI11" i="4"/>
  <c r="AF12" i="4"/>
  <c r="AG12" i="4"/>
  <c r="AH12" i="4"/>
  <c r="AI12" i="4"/>
  <c r="AF13" i="4"/>
  <c r="AG13" i="4"/>
  <c r="AH13" i="4"/>
  <c r="AI13" i="4"/>
  <c r="AF14" i="4"/>
  <c r="AG14" i="4"/>
  <c r="AH14" i="4"/>
  <c r="AI14" i="4"/>
  <c r="AF15" i="4"/>
  <c r="AG15" i="4"/>
  <c r="AH15" i="4"/>
  <c r="AI15" i="4"/>
  <c r="AF16" i="4"/>
  <c r="AG16" i="4"/>
  <c r="AH16" i="4"/>
  <c r="AI16" i="4"/>
  <c r="AF17" i="4"/>
  <c r="AG17" i="4"/>
  <c r="AH17" i="4"/>
  <c r="AI17" i="4"/>
  <c r="AF18" i="4"/>
  <c r="AG18" i="4"/>
  <c r="AH18" i="4"/>
  <c r="AI18" i="4"/>
  <c r="AF19" i="4"/>
  <c r="AG19" i="4"/>
  <c r="AH19" i="4"/>
  <c r="AI19" i="4"/>
  <c r="AF20" i="4"/>
  <c r="AG20" i="4"/>
  <c r="AH20" i="4"/>
  <c r="AI20" i="4"/>
  <c r="AF21" i="4"/>
  <c r="AG21" i="4"/>
  <c r="AH21" i="4"/>
  <c r="AI21" i="4"/>
  <c r="AF22" i="4"/>
  <c r="AG22" i="4"/>
  <c r="AH22" i="4"/>
  <c r="AI22" i="4"/>
  <c r="AF23" i="4"/>
  <c r="AG23" i="4"/>
  <c r="AH23" i="4"/>
  <c r="AI23" i="4"/>
  <c r="AF24" i="4"/>
  <c r="AG24" i="4"/>
  <c r="AH24" i="4"/>
  <c r="AI24" i="4"/>
  <c r="AF25" i="4"/>
  <c r="AG25" i="4"/>
  <c r="AH25" i="4"/>
  <c r="AI25" i="4"/>
  <c r="AF26" i="4"/>
  <c r="AG26" i="4"/>
  <c r="AH26" i="4"/>
  <c r="AI26" i="4"/>
  <c r="AF27" i="4"/>
  <c r="AG27" i="4"/>
  <c r="AH27" i="4"/>
  <c r="AI27" i="4"/>
  <c r="AF28" i="4"/>
  <c r="AG28" i="4"/>
  <c r="AH28" i="4"/>
  <c r="AI28" i="4"/>
  <c r="AF29" i="4"/>
  <c r="AG29" i="4"/>
  <c r="AH29" i="4"/>
  <c r="AI29" i="4"/>
  <c r="AF30" i="4"/>
  <c r="AG30" i="4"/>
  <c r="AH30" i="4"/>
  <c r="AI30" i="4"/>
  <c r="AF31" i="4"/>
  <c r="AG31" i="4"/>
  <c r="AH31" i="4"/>
  <c r="AI31" i="4"/>
  <c r="AF32" i="4"/>
  <c r="AG32" i="4"/>
  <c r="AH32" i="4"/>
  <c r="AI32" i="4"/>
  <c r="AF33" i="4"/>
  <c r="AG33" i="4"/>
  <c r="AH33" i="4"/>
  <c r="AI33" i="4"/>
  <c r="AF34" i="4"/>
  <c r="AG34" i="4"/>
  <c r="AH34" i="4"/>
  <c r="AI34" i="4"/>
  <c r="AF35" i="4"/>
  <c r="AG35" i="4"/>
  <c r="AH35" i="4"/>
  <c r="AI35" i="4"/>
  <c r="AF36" i="4"/>
  <c r="AG36" i="4"/>
  <c r="AH36" i="4"/>
  <c r="AI36" i="4"/>
  <c r="AF37" i="4"/>
  <c r="AG37" i="4"/>
  <c r="AH37" i="4"/>
  <c r="AI37" i="4"/>
  <c r="AF38" i="4"/>
  <c r="AG38" i="4"/>
  <c r="AH38" i="4"/>
  <c r="AI38" i="4"/>
  <c r="AF39" i="4"/>
  <c r="AG39" i="4"/>
  <c r="AH39" i="4"/>
  <c r="AI39" i="4"/>
  <c r="AF40" i="4"/>
  <c r="AG40" i="4"/>
  <c r="AH40" i="4"/>
  <c r="AI40" i="4"/>
  <c r="AF41" i="4"/>
  <c r="AG41" i="4"/>
  <c r="AH41" i="4"/>
  <c r="AI41" i="4"/>
  <c r="AF42" i="4"/>
  <c r="AG42" i="4"/>
  <c r="AH42" i="4"/>
  <c r="AI42" i="4"/>
  <c r="AF43" i="4"/>
  <c r="AG43" i="4"/>
  <c r="AH43" i="4"/>
  <c r="AI43" i="4"/>
  <c r="AF44" i="4"/>
  <c r="AG44" i="4"/>
  <c r="AH44" i="4"/>
  <c r="AI44" i="4"/>
  <c r="AF45" i="4"/>
  <c r="AG45" i="4"/>
  <c r="AH45" i="4"/>
  <c r="AI45" i="4"/>
  <c r="AF46" i="4"/>
  <c r="AG46" i="4"/>
  <c r="AH46" i="4"/>
  <c r="AI46" i="4"/>
  <c r="AF47" i="4"/>
  <c r="AG47" i="4"/>
  <c r="AH47" i="4"/>
  <c r="AI47" i="4"/>
  <c r="AF48" i="4"/>
  <c r="AG48" i="4"/>
  <c r="AH48" i="4"/>
  <c r="AI48" i="4"/>
  <c r="AF49" i="4"/>
  <c r="AG49" i="4"/>
  <c r="AH49" i="4"/>
  <c r="AI49" i="4"/>
  <c r="AF50" i="4"/>
  <c r="AG50" i="4"/>
  <c r="AH50" i="4"/>
  <c r="AI50" i="4"/>
  <c r="AF51" i="4"/>
  <c r="AG51" i="4"/>
  <c r="AH51" i="4"/>
  <c r="AI51" i="4"/>
  <c r="AF52" i="4"/>
  <c r="AG52" i="4"/>
  <c r="AH52" i="4"/>
  <c r="AI52" i="4"/>
  <c r="AF53" i="4"/>
  <c r="AG53" i="4"/>
  <c r="AH53" i="4"/>
  <c r="AI53" i="4"/>
  <c r="AF54" i="4"/>
  <c r="AG54" i="4"/>
  <c r="AH54" i="4"/>
  <c r="AI54" i="4"/>
  <c r="AF55" i="4"/>
  <c r="AG55" i="4"/>
  <c r="AH55" i="4"/>
  <c r="AI55" i="4"/>
  <c r="AF56" i="4"/>
  <c r="AG56" i="4"/>
  <c r="AH56" i="4"/>
  <c r="AI56" i="4"/>
  <c r="AF57" i="4"/>
  <c r="AG57" i="4"/>
  <c r="AH57" i="4"/>
  <c r="AI57" i="4"/>
  <c r="AF58" i="4"/>
  <c r="AG58" i="4"/>
  <c r="AH58" i="4"/>
  <c r="AI58" i="4"/>
  <c r="AF59" i="4"/>
  <c r="AG59" i="4"/>
  <c r="AH59" i="4"/>
  <c r="AI59" i="4"/>
  <c r="AF60" i="4"/>
  <c r="AG60" i="4"/>
  <c r="AH60" i="4"/>
  <c r="AI60" i="4"/>
  <c r="AF61" i="4"/>
  <c r="AG61" i="4"/>
  <c r="AH61" i="4"/>
  <c r="AI61" i="4"/>
  <c r="AF62" i="4"/>
  <c r="AG62" i="4"/>
  <c r="AH62" i="4"/>
  <c r="AI62" i="4"/>
  <c r="AF63" i="4"/>
  <c r="AG63" i="4"/>
  <c r="AH63" i="4"/>
  <c r="AI63" i="4"/>
  <c r="AF64" i="4"/>
  <c r="AG64" i="4"/>
  <c r="AH64" i="4"/>
  <c r="AI64" i="4"/>
  <c r="AF65" i="4"/>
  <c r="AG65" i="4"/>
  <c r="AH65" i="4"/>
  <c r="AI65" i="4"/>
  <c r="AF66" i="4"/>
  <c r="AG66" i="4"/>
  <c r="AH66" i="4"/>
  <c r="AI66" i="4"/>
  <c r="AF67" i="4"/>
  <c r="AG67" i="4"/>
  <c r="AH67" i="4"/>
  <c r="AI67" i="4"/>
  <c r="AF68" i="4"/>
  <c r="AG68" i="4"/>
  <c r="AH68" i="4"/>
  <c r="AI68" i="4"/>
  <c r="AF69" i="4"/>
  <c r="AG69" i="4"/>
  <c r="AH69" i="4"/>
  <c r="AI69" i="4"/>
  <c r="AF70" i="4"/>
  <c r="AG70" i="4"/>
  <c r="AH70" i="4"/>
  <c r="AI70" i="4"/>
  <c r="AF71" i="4"/>
  <c r="AG71" i="4"/>
  <c r="AH71" i="4"/>
  <c r="AI71" i="4"/>
  <c r="AF72" i="4"/>
  <c r="AG72" i="4"/>
  <c r="AH72" i="4"/>
  <c r="AI72" i="4"/>
  <c r="AF73" i="4"/>
  <c r="AG73" i="4"/>
  <c r="AH73" i="4"/>
  <c r="AI73" i="4"/>
  <c r="AF74" i="4"/>
  <c r="AG74" i="4"/>
  <c r="AH74" i="4"/>
  <c r="AI74" i="4"/>
  <c r="AF75" i="4"/>
  <c r="AG75" i="4"/>
  <c r="AH75" i="4"/>
  <c r="AI75" i="4"/>
  <c r="AF76" i="4"/>
  <c r="AG76" i="4"/>
  <c r="AH76" i="4"/>
  <c r="AI76" i="4"/>
  <c r="AF77" i="4"/>
  <c r="AG77" i="4"/>
  <c r="AH77" i="4"/>
  <c r="AI77" i="4"/>
  <c r="AF78" i="4"/>
  <c r="AG78" i="4"/>
  <c r="AH78" i="4"/>
  <c r="AI78" i="4"/>
  <c r="AF79" i="4"/>
  <c r="AG79" i="4"/>
  <c r="AH79" i="4"/>
  <c r="AI79" i="4"/>
  <c r="AF80" i="4"/>
  <c r="AG80" i="4"/>
  <c r="AH80" i="4"/>
  <c r="AI80" i="4"/>
  <c r="AF81" i="4"/>
  <c r="AG81" i="4"/>
  <c r="AH81" i="4"/>
  <c r="AI81" i="4"/>
  <c r="AF82" i="4"/>
  <c r="AG82" i="4"/>
  <c r="AH82" i="4"/>
  <c r="AI82" i="4"/>
  <c r="AF83" i="4"/>
  <c r="AG83" i="4"/>
  <c r="AH83" i="4"/>
  <c r="AI83" i="4"/>
  <c r="AF84" i="4"/>
  <c r="AG84" i="4"/>
  <c r="AH84" i="4"/>
  <c r="AI84" i="4"/>
  <c r="AF85" i="4"/>
  <c r="AG85" i="4"/>
  <c r="AH85" i="4"/>
  <c r="AI85" i="4"/>
  <c r="AF86" i="4"/>
  <c r="AG86" i="4"/>
  <c r="AH86" i="4"/>
  <c r="AI86" i="4"/>
  <c r="AF87" i="4"/>
  <c r="AG87" i="4"/>
  <c r="AH87" i="4"/>
  <c r="AI87" i="4"/>
  <c r="AF88" i="4"/>
  <c r="AG88" i="4"/>
  <c r="AH88" i="4"/>
  <c r="AI88" i="4"/>
  <c r="AF89" i="4"/>
  <c r="AG89" i="4"/>
  <c r="AH89" i="4"/>
  <c r="AI89" i="4"/>
  <c r="AF90" i="4"/>
  <c r="AG90" i="4"/>
  <c r="AH90" i="4"/>
  <c r="AI90" i="4"/>
  <c r="AF91" i="4"/>
  <c r="AG91" i="4"/>
  <c r="AH91" i="4"/>
  <c r="AI91" i="4"/>
  <c r="AF92" i="4"/>
  <c r="AG92" i="4"/>
  <c r="AH92" i="4"/>
  <c r="AI92" i="4"/>
  <c r="AF93" i="4"/>
  <c r="AG93" i="4"/>
  <c r="AH93" i="4"/>
  <c r="AI93" i="4"/>
  <c r="AF94" i="4"/>
  <c r="AG94" i="4"/>
  <c r="AH94" i="4"/>
  <c r="AI94" i="4"/>
  <c r="AF95" i="4"/>
  <c r="AG95" i="4"/>
  <c r="AH95" i="4"/>
  <c r="AI95" i="4"/>
  <c r="AF96" i="4"/>
  <c r="AG96" i="4"/>
  <c r="AH96" i="4"/>
  <c r="AI96" i="4"/>
  <c r="AF97" i="4"/>
  <c r="AG97" i="4"/>
  <c r="AH97" i="4"/>
  <c r="AI97" i="4"/>
  <c r="AF98" i="4"/>
  <c r="AG98" i="4"/>
  <c r="AH98" i="4"/>
  <c r="AI98" i="4"/>
  <c r="AF99" i="4"/>
  <c r="AG99" i="4"/>
  <c r="AH99" i="4"/>
  <c r="AI99" i="4"/>
  <c r="AF100" i="4"/>
  <c r="AG100" i="4"/>
  <c r="AH100" i="4"/>
  <c r="AI100" i="4"/>
  <c r="AF101" i="4"/>
  <c r="AG101" i="4"/>
  <c r="AH101" i="4"/>
  <c r="AI101" i="4"/>
  <c r="AF102" i="4"/>
  <c r="AG102" i="4"/>
  <c r="AH102" i="4"/>
  <c r="AI102" i="4"/>
  <c r="AF103" i="4"/>
  <c r="AG103" i="4"/>
  <c r="AH103" i="4"/>
  <c r="AI103" i="4"/>
  <c r="AF104" i="4"/>
  <c r="AG104" i="4"/>
  <c r="AH104" i="4"/>
  <c r="AI104" i="4"/>
  <c r="AF105" i="4"/>
  <c r="AG105" i="4"/>
  <c r="AH105" i="4"/>
  <c r="AI105" i="4"/>
  <c r="AF106" i="4"/>
  <c r="AG106" i="4"/>
  <c r="AH106" i="4"/>
  <c r="AI106" i="4"/>
  <c r="AF107" i="4"/>
  <c r="AG107" i="4"/>
  <c r="AH107" i="4"/>
  <c r="AI107" i="4"/>
  <c r="AF108" i="4"/>
  <c r="AG108" i="4"/>
  <c r="AH108" i="4"/>
  <c r="AI108" i="4"/>
  <c r="AF109" i="4"/>
  <c r="AG109" i="4"/>
  <c r="AH109" i="4"/>
  <c r="AI109" i="4"/>
  <c r="AF110" i="4"/>
  <c r="AG110" i="4"/>
  <c r="AH110" i="4"/>
  <c r="AI110" i="4"/>
  <c r="AF111" i="4"/>
  <c r="AG111" i="4"/>
  <c r="AH111" i="4"/>
  <c r="AI111" i="4"/>
  <c r="AF112" i="4"/>
  <c r="AG112" i="4"/>
  <c r="AH112" i="4"/>
  <c r="AI112" i="4"/>
  <c r="AF113" i="4"/>
  <c r="AG113" i="4"/>
  <c r="AH113" i="4"/>
  <c r="AI113" i="4"/>
  <c r="AF114" i="4"/>
  <c r="AG114" i="4"/>
  <c r="AH114" i="4"/>
  <c r="AI114" i="4"/>
  <c r="AF115" i="4"/>
  <c r="AG115" i="4"/>
  <c r="AH115" i="4"/>
  <c r="AI115" i="4"/>
  <c r="AF116" i="4"/>
  <c r="AG116" i="4"/>
  <c r="AH116" i="4"/>
  <c r="AI116" i="4"/>
  <c r="AF117" i="4"/>
  <c r="AG117" i="4"/>
  <c r="AH117" i="4"/>
  <c r="AI117" i="4"/>
  <c r="AF118" i="4"/>
  <c r="AG118" i="4"/>
  <c r="AH118" i="4"/>
  <c r="AI118" i="4"/>
  <c r="AF119" i="4"/>
  <c r="AG119" i="4"/>
  <c r="AH119" i="4"/>
  <c r="AI119" i="4"/>
  <c r="AF120" i="4"/>
  <c r="AG120" i="4"/>
  <c r="AH120" i="4"/>
  <c r="AI120" i="4"/>
  <c r="AF121" i="4"/>
  <c r="AG121" i="4"/>
  <c r="AH121" i="4"/>
  <c r="AI121" i="4"/>
  <c r="AF122" i="4"/>
  <c r="AG122" i="4"/>
  <c r="AH122" i="4"/>
  <c r="AI122" i="4"/>
  <c r="AF123" i="4"/>
  <c r="AG123" i="4"/>
  <c r="AH123" i="4"/>
  <c r="AI123" i="4"/>
  <c r="AF124" i="4"/>
  <c r="AG124" i="4"/>
  <c r="AH124" i="4"/>
  <c r="AI124" i="4"/>
  <c r="AF125" i="4"/>
  <c r="AG125" i="4"/>
  <c r="AH125" i="4"/>
  <c r="AI125" i="4"/>
  <c r="AF126" i="4"/>
  <c r="AG126" i="4"/>
  <c r="AH126" i="4"/>
  <c r="AI126" i="4"/>
  <c r="AF127" i="4"/>
  <c r="AG127" i="4"/>
  <c r="AH127" i="4"/>
  <c r="AI127" i="4"/>
  <c r="AF128" i="4"/>
  <c r="AG128" i="4"/>
  <c r="AH128" i="4"/>
  <c r="AI128" i="4"/>
  <c r="AF129" i="4"/>
  <c r="AG129" i="4"/>
  <c r="AH129" i="4"/>
  <c r="AI129" i="4"/>
  <c r="AF130" i="4"/>
  <c r="AG130" i="4"/>
  <c r="AH130" i="4"/>
  <c r="AI130" i="4"/>
  <c r="AF131" i="4"/>
  <c r="AG131" i="4"/>
  <c r="AH131" i="4"/>
  <c r="AI131" i="4"/>
  <c r="AF132" i="4"/>
  <c r="AG132" i="4"/>
  <c r="AH132" i="4"/>
  <c r="AI132" i="4"/>
  <c r="AF133" i="4"/>
  <c r="AG133" i="4"/>
  <c r="AH133" i="4"/>
  <c r="AI133" i="4"/>
  <c r="AF134" i="4"/>
  <c r="AG134" i="4"/>
  <c r="AH134" i="4"/>
  <c r="AI134" i="4"/>
  <c r="AF135" i="4"/>
  <c r="AG135" i="4"/>
  <c r="AH135" i="4"/>
  <c r="AI135" i="4"/>
  <c r="AF136" i="4"/>
  <c r="AG136" i="4"/>
  <c r="AH136" i="4"/>
  <c r="AI136" i="4"/>
  <c r="AF137" i="4"/>
  <c r="AG137" i="4"/>
  <c r="AH137" i="4"/>
  <c r="AI137" i="4"/>
  <c r="AF138" i="4"/>
  <c r="AG138" i="4"/>
  <c r="AH138" i="4"/>
  <c r="AI138" i="4"/>
  <c r="AF139" i="4"/>
  <c r="AG139" i="4"/>
  <c r="AH139" i="4"/>
  <c r="AI139" i="4"/>
  <c r="AF140" i="4"/>
  <c r="AG140" i="4"/>
  <c r="AH140" i="4"/>
  <c r="AI140" i="4"/>
  <c r="AF141" i="4"/>
  <c r="AG141" i="4"/>
  <c r="AH141" i="4"/>
  <c r="AI141" i="4"/>
  <c r="AF142" i="4"/>
  <c r="AG142" i="4"/>
  <c r="AH142" i="4"/>
  <c r="AI142" i="4"/>
  <c r="AF143" i="4"/>
  <c r="AG143" i="4"/>
  <c r="AH143" i="4"/>
  <c r="AI143" i="4"/>
  <c r="AF144" i="4"/>
  <c r="AG144" i="4"/>
  <c r="AH144" i="4"/>
  <c r="AI144" i="4"/>
  <c r="AF145" i="4"/>
  <c r="AG145" i="4"/>
  <c r="AH145" i="4"/>
  <c r="AI145" i="4"/>
  <c r="AF146" i="4"/>
  <c r="AG146" i="4"/>
  <c r="AH146" i="4"/>
  <c r="AI146" i="4"/>
  <c r="AF147" i="4"/>
  <c r="AG147" i="4"/>
  <c r="AH147" i="4"/>
  <c r="AI147" i="4"/>
  <c r="AF148" i="4"/>
  <c r="AG148" i="4"/>
  <c r="AH148" i="4"/>
  <c r="AI148" i="4"/>
  <c r="AF149" i="4"/>
  <c r="AG149" i="4"/>
  <c r="AH149" i="4"/>
  <c r="AI149" i="4"/>
  <c r="AF150" i="4"/>
  <c r="AG150" i="4"/>
  <c r="AH150" i="4"/>
  <c r="AI150" i="4"/>
  <c r="AF151" i="4"/>
  <c r="AG151" i="4"/>
  <c r="AH151" i="4"/>
  <c r="AI151" i="4"/>
  <c r="AF152" i="4"/>
  <c r="AG152" i="4"/>
  <c r="AH152" i="4"/>
  <c r="AI152" i="4"/>
  <c r="AF153" i="4"/>
  <c r="AG153" i="4"/>
  <c r="AH153" i="4"/>
  <c r="AI153" i="4"/>
  <c r="AF154" i="4"/>
  <c r="AG154" i="4"/>
  <c r="AH154" i="4"/>
  <c r="AI154" i="4"/>
  <c r="AF155" i="4"/>
  <c r="AG155" i="4"/>
  <c r="AH155" i="4"/>
  <c r="AI155" i="4"/>
  <c r="AF156" i="4"/>
  <c r="AG156" i="4"/>
  <c r="AH156" i="4"/>
  <c r="AI156" i="4"/>
  <c r="AF157" i="4"/>
  <c r="AG157" i="4"/>
  <c r="AH157" i="4"/>
  <c r="AI157" i="4"/>
  <c r="AF158" i="4"/>
  <c r="AG158" i="4"/>
  <c r="AH158" i="4"/>
  <c r="AI158" i="4"/>
  <c r="AF159" i="4"/>
  <c r="AG159" i="4"/>
  <c r="AH159" i="4"/>
  <c r="AI159" i="4"/>
  <c r="AF160" i="4"/>
  <c r="AG160" i="4"/>
  <c r="AH160" i="4"/>
  <c r="AI160" i="4"/>
  <c r="AF161" i="4"/>
  <c r="AG161" i="4"/>
  <c r="AH161" i="4"/>
  <c r="AI161" i="4"/>
  <c r="AF162" i="4"/>
  <c r="AG162" i="4"/>
  <c r="AH162" i="4"/>
  <c r="AI162" i="4"/>
  <c r="AF163" i="4"/>
  <c r="AG163" i="4"/>
  <c r="AH163" i="4"/>
  <c r="AI163" i="4"/>
  <c r="AF164" i="4"/>
  <c r="AG164" i="4"/>
  <c r="AH164" i="4"/>
  <c r="AI164" i="4"/>
  <c r="AF165" i="4"/>
  <c r="AG165" i="4"/>
  <c r="AH165" i="4"/>
  <c r="AI165" i="4"/>
  <c r="AF166" i="4"/>
  <c r="AG166" i="4"/>
  <c r="AH166" i="4"/>
  <c r="AI166" i="4"/>
  <c r="AF167" i="4"/>
  <c r="AG167" i="4"/>
  <c r="AH167" i="4"/>
  <c r="AI167" i="4"/>
  <c r="AF168" i="4"/>
  <c r="AG168" i="4"/>
  <c r="AH168" i="4"/>
  <c r="AI168" i="4"/>
  <c r="AF169" i="4"/>
  <c r="AG169" i="4"/>
  <c r="AH169" i="4"/>
  <c r="AI169" i="4"/>
  <c r="AF170" i="4"/>
  <c r="AG170" i="4"/>
  <c r="AH170" i="4"/>
  <c r="AI170" i="4"/>
  <c r="AF171" i="4"/>
  <c r="AG171" i="4"/>
  <c r="AH171" i="4"/>
  <c r="AI171" i="4"/>
  <c r="AF172" i="4"/>
  <c r="AG172" i="4"/>
  <c r="AH172" i="4"/>
  <c r="AI172" i="4"/>
  <c r="AF173" i="4"/>
  <c r="AG173" i="4"/>
  <c r="AH173" i="4"/>
  <c r="AI173" i="4"/>
  <c r="AF174" i="4"/>
  <c r="AG174" i="4"/>
  <c r="AH174" i="4"/>
  <c r="AI174" i="4"/>
  <c r="AF175" i="4"/>
  <c r="AG175" i="4"/>
  <c r="AH175" i="4"/>
  <c r="AI175" i="4"/>
  <c r="AF176" i="4"/>
  <c r="AG176" i="4"/>
  <c r="AH176" i="4"/>
  <c r="AI176" i="4"/>
  <c r="AF177" i="4"/>
  <c r="AG177" i="4"/>
  <c r="AH177" i="4"/>
  <c r="AI177" i="4"/>
  <c r="AF178" i="4"/>
  <c r="AG178" i="4"/>
  <c r="AH178" i="4"/>
  <c r="AI178" i="4"/>
  <c r="AF179" i="4"/>
  <c r="AG179" i="4"/>
  <c r="AH179" i="4"/>
  <c r="AI179" i="4"/>
  <c r="AF180" i="4"/>
  <c r="AG180" i="4"/>
  <c r="AH180" i="4"/>
  <c r="AI180" i="4"/>
  <c r="AF181" i="4"/>
  <c r="AG181" i="4"/>
  <c r="AH181" i="4"/>
  <c r="AI181" i="4"/>
  <c r="AF182" i="4"/>
  <c r="AG182" i="4"/>
  <c r="AH182" i="4"/>
  <c r="AI182" i="4"/>
  <c r="AF183" i="4"/>
  <c r="AG183" i="4"/>
  <c r="AH183" i="4"/>
  <c r="AI183" i="4"/>
  <c r="AF184" i="4"/>
  <c r="AG184" i="4"/>
  <c r="AH184" i="4"/>
  <c r="AI184" i="4"/>
  <c r="AF185" i="4"/>
  <c r="AG185" i="4"/>
  <c r="AH185" i="4"/>
  <c r="AI185" i="4"/>
  <c r="AF186" i="4"/>
  <c r="AG186" i="4"/>
  <c r="AH186" i="4"/>
  <c r="AI186" i="4"/>
  <c r="AF187" i="4"/>
  <c r="AG187" i="4"/>
  <c r="AH187" i="4"/>
  <c r="AI187" i="4"/>
  <c r="AF188" i="4"/>
  <c r="AG188" i="4"/>
  <c r="AH188" i="4"/>
  <c r="AI188" i="4"/>
  <c r="AF189" i="4"/>
  <c r="AG189" i="4"/>
  <c r="AH189" i="4"/>
  <c r="AI189" i="4"/>
  <c r="AF190" i="4"/>
  <c r="AG190" i="4"/>
  <c r="AH190" i="4"/>
  <c r="AI190" i="4"/>
  <c r="AF191" i="4"/>
  <c r="AG191" i="4"/>
  <c r="AH191" i="4"/>
  <c r="AI191" i="4"/>
  <c r="AF192" i="4"/>
  <c r="AG192" i="4"/>
  <c r="AH192" i="4"/>
  <c r="AI192" i="4"/>
  <c r="AF193" i="4"/>
  <c r="AG193" i="4"/>
  <c r="AH193" i="4"/>
  <c r="AI193" i="4"/>
  <c r="AF194" i="4"/>
  <c r="AG194" i="4"/>
  <c r="AH194" i="4"/>
  <c r="AI194" i="4"/>
  <c r="AF195" i="4"/>
  <c r="AG195" i="4"/>
  <c r="AH195" i="4"/>
  <c r="AI195" i="4"/>
  <c r="AF196" i="4"/>
  <c r="AG196" i="4"/>
  <c r="AH196" i="4"/>
  <c r="AI196" i="4"/>
  <c r="AF197" i="4"/>
  <c r="AG197" i="4"/>
  <c r="AH197" i="4"/>
  <c r="AI197" i="4"/>
  <c r="AF198" i="4"/>
  <c r="AG198" i="4"/>
  <c r="AH198" i="4"/>
  <c r="AI198" i="4"/>
  <c r="AF199" i="4"/>
  <c r="AG199" i="4"/>
  <c r="AH199" i="4"/>
  <c r="AI199" i="4"/>
  <c r="AF200" i="4"/>
  <c r="AG200" i="4"/>
  <c r="AH200" i="4"/>
  <c r="AI200" i="4"/>
  <c r="AF201" i="4"/>
  <c r="AG201" i="4"/>
  <c r="AH201" i="4"/>
  <c r="AI201" i="4"/>
  <c r="AF202" i="4"/>
  <c r="AG202" i="4"/>
  <c r="AH202" i="4"/>
  <c r="AI202" i="4"/>
  <c r="AF203" i="4"/>
  <c r="AG203" i="4"/>
  <c r="AH203" i="4"/>
  <c r="AI203" i="4"/>
  <c r="AF204" i="4"/>
  <c r="AG204" i="4"/>
  <c r="AH204" i="4"/>
  <c r="AI204" i="4"/>
  <c r="AF205" i="4"/>
  <c r="AG205" i="4"/>
  <c r="AH205" i="4"/>
  <c r="AI205" i="4"/>
  <c r="AF206" i="4"/>
  <c r="AG206" i="4"/>
  <c r="AH206" i="4"/>
  <c r="AI206" i="4"/>
  <c r="AF207" i="4"/>
  <c r="AG207" i="4"/>
  <c r="AH207" i="4"/>
  <c r="AI207" i="4"/>
  <c r="AF208" i="4"/>
  <c r="AG208" i="4"/>
  <c r="AH208" i="4"/>
  <c r="AI208" i="4"/>
  <c r="AF209" i="4"/>
  <c r="AG209" i="4"/>
  <c r="AH209" i="4"/>
  <c r="AI209" i="4"/>
  <c r="AF210" i="4"/>
  <c r="AG210" i="4"/>
  <c r="AH210" i="4"/>
  <c r="AI210" i="4"/>
  <c r="AF211" i="4"/>
  <c r="AG211" i="4"/>
  <c r="AH211" i="4"/>
  <c r="AI211" i="4"/>
  <c r="AF212" i="4"/>
  <c r="AG212" i="4"/>
  <c r="AH212" i="4"/>
  <c r="AI212" i="4"/>
  <c r="AF213" i="4"/>
  <c r="AG213" i="4"/>
  <c r="AH213" i="4"/>
  <c r="AI213" i="4"/>
  <c r="AF214" i="4"/>
  <c r="AG214" i="4"/>
  <c r="AH214" i="4"/>
  <c r="AI214" i="4"/>
  <c r="AF215" i="4"/>
  <c r="AG215" i="4"/>
  <c r="AH215" i="4"/>
  <c r="AI215" i="4"/>
  <c r="AF216" i="4"/>
  <c r="AG216" i="4"/>
  <c r="AH216" i="4"/>
  <c r="AI216" i="4"/>
  <c r="AF217" i="4"/>
  <c r="AG217" i="4"/>
  <c r="AH217" i="4"/>
  <c r="AI217" i="4"/>
  <c r="AF218" i="4"/>
  <c r="AG218" i="4"/>
  <c r="AH218" i="4"/>
  <c r="AI218" i="4"/>
  <c r="AF219" i="4"/>
  <c r="AG219" i="4"/>
  <c r="AH219" i="4"/>
  <c r="AI219" i="4"/>
  <c r="AF220" i="4"/>
  <c r="AG220" i="4"/>
  <c r="AH220" i="4"/>
  <c r="AI220" i="4"/>
  <c r="AF221" i="4"/>
  <c r="AG221" i="4"/>
  <c r="AH221" i="4"/>
  <c r="AI221" i="4"/>
  <c r="AF222" i="4"/>
  <c r="AG222" i="4"/>
  <c r="AH222" i="4"/>
  <c r="AI222" i="4"/>
  <c r="AF223" i="4"/>
  <c r="AG223" i="4"/>
  <c r="AH223" i="4"/>
  <c r="AI223" i="4"/>
  <c r="AF224" i="4"/>
  <c r="AG224" i="4"/>
  <c r="AH224" i="4"/>
  <c r="AI224" i="4"/>
  <c r="AF225" i="4"/>
  <c r="AG225" i="4"/>
  <c r="AH225" i="4"/>
  <c r="AI225" i="4"/>
  <c r="AF226" i="4"/>
  <c r="AG226" i="4"/>
  <c r="AH226" i="4"/>
  <c r="AI226" i="4"/>
  <c r="AF227" i="4"/>
  <c r="AG227" i="4"/>
  <c r="AH227" i="4"/>
  <c r="AI227" i="4"/>
  <c r="AF228" i="4"/>
  <c r="AG228" i="4"/>
  <c r="AH228" i="4"/>
  <c r="AI228" i="4"/>
  <c r="AF229" i="4"/>
  <c r="AG229" i="4"/>
  <c r="AH229" i="4"/>
  <c r="AI229" i="4"/>
  <c r="AF230" i="4"/>
  <c r="AG230" i="4"/>
  <c r="AH230" i="4"/>
  <c r="AI230" i="4"/>
  <c r="AF231" i="4"/>
  <c r="AG231" i="4"/>
  <c r="AH231" i="4"/>
  <c r="AI231" i="4"/>
  <c r="AF232" i="4"/>
  <c r="AG232" i="4"/>
  <c r="AH232" i="4"/>
  <c r="AI232" i="4"/>
  <c r="AF233" i="4"/>
  <c r="AG233" i="4"/>
  <c r="AH233" i="4"/>
  <c r="AI233" i="4"/>
  <c r="AF234" i="4"/>
  <c r="AG234" i="4"/>
  <c r="AH234" i="4"/>
  <c r="AI234" i="4"/>
  <c r="AF235" i="4"/>
  <c r="AG235" i="4"/>
  <c r="AH235" i="4"/>
  <c r="AI235" i="4"/>
  <c r="AF236" i="4"/>
  <c r="AG236" i="4"/>
  <c r="AH236" i="4"/>
  <c r="AI236" i="4"/>
  <c r="AF237" i="4"/>
  <c r="AG237" i="4"/>
  <c r="AH237" i="4"/>
  <c r="AI237" i="4"/>
  <c r="AF238" i="4"/>
  <c r="AG238" i="4"/>
  <c r="AH238" i="4"/>
  <c r="AI238" i="4"/>
  <c r="AF239" i="4"/>
  <c r="AG239" i="4"/>
  <c r="AH239" i="4"/>
  <c r="AI239" i="4"/>
  <c r="AF240" i="4"/>
  <c r="AG240" i="4"/>
  <c r="AH240" i="4"/>
  <c r="AI240" i="4"/>
  <c r="AF241" i="4"/>
  <c r="AG241" i="4"/>
  <c r="AH241" i="4"/>
  <c r="AI241" i="4"/>
  <c r="AF242" i="4"/>
  <c r="AG242" i="4"/>
  <c r="AH242" i="4"/>
  <c r="AI242" i="4"/>
  <c r="AF243" i="4"/>
  <c r="AG243" i="4"/>
  <c r="AH243" i="4"/>
  <c r="AI243" i="4"/>
  <c r="AF244" i="4"/>
  <c r="AG244" i="4"/>
  <c r="AH244" i="4"/>
  <c r="AI244" i="4"/>
  <c r="AF245" i="4"/>
  <c r="AG245" i="4"/>
  <c r="AH245" i="4"/>
  <c r="AI245" i="4"/>
  <c r="AF246" i="4"/>
  <c r="AG246" i="4"/>
  <c r="AH246" i="4"/>
  <c r="AI246" i="4"/>
  <c r="AF247" i="4"/>
  <c r="AG247" i="4"/>
  <c r="AH247" i="4"/>
  <c r="AI247" i="4"/>
  <c r="AF248" i="4"/>
  <c r="AG248" i="4"/>
  <c r="AH248" i="4"/>
  <c r="AI248" i="4"/>
  <c r="AF249" i="4"/>
  <c r="AG249" i="4"/>
  <c r="AH249" i="4"/>
  <c r="AI249" i="4"/>
  <c r="AF250" i="4"/>
  <c r="AG250" i="4"/>
  <c r="AH250" i="4"/>
  <c r="AI250" i="4"/>
  <c r="AF251" i="4"/>
  <c r="AG251" i="4"/>
  <c r="AH251" i="4"/>
  <c r="AI251" i="4"/>
  <c r="AF252" i="4"/>
  <c r="AG252" i="4"/>
  <c r="AH252" i="4"/>
  <c r="AI252" i="4"/>
  <c r="AF253" i="4"/>
  <c r="AG253" i="4"/>
  <c r="AH253" i="4"/>
  <c r="AI253" i="4"/>
  <c r="AF254" i="4"/>
  <c r="AG254" i="4"/>
  <c r="AH254" i="4"/>
  <c r="AI254" i="4"/>
  <c r="AF255" i="4"/>
  <c r="AG255" i="4"/>
  <c r="AH255" i="4"/>
  <c r="AI255" i="4"/>
  <c r="AF256" i="4"/>
  <c r="AG256" i="4"/>
  <c r="AH256" i="4"/>
  <c r="AI256" i="4"/>
  <c r="AF257" i="4"/>
  <c r="AG257" i="4"/>
  <c r="AH257" i="4"/>
  <c r="AI257" i="4"/>
  <c r="AF258" i="4"/>
  <c r="AG258" i="4"/>
  <c r="AH258" i="4"/>
  <c r="AI258" i="4"/>
  <c r="AF259" i="4"/>
  <c r="AG259" i="4"/>
  <c r="AH259" i="4"/>
  <c r="AI259" i="4"/>
  <c r="AF260" i="4"/>
  <c r="AG260" i="4"/>
  <c r="AH260" i="4"/>
  <c r="AI260" i="4"/>
  <c r="AF261" i="4"/>
  <c r="AG261" i="4"/>
  <c r="AH261" i="4"/>
  <c r="AI261" i="4"/>
  <c r="AF262" i="4"/>
  <c r="AG262" i="4"/>
  <c r="AH262" i="4"/>
  <c r="AI262" i="4"/>
  <c r="AF263" i="4"/>
  <c r="AG263" i="4"/>
  <c r="AH263" i="4"/>
  <c r="AI263" i="4"/>
  <c r="AF264" i="4"/>
  <c r="AG264" i="4"/>
  <c r="AH264" i="4"/>
  <c r="AI264" i="4"/>
  <c r="AF265" i="4"/>
  <c r="AG265" i="4"/>
  <c r="AH265" i="4"/>
  <c r="AI265" i="4"/>
  <c r="AF266" i="4"/>
  <c r="AG266" i="4"/>
  <c r="AH266" i="4"/>
  <c r="AI266" i="4"/>
  <c r="AF267" i="4"/>
  <c r="AG267" i="4"/>
  <c r="AH267" i="4"/>
  <c r="AI267" i="4"/>
  <c r="AF268" i="4"/>
  <c r="AG268" i="4"/>
  <c r="AH268" i="4"/>
  <c r="AI268" i="4"/>
  <c r="AF269" i="4"/>
  <c r="AG269" i="4"/>
  <c r="AH269" i="4"/>
  <c r="AI269" i="4"/>
  <c r="AF270" i="4"/>
  <c r="AG270" i="4"/>
  <c r="AH270" i="4"/>
  <c r="AI270" i="4"/>
  <c r="AF271" i="4"/>
  <c r="AG271" i="4"/>
  <c r="AH271" i="4"/>
  <c r="AI271" i="4"/>
  <c r="AF272" i="4"/>
  <c r="AG272" i="4"/>
  <c r="AH272" i="4"/>
  <c r="AI272" i="4"/>
  <c r="AF273" i="4"/>
  <c r="AG273" i="4"/>
  <c r="AH273" i="4"/>
  <c r="AI273" i="4"/>
  <c r="AF274" i="4"/>
  <c r="AG274" i="4"/>
  <c r="AH274" i="4"/>
  <c r="AI274" i="4"/>
  <c r="AF275" i="4"/>
  <c r="AG275" i="4"/>
  <c r="AH275" i="4"/>
  <c r="AI275" i="4"/>
  <c r="AF276" i="4"/>
  <c r="AG276" i="4"/>
  <c r="AH276" i="4"/>
  <c r="AI276" i="4"/>
  <c r="AF277" i="4"/>
  <c r="AG277" i="4"/>
  <c r="AH277" i="4"/>
  <c r="AI277" i="4"/>
  <c r="AF278" i="4"/>
  <c r="AG278" i="4"/>
  <c r="AH278" i="4"/>
  <c r="AI278" i="4"/>
  <c r="AF279" i="4"/>
  <c r="AG279" i="4"/>
  <c r="AH279" i="4"/>
  <c r="AI279" i="4"/>
  <c r="AF280" i="4"/>
  <c r="AG280" i="4"/>
  <c r="AH280" i="4"/>
  <c r="AI280" i="4"/>
  <c r="AF281" i="4"/>
  <c r="AG281" i="4"/>
  <c r="AH281" i="4"/>
  <c r="AI281" i="4"/>
  <c r="AF282" i="4"/>
  <c r="AG282" i="4"/>
  <c r="AH282" i="4"/>
  <c r="AI282" i="4"/>
  <c r="AF283" i="4"/>
  <c r="AG283" i="4"/>
  <c r="AH283" i="4"/>
  <c r="AI283" i="4"/>
  <c r="AF284" i="4"/>
  <c r="AG284" i="4"/>
  <c r="AH284" i="4"/>
  <c r="AI284" i="4"/>
  <c r="AF285" i="4"/>
  <c r="AG285" i="4"/>
  <c r="AH285" i="4"/>
  <c r="AI285" i="4"/>
  <c r="AF286" i="4"/>
  <c r="AG286" i="4"/>
  <c r="AH286" i="4"/>
  <c r="AI286" i="4"/>
  <c r="AF287" i="4"/>
  <c r="AG287" i="4"/>
  <c r="AH287" i="4"/>
  <c r="AI287" i="4"/>
  <c r="AF288" i="4"/>
  <c r="AG288" i="4"/>
  <c r="AH288" i="4"/>
  <c r="AI288" i="4"/>
  <c r="AF289" i="4"/>
  <c r="AG289" i="4"/>
  <c r="AH289" i="4"/>
  <c r="AI289" i="4"/>
  <c r="AF290" i="4"/>
  <c r="AG290" i="4"/>
  <c r="AH290" i="4"/>
  <c r="AI290" i="4"/>
  <c r="AF291" i="4"/>
  <c r="AG291" i="4"/>
  <c r="AH291" i="4"/>
  <c r="AI291" i="4"/>
  <c r="AF292" i="4"/>
  <c r="AG292" i="4"/>
  <c r="AH292" i="4"/>
  <c r="AI292" i="4"/>
  <c r="AF293" i="4"/>
  <c r="AG293" i="4"/>
  <c r="AH293" i="4"/>
  <c r="AI293" i="4"/>
  <c r="AF294" i="4"/>
  <c r="AG294" i="4"/>
  <c r="AH294" i="4"/>
  <c r="AI294" i="4"/>
  <c r="AF295" i="4"/>
  <c r="AG295" i="4"/>
  <c r="AH295" i="4"/>
  <c r="AI295" i="4"/>
  <c r="AF296" i="4"/>
  <c r="AG296" i="4"/>
  <c r="AH296" i="4"/>
  <c r="AI296" i="4"/>
  <c r="AF297" i="4"/>
  <c r="AG297" i="4"/>
  <c r="AH297" i="4"/>
  <c r="AI297" i="4"/>
  <c r="AF298" i="4"/>
  <c r="AG298" i="4"/>
  <c r="AH298" i="4"/>
  <c r="AI298" i="4"/>
  <c r="AF299" i="4"/>
  <c r="AG299" i="4"/>
  <c r="AH299" i="4"/>
  <c r="AI299" i="4"/>
  <c r="AF300" i="4"/>
  <c r="AG300" i="4"/>
  <c r="AH300" i="4"/>
  <c r="AI300" i="4"/>
  <c r="AF301" i="4"/>
  <c r="AG301" i="4"/>
  <c r="AH301" i="4"/>
  <c r="AI301" i="4"/>
  <c r="AF302" i="4"/>
  <c r="AG302" i="4"/>
  <c r="AH302" i="4"/>
  <c r="AI302" i="4"/>
  <c r="AF303" i="4"/>
  <c r="AG303" i="4"/>
  <c r="AH303" i="4"/>
  <c r="AI303" i="4"/>
  <c r="AF304" i="4"/>
  <c r="AG304" i="4"/>
  <c r="AH304" i="4"/>
  <c r="AI304" i="4"/>
  <c r="AF305" i="4"/>
  <c r="AG305" i="4"/>
  <c r="AH305" i="4"/>
  <c r="AI305" i="4"/>
  <c r="AF306" i="4"/>
  <c r="AG306" i="4"/>
  <c r="AH306" i="4"/>
  <c r="AI306" i="4"/>
  <c r="AF307" i="4"/>
  <c r="AG307" i="4"/>
  <c r="AH307" i="4"/>
  <c r="AI307" i="4"/>
  <c r="AF308" i="4"/>
  <c r="AG308" i="4"/>
  <c r="AH308" i="4"/>
  <c r="AI308" i="4"/>
  <c r="AF309" i="4"/>
  <c r="AG309" i="4"/>
  <c r="AH309" i="4"/>
  <c r="AI309" i="4"/>
  <c r="AF310" i="4"/>
  <c r="AG310" i="4"/>
  <c r="AH310" i="4"/>
  <c r="AI310" i="4"/>
  <c r="AF311" i="4"/>
  <c r="AG311" i="4"/>
  <c r="AH311" i="4"/>
  <c r="AI311" i="4"/>
  <c r="AF312" i="4"/>
  <c r="AG312" i="4"/>
  <c r="AH312" i="4"/>
  <c r="AI312" i="4"/>
  <c r="AF313" i="4"/>
  <c r="AG313" i="4"/>
  <c r="AH313" i="4"/>
  <c r="AI313" i="4"/>
  <c r="AF314" i="4"/>
  <c r="AG314" i="4"/>
  <c r="AH314" i="4"/>
  <c r="AI314" i="4"/>
  <c r="AF315" i="4"/>
  <c r="AG315" i="4"/>
  <c r="AH315" i="4"/>
  <c r="AI315" i="4"/>
  <c r="AF316" i="4"/>
  <c r="AG316" i="4"/>
  <c r="AH316" i="4"/>
  <c r="AI316" i="4"/>
  <c r="AF317" i="4"/>
  <c r="AG317" i="4"/>
  <c r="AH317" i="4"/>
  <c r="AI317" i="4"/>
  <c r="AF318" i="4"/>
  <c r="AG318" i="4"/>
  <c r="AH318" i="4"/>
  <c r="AI318" i="4"/>
  <c r="AF319" i="4"/>
  <c r="AG319" i="4"/>
  <c r="AH319" i="4"/>
  <c r="AI319" i="4"/>
  <c r="AF320" i="4"/>
  <c r="AG320" i="4"/>
  <c r="AH320" i="4"/>
  <c r="AI320" i="4"/>
  <c r="AF321" i="4"/>
  <c r="AG321" i="4"/>
  <c r="AH321" i="4"/>
  <c r="AI321" i="4"/>
  <c r="AF322" i="4"/>
  <c r="AG322" i="4"/>
  <c r="AH322" i="4"/>
  <c r="AI322" i="4"/>
  <c r="AF323" i="4"/>
  <c r="AG323" i="4"/>
  <c r="AH323" i="4"/>
  <c r="AI323" i="4"/>
  <c r="AF324" i="4"/>
  <c r="AG324" i="4"/>
  <c r="AH324" i="4"/>
  <c r="AI324" i="4"/>
  <c r="AF325" i="4"/>
  <c r="AG325" i="4"/>
  <c r="AH325" i="4"/>
  <c r="AI325" i="4"/>
  <c r="AF326" i="4"/>
  <c r="AG326" i="4"/>
  <c r="AH326" i="4"/>
  <c r="AI326" i="4"/>
  <c r="AF327" i="4"/>
  <c r="AG327" i="4"/>
  <c r="AH327" i="4"/>
  <c r="AI327" i="4"/>
  <c r="AF328" i="4"/>
  <c r="AG328" i="4"/>
  <c r="AH328" i="4"/>
  <c r="AI328" i="4"/>
  <c r="AF329" i="4"/>
  <c r="AG329" i="4"/>
  <c r="AH329" i="4"/>
  <c r="AI329" i="4"/>
  <c r="AF330" i="4"/>
  <c r="AG330" i="4"/>
  <c r="AH330" i="4"/>
  <c r="AI330" i="4"/>
  <c r="AF331" i="4"/>
  <c r="AG331" i="4"/>
  <c r="AH331" i="4"/>
  <c r="AI331" i="4"/>
  <c r="AF332" i="4"/>
  <c r="AG332" i="4"/>
  <c r="AH332" i="4"/>
  <c r="AI332" i="4"/>
  <c r="AF333" i="4"/>
  <c r="AG333" i="4"/>
  <c r="AH333" i="4"/>
  <c r="AI333" i="4"/>
  <c r="AF334" i="4"/>
  <c r="AG334" i="4"/>
  <c r="AH334" i="4"/>
  <c r="AI334" i="4"/>
  <c r="AF335" i="4"/>
  <c r="AG335" i="4"/>
  <c r="AH335" i="4"/>
  <c r="AI335" i="4"/>
  <c r="AF336" i="4"/>
  <c r="AG336" i="4"/>
  <c r="AH336" i="4"/>
  <c r="AI336" i="4"/>
  <c r="AF337" i="4"/>
  <c r="AG337" i="4"/>
  <c r="AH337" i="4"/>
  <c r="AI337" i="4"/>
  <c r="AF338" i="4"/>
  <c r="AG338" i="4"/>
  <c r="AH338" i="4"/>
  <c r="AI338" i="4"/>
  <c r="AF339" i="4"/>
  <c r="AG339" i="4"/>
  <c r="AH339" i="4"/>
  <c r="AI339" i="4"/>
  <c r="AF340" i="4"/>
  <c r="AG340" i="4"/>
  <c r="AH340" i="4"/>
  <c r="AI340" i="4"/>
  <c r="AF341" i="4"/>
  <c r="AG341" i="4"/>
  <c r="AH341" i="4"/>
  <c r="AI341" i="4"/>
  <c r="AF342" i="4"/>
  <c r="AG342" i="4"/>
  <c r="AH342" i="4"/>
  <c r="AI342" i="4"/>
  <c r="AF343" i="4"/>
  <c r="AG343" i="4"/>
  <c r="AH343" i="4"/>
  <c r="AI343" i="4"/>
  <c r="AF344" i="4"/>
  <c r="AG344" i="4"/>
  <c r="AH344" i="4"/>
  <c r="AI344" i="4"/>
  <c r="AF345" i="4"/>
  <c r="AG345" i="4"/>
  <c r="AH345" i="4"/>
  <c r="AI345" i="4"/>
  <c r="AF346" i="4"/>
  <c r="AG346" i="4"/>
  <c r="AH346" i="4"/>
  <c r="AI346" i="4"/>
  <c r="AF347" i="4"/>
  <c r="AG347" i="4"/>
  <c r="AH347" i="4"/>
  <c r="AI347" i="4"/>
  <c r="AF348" i="4"/>
  <c r="AG348" i="4"/>
  <c r="AH348" i="4"/>
  <c r="AI348" i="4"/>
  <c r="AF349" i="4"/>
  <c r="AG349" i="4"/>
  <c r="AH349" i="4"/>
  <c r="AI349" i="4"/>
  <c r="AF350" i="4"/>
  <c r="AG350" i="4"/>
  <c r="AH350" i="4"/>
  <c r="AI350" i="4"/>
  <c r="AF351" i="4"/>
  <c r="AG351" i="4"/>
  <c r="AH351" i="4"/>
  <c r="AI351" i="4"/>
  <c r="AF352" i="4"/>
  <c r="AG352" i="4"/>
  <c r="AH352" i="4"/>
  <c r="AI352" i="4"/>
  <c r="AF353" i="4"/>
  <c r="AG353" i="4"/>
  <c r="AH353" i="4"/>
  <c r="AI353" i="4"/>
  <c r="AF354" i="4"/>
  <c r="AG354" i="4"/>
  <c r="AH354" i="4"/>
  <c r="AI354" i="4"/>
  <c r="AF355" i="4"/>
  <c r="AG355" i="4"/>
  <c r="AH355" i="4"/>
  <c r="AI355" i="4"/>
  <c r="AF356" i="4"/>
  <c r="AG356" i="4"/>
  <c r="AH356" i="4"/>
  <c r="AI356" i="4"/>
  <c r="AF357" i="4"/>
  <c r="AG357" i="4"/>
  <c r="AH357" i="4"/>
  <c r="AI357" i="4"/>
  <c r="AF358" i="4"/>
  <c r="AG358" i="4"/>
  <c r="AH358" i="4"/>
  <c r="AI358" i="4"/>
  <c r="AF359" i="4"/>
  <c r="AG359" i="4"/>
  <c r="AH359" i="4"/>
  <c r="AI359" i="4"/>
  <c r="AF360" i="4"/>
  <c r="AG360" i="4"/>
  <c r="AH360" i="4"/>
  <c r="AI360" i="4"/>
  <c r="AF361" i="4"/>
  <c r="AG361" i="4"/>
  <c r="AH361" i="4"/>
  <c r="AI361" i="4"/>
  <c r="AF362" i="4"/>
  <c r="AG362" i="4"/>
  <c r="AH362" i="4"/>
  <c r="AI362" i="4"/>
  <c r="AF363" i="4"/>
  <c r="AG363" i="4"/>
  <c r="AH363" i="4"/>
  <c r="AI363" i="4"/>
  <c r="AF364" i="4"/>
  <c r="AG364" i="4"/>
  <c r="AH364" i="4"/>
  <c r="AI364" i="4"/>
  <c r="AF365" i="4"/>
  <c r="AG365" i="4"/>
  <c r="AH365" i="4"/>
  <c r="AI365" i="4"/>
  <c r="AF366" i="4"/>
  <c r="AG366" i="4"/>
  <c r="AH366" i="4"/>
  <c r="AI366" i="4"/>
  <c r="AF367" i="4"/>
  <c r="AG367" i="4"/>
  <c r="AH367" i="4"/>
  <c r="AI367" i="4"/>
  <c r="AF368" i="4"/>
  <c r="AG368" i="4"/>
  <c r="AH368" i="4"/>
  <c r="AI368" i="4"/>
  <c r="AF369" i="4"/>
  <c r="AG369" i="4"/>
  <c r="AH369" i="4"/>
  <c r="AI369" i="4"/>
  <c r="AF370" i="4"/>
  <c r="AG370" i="4"/>
  <c r="AH370" i="4"/>
  <c r="AI370" i="4"/>
  <c r="AF371" i="4"/>
  <c r="AG371" i="4"/>
  <c r="AH371" i="4"/>
  <c r="AI371" i="4"/>
  <c r="AF372" i="4"/>
  <c r="AG372" i="4"/>
  <c r="AH372" i="4"/>
  <c r="AI372" i="4"/>
  <c r="AF373" i="4"/>
  <c r="AG373" i="4"/>
  <c r="AH373" i="4"/>
  <c r="AI373" i="4"/>
  <c r="AF374" i="4"/>
  <c r="AG374" i="4"/>
  <c r="AH374" i="4"/>
  <c r="AI374" i="4"/>
  <c r="AF375" i="4"/>
  <c r="AG375" i="4"/>
  <c r="AH375" i="4"/>
  <c r="AI375" i="4"/>
  <c r="AF376" i="4"/>
  <c r="AG376" i="4"/>
  <c r="AH376" i="4"/>
  <c r="AI376" i="4"/>
  <c r="AF377" i="4"/>
  <c r="AG377" i="4"/>
  <c r="AH377" i="4"/>
  <c r="AI377" i="4"/>
  <c r="AF378" i="4"/>
  <c r="AG378" i="4"/>
  <c r="AH378" i="4"/>
  <c r="AI378" i="4"/>
  <c r="AF379" i="4"/>
  <c r="AG379" i="4"/>
  <c r="AH379" i="4"/>
  <c r="AI379" i="4"/>
  <c r="AF380" i="4"/>
  <c r="AG380" i="4"/>
  <c r="AH380" i="4"/>
  <c r="AI380" i="4"/>
  <c r="AF381" i="4"/>
  <c r="AG381" i="4"/>
  <c r="AH381" i="4"/>
  <c r="AI381" i="4"/>
  <c r="AF382" i="4"/>
  <c r="AG382" i="4"/>
  <c r="AH382" i="4"/>
  <c r="AI382" i="4"/>
  <c r="AF383" i="4"/>
  <c r="AG383" i="4"/>
  <c r="AH383" i="4"/>
  <c r="AI383" i="4"/>
  <c r="AF384" i="4"/>
  <c r="AG384" i="4"/>
  <c r="AH384" i="4"/>
  <c r="AI384" i="4"/>
  <c r="AF385" i="4"/>
  <c r="AG385" i="4"/>
  <c r="AH385" i="4"/>
  <c r="AI385" i="4"/>
  <c r="AF386" i="4"/>
  <c r="AG386" i="4"/>
  <c r="AH386" i="4"/>
  <c r="AI386" i="4"/>
  <c r="AF387" i="4"/>
  <c r="AG387" i="4"/>
  <c r="AH387" i="4"/>
  <c r="AI387" i="4"/>
  <c r="AF388" i="4"/>
  <c r="AG388" i="4"/>
  <c r="AH388" i="4"/>
  <c r="AI388" i="4"/>
  <c r="AF389" i="4"/>
  <c r="AG389" i="4"/>
  <c r="AH389" i="4"/>
  <c r="AI389" i="4"/>
  <c r="AF390" i="4"/>
  <c r="AG390" i="4"/>
  <c r="AH390" i="4"/>
  <c r="AI390" i="4"/>
  <c r="AF391" i="4"/>
  <c r="AG391" i="4"/>
  <c r="AH391" i="4"/>
  <c r="AI391" i="4"/>
  <c r="AF392" i="4"/>
  <c r="AG392" i="4"/>
  <c r="AH392" i="4"/>
  <c r="AI392" i="4"/>
  <c r="AF393" i="4"/>
  <c r="AG393" i="4"/>
  <c r="AH393" i="4"/>
  <c r="AI393" i="4"/>
  <c r="AF394" i="4"/>
  <c r="AG394" i="4"/>
  <c r="AH394" i="4"/>
  <c r="AI394" i="4"/>
  <c r="AF395" i="4"/>
  <c r="AG395" i="4"/>
  <c r="AH395" i="4"/>
  <c r="AI395" i="4"/>
  <c r="AF396" i="4"/>
  <c r="AG396" i="4"/>
  <c r="AH396" i="4"/>
  <c r="AI396" i="4"/>
  <c r="AF397" i="4"/>
  <c r="AG397" i="4"/>
  <c r="AH397" i="4"/>
  <c r="AI397" i="4"/>
  <c r="AF398" i="4"/>
  <c r="AG398" i="4"/>
  <c r="AH398" i="4"/>
  <c r="AI398" i="4"/>
  <c r="AF399" i="4"/>
  <c r="AG399" i="4"/>
  <c r="AH399" i="4"/>
  <c r="AI399" i="4"/>
  <c r="AF400" i="4"/>
  <c r="AG400" i="4"/>
  <c r="AH400" i="4"/>
  <c r="AI400" i="4"/>
  <c r="AF401" i="4"/>
  <c r="AG401" i="4"/>
  <c r="AH401" i="4"/>
  <c r="AI401" i="4"/>
  <c r="AF402" i="4"/>
  <c r="AG402" i="4"/>
  <c r="AH402" i="4"/>
  <c r="AI402" i="4"/>
  <c r="AF403" i="4"/>
  <c r="AG403" i="4"/>
  <c r="AH403" i="4"/>
  <c r="AI403" i="4"/>
  <c r="AF404" i="4"/>
  <c r="AG404" i="4"/>
  <c r="AH404" i="4"/>
  <c r="AI404" i="4"/>
  <c r="AF405" i="4"/>
  <c r="AG405" i="4"/>
  <c r="AH405" i="4"/>
  <c r="AI405" i="4"/>
  <c r="AF406" i="4"/>
  <c r="AG406" i="4"/>
  <c r="AH406" i="4"/>
  <c r="AI406" i="4"/>
  <c r="AF407" i="4"/>
  <c r="AG407" i="4"/>
  <c r="AH407" i="4"/>
  <c r="AI407" i="4"/>
  <c r="AF408" i="4"/>
  <c r="AG408" i="4"/>
  <c r="AH408" i="4"/>
  <c r="AI408" i="4"/>
  <c r="AF409" i="4"/>
  <c r="AG409" i="4"/>
  <c r="AH409" i="4"/>
  <c r="AI409" i="4"/>
  <c r="AF410" i="4"/>
  <c r="AG410" i="4"/>
  <c r="AH410" i="4"/>
  <c r="AI410" i="4"/>
  <c r="AF411" i="4"/>
  <c r="AG411" i="4"/>
  <c r="AH411" i="4"/>
  <c r="AI411" i="4"/>
  <c r="AF412" i="4"/>
  <c r="AG412" i="4"/>
  <c r="AH412" i="4"/>
  <c r="AI412" i="4"/>
  <c r="AF413" i="4"/>
  <c r="AG413" i="4"/>
  <c r="AH413" i="4"/>
  <c r="AI413" i="4"/>
  <c r="AF414" i="4"/>
  <c r="AG414" i="4"/>
  <c r="AH414" i="4"/>
  <c r="AI414" i="4"/>
  <c r="AF415" i="4"/>
  <c r="AG415" i="4"/>
  <c r="AH415" i="4"/>
  <c r="AI415" i="4"/>
  <c r="AF416" i="4"/>
  <c r="AG416" i="4"/>
  <c r="AH416" i="4"/>
  <c r="AI416" i="4"/>
  <c r="AF417" i="4"/>
  <c r="AG417" i="4"/>
  <c r="AH417" i="4"/>
  <c r="AI417" i="4"/>
  <c r="AF418" i="4"/>
  <c r="AG418" i="4"/>
  <c r="AH418" i="4"/>
  <c r="AI418" i="4"/>
  <c r="AF419" i="4"/>
  <c r="AG419" i="4"/>
  <c r="AH419" i="4"/>
  <c r="AI419" i="4"/>
  <c r="AF420" i="4"/>
  <c r="AG420" i="4"/>
  <c r="AH420" i="4"/>
  <c r="AI420" i="4"/>
  <c r="AF421" i="4"/>
  <c r="AG421" i="4"/>
  <c r="AH421" i="4"/>
  <c r="AI421" i="4"/>
  <c r="AF422" i="4"/>
  <c r="AG422" i="4"/>
  <c r="AH422" i="4"/>
  <c r="AI422" i="4"/>
  <c r="AF423" i="4"/>
  <c r="AG423" i="4"/>
  <c r="AH423" i="4"/>
  <c r="AI423" i="4"/>
  <c r="AF424" i="4"/>
  <c r="AG424" i="4"/>
  <c r="AH424" i="4"/>
  <c r="AI424" i="4"/>
  <c r="AF425" i="4"/>
  <c r="AG425" i="4"/>
  <c r="AH425" i="4"/>
  <c r="AI425" i="4"/>
  <c r="AF426" i="4"/>
  <c r="AG426" i="4"/>
  <c r="AH426" i="4"/>
  <c r="AI426" i="4"/>
  <c r="AF427" i="4"/>
  <c r="AG427" i="4"/>
  <c r="AH427" i="4"/>
  <c r="AI427" i="4"/>
  <c r="AF428" i="4"/>
  <c r="AG428" i="4"/>
  <c r="AH428" i="4"/>
  <c r="AI428" i="4"/>
  <c r="AF429" i="4"/>
  <c r="AG429" i="4"/>
  <c r="AH429" i="4"/>
  <c r="AI429" i="4"/>
  <c r="AF430" i="4"/>
  <c r="AG430" i="4"/>
  <c r="AH430" i="4"/>
  <c r="AI430" i="4"/>
  <c r="AF431" i="4"/>
  <c r="AG431" i="4"/>
  <c r="AH431" i="4"/>
  <c r="AI431" i="4"/>
  <c r="AF432" i="4"/>
  <c r="AG432" i="4"/>
  <c r="AH432" i="4"/>
  <c r="AI432" i="4"/>
  <c r="AF433" i="4"/>
  <c r="AG433" i="4"/>
  <c r="AH433" i="4"/>
  <c r="AI433" i="4"/>
  <c r="AF434" i="4"/>
  <c r="AG434" i="4"/>
  <c r="AH434" i="4"/>
  <c r="AI434" i="4"/>
  <c r="AF435" i="4"/>
  <c r="AG435" i="4"/>
  <c r="AH435" i="4"/>
  <c r="AI435" i="4"/>
  <c r="AF436" i="4"/>
  <c r="AG436" i="4"/>
  <c r="AH436" i="4"/>
  <c r="AI436" i="4"/>
  <c r="AF437" i="4"/>
  <c r="AG437" i="4"/>
  <c r="AH437" i="4"/>
  <c r="AI437" i="4"/>
  <c r="AF438" i="4"/>
  <c r="AG438" i="4"/>
  <c r="AH438" i="4"/>
  <c r="AI438" i="4"/>
  <c r="AF439" i="4"/>
  <c r="AG439" i="4"/>
  <c r="AH439" i="4"/>
  <c r="AI439" i="4"/>
  <c r="AF440" i="4"/>
  <c r="AG440" i="4"/>
  <c r="AH440" i="4"/>
  <c r="AI440" i="4"/>
  <c r="AF441" i="4"/>
  <c r="AG441" i="4"/>
  <c r="AH441" i="4"/>
  <c r="AI441" i="4"/>
  <c r="AF442" i="4"/>
  <c r="AG442" i="4"/>
  <c r="AH442" i="4"/>
  <c r="AI442" i="4"/>
  <c r="AF443" i="4"/>
  <c r="AG443" i="4"/>
  <c r="AH443" i="4"/>
  <c r="AI443" i="4"/>
  <c r="AF444" i="4"/>
  <c r="AG444" i="4"/>
  <c r="AH444" i="4"/>
  <c r="AI444" i="4"/>
  <c r="AF445" i="4"/>
  <c r="AG445" i="4"/>
  <c r="AH445" i="4"/>
  <c r="AI445" i="4"/>
  <c r="AF446" i="4"/>
  <c r="AG446" i="4"/>
  <c r="AH446" i="4"/>
  <c r="AI446" i="4"/>
  <c r="AF447" i="4"/>
  <c r="AG447" i="4"/>
  <c r="AH447" i="4"/>
  <c r="AI447" i="4"/>
  <c r="AF448" i="4"/>
  <c r="AG448" i="4"/>
  <c r="AH448" i="4"/>
  <c r="AI448" i="4"/>
  <c r="AF449" i="4"/>
  <c r="AG449" i="4"/>
  <c r="AH449" i="4"/>
  <c r="AI449" i="4"/>
  <c r="AF450" i="4"/>
  <c r="AG450" i="4"/>
  <c r="AH450" i="4"/>
  <c r="AI450" i="4"/>
  <c r="AF451" i="4"/>
  <c r="AG451" i="4"/>
  <c r="AH451" i="4"/>
  <c r="AI451" i="4"/>
  <c r="AF452" i="4"/>
  <c r="AG452" i="4"/>
  <c r="AH452" i="4"/>
  <c r="AI452" i="4"/>
  <c r="AF453" i="4"/>
  <c r="AG453" i="4"/>
  <c r="AH453" i="4"/>
  <c r="AI453" i="4"/>
  <c r="AF454" i="4"/>
  <c r="AG454" i="4"/>
  <c r="AH454" i="4"/>
  <c r="AI454" i="4"/>
  <c r="AF455" i="4"/>
  <c r="AG455" i="4"/>
  <c r="AH455" i="4"/>
  <c r="AI455" i="4"/>
  <c r="AF456" i="4"/>
  <c r="AG456" i="4"/>
  <c r="AH456" i="4"/>
  <c r="AI456" i="4"/>
  <c r="AF457" i="4"/>
  <c r="AG457" i="4"/>
  <c r="AH457" i="4"/>
  <c r="AI457" i="4"/>
  <c r="AF458" i="4"/>
  <c r="AG458" i="4"/>
  <c r="AH458" i="4"/>
  <c r="AI458" i="4"/>
  <c r="AF459" i="4"/>
  <c r="AG459" i="4"/>
  <c r="AH459" i="4"/>
  <c r="AI459" i="4"/>
  <c r="AF460" i="4"/>
  <c r="AG460" i="4"/>
  <c r="AH460" i="4"/>
  <c r="AI460" i="4"/>
  <c r="AF461" i="4"/>
  <c r="AG461" i="4"/>
  <c r="AH461" i="4"/>
  <c r="AI461" i="4"/>
  <c r="AF462" i="4"/>
  <c r="AG462" i="4"/>
  <c r="AH462" i="4"/>
  <c r="AI462" i="4"/>
  <c r="AF463" i="4"/>
  <c r="AG463" i="4"/>
  <c r="AH463" i="4"/>
  <c r="AI463" i="4"/>
  <c r="AF464" i="4"/>
  <c r="AG464" i="4"/>
  <c r="AH464" i="4"/>
  <c r="AI464" i="4"/>
  <c r="AF465" i="4"/>
  <c r="AG465" i="4"/>
  <c r="AH465" i="4"/>
  <c r="AI465" i="4"/>
  <c r="AF466" i="4"/>
  <c r="AG466" i="4"/>
  <c r="AH466" i="4"/>
  <c r="AI466" i="4"/>
  <c r="AF467" i="4"/>
  <c r="AG467" i="4"/>
  <c r="AH467" i="4"/>
  <c r="AI467" i="4"/>
  <c r="AF468" i="4"/>
  <c r="AG468" i="4"/>
  <c r="AH468" i="4"/>
  <c r="AI468" i="4"/>
  <c r="AF469" i="4"/>
  <c r="AG469" i="4"/>
  <c r="AH469" i="4"/>
  <c r="AI469" i="4"/>
  <c r="AF470" i="4"/>
  <c r="AG470" i="4"/>
  <c r="AH470" i="4"/>
  <c r="AI470" i="4"/>
  <c r="AF471" i="4"/>
  <c r="AG471" i="4"/>
  <c r="AH471" i="4"/>
  <c r="AI471" i="4"/>
  <c r="AF472" i="4"/>
  <c r="AG472" i="4"/>
  <c r="AH472" i="4"/>
  <c r="AI472" i="4"/>
  <c r="AF473" i="4"/>
  <c r="AG473" i="4"/>
  <c r="AH473" i="4"/>
  <c r="AI473" i="4"/>
  <c r="AF474" i="4"/>
  <c r="AG474" i="4"/>
  <c r="AH474" i="4"/>
  <c r="AI474" i="4"/>
  <c r="AF475" i="4"/>
  <c r="AG475" i="4"/>
  <c r="AH475" i="4"/>
  <c r="AI475" i="4"/>
  <c r="AF476" i="4"/>
  <c r="AG476" i="4"/>
  <c r="AH476" i="4"/>
  <c r="AI476" i="4"/>
  <c r="AF477" i="4"/>
  <c r="AG477" i="4"/>
  <c r="AH477" i="4"/>
  <c r="AI477" i="4"/>
  <c r="AF478" i="4"/>
  <c r="AG478" i="4"/>
  <c r="AH478" i="4"/>
  <c r="AI478" i="4"/>
  <c r="AF479" i="4"/>
  <c r="AG479" i="4"/>
  <c r="AH479" i="4"/>
  <c r="AI479" i="4"/>
  <c r="AF480" i="4"/>
  <c r="AG480" i="4"/>
  <c r="AH480" i="4"/>
  <c r="AI480" i="4"/>
  <c r="AF481" i="4"/>
  <c r="AG481" i="4"/>
  <c r="AH481" i="4"/>
  <c r="AI481" i="4"/>
  <c r="AF482" i="4"/>
  <c r="AG482" i="4"/>
  <c r="AH482" i="4"/>
  <c r="AI482" i="4"/>
  <c r="AF483" i="4"/>
  <c r="AG483" i="4"/>
  <c r="AH483" i="4"/>
  <c r="AI483" i="4"/>
  <c r="AF484" i="4"/>
  <c r="AG484" i="4"/>
  <c r="AH484" i="4"/>
  <c r="AI484" i="4"/>
  <c r="AF485" i="4"/>
  <c r="AG485" i="4"/>
  <c r="AH485" i="4"/>
  <c r="AI485" i="4"/>
  <c r="AF486" i="4"/>
  <c r="AG486" i="4"/>
  <c r="AH486" i="4"/>
  <c r="AI486" i="4"/>
  <c r="AF487" i="4"/>
  <c r="AG487" i="4"/>
  <c r="AH487" i="4"/>
  <c r="AI487" i="4"/>
  <c r="AF488" i="4"/>
  <c r="AG488" i="4"/>
  <c r="AH488" i="4"/>
  <c r="AI488" i="4"/>
  <c r="AF489" i="4"/>
  <c r="AG489" i="4"/>
  <c r="AH489" i="4"/>
  <c r="AI489" i="4"/>
  <c r="AF490" i="4"/>
  <c r="AG490" i="4"/>
  <c r="AH490" i="4"/>
  <c r="AI490" i="4"/>
  <c r="AF491" i="4"/>
  <c r="AG491" i="4"/>
  <c r="AH491" i="4"/>
  <c r="AI491" i="4"/>
  <c r="AF492" i="4"/>
  <c r="AG492" i="4"/>
  <c r="AH492" i="4"/>
  <c r="AI492" i="4"/>
  <c r="AF493" i="4"/>
  <c r="AG493" i="4"/>
  <c r="AH493" i="4"/>
  <c r="AI493" i="4"/>
  <c r="AF494" i="4"/>
  <c r="AG494" i="4"/>
  <c r="AH494" i="4"/>
  <c r="AI494" i="4"/>
  <c r="AF495" i="4"/>
  <c r="AG495" i="4"/>
  <c r="AH495" i="4"/>
  <c r="AI495" i="4"/>
  <c r="AF496" i="4"/>
  <c r="AG496" i="4"/>
  <c r="AH496" i="4"/>
  <c r="AI496" i="4"/>
  <c r="AF497" i="4"/>
  <c r="AG497" i="4"/>
  <c r="AH497" i="4"/>
  <c r="AI497" i="4"/>
  <c r="AF498" i="4"/>
  <c r="AG498" i="4"/>
  <c r="AH498" i="4"/>
  <c r="AI498" i="4"/>
  <c r="AF499" i="4"/>
  <c r="AG499" i="4"/>
  <c r="AH499" i="4"/>
  <c r="AI499" i="4"/>
  <c r="AF500" i="4"/>
  <c r="AG500" i="4"/>
  <c r="AH500" i="4"/>
  <c r="AI500" i="4"/>
  <c r="AF501" i="4"/>
  <c r="AG501" i="4"/>
  <c r="AH501" i="4"/>
  <c r="AI501" i="4"/>
  <c r="AF502" i="4"/>
  <c r="AG502" i="4"/>
  <c r="AH502" i="4"/>
  <c r="AI502" i="4"/>
  <c r="AF503" i="4"/>
  <c r="AG503" i="4"/>
  <c r="AH503" i="4"/>
  <c r="AI503" i="4"/>
  <c r="AF504" i="4"/>
  <c r="AG504" i="4"/>
  <c r="AH504" i="4"/>
  <c r="AI504" i="4"/>
  <c r="AF505" i="4"/>
  <c r="AG505" i="4"/>
  <c r="AH505" i="4"/>
  <c r="AI505" i="4"/>
  <c r="AF506" i="4"/>
  <c r="AG506" i="4"/>
  <c r="AH506" i="4"/>
  <c r="AI506" i="4"/>
  <c r="AF507" i="4"/>
  <c r="AG507" i="4"/>
  <c r="AH507" i="4"/>
  <c r="AI507" i="4"/>
  <c r="AF508" i="4"/>
  <c r="AG508" i="4"/>
  <c r="AH508" i="4"/>
  <c r="AI508" i="4"/>
  <c r="AF509" i="4"/>
  <c r="AG509" i="4"/>
  <c r="AH509" i="4"/>
  <c r="AI509" i="4"/>
  <c r="AF510" i="4"/>
  <c r="AG510" i="4"/>
  <c r="AH510" i="4"/>
  <c r="AI510" i="4"/>
  <c r="AF511" i="4"/>
  <c r="AG511" i="4"/>
  <c r="AH511" i="4"/>
  <c r="AI511" i="4"/>
  <c r="AF512" i="4"/>
  <c r="AG512" i="4"/>
  <c r="AH512" i="4"/>
  <c r="AI512" i="4"/>
  <c r="AF513" i="4"/>
  <c r="AG513" i="4"/>
  <c r="AH513" i="4"/>
  <c r="AI513" i="4"/>
  <c r="AF514" i="4"/>
  <c r="AG514" i="4"/>
  <c r="AH514" i="4"/>
  <c r="AI514" i="4"/>
  <c r="AF515" i="4"/>
  <c r="AG515" i="4"/>
  <c r="AH515" i="4"/>
  <c r="AI515" i="4"/>
  <c r="AF516" i="4"/>
  <c r="AG516" i="4"/>
  <c r="AH516" i="4"/>
  <c r="AI516" i="4"/>
  <c r="AF517" i="4"/>
  <c r="AG517" i="4"/>
  <c r="AH517" i="4"/>
  <c r="AI517" i="4"/>
  <c r="AF518" i="4"/>
  <c r="AG518" i="4"/>
  <c r="AH518" i="4"/>
  <c r="AI518" i="4"/>
  <c r="AF519" i="4"/>
  <c r="AG519" i="4"/>
  <c r="AH519" i="4"/>
  <c r="AI519" i="4"/>
  <c r="AF520" i="4"/>
  <c r="AG520" i="4"/>
  <c r="AH520" i="4"/>
  <c r="AI520" i="4"/>
  <c r="AF521" i="4"/>
  <c r="AG521" i="4"/>
  <c r="AH521" i="4"/>
  <c r="AI521" i="4"/>
  <c r="AF522" i="4"/>
  <c r="AG522" i="4"/>
  <c r="AH522" i="4"/>
  <c r="AI522" i="4"/>
  <c r="AF523" i="4"/>
  <c r="AG523" i="4"/>
  <c r="AH523" i="4"/>
  <c r="AI523" i="4"/>
  <c r="AF524" i="4"/>
  <c r="AG524" i="4"/>
  <c r="AH524" i="4"/>
  <c r="AI524" i="4"/>
  <c r="AF525" i="4"/>
  <c r="AG525" i="4"/>
  <c r="AH525" i="4"/>
  <c r="AI525" i="4"/>
  <c r="AF526" i="4"/>
  <c r="AG526" i="4"/>
  <c r="AH526" i="4"/>
  <c r="AI526" i="4"/>
  <c r="AF527" i="4"/>
  <c r="AG527" i="4"/>
  <c r="AH527" i="4"/>
  <c r="AI527" i="4"/>
  <c r="AF528" i="4"/>
  <c r="AG528" i="4"/>
  <c r="AH528" i="4"/>
  <c r="AI528" i="4"/>
  <c r="AF529" i="4"/>
  <c r="AG529" i="4"/>
  <c r="AH529" i="4"/>
  <c r="AI529" i="4"/>
  <c r="AF530" i="4"/>
  <c r="AG530" i="4"/>
  <c r="AH530" i="4"/>
  <c r="AI530" i="4"/>
  <c r="AF531" i="4"/>
  <c r="AG531" i="4"/>
  <c r="AH531" i="4"/>
  <c r="AI531" i="4"/>
  <c r="AF532" i="4"/>
  <c r="AG532" i="4"/>
  <c r="AH532" i="4"/>
  <c r="AI532" i="4"/>
  <c r="AF533" i="4"/>
  <c r="AG533" i="4"/>
  <c r="AH533" i="4"/>
  <c r="AI533" i="4"/>
  <c r="AF534" i="4"/>
  <c r="AG534" i="4"/>
  <c r="AH534" i="4"/>
  <c r="AI534" i="4"/>
  <c r="AF535" i="4"/>
  <c r="AG535" i="4"/>
  <c r="AH535" i="4"/>
  <c r="AI535" i="4"/>
  <c r="AF536" i="4"/>
  <c r="AG536" i="4"/>
  <c r="AH536" i="4"/>
  <c r="AI536" i="4"/>
  <c r="AF537" i="4"/>
  <c r="AG537" i="4"/>
  <c r="AH537" i="4"/>
  <c r="AI537" i="4"/>
  <c r="AF538" i="4"/>
  <c r="AG538" i="4"/>
  <c r="AH538" i="4"/>
  <c r="AI538" i="4"/>
  <c r="AF539" i="4"/>
  <c r="AG539" i="4"/>
  <c r="AH539" i="4"/>
  <c r="AI539" i="4"/>
  <c r="AF540" i="4"/>
  <c r="AG540" i="4"/>
  <c r="AH540" i="4"/>
  <c r="AI540" i="4"/>
  <c r="AF541" i="4"/>
  <c r="AG541" i="4"/>
  <c r="AH541" i="4"/>
  <c r="AI541" i="4"/>
  <c r="AF542" i="4"/>
  <c r="AG542" i="4"/>
  <c r="AH542" i="4"/>
  <c r="AI542" i="4"/>
  <c r="AF543" i="4"/>
  <c r="AG543" i="4"/>
  <c r="AH543" i="4"/>
  <c r="AI543" i="4"/>
  <c r="AF544" i="4"/>
  <c r="AG544" i="4"/>
  <c r="AH544" i="4"/>
  <c r="AI544" i="4"/>
  <c r="AF545" i="4"/>
  <c r="AG545" i="4"/>
  <c r="AH545" i="4"/>
  <c r="AI545" i="4"/>
  <c r="AF546" i="4"/>
  <c r="AG546" i="4"/>
  <c r="AH546" i="4"/>
  <c r="AI546" i="4"/>
  <c r="AF547" i="4"/>
  <c r="AG547" i="4"/>
  <c r="AH547" i="4"/>
  <c r="AI547" i="4"/>
  <c r="AF548" i="4"/>
  <c r="AG548" i="4"/>
  <c r="AH548" i="4"/>
  <c r="AI548" i="4"/>
  <c r="AF549" i="4"/>
  <c r="AG549" i="4"/>
  <c r="AH549" i="4"/>
  <c r="AI549" i="4"/>
  <c r="AF550" i="4"/>
  <c r="AG550" i="4"/>
  <c r="AH550" i="4"/>
  <c r="AI550" i="4"/>
  <c r="AF551" i="4"/>
  <c r="AG551" i="4"/>
  <c r="AH551" i="4"/>
  <c r="AI551" i="4"/>
  <c r="AF552" i="4"/>
  <c r="AG552" i="4"/>
  <c r="AH552" i="4"/>
  <c r="AI552" i="4"/>
  <c r="AF553" i="4"/>
  <c r="AG553" i="4"/>
  <c r="AH553" i="4"/>
  <c r="AI553" i="4"/>
  <c r="AF554" i="4"/>
  <c r="AG554" i="4"/>
  <c r="AH554" i="4"/>
  <c r="AI554" i="4"/>
  <c r="AF555" i="4"/>
  <c r="AG555" i="4"/>
  <c r="AH555" i="4"/>
  <c r="AI555" i="4"/>
  <c r="AF556" i="4"/>
  <c r="AG556" i="4"/>
  <c r="AH556" i="4"/>
  <c r="AI556" i="4"/>
  <c r="AF557" i="4"/>
  <c r="AG557" i="4"/>
  <c r="AH557" i="4"/>
  <c r="AI557" i="4"/>
  <c r="AF558" i="4"/>
  <c r="AG558" i="4"/>
  <c r="AH558" i="4"/>
  <c r="AI558" i="4"/>
  <c r="AF559" i="4"/>
  <c r="AG559" i="4"/>
  <c r="AH559" i="4"/>
  <c r="AI559" i="4"/>
  <c r="AF560" i="4"/>
  <c r="AG560" i="4"/>
  <c r="AH560" i="4"/>
  <c r="AI560" i="4"/>
  <c r="AF561" i="4"/>
  <c r="AG561" i="4"/>
  <c r="AH561" i="4"/>
  <c r="AI561" i="4"/>
  <c r="AF562" i="4"/>
  <c r="AG562" i="4"/>
  <c r="AH562" i="4"/>
  <c r="AI562" i="4"/>
  <c r="AF563" i="4"/>
  <c r="AG563" i="4"/>
  <c r="AH563" i="4"/>
  <c r="AI563" i="4"/>
  <c r="AF564" i="4"/>
  <c r="AG564" i="4"/>
  <c r="AH564" i="4"/>
  <c r="AI564" i="4"/>
  <c r="AF565" i="4"/>
  <c r="AG565" i="4"/>
  <c r="AH565" i="4"/>
  <c r="AI565" i="4"/>
  <c r="AF566" i="4"/>
  <c r="AG566" i="4"/>
  <c r="AH566" i="4"/>
  <c r="AI566" i="4"/>
  <c r="AF567" i="4"/>
  <c r="AG567" i="4"/>
  <c r="AH567" i="4"/>
  <c r="AI567" i="4"/>
  <c r="AF568" i="4"/>
  <c r="AG568" i="4"/>
  <c r="AH568" i="4"/>
  <c r="AI568" i="4"/>
  <c r="AF569" i="4"/>
  <c r="AG569" i="4"/>
  <c r="AH569" i="4"/>
  <c r="AI569" i="4"/>
  <c r="AF570" i="4"/>
  <c r="AG570" i="4"/>
  <c r="AH570" i="4"/>
  <c r="AI570" i="4"/>
  <c r="AF571" i="4"/>
  <c r="AG571" i="4"/>
  <c r="AH571" i="4"/>
  <c r="AI571" i="4"/>
  <c r="AF572" i="4"/>
  <c r="AG572" i="4"/>
  <c r="AH572" i="4"/>
  <c r="AI572" i="4"/>
  <c r="AF573" i="4"/>
  <c r="AG573" i="4"/>
  <c r="AH573" i="4"/>
  <c r="AI573" i="4"/>
  <c r="AF574" i="4"/>
  <c r="AG574" i="4"/>
  <c r="AH574" i="4"/>
  <c r="AI574" i="4"/>
  <c r="AF575" i="4"/>
  <c r="AG575" i="4"/>
  <c r="AH575" i="4"/>
  <c r="AI575" i="4"/>
  <c r="AF576" i="4"/>
  <c r="AG576" i="4"/>
  <c r="AH576" i="4"/>
  <c r="AI576" i="4"/>
  <c r="AF577" i="4"/>
  <c r="AG577" i="4"/>
  <c r="AH577" i="4"/>
  <c r="AI577" i="4"/>
  <c r="AF578" i="4"/>
  <c r="AG578" i="4"/>
  <c r="AH578" i="4"/>
  <c r="AI578" i="4"/>
  <c r="AF579" i="4"/>
  <c r="AG579" i="4"/>
  <c r="AH579" i="4"/>
  <c r="AI579" i="4"/>
  <c r="AF580" i="4"/>
  <c r="AG580" i="4"/>
  <c r="AH580" i="4"/>
  <c r="AI580" i="4"/>
  <c r="AF581" i="4"/>
  <c r="AG581" i="4"/>
  <c r="AH581" i="4"/>
  <c r="AI581" i="4"/>
  <c r="AF582" i="4"/>
  <c r="AG582" i="4"/>
  <c r="AH582" i="4"/>
  <c r="AI582" i="4"/>
  <c r="AF583" i="4"/>
  <c r="AG583" i="4"/>
  <c r="AH583" i="4"/>
  <c r="AI583" i="4"/>
  <c r="AF584" i="4"/>
  <c r="AG584" i="4"/>
  <c r="AH584" i="4"/>
  <c r="AI584" i="4"/>
  <c r="AF585" i="4"/>
  <c r="AG585" i="4"/>
  <c r="AH585" i="4"/>
  <c r="AI585" i="4"/>
  <c r="AF586" i="4"/>
  <c r="AG586" i="4"/>
  <c r="AH586" i="4"/>
  <c r="AI586" i="4"/>
  <c r="AF587" i="4"/>
  <c r="AG587" i="4"/>
  <c r="AH587" i="4"/>
  <c r="AI587" i="4"/>
  <c r="AF588" i="4"/>
  <c r="AG588" i="4"/>
  <c r="AH588" i="4"/>
  <c r="AI588" i="4"/>
  <c r="AF589" i="4"/>
  <c r="AG589" i="4"/>
  <c r="AH589" i="4"/>
  <c r="AI589" i="4"/>
  <c r="AF590" i="4"/>
  <c r="AG590" i="4"/>
  <c r="AH590" i="4"/>
  <c r="AI590" i="4"/>
  <c r="AF591" i="4"/>
  <c r="AG591" i="4"/>
  <c r="AH591" i="4"/>
  <c r="AI591" i="4"/>
  <c r="AF592" i="4"/>
  <c r="AG592" i="4"/>
  <c r="AH592" i="4"/>
  <c r="AI592" i="4"/>
  <c r="AF593" i="4"/>
  <c r="AG593" i="4"/>
  <c r="AH593" i="4"/>
  <c r="AI593" i="4"/>
  <c r="AF594" i="4"/>
  <c r="AG594" i="4"/>
  <c r="AH594" i="4"/>
  <c r="AI594" i="4"/>
  <c r="AF595" i="4"/>
  <c r="AG595" i="4"/>
  <c r="AH595" i="4"/>
  <c r="AI595" i="4"/>
  <c r="AF596" i="4"/>
  <c r="AG596" i="4"/>
  <c r="AH596" i="4"/>
  <c r="AI596" i="4"/>
  <c r="AF597" i="4"/>
  <c r="AG597" i="4"/>
  <c r="AH597" i="4"/>
  <c r="AI597" i="4"/>
  <c r="AF598" i="4"/>
  <c r="AG598" i="4"/>
  <c r="AH598" i="4"/>
  <c r="AI598" i="4"/>
  <c r="AF599" i="4"/>
  <c r="AG599" i="4"/>
  <c r="AH599" i="4"/>
  <c r="AI599" i="4"/>
  <c r="AF600" i="4"/>
  <c r="AG600" i="4"/>
  <c r="AH600" i="4"/>
  <c r="AI600" i="4"/>
  <c r="AF601" i="4"/>
  <c r="AG601" i="4"/>
  <c r="AH601" i="4"/>
  <c r="AI601" i="4"/>
  <c r="AF602" i="4"/>
  <c r="AG602" i="4"/>
  <c r="AH602" i="4"/>
  <c r="AI602" i="4"/>
  <c r="AF603" i="4"/>
  <c r="AG603" i="4"/>
  <c r="AH603" i="4"/>
  <c r="AI603" i="4"/>
  <c r="AF604" i="4"/>
  <c r="AG604" i="4"/>
  <c r="AH604" i="4"/>
  <c r="AI604" i="4"/>
  <c r="AF605" i="4"/>
  <c r="AG605" i="4"/>
  <c r="AH605" i="4"/>
  <c r="AI605" i="4"/>
  <c r="AF606" i="4"/>
  <c r="AG606" i="4"/>
  <c r="AH606" i="4"/>
  <c r="AI606" i="4"/>
  <c r="AF607" i="4"/>
  <c r="AG607" i="4"/>
  <c r="AH607" i="4"/>
  <c r="AI607" i="4"/>
  <c r="AF608" i="4"/>
  <c r="AG608" i="4"/>
  <c r="AH608" i="4"/>
  <c r="AI608" i="4"/>
  <c r="AF609" i="4"/>
  <c r="AG609" i="4"/>
  <c r="AH609" i="4"/>
  <c r="AI609" i="4"/>
  <c r="AF610" i="4"/>
  <c r="AG610" i="4"/>
  <c r="AH610" i="4"/>
  <c r="AI610" i="4"/>
  <c r="AF611" i="4"/>
  <c r="AG611" i="4"/>
  <c r="AH611" i="4"/>
  <c r="AI611" i="4"/>
  <c r="AF612" i="4"/>
  <c r="AG612" i="4"/>
  <c r="AH612" i="4"/>
  <c r="AI612" i="4"/>
  <c r="AF613" i="4"/>
  <c r="AG613" i="4"/>
  <c r="AH613" i="4"/>
  <c r="AI613" i="4"/>
  <c r="AF614" i="4"/>
  <c r="AG614" i="4"/>
  <c r="AH614" i="4"/>
  <c r="AI614" i="4"/>
  <c r="AF615" i="4"/>
  <c r="AG615" i="4"/>
  <c r="AH615" i="4"/>
  <c r="AI615" i="4"/>
  <c r="AF616" i="4"/>
  <c r="AG616" i="4"/>
  <c r="AH616" i="4"/>
  <c r="AI616" i="4"/>
  <c r="AF617" i="4"/>
  <c r="AG617" i="4"/>
  <c r="AH617" i="4"/>
  <c r="AI617" i="4"/>
  <c r="AF618" i="4"/>
  <c r="AG618" i="4"/>
  <c r="AH618" i="4"/>
  <c r="AI618" i="4"/>
  <c r="AF619" i="4"/>
  <c r="AG619" i="4"/>
  <c r="AH619" i="4"/>
  <c r="AI619" i="4"/>
  <c r="AF620" i="4"/>
  <c r="AG620" i="4"/>
  <c r="AH620" i="4"/>
  <c r="AI620" i="4"/>
  <c r="AF621" i="4"/>
  <c r="AG621" i="4"/>
  <c r="AH621" i="4"/>
  <c r="AI621" i="4"/>
  <c r="AF622" i="4"/>
  <c r="AG622" i="4"/>
  <c r="AH622" i="4"/>
  <c r="AI622" i="4"/>
  <c r="AF623" i="4"/>
  <c r="AG623" i="4"/>
  <c r="AH623" i="4"/>
  <c r="AI623" i="4"/>
  <c r="AF624" i="4"/>
  <c r="AG624" i="4"/>
  <c r="AH624" i="4"/>
  <c r="AI624" i="4"/>
  <c r="AF625" i="4"/>
  <c r="AG625" i="4"/>
  <c r="AH625" i="4"/>
  <c r="AI625" i="4"/>
  <c r="AF626" i="4"/>
  <c r="AG626" i="4"/>
  <c r="AH626" i="4"/>
  <c r="AI626" i="4"/>
  <c r="AF627" i="4"/>
  <c r="AG627" i="4"/>
  <c r="AH627" i="4"/>
  <c r="AI627" i="4"/>
  <c r="AF628" i="4"/>
  <c r="AG628" i="4"/>
  <c r="AH628" i="4"/>
  <c r="AI628" i="4"/>
  <c r="AF629" i="4"/>
  <c r="AG629" i="4"/>
  <c r="AH629" i="4"/>
  <c r="AI629" i="4"/>
  <c r="AF630" i="4"/>
  <c r="AG630" i="4"/>
  <c r="AH630" i="4"/>
  <c r="AI630" i="4"/>
  <c r="AF631" i="4"/>
  <c r="AG631" i="4"/>
  <c r="AH631" i="4"/>
  <c r="AI631" i="4"/>
  <c r="AF632" i="4"/>
  <c r="AG632" i="4"/>
  <c r="AH632" i="4"/>
  <c r="AI632" i="4"/>
  <c r="AF633" i="4"/>
  <c r="AG633" i="4"/>
  <c r="AH633" i="4"/>
  <c r="AI633" i="4"/>
  <c r="AF634" i="4"/>
  <c r="AG634" i="4"/>
  <c r="AH634" i="4"/>
  <c r="AI634" i="4"/>
  <c r="AF635" i="4"/>
  <c r="AG635" i="4"/>
  <c r="AH635" i="4"/>
  <c r="AI635" i="4"/>
  <c r="AF636" i="4"/>
  <c r="AG636" i="4"/>
  <c r="AH636" i="4"/>
  <c r="AI636" i="4"/>
  <c r="AF637" i="4"/>
  <c r="AG637" i="4"/>
  <c r="AH637" i="4"/>
  <c r="AI637" i="4"/>
  <c r="AF638" i="4"/>
  <c r="AG638" i="4"/>
  <c r="AH638" i="4"/>
  <c r="AI638" i="4"/>
  <c r="AF639" i="4"/>
  <c r="AG639" i="4"/>
  <c r="AH639" i="4"/>
  <c r="AI639" i="4"/>
  <c r="AF640" i="4"/>
  <c r="AG640" i="4"/>
  <c r="AH640" i="4"/>
  <c r="AI640" i="4"/>
  <c r="AF641" i="4"/>
  <c r="AG641" i="4"/>
  <c r="AH641" i="4"/>
  <c r="AI641" i="4"/>
  <c r="AF642" i="4"/>
  <c r="AG642" i="4"/>
  <c r="AH642" i="4"/>
  <c r="AI642" i="4"/>
  <c r="AF643" i="4"/>
  <c r="AG643" i="4"/>
  <c r="AH643" i="4"/>
  <c r="AI643" i="4"/>
  <c r="AF644" i="4"/>
  <c r="AG644" i="4"/>
  <c r="AH644" i="4"/>
  <c r="AI644" i="4"/>
  <c r="AF645" i="4"/>
  <c r="AG645" i="4"/>
  <c r="AH645" i="4"/>
  <c r="AI645" i="4"/>
  <c r="AF646" i="4"/>
  <c r="AG646" i="4"/>
  <c r="AH646" i="4"/>
  <c r="AI646" i="4"/>
  <c r="AF647" i="4"/>
  <c r="AG647" i="4"/>
  <c r="AH647" i="4"/>
  <c r="AI647" i="4"/>
  <c r="AF648" i="4"/>
  <c r="AG648" i="4"/>
  <c r="AH648" i="4"/>
  <c r="AI648" i="4"/>
  <c r="AF649" i="4"/>
  <c r="AG649" i="4"/>
  <c r="AH649" i="4"/>
  <c r="AI649" i="4"/>
  <c r="AF650" i="4"/>
  <c r="AG650" i="4"/>
  <c r="AH650" i="4"/>
  <c r="AI650" i="4"/>
  <c r="AF651" i="4"/>
  <c r="AG651" i="4"/>
  <c r="AH651" i="4"/>
  <c r="AI651" i="4"/>
  <c r="AF652" i="4"/>
  <c r="AG652" i="4"/>
  <c r="AH652" i="4"/>
  <c r="AI652" i="4"/>
  <c r="AF653" i="4"/>
  <c r="AG653" i="4"/>
  <c r="AH653" i="4"/>
  <c r="AI653" i="4"/>
  <c r="AF654" i="4"/>
  <c r="AG654" i="4"/>
  <c r="AH654" i="4"/>
  <c r="AI654" i="4"/>
  <c r="AF655" i="4"/>
  <c r="AG655" i="4"/>
  <c r="AH655" i="4"/>
  <c r="AI655" i="4"/>
  <c r="AF656" i="4"/>
  <c r="AG656" i="4"/>
  <c r="AH656" i="4"/>
  <c r="AI656" i="4"/>
  <c r="AF657" i="4"/>
  <c r="AG657" i="4"/>
  <c r="AH657" i="4"/>
  <c r="AI657" i="4"/>
  <c r="AF658" i="4"/>
  <c r="AG658" i="4"/>
  <c r="AH658" i="4"/>
  <c r="AI658" i="4"/>
  <c r="AF659" i="4"/>
  <c r="AG659" i="4"/>
  <c r="AH659" i="4"/>
  <c r="AI659" i="4"/>
  <c r="AF660" i="4"/>
  <c r="AG660" i="4"/>
  <c r="AH660" i="4"/>
  <c r="AI660" i="4"/>
  <c r="AF661" i="4"/>
  <c r="AG661" i="4"/>
  <c r="AH661" i="4"/>
  <c r="AI661" i="4"/>
  <c r="AF662" i="4"/>
  <c r="AG662" i="4"/>
  <c r="AH662" i="4"/>
  <c r="AI662" i="4"/>
  <c r="AF663" i="4"/>
  <c r="AG663" i="4"/>
  <c r="AH663" i="4"/>
  <c r="AI663" i="4"/>
  <c r="AF664" i="4"/>
  <c r="AG664" i="4"/>
  <c r="AH664" i="4"/>
  <c r="AI664" i="4"/>
  <c r="AF665" i="4"/>
  <c r="AG665" i="4"/>
  <c r="AH665" i="4"/>
  <c r="AI665" i="4"/>
  <c r="AF666" i="4"/>
  <c r="AG666" i="4"/>
  <c r="AH666" i="4"/>
  <c r="AI666" i="4"/>
  <c r="AF667" i="4"/>
  <c r="AG667" i="4"/>
  <c r="AH667" i="4"/>
  <c r="AI667" i="4"/>
  <c r="AF668" i="4"/>
  <c r="AG668" i="4"/>
  <c r="AH668" i="4"/>
  <c r="AI668" i="4"/>
  <c r="AF669" i="4"/>
  <c r="AG669" i="4"/>
  <c r="AH669" i="4"/>
  <c r="AI669" i="4"/>
  <c r="AF670" i="4"/>
  <c r="AG670" i="4"/>
  <c r="AH670" i="4"/>
  <c r="AI670" i="4"/>
  <c r="AF671" i="4"/>
  <c r="AG671" i="4"/>
  <c r="AH671" i="4"/>
  <c r="AI671" i="4"/>
  <c r="AF672" i="4"/>
  <c r="AG672" i="4"/>
  <c r="AH672" i="4"/>
  <c r="AI672" i="4"/>
  <c r="AF673" i="4"/>
  <c r="AG673" i="4"/>
  <c r="AH673" i="4"/>
  <c r="AI673" i="4"/>
  <c r="AF674" i="4"/>
  <c r="AG674" i="4"/>
  <c r="AH674" i="4"/>
  <c r="AI674" i="4"/>
  <c r="AF675" i="4"/>
  <c r="AG675" i="4"/>
  <c r="AH675" i="4"/>
  <c r="AI675" i="4"/>
  <c r="AF676" i="4"/>
  <c r="AG676" i="4"/>
  <c r="AH676" i="4"/>
  <c r="AI676" i="4"/>
  <c r="AF677" i="4"/>
  <c r="AG677" i="4"/>
  <c r="AH677" i="4"/>
  <c r="AI677" i="4"/>
  <c r="AF678" i="4"/>
  <c r="AG678" i="4"/>
  <c r="AH678" i="4"/>
  <c r="AI678" i="4"/>
  <c r="AF679" i="4"/>
  <c r="AG679" i="4"/>
  <c r="AH679" i="4"/>
  <c r="AI679" i="4"/>
  <c r="AF680" i="4"/>
  <c r="AG680" i="4"/>
  <c r="AH680" i="4"/>
  <c r="AI680" i="4"/>
  <c r="AF681" i="4"/>
  <c r="AG681" i="4"/>
  <c r="AH681" i="4"/>
  <c r="AI681" i="4"/>
  <c r="AF682" i="4"/>
  <c r="AG682" i="4"/>
  <c r="AH682" i="4"/>
  <c r="AI682" i="4"/>
  <c r="AF683" i="4"/>
  <c r="AG683" i="4"/>
  <c r="AH683" i="4"/>
  <c r="AI683" i="4"/>
  <c r="AF684" i="4"/>
  <c r="AG684" i="4"/>
  <c r="AH684" i="4"/>
  <c r="AI684" i="4"/>
  <c r="AF685" i="4"/>
  <c r="AG685" i="4"/>
  <c r="AH685" i="4"/>
  <c r="AI685" i="4"/>
  <c r="AF686" i="4"/>
  <c r="AG686" i="4"/>
  <c r="AH686" i="4"/>
  <c r="AI686" i="4"/>
  <c r="AF687" i="4"/>
  <c r="AG687" i="4"/>
  <c r="AH687" i="4"/>
  <c r="AI687" i="4"/>
  <c r="AF688" i="4"/>
  <c r="AG688" i="4"/>
  <c r="AH688" i="4"/>
  <c r="AI688" i="4"/>
  <c r="AF689" i="4"/>
  <c r="AG689" i="4"/>
  <c r="AH689" i="4"/>
  <c r="AI689" i="4"/>
  <c r="AF690" i="4"/>
  <c r="AG690" i="4"/>
  <c r="AH690" i="4"/>
  <c r="AI690" i="4"/>
  <c r="AF691" i="4"/>
  <c r="AG691" i="4"/>
  <c r="AH691" i="4"/>
  <c r="AI691" i="4"/>
  <c r="AF692" i="4"/>
  <c r="AG692" i="4"/>
  <c r="AH692" i="4"/>
  <c r="AI692" i="4"/>
  <c r="AF693" i="4"/>
  <c r="AG693" i="4"/>
  <c r="AH693" i="4"/>
  <c r="AI693" i="4"/>
  <c r="AF694" i="4"/>
  <c r="AG694" i="4"/>
  <c r="AH694" i="4"/>
  <c r="AI694" i="4"/>
  <c r="AF695" i="4"/>
  <c r="AG695" i="4"/>
  <c r="AH695" i="4"/>
  <c r="AI695" i="4"/>
  <c r="AF696" i="4"/>
  <c r="AG696" i="4"/>
  <c r="AH696" i="4"/>
  <c r="AI696" i="4"/>
  <c r="AF697" i="4"/>
  <c r="AG697" i="4"/>
  <c r="AH697" i="4"/>
  <c r="AI697" i="4"/>
  <c r="AF698" i="4"/>
  <c r="AG698" i="4"/>
  <c r="AH698" i="4"/>
  <c r="AI698" i="4"/>
  <c r="AF699" i="4"/>
  <c r="AG699" i="4"/>
  <c r="AH699" i="4"/>
  <c r="AI699" i="4"/>
  <c r="AF700" i="4"/>
  <c r="AG700" i="4"/>
  <c r="AH700" i="4"/>
  <c r="AI700" i="4"/>
  <c r="AF701" i="4"/>
  <c r="AG701" i="4"/>
  <c r="AH701" i="4"/>
  <c r="AI701" i="4"/>
  <c r="AF702" i="4"/>
  <c r="AG702" i="4"/>
  <c r="AH702" i="4"/>
  <c r="AI702" i="4"/>
  <c r="AF703" i="4"/>
  <c r="AG703" i="4"/>
  <c r="AH703" i="4"/>
  <c r="AI703" i="4"/>
  <c r="AF704" i="4"/>
  <c r="AG704" i="4"/>
  <c r="AH704" i="4"/>
  <c r="AI704" i="4"/>
  <c r="AF705" i="4"/>
  <c r="AG705" i="4"/>
  <c r="AH705" i="4"/>
  <c r="AI705" i="4"/>
  <c r="AF706" i="4"/>
  <c r="AG706" i="4"/>
  <c r="AH706" i="4"/>
  <c r="AI706" i="4"/>
  <c r="AF707" i="4"/>
  <c r="AG707" i="4"/>
  <c r="AH707" i="4"/>
  <c r="AI707" i="4"/>
  <c r="AF708" i="4"/>
  <c r="AG708" i="4"/>
  <c r="AH708" i="4"/>
  <c r="AI708" i="4"/>
  <c r="AF709" i="4"/>
  <c r="AG709" i="4"/>
  <c r="AH709" i="4"/>
  <c r="AI709" i="4"/>
  <c r="AF710" i="4"/>
  <c r="AG710" i="4"/>
  <c r="AH710" i="4"/>
  <c r="AI710" i="4"/>
  <c r="AF711" i="4"/>
  <c r="AG711" i="4"/>
  <c r="AH711" i="4"/>
  <c r="AI711" i="4"/>
  <c r="AF712" i="4"/>
  <c r="AG712" i="4"/>
  <c r="AH712" i="4"/>
  <c r="AI712" i="4"/>
  <c r="AF713" i="4"/>
  <c r="AG713" i="4"/>
  <c r="AH713" i="4"/>
  <c r="AI713" i="4"/>
  <c r="AF714" i="4"/>
  <c r="AG714" i="4"/>
  <c r="AH714" i="4"/>
  <c r="AI714" i="4"/>
  <c r="AF715" i="4"/>
  <c r="AG715" i="4"/>
  <c r="AH715" i="4"/>
  <c r="AI715" i="4"/>
  <c r="AF716" i="4"/>
  <c r="AG716" i="4"/>
  <c r="AH716" i="4"/>
  <c r="AI716" i="4"/>
  <c r="AF717" i="4"/>
  <c r="AG717" i="4"/>
  <c r="AH717" i="4"/>
  <c r="AI717" i="4"/>
  <c r="AF718" i="4"/>
  <c r="AG718" i="4"/>
  <c r="AH718" i="4"/>
  <c r="AI718" i="4"/>
  <c r="AF719" i="4"/>
  <c r="AG719" i="4"/>
  <c r="AH719" i="4"/>
  <c r="AI719" i="4"/>
  <c r="AF720" i="4"/>
  <c r="AG720" i="4"/>
  <c r="AH720" i="4"/>
  <c r="AI720" i="4"/>
  <c r="AF721" i="4"/>
  <c r="AG721" i="4"/>
  <c r="AH721" i="4"/>
  <c r="AI721" i="4"/>
  <c r="AF722" i="4"/>
  <c r="AG722" i="4"/>
  <c r="AH722" i="4"/>
  <c r="AI722" i="4"/>
  <c r="AF723" i="4"/>
  <c r="AG723" i="4"/>
  <c r="AH723" i="4"/>
  <c r="AI723" i="4"/>
  <c r="AF724" i="4"/>
  <c r="AG724" i="4"/>
  <c r="AH724" i="4"/>
  <c r="AI724" i="4"/>
  <c r="AF725" i="4"/>
  <c r="AG725" i="4"/>
  <c r="AH725" i="4"/>
  <c r="AI725" i="4"/>
  <c r="AF726" i="4"/>
  <c r="AG726" i="4"/>
  <c r="AH726" i="4"/>
  <c r="AI726" i="4"/>
  <c r="AF727" i="4"/>
  <c r="AG727" i="4"/>
  <c r="AH727" i="4"/>
  <c r="AI727" i="4"/>
  <c r="AF728" i="4"/>
  <c r="AG728" i="4"/>
  <c r="AH728" i="4"/>
  <c r="AI728" i="4"/>
  <c r="AF729" i="4"/>
  <c r="AG729" i="4"/>
  <c r="AH729" i="4"/>
  <c r="AI729" i="4"/>
  <c r="AF730" i="4"/>
  <c r="AG730" i="4"/>
  <c r="AH730" i="4"/>
  <c r="AI730" i="4"/>
  <c r="AF731" i="4"/>
  <c r="AG731" i="4"/>
  <c r="AH731" i="4"/>
  <c r="AI731" i="4"/>
  <c r="AF732" i="4"/>
  <c r="AG732" i="4"/>
  <c r="AH732" i="4"/>
  <c r="AI732" i="4"/>
  <c r="AF733" i="4"/>
  <c r="AG733" i="4"/>
  <c r="AH733" i="4"/>
  <c r="AI733" i="4"/>
  <c r="AF734" i="4"/>
  <c r="AG734" i="4"/>
  <c r="AH734" i="4"/>
  <c r="AI734" i="4"/>
  <c r="AF735" i="4"/>
  <c r="AG735" i="4"/>
  <c r="AH735" i="4"/>
  <c r="AI735" i="4"/>
  <c r="AF736" i="4"/>
  <c r="AG736" i="4"/>
  <c r="AH736" i="4"/>
  <c r="AI736" i="4"/>
  <c r="AF737" i="4"/>
  <c r="AG737" i="4"/>
  <c r="AH737" i="4"/>
  <c r="AI737" i="4"/>
  <c r="AF738" i="4"/>
  <c r="AG738" i="4"/>
  <c r="AH738" i="4"/>
  <c r="AI738" i="4"/>
  <c r="AF739" i="4"/>
  <c r="AG739" i="4"/>
  <c r="AH739" i="4"/>
  <c r="AI739" i="4"/>
  <c r="AF740" i="4"/>
  <c r="AG740" i="4"/>
  <c r="AH740" i="4"/>
  <c r="AI740" i="4"/>
  <c r="AF741" i="4"/>
  <c r="AG741" i="4"/>
  <c r="AH741" i="4"/>
  <c r="AI741" i="4"/>
  <c r="AF742" i="4"/>
  <c r="AG742" i="4"/>
  <c r="AH742" i="4"/>
  <c r="AI742" i="4"/>
  <c r="AF743" i="4"/>
  <c r="AG743" i="4"/>
  <c r="AH743" i="4"/>
  <c r="AI743" i="4"/>
  <c r="AF744" i="4"/>
  <c r="AG744" i="4"/>
  <c r="AH744" i="4"/>
  <c r="AI744" i="4"/>
  <c r="AF745" i="4"/>
  <c r="AG745" i="4"/>
  <c r="AH745" i="4"/>
  <c r="AI745" i="4"/>
  <c r="AF746" i="4"/>
  <c r="AG746" i="4"/>
  <c r="AH746" i="4"/>
  <c r="AI746" i="4"/>
  <c r="AF747" i="4"/>
  <c r="AG747" i="4"/>
  <c r="AH747" i="4"/>
  <c r="AI747" i="4"/>
  <c r="AF748" i="4"/>
  <c r="AG748" i="4"/>
  <c r="AH748" i="4"/>
  <c r="AI748" i="4"/>
  <c r="AF749" i="4"/>
  <c r="AG749" i="4"/>
  <c r="AH749" i="4"/>
  <c r="AI749" i="4"/>
  <c r="AF750" i="4"/>
  <c r="AG750" i="4"/>
  <c r="AH750" i="4"/>
  <c r="AI750" i="4"/>
  <c r="AF751" i="4"/>
  <c r="AG751" i="4"/>
  <c r="AH751" i="4"/>
  <c r="AI751" i="4"/>
  <c r="AF752" i="4"/>
  <c r="AG752" i="4"/>
  <c r="AH752" i="4"/>
  <c r="AI752" i="4"/>
  <c r="AF753" i="4"/>
  <c r="AG753" i="4"/>
  <c r="AH753" i="4"/>
  <c r="AI753" i="4"/>
  <c r="AF754" i="4"/>
  <c r="AG754" i="4"/>
  <c r="AH754" i="4"/>
  <c r="AI754" i="4"/>
  <c r="AF755" i="4"/>
  <c r="AG755" i="4"/>
  <c r="AH755" i="4"/>
  <c r="AI755" i="4"/>
  <c r="AF756" i="4"/>
  <c r="AG756" i="4"/>
  <c r="AH756" i="4"/>
  <c r="AI756" i="4"/>
  <c r="AF757" i="4"/>
  <c r="AG757" i="4"/>
  <c r="AH757" i="4"/>
  <c r="AI757" i="4"/>
  <c r="AF758" i="4"/>
  <c r="AG758" i="4"/>
  <c r="AH758" i="4"/>
  <c r="AI758" i="4"/>
  <c r="AF759" i="4"/>
  <c r="AG759" i="4"/>
  <c r="AH759" i="4"/>
  <c r="AI759" i="4"/>
  <c r="AF760" i="4"/>
  <c r="AG760" i="4"/>
  <c r="AH760" i="4"/>
  <c r="AI760" i="4"/>
  <c r="AF761" i="4"/>
  <c r="AG761" i="4"/>
  <c r="AH761" i="4"/>
  <c r="AI761" i="4"/>
  <c r="AF762" i="4"/>
  <c r="AG762" i="4"/>
  <c r="AH762" i="4"/>
  <c r="AI762" i="4"/>
  <c r="AF763" i="4"/>
  <c r="AG763" i="4"/>
  <c r="AH763" i="4"/>
  <c r="AI763" i="4"/>
  <c r="AF764" i="4"/>
  <c r="AG764" i="4"/>
  <c r="AH764" i="4"/>
  <c r="AI764" i="4"/>
  <c r="AF765" i="4"/>
  <c r="AG765" i="4"/>
  <c r="AH765" i="4"/>
  <c r="AI765" i="4"/>
  <c r="AF766" i="4"/>
  <c r="AG766" i="4"/>
  <c r="AH766" i="4"/>
  <c r="AI766" i="4"/>
  <c r="AF767" i="4"/>
  <c r="AG767" i="4"/>
  <c r="AH767" i="4"/>
  <c r="AI767" i="4"/>
  <c r="AF768" i="4"/>
  <c r="AG768" i="4"/>
  <c r="AH768" i="4"/>
  <c r="AI768" i="4"/>
  <c r="AF769" i="4"/>
  <c r="AG769" i="4"/>
  <c r="AH769" i="4"/>
  <c r="AI769" i="4"/>
  <c r="AF770" i="4"/>
  <c r="AG770" i="4"/>
  <c r="AH770" i="4"/>
  <c r="AI770" i="4"/>
  <c r="AF771" i="4"/>
  <c r="AG771" i="4"/>
  <c r="AH771" i="4"/>
  <c r="AI771" i="4"/>
  <c r="AF772" i="4"/>
  <c r="AG772" i="4"/>
  <c r="AH772" i="4"/>
  <c r="AI772" i="4"/>
  <c r="AF773" i="4"/>
  <c r="AG773" i="4"/>
  <c r="AH773" i="4"/>
  <c r="AI773" i="4"/>
  <c r="AF774" i="4"/>
  <c r="AG774" i="4"/>
  <c r="AH774" i="4"/>
  <c r="AI774" i="4"/>
  <c r="AF775" i="4"/>
  <c r="AG775" i="4"/>
  <c r="AH775" i="4"/>
  <c r="AI775" i="4"/>
  <c r="AF776" i="4"/>
  <c r="AG776" i="4"/>
  <c r="AH776" i="4"/>
  <c r="AI776" i="4"/>
  <c r="AF777" i="4"/>
  <c r="AG777" i="4"/>
  <c r="AH777" i="4"/>
  <c r="AI777" i="4"/>
  <c r="AF778" i="4"/>
  <c r="AG778" i="4"/>
  <c r="AH778" i="4"/>
  <c r="AI778" i="4"/>
  <c r="AF779" i="4"/>
  <c r="AG779" i="4"/>
  <c r="AH779" i="4"/>
  <c r="AI779" i="4"/>
  <c r="AF780" i="4"/>
  <c r="AG780" i="4"/>
  <c r="AH780" i="4"/>
  <c r="AI780" i="4"/>
  <c r="AF781" i="4"/>
  <c r="AG781" i="4"/>
  <c r="AH781" i="4"/>
  <c r="AI781" i="4"/>
  <c r="AF782" i="4"/>
  <c r="AG782" i="4"/>
  <c r="AH782" i="4"/>
  <c r="AI782" i="4"/>
  <c r="AF783" i="4"/>
  <c r="AG783" i="4"/>
  <c r="AH783" i="4"/>
  <c r="AI783" i="4"/>
  <c r="AF784" i="4"/>
  <c r="AG784" i="4"/>
  <c r="AH784" i="4"/>
  <c r="AI784" i="4"/>
  <c r="AF785" i="4"/>
  <c r="AG785" i="4"/>
  <c r="AH785" i="4"/>
  <c r="AI785" i="4"/>
  <c r="AF786" i="4"/>
  <c r="AG786" i="4"/>
  <c r="AH786" i="4"/>
  <c r="AI786" i="4"/>
  <c r="AF787" i="4"/>
  <c r="AG787" i="4"/>
  <c r="AH787" i="4"/>
  <c r="AI787" i="4"/>
  <c r="AF788" i="4"/>
  <c r="AG788" i="4"/>
  <c r="AH788" i="4"/>
  <c r="AI788" i="4"/>
  <c r="AF789" i="4"/>
  <c r="AG789" i="4"/>
  <c r="AH789" i="4"/>
  <c r="AI789" i="4"/>
  <c r="AF790" i="4"/>
  <c r="AG790" i="4"/>
  <c r="AH790" i="4"/>
  <c r="AI790" i="4"/>
  <c r="AF791" i="4"/>
  <c r="AG791" i="4"/>
  <c r="AH791" i="4"/>
  <c r="AI791" i="4"/>
  <c r="AF792" i="4"/>
  <c r="AG792" i="4"/>
  <c r="AH792" i="4"/>
  <c r="AI792" i="4"/>
  <c r="AF793" i="4"/>
  <c r="AG793" i="4"/>
  <c r="AH793" i="4"/>
  <c r="AI793" i="4"/>
  <c r="AF794" i="4"/>
  <c r="AG794" i="4"/>
  <c r="AH794" i="4"/>
  <c r="AI794" i="4"/>
  <c r="AF795" i="4"/>
  <c r="AG795" i="4"/>
  <c r="AH795" i="4"/>
  <c r="AI795" i="4"/>
  <c r="AF796" i="4"/>
  <c r="AG796" i="4"/>
  <c r="AH796" i="4"/>
  <c r="AI796" i="4"/>
  <c r="AF797" i="4"/>
  <c r="AG797" i="4"/>
  <c r="AH797" i="4"/>
  <c r="AI797" i="4"/>
  <c r="AF798" i="4"/>
  <c r="AG798" i="4"/>
  <c r="AH798" i="4"/>
  <c r="AI798" i="4"/>
  <c r="AF799" i="4"/>
  <c r="AG799" i="4"/>
  <c r="AH799" i="4"/>
  <c r="AI799" i="4"/>
  <c r="AF800" i="4"/>
  <c r="AG800" i="4"/>
  <c r="AH800" i="4"/>
  <c r="AI800" i="4"/>
  <c r="AF801" i="4"/>
  <c r="AG801" i="4"/>
  <c r="AH801" i="4"/>
  <c r="AI801" i="4"/>
  <c r="AF802" i="4"/>
  <c r="AG802" i="4"/>
  <c r="AH802" i="4"/>
  <c r="AI802" i="4"/>
  <c r="AF803" i="4"/>
  <c r="AG803" i="4"/>
  <c r="AH803" i="4"/>
  <c r="AI803" i="4"/>
  <c r="AF804" i="4"/>
  <c r="AG804" i="4"/>
  <c r="AH804" i="4"/>
  <c r="AI804" i="4"/>
  <c r="AF805" i="4"/>
  <c r="AG805" i="4"/>
  <c r="AH805" i="4"/>
  <c r="AI805" i="4"/>
  <c r="AF806" i="4"/>
  <c r="AG806" i="4"/>
  <c r="AH806" i="4"/>
  <c r="AI806" i="4"/>
  <c r="AF807" i="4"/>
  <c r="AG807" i="4"/>
  <c r="AH807" i="4"/>
  <c r="AI807" i="4"/>
  <c r="AF808" i="4"/>
  <c r="AG808" i="4"/>
  <c r="AH808" i="4"/>
  <c r="AI808" i="4"/>
  <c r="AF809" i="4"/>
  <c r="AG809" i="4"/>
  <c r="AH809" i="4"/>
  <c r="AI809" i="4"/>
  <c r="AF810" i="4"/>
  <c r="AG810" i="4"/>
  <c r="AH810" i="4"/>
  <c r="AI810" i="4"/>
  <c r="AF811" i="4"/>
  <c r="AG811" i="4"/>
  <c r="AH811" i="4"/>
  <c r="AI811" i="4"/>
  <c r="AF812" i="4"/>
  <c r="AG812" i="4"/>
  <c r="AH812" i="4"/>
  <c r="AI812" i="4"/>
  <c r="AF813" i="4"/>
  <c r="AG813" i="4"/>
  <c r="AH813" i="4"/>
  <c r="AI813" i="4"/>
  <c r="AF814" i="4"/>
  <c r="AG814" i="4"/>
  <c r="AH814" i="4"/>
  <c r="AI814" i="4"/>
  <c r="AF815" i="4"/>
  <c r="AG815" i="4"/>
  <c r="AH815" i="4"/>
  <c r="AI815" i="4"/>
  <c r="AF816" i="4"/>
  <c r="AG816" i="4"/>
  <c r="AH816" i="4"/>
  <c r="AI816" i="4"/>
  <c r="AF817" i="4"/>
  <c r="AG817" i="4"/>
  <c r="AH817" i="4"/>
  <c r="AI817" i="4"/>
  <c r="AF818" i="4"/>
  <c r="AG818" i="4"/>
  <c r="AH818" i="4"/>
  <c r="AI818" i="4"/>
  <c r="AF819" i="4"/>
  <c r="AG819" i="4"/>
  <c r="AH819" i="4"/>
  <c r="AI819" i="4"/>
  <c r="AF820" i="4"/>
  <c r="AG820" i="4"/>
  <c r="AH820" i="4"/>
  <c r="AI820" i="4"/>
  <c r="AF821" i="4"/>
  <c r="AG821" i="4"/>
  <c r="AH821" i="4"/>
  <c r="AI821" i="4"/>
  <c r="AF822" i="4"/>
  <c r="AG822" i="4"/>
  <c r="AH822" i="4"/>
  <c r="AI822" i="4"/>
  <c r="AF823" i="4"/>
  <c r="AG823" i="4"/>
  <c r="AH823" i="4"/>
  <c r="AI823" i="4"/>
  <c r="AF824" i="4"/>
  <c r="AG824" i="4"/>
  <c r="AH824" i="4"/>
  <c r="AI824" i="4"/>
  <c r="AF825" i="4"/>
  <c r="AG825" i="4"/>
  <c r="AH825" i="4"/>
  <c r="AI825" i="4"/>
  <c r="AF826" i="4"/>
  <c r="AG826" i="4"/>
  <c r="AH826" i="4"/>
  <c r="AI826" i="4"/>
  <c r="AF827" i="4"/>
  <c r="AG827" i="4"/>
  <c r="AH827" i="4"/>
  <c r="AI827" i="4"/>
  <c r="AF828" i="4"/>
  <c r="AG828" i="4"/>
  <c r="AH828" i="4"/>
  <c r="AI828" i="4"/>
  <c r="AF829" i="4"/>
  <c r="AG829" i="4"/>
  <c r="AH829" i="4"/>
  <c r="AI829" i="4"/>
  <c r="AF830" i="4"/>
  <c r="AG830" i="4"/>
  <c r="AH830" i="4"/>
  <c r="AI830" i="4"/>
  <c r="AF831" i="4"/>
  <c r="AG831" i="4"/>
  <c r="AH831" i="4"/>
  <c r="AI831" i="4"/>
  <c r="AF832" i="4"/>
  <c r="AG832" i="4"/>
  <c r="AH832" i="4"/>
  <c r="AI832" i="4"/>
  <c r="AF833" i="4"/>
  <c r="AG833" i="4"/>
  <c r="AH833" i="4"/>
  <c r="AI833" i="4"/>
  <c r="AF834" i="4"/>
  <c r="AG834" i="4"/>
  <c r="AH834" i="4"/>
  <c r="AI834" i="4"/>
  <c r="AF835" i="4"/>
  <c r="AG835" i="4"/>
  <c r="AH835" i="4"/>
  <c r="AI835" i="4"/>
  <c r="AF836" i="4"/>
  <c r="AG836" i="4"/>
  <c r="AH836" i="4"/>
  <c r="AI836" i="4"/>
  <c r="AF837" i="4"/>
  <c r="AG837" i="4"/>
  <c r="AH837" i="4"/>
  <c r="AI837" i="4"/>
  <c r="AF838" i="4"/>
  <c r="AG838" i="4"/>
  <c r="AH838" i="4"/>
  <c r="AI838" i="4"/>
  <c r="AF839" i="4"/>
  <c r="AG839" i="4"/>
  <c r="AH839" i="4"/>
  <c r="AI839" i="4"/>
  <c r="AF840" i="4"/>
  <c r="AG840" i="4"/>
  <c r="AH840" i="4"/>
  <c r="AI840" i="4"/>
  <c r="AF841" i="4"/>
  <c r="AG841" i="4"/>
  <c r="AH841" i="4"/>
  <c r="AI841" i="4"/>
  <c r="AF842" i="4"/>
  <c r="AG842" i="4"/>
  <c r="AH842" i="4"/>
  <c r="AI842" i="4"/>
  <c r="AF843" i="4"/>
  <c r="AG843" i="4"/>
  <c r="AH843" i="4"/>
  <c r="AI843" i="4"/>
  <c r="AF844" i="4"/>
  <c r="AG844" i="4"/>
  <c r="AH844" i="4"/>
  <c r="AI844" i="4"/>
  <c r="AF845" i="4"/>
  <c r="AG845" i="4"/>
  <c r="AH845" i="4"/>
  <c r="AI845" i="4"/>
  <c r="AF846" i="4"/>
  <c r="AG846" i="4"/>
  <c r="AH846" i="4"/>
  <c r="AI846" i="4"/>
  <c r="AF847" i="4"/>
  <c r="AG847" i="4"/>
  <c r="AH847" i="4"/>
  <c r="AI847" i="4"/>
  <c r="AF848" i="4"/>
  <c r="AG848" i="4"/>
  <c r="AH848" i="4"/>
  <c r="AI848" i="4"/>
  <c r="AF849" i="4"/>
  <c r="AG849" i="4"/>
  <c r="AH849" i="4"/>
  <c r="AI849" i="4"/>
  <c r="AF850" i="4"/>
  <c r="AG850" i="4"/>
  <c r="AH850" i="4"/>
  <c r="AI850" i="4"/>
  <c r="AF851" i="4"/>
  <c r="AG851" i="4"/>
  <c r="AH851" i="4"/>
  <c r="AI851" i="4"/>
  <c r="AF852" i="4"/>
  <c r="AG852" i="4"/>
  <c r="AH852" i="4"/>
  <c r="AI852" i="4"/>
  <c r="AF853" i="4"/>
  <c r="AG853" i="4"/>
  <c r="AH853" i="4"/>
  <c r="AI853" i="4"/>
  <c r="AF854" i="4"/>
  <c r="AG854" i="4"/>
  <c r="AH854" i="4"/>
  <c r="AI854" i="4"/>
  <c r="AF855" i="4"/>
  <c r="AG855" i="4"/>
  <c r="AH855" i="4"/>
  <c r="AI855" i="4"/>
  <c r="AF856" i="4"/>
  <c r="AG856" i="4"/>
  <c r="AH856" i="4"/>
  <c r="AI856" i="4"/>
  <c r="AF857" i="4"/>
  <c r="AG857" i="4"/>
  <c r="AH857" i="4"/>
  <c r="AI857" i="4"/>
  <c r="AF858" i="4"/>
  <c r="AG858" i="4"/>
  <c r="AH858" i="4"/>
  <c r="AI858" i="4"/>
  <c r="AF859" i="4"/>
  <c r="AG859" i="4"/>
  <c r="AH859" i="4"/>
  <c r="AI859" i="4"/>
  <c r="AF860" i="4"/>
  <c r="AG860" i="4"/>
  <c r="AH860" i="4"/>
  <c r="AI860" i="4"/>
  <c r="AF861" i="4"/>
  <c r="AG861" i="4"/>
  <c r="AH861" i="4"/>
  <c r="AI861" i="4"/>
  <c r="AF862" i="4"/>
  <c r="AG862" i="4"/>
  <c r="AH862" i="4"/>
  <c r="AI862" i="4"/>
  <c r="AF863" i="4"/>
  <c r="AG863" i="4"/>
  <c r="AH863" i="4"/>
  <c r="AI863" i="4"/>
  <c r="AF864" i="4"/>
  <c r="AG864" i="4"/>
  <c r="AH864" i="4"/>
  <c r="AI864" i="4"/>
  <c r="AF865" i="4"/>
  <c r="AG865" i="4"/>
  <c r="AH865" i="4"/>
  <c r="AI865" i="4"/>
  <c r="AF866" i="4"/>
  <c r="AG866" i="4"/>
  <c r="AH866" i="4"/>
  <c r="AI866" i="4"/>
  <c r="AF867" i="4"/>
  <c r="AG867" i="4"/>
  <c r="AH867" i="4"/>
  <c r="AI867" i="4"/>
  <c r="AF868" i="4"/>
  <c r="AG868" i="4"/>
  <c r="AH868" i="4"/>
  <c r="AI868" i="4"/>
  <c r="AF869" i="4"/>
  <c r="AG869" i="4"/>
  <c r="AH869" i="4"/>
  <c r="AI869" i="4"/>
  <c r="AF870" i="4"/>
  <c r="AG870" i="4"/>
  <c r="AH870" i="4"/>
  <c r="AI870" i="4"/>
  <c r="AF871" i="4"/>
  <c r="AG871" i="4"/>
  <c r="AH871" i="4"/>
  <c r="AI871" i="4"/>
  <c r="AF872" i="4"/>
  <c r="AG872" i="4"/>
  <c r="AH872" i="4"/>
  <c r="AI872" i="4"/>
  <c r="AF873" i="4"/>
  <c r="AG873" i="4"/>
  <c r="AH873" i="4"/>
  <c r="AI873" i="4"/>
  <c r="AF874" i="4"/>
  <c r="AG874" i="4"/>
  <c r="AH874" i="4"/>
  <c r="AI874" i="4"/>
  <c r="AF875" i="4"/>
  <c r="AG875" i="4"/>
  <c r="AH875" i="4"/>
  <c r="AI875" i="4"/>
  <c r="AF876" i="4"/>
  <c r="AG876" i="4"/>
  <c r="AH876" i="4"/>
  <c r="AI876" i="4"/>
  <c r="AF877" i="4"/>
  <c r="AG877" i="4"/>
  <c r="AH877" i="4"/>
  <c r="AI877" i="4"/>
  <c r="AF878" i="4"/>
  <c r="AG878" i="4"/>
  <c r="AH878" i="4"/>
  <c r="AI878" i="4"/>
  <c r="AF879" i="4"/>
  <c r="AG879" i="4"/>
  <c r="AH879" i="4"/>
  <c r="AI879" i="4"/>
  <c r="AF880" i="4"/>
  <c r="AG880" i="4"/>
  <c r="AH880" i="4"/>
  <c r="AI880" i="4"/>
  <c r="AF881" i="4"/>
  <c r="AG881" i="4"/>
  <c r="AH881" i="4"/>
  <c r="AI881" i="4"/>
  <c r="AF882" i="4"/>
  <c r="AG882" i="4"/>
  <c r="AH882" i="4"/>
  <c r="AI882" i="4"/>
  <c r="AF883" i="4"/>
  <c r="AG883" i="4"/>
  <c r="AH883" i="4"/>
  <c r="AI883" i="4"/>
  <c r="AF884" i="4"/>
  <c r="AG884" i="4"/>
  <c r="AH884" i="4"/>
  <c r="AI884" i="4"/>
  <c r="AF885" i="4"/>
  <c r="AG885" i="4"/>
  <c r="AH885" i="4"/>
  <c r="AI885" i="4"/>
  <c r="AF886" i="4"/>
  <c r="AG886" i="4"/>
  <c r="AH886" i="4"/>
  <c r="AI886" i="4"/>
  <c r="AF887" i="4"/>
  <c r="AG887" i="4"/>
  <c r="AH887" i="4"/>
  <c r="AI887" i="4"/>
  <c r="AF888" i="4"/>
  <c r="AG888" i="4"/>
  <c r="AH888" i="4"/>
  <c r="AI888" i="4"/>
  <c r="AF889" i="4"/>
  <c r="AG889" i="4"/>
  <c r="AH889" i="4"/>
  <c r="AI889" i="4"/>
  <c r="AF890" i="4"/>
  <c r="AG890" i="4"/>
  <c r="AH890" i="4"/>
  <c r="AI890" i="4"/>
  <c r="AF891" i="4"/>
  <c r="AG891" i="4"/>
  <c r="AH891" i="4"/>
  <c r="AI891" i="4"/>
  <c r="AF892" i="4"/>
  <c r="AG892" i="4"/>
  <c r="AH892" i="4"/>
  <c r="AI892" i="4"/>
  <c r="AF893" i="4"/>
  <c r="AG893" i="4"/>
  <c r="AH893" i="4"/>
  <c r="AI893" i="4"/>
  <c r="AF894" i="4"/>
  <c r="AG894" i="4"/>
  <c r="AH894" i="4"/>
  <c r="AI894" i="4"/>
  <c r="AF895" i="4"/>
  <c r="AG895" i="4"/>
  <c r="AH895" i="4"/>
  <c r="AI895" i="4"/>
  <c r="AF896" i="4"/>
  <c r="AG896" i="4"/>
  <c r="AH896" i="4"/>
  <c r="AI896" i="4"/>
  <c r="AF897" i="4"/>
  <c r="AG897" i="4"/>
  <c r="AH897" i="4"/>
  <c r="AI897" i="4"/>
  <c r="AF898" i="4"/>
  <c r="AG898" i="4"/>
  <c r="AH898" i="4"/>
  <c r="AI898" i="4"/>
  <c r="AF899" i="4"/>
  <c r="AG899" i="4"/>
  <c r="AH899" i="4"/>
  <c r="AI899" i="4"/>
  <c r="AF900" i="4"/>
  <c r="AG900" i="4"/>
  <c r="AH900" i="4"/>
  <c r="AI900" i="4"/>
  <c r="AF901" i="4"/>
  <c r="AG901" i="4"/>
  <c r="AH901" i="4"/>
  <c r="AI901" i="4"/>
  <c r="AF902" i="4"/>
  <c r="AG902" i="4"/>
  <c r="AH902" i="4"/>
  <c r="AI902" i="4"/>
  <c r="AF903" i="4"/>
  <c r="AG903" i="4"/>
  <c r="AH903" i="4"/>
  <c r="AI903" i="4"/>
  <c r="AF904" i="4"/>
  <c r="AG904" i="4"/>
  <c r="AH904" i="4"/>
  <c r="AI904" i="4"/>
  <c r="AF905" i="4"/>
  <c r="AG905" i="4"/>
  <c r="AH905" i="4"/>
  <c r="AI905" i="4"/>
  <c r="AF906" i="4"/>
  <c r="AG906" i="4"/>
  <c r="AH906" i="4"/>
  <c r="AI906" i="4"/>
  <c r="AF907" i="4"/>
  <c r="AG907" i="4"/>
  <c r="AH907" i="4"/>
  <c r="AI907" i="4"/>
  <c r="AF908" i="4"/>
  <c r="AG908" i="4"/>
  <c r="AH908" i="4"/>
  <c r="AI908" i="4"/>
  <c r="AF909" i="4"/>
  <c r="AG909" i="4"/>
  <c r="AH909" i="4"/>
  <c r="AI909" i="4"/>
  <c r="AF910" i="4"/>
  <c r="AG910" i="4"/>
  <c r="AH910" i="4"/>
  <c r="AI910" i="4"/>
  <c r="AF911" i="4"/>
  <c r="AG911" i="4"/>
  <c r="AH911" i="4"/>
  <c r="AI911" i="4"/>
  <c r="AF912" i="4"/>
  <c r="AG912" i="4"/>
  <c r="AH912" i="4"/>
  <c r="AI912" i="4"/>
  <c r="AF913" i="4"/>
  <c r="AG913" i="4"/>
  <c r="AH913" i="4"/>
  <c r="AI913" i="4"/>
  <c r="AF914" i="4"/>
  <c r="AG914" i="4"/>
  <c r="AH914" i="4"/>
  <c r="AI914" i="4"/>
  <c r="AF915" i="4"/>
  <c r="AG915" i="4"/>
  <c r="AH915" i="4"/>
  <c r="AI915" i="4"/>
  <c r="AF916" i="4"/>
  <c r="AG916" i="4"/>
  <c r="AH916" i="4"/>
  <c r="AI916" i="4"/>
  <c r="AF917" i="4"/>
  <c r="AG917" i="4"/>
  <c r="AH917" i="4"/>
  <c r="AI917" i="4"/>
  <c r="AF918" i="4"/>
  <c r="AG918" i="4"/>
  <c r="AH918" i="4"/>
  <c r="AI918" i="4"/>
  <c r="AF919" i="4"/>
  <c r="AG919" i="4"/>
  <c r="AH919" i="4"/>
  <c r="AI919" i="4"/>
  <c r="AF920" i="4"/>
  <c r="AG920" i="4"/>
  <c r="AH920" i="4"/>
  <c r="AI920" i="4"/>
  <c r="AF921" i="4"/>
  <c r="AG921" i="4"/>
  <c r="AH921" i="4"/>
  <c r="AI921" i="4"/>
  <c r="AF922" i="4"/>
  <c r="AG922" i="4"/>
  <c r="AH922" i="4"/>
  <c r="AI922" i="4"/>
  <c r="AF923" i="4"/>
  <c r="AG923" i="4"/>
  <c r="AH923" i="4"/>
  <c r="AI923" i="4"/>
  <c r="AF924" i="4"/>
  <c r="AG924" i="4"/>
  <c r="AH924" i="4"/>
  <c r="AI924" i="4"/>
  <c r="AF925" i="4"/>
  <c r="AG925" i="4"/>
  <c r="AH925" i="4"/>
  <c r="AI925" i="4"/>
  <c r="AF926" i="4"/>
  <c r="AG926" i="4"/>
  <c r="AH926" i="4"/>
  <c r="AI926" i="4"/>
  <c r="AF927" i="4"/>
  <c r="AG927" i="4"/>
  <c r="AH927" i="4"/>
  <c r="AI927" i="4"/>
  <c r="AF928" i="4"/>
  <c r="AG928" i="4"/>
  <c r="AH928" i="4"/>
  <c r="AI928" i="4"/>
  <c r="AF929" i="4"/>
  <c r="AG929" i="4"/>
  <c r="AH929" i="4"/>
  <c r="AI929" i="4"/>
  <c r="AF930" i="4"/>
  <c r="AG930" i="4"/>
  <c r="AH930" i="4"/>
  <c r="AI930" i="4"/>
  <c r="AF931" i="4"/>
  <c r="AG931" i="4"/>
  <c r="AH931" i="4"/>
  <c r="AI931" i="4"/>
  <c r="AF932" i="4"/>
  <c r="AG932" i="4"/>
  <c r="AH932" i="4"/>
  <c r="AI932" i="4"/>
  <c r="AF933" i="4"/>
  <c r="AG933" i="4"/>
  <c r="AH933" i="4"/>
  <c r="AI933" i="4"/>
  <c r="AF934" i="4"/>
  <c r="AG934" i="4"/>
  <c r="AH934" i="4"/>
  <c r="AI934" i="4"/>
  <c r="AF935" i="4"/>
  <c r="AG935" i="4"/>
  <c r="AH935" i="4"/>
  <c r="AI935" i="4"/>
  <c r="AF936" i="4"/>
  <c r="AG936" i="4"/>
  <c r="AH936" i="4"/>
  <c r="AI936" i="4"/>
  <c r="AF937" i="4"/>
  <c r="AG937" i="4"/>
  <c r="AH937" i="4"/>
  <c r="AI937" i="4"/>
  <c r="AF938" i="4"/>
  <c r="AG938" i="4"/>
  <c r="AH938" i="4"/>
  <c r="AI938" i="4"/>
  <c r="AF939" i="4"/>
  <c r="AG939" i="4"/>
  <c r="AH939" i="4"/>
  <c r="AI939" i="4"/>
  <c r="AF940" i="4"/>
  <c r="AG940" i="4"/>
  <c r="AH940" i="4"/>
  <c r="AI940" i="4"/>
  <c r="AF941" i="4"/>
  <c r="AG941" i="4"/>
  <c r="AH941" i="4"/>
  <c r="AI941" i="4"/>
  <c r="AF942" i="4"/>
  <c r="AG942" i="4"/>
  <c r="AH942" i="4"/>
  <c r="AI942" i="4"/>
  <c r="AF943" i="4"/>
  <c r="AG943" i="4"/>
  <c r="AH943" i="4"/>
  <c r="AI943" i="4"/>
  <c r="AF944" i="4"/>
  <c r="AG944" i="4"/>
  <c r="AH944" i="4"/>
  <c r="AI944" i="4"/>
  <c r="AF945" i="4"/>
  <c r="AG945" i="4"/>
  <c r="AH945" i="4"/>
  <c r="AI945" i="4"/>
  <c r="AF946" i="4"/>
  <c r="AG946" i="4"/>
  <c r="AH946" i="4"/>
  <c r="AI946" i="4"/>
  <c r="AF947" i="4"/>
  <c r="AG947" i="4"/>
  <c r="AH947" i="4"/>
  <c r="AI947" i="4"/>
  <c r="AF948" i="4"/>
  <c r="AG948" i="4"/>
  <c r="AH948" i="4"/>
  <c r="AI948" i="4"/>
  <c r="AF949" i="4"/>
  <c r="AG949" i="4"/>
  <c r="AH949" i="4"/>
  <c r="AI949" i="4"/>
  <c r="AF950" i="4"/>
  <c r="AG950" i="4"/>
  <c r="AH950" i="4"/>
  <c r="AI950" i="4"/>
  <c r="AF951" i="4"/>
  <c r="AG951" i="4"/>
  <c r="AH951" i="4"/>
  <c r="AI951" i="4"/>
  <c r="AF952" i="4"/>
  <c r="AG952" i="4"/>
  <c r="AH952" i="4"/>
  <c r="AI952" i="4"/>
  <c r="AF953" i="4"/>
  <c r="AG953" i="4"/>
  <c r="AH953" i="4"/>
  <c r="AI953" i="4"/>
  <c r="AF954" i="4"/>
  <c r="AG954" i="4"/>
  <c r="AH954" i="4"/>
  <c r="AI954" i="4"/>
  <c r="AF955" i="4"/>
  <c r="AG955" i="4"/>
  <c r="AH955" i="4"/>
  <c r="AI955" i="4"/>
  <c r="AF956" i="4"/>
  <c r="AG956" i="4"/>
  <c r="AH956" i="4"/>
  <c r="AI956" i="4"/>
  <c r="AF957" i="4"/>
  <c r="AG957" i="4"/>
  <c r="AH957" i="4"/>
  <c r="AI957" i="4"/>
  <c r="AF958" i="4"/>
  <c r="AG958" i="4"/>
  <c r="AH958" i="4"/>
  <c r="AI958" i="4"/>
  <c r="AF959" i="4"/>
  <c r="AG959" i="4"/>
  <c r="AH959" i="4"/>
  <c r="AI959" i="4"/>
  <c r="AF960" i="4"/>
  <c r="AG960" i="4"/>
  <c r="AH960" i="4"/>
  <c r="AI960" i="4"/>
  <c r="AF961" i="4"/>
  <c r="AG961" i="4"/>
  <c r="AH961" i="4"/>
  <c r="AI961" i="4"/>
  <c r="AF962" i="4"/>
  <c r="AG962" i="4"/>
  <c r="AH962" i="4"/>
  <c r="AI962" i="4"/>
  <c r="AF963" i="4"/>
  <c r="AG963" i="4"/>
  <c r="AH963" i="4"/>
  <c r="AI963" i="4"/>
  <c r="AF964" i="4"/>
  <c r="AG964" i="4"/>
  <c r="AH964" i="4"/>
  <c r="AI964" i="4"/>
  <c r="AF965" i="4"/>
  <c r="AG965" i="4"/>
  <c r="AH965" i="4"/>
  <c r="AI965" i="4"/>
  <c r="AF966" i="4"/>
  <c r="AG966" i="4"/>
  <c r="AH966" i="4"/>
  <c r="AI966" i="4"/>
  <c r="AF967" i="4"/>
  <c r="AG967" i="4"/>
  <c r="AH967" i="4"/>
  <c r="AI967" i="4"/>
  <c r="AF968" i="4"/>
  <c r="AG968" i="4"/>
  <c r="AH968" i="4"/>
  <c r="AI968" i="4"/>
  <c r="AF969" i="4"/>
  <c r="AG969" i="4"/>
  <c r="AH969" i="4"/>
  <c r="AI969" i="4"/>
  <c r="AF970" i="4"/>
  <c r="AG970" i="4"/>
  <c r="AH970" i="4"/>
  <c r="AI970" i="4"/>
  <c r="AF971" i="4"/>
  <c r="AG971" i="4"/>
  <c r="AH971" i="4"/>
  <c r="AI971" i="4"/>
  <c r="AF972" i="4"/>
  <c r="AG972" i="4"/>
  <c r="AH972" i="4"/>
  <c r="AI972" i="4"/>
  <c r="AF973" i="4"/>
  <c r="AG973" i="4"/>
  <c r="AH973" i="4"/>
  <c r="AI973" i="4"/>
  <c r="AF974" i="4"/>
  <c r="AG974" i="4"/>
  <c r="AH974" i="4"/>
  <c r="AI974" i="4"/>
  <c r="AF975" i="4"/>
  <c r="AG975" i="4"/>
  <c r="AH975" i="4"/>
  <c r="AI975" i="4"/>
  <c r="AF976" i="4"/>
  <c r="AG976" i="4"/>
  <c r="AH976" i="4"/>
  <c r="AI976" i="4"/>
  <c r="AF977" i="4"/>
  <c r="AG977" i="4"/>
  <c r="AH977" i="4"/>
  <c r="AI977" i="4"/>
  <c r="AF978" i="4"/>
  <c r="AG978" i="4"/>
  <c r="AH978" i="4"/>
  <c r="AI978" i="4"/>
  <c r="AF979" i="4"/>
  <c r="AG979" i="4"/>
  <c r="AH979" i="4"/>
  <c r="AI979" i="4"/>
  <c r="AF980" i="4"/>
  <c r="AG980" i="4"/>
  <c r="AH980" i="4"/>
  <c r="AI980" i="4"/>
  <c r="AF981" i="4"/>
  <c r="AG981" i="4"/>
  <c r="AH981" i="4"/>
  <c r="AI981" i="4"/>
  <c r="AF982" i="4"/>
  <c r="AG982" i="4"/>
  <c r="AH982" i="4"/>
  <c r="AI982" i="4"/>
  <c r="AF983" i="4"/>
  <c r="AG983" i="4"/>
  <c r="AH983" i="4"/>
  <c r="AI983" i="4"/>
  <c r="AF984" i="4"/>
  <c r="AG984" i="4"/>
  <c r="AH984" i="4"/>
  <c r="AI984" i="4"/>
  <c r="AF985" i="4"/>
  <c r="AG985" i="4"/>
  <c r="AH985" i="4"/>
  <c r="AI985" i="4"/>
  <c r="AF986" i="4"/>
  <c r="AG986" i="4"/>
  <c r="AH986" i="4"/>
  <c r="AI986" i="4"/>
  <c r="AF987" i="4"/>
  <c r="AG987" i="4"/>
  <c r="AH987" i="4"/>
  <c r="AI987" i="4"/>
  <c r="AF988" i="4"/>
  <c r="AG988" i="4"/>
  <c r="AH988" i="4"/>
  <c r="AI988" i="4"/>
  <c r="AF989" i="4"/>
  <c r="AG989" i="4"/>
  <c r="AH989" i="4"/>
  <c r="AI989" i="4"/>
  <c r="AF990" i="4"/>
  <c r="AG990" i="4"/>
  <c r="AH990" i="4"/>
  <c r="AI990" i="4"/>
  <c r="AF991" i="4"/>
  <c r="AG991" i="4"/>
  <c r="AH991" i="4"/>
  <c r="AI991" i="4"/>
  <c r="AF992" i="4"/>
  <c r="AG992" i="4"/>
  <c r="AH992" i="4"/>
  <c r="AI992" i="4"/>
  <c r="AF993" i="4"/>
  <c r="AG993" i="4"/>
  <c r="AH993" i="4"/>
  <c r="AI993" i="4"/>
  <c r="AF994" i="4"/>
  <c r="AG994" i="4"/>
  <c r="AH994" i="4"/>
  <c r="AI994" i="4"/>
  <c r="AF995" i="4"/>
  <c r="AG995" i="4"/>
  <c r="AH995" i="4"/>
  <c r="AI995" i="4"/>
  <c r="AF996" i="4"/>
  <c r="AG996" i="4"/>
  <c r="AH996" i="4"/>
  <c r="AI996" i="4"/>
  <c r="AF997" i="4"/>
  <c r="AG997" i="4"/>
  <c r="AH997" i="4"/>
  <c r="AI997" i="4"/>
  <c r="AF998" i="4"/>
  <c r="AG998" i="4"/>
  <c r="AH998" i="4"/>
  <c r="AI998" i="4"/>
  <c r="AF999" i="4"/>
  <c r="AG999" i="4"/>
  <c r="AH999" i="4"/>
  <c r="AI999" i="4"/>
  <c r="AF1000" i="4"/>
  <c r="AG1000" i="4"/>
  <c r="AH1000" i="4"/>
  <c r="AI1000" i="4"/>
  <c r="AF1001" i="4"/>
  <c r="AG1001" i="4"/>
  <c r="AH1001" i="4"/>
  <c r="AI1001" i="4"/>
  <c r="AF1002" i="4"/>
  <c r="AG1002" i="4"/>
  <c r="AH1002" i="4"/>
  <c r="AI1002" i="4"/>
  <c r="AF1003" i="4"/>
  <c r="AG1003" i="4"/>
  <c r="AH1003" i="4"/>
  <c r="AI1003" i="4"/>
  <c r="AF1004" i="4"/>
  <c r="AG1004" i="4"/>
  <c r="AH1004" i="4"/>
  <c r="AI1004" i="4"/>
  <c r="AF1005" i="4"/>
  <c r="AG1005" i="4"/>
  <c r="AH1005" i="4"/>
  <c r="AI1005" i="4"/>
  <c r="AF1006" i="4"/>
  <c r="AG1006" i="4"/>
  <c r="AH1006" i="4"/>
  <c r="AI1006" i="4"/>
  <c r="AF1007" i="4"/>
  <c r="AG1007" i="4"/>
  <c r="AH1007" i="4"/>
  <c r="AI1007" i="4"/>
  <c r="AF1008" i="4"/>
  <c r="AG1008" i="4"/>
  <c r="AH1008" i="4"/>
  <c r="AI1008" i="4"/>
  <c r="AF1009" i="4"/>
  <c r="AG1009" i="4"/>
  <c r="AH1009" i="4"/>
  <c r="AI1009" i="4"/>
  <c r="AF1010" i="4"/>
  <c r="AG1010" i="4"/>
  <c r="AH1010" i="4"/>
  <c r="AI1010" i="4"/>
  <c r="AF1011" i="4"/>
  <c r="AG1011" i="4"/>
  <c r="AH1011" i="4"/>
  <c r="AI1011" i="4"/>
  <c r="AF1012" i="4"/>
  <c r="AG1012" i="4"/>
  <c r="AH1012" i="4"/>
  <c r="AI1012" i="4"/>
  <c r="AF1013" i="4"/>
  <c r="AG1013" i="4"/>
  <c r="AH1013" i="4"/>
  <c r="AI1013" i="4"/>
  <c r="AF1014" i="4"/>
  <c r="AG1014" i="4"/>
  <c r="AH1014" i="4"/>
  <c r="AI1014" i="4"/>
  <c r="AF1015" i="4"/>
  <c r="AG1015" i="4"/>
  <c r="AH1015" i="4"/>
  <c r="AI1015" i="4"/>
  <c r="AF1016" i="4"/>
  <c r="AG1016" i="4"/>
  <c r="AH1016" i="4"/>
  <c r="AI1016" i="4"/>
  <c r="AF1017" i="4"/>
  <c r="AG1017" i="4"/>
  <c r="AH1017" i="4"/>
  <c r="AI1017" i="4"/>
  <c r="AF1018" i="4"/>
  <c r="AG1018" i="4"/>
  <c r="AH1018" i="4"/>
  <c r="AI1018" i="4"/>
  <c r="AF1019" i="4"/>
  <c r="AG1019" i="4"/>
  <c r="AH1019" i="4"/>
  <c r="AI1019" i="4"/>
  <c r="AF1020" i="4"/>
  <c r="AG1020" i="4"/>
  <c r="AH1020" i="4"/>
  <c r="AI1020" i="4"/>
  <c r="AF1021" i="4"/>
  <c r="AG1021" i="4"/>
  <c r="AH1021" i="4"/>
  <c r="AI1021" i="4"/>
  <c r="AF1022" i="4"/>
  <c r="AG1022" i="4"/>
  <c r="AH1022" i="4"/>
  <c r="AI1022" i="4"/>
  <c r="AF1023" i="4"/>
  <c r="AG1023" i="4"/>
  <c r="AH1023" i="4"/>
  <c r="AI1023" i="4"/>
  <c r="AF1024" i="4"/>
  <c r="AG1024" i="4"/>
  <c r="AH1024" i="4"/>
  <c r="AI1024" i="4"/>
  <c r="AF1025" i="4"/>
  <c r="AG1025" i="4"/>
  <c r="AH1025" i="4"/>
  <c r="AI1025" i="4"/>
  <c r="AF1026" i="4"/>
  <c r="AG1026" i="4"/>
  <c r="AH1026" i="4"/>
  <c r="AI1026" i="4"/>
  <c r="AF1027" i="4"/>
  <c r="AG1027" i="4"/>
  <c r="AH1027" i="4"/>
  <c r="AI1027" i="4"/>
  <c r="AF1028" i="4"/>
  <c r="AG1028" i="4"/>
  <c r="AH1028" i="4"/>
  <c r="AI1028" i="4"/>
  <c r="AF1029" i="4"/>
  <c r="AG1029" i="4"/>
  <c r="AH1029" i="4"/>
  <c r="AI1029" i="4"/>
  <c r="AF1030" i="4"/>
  <c r="AG1030" i="4"/>
  <c r="AH1030" i="4"/>
  <c r="AI1030" i="4"/>
  <c r="AF1031" i="4"/>
  <c r="AG1031" i="4"/>
  <c r="AH1031" i="4"/>
  <c r="AI1031" i="4"/>
  <c r="AF1032" i="4"/>
  <c r="AG1032" i="4"/>
  <c r="AH1032" i="4"/>
  <c r="AI1032" i="4"/>
  <c r="AF1033" i="4"/>
  <c r="AG1033" i="4"/>
  <c r="AH1033" i="4"/>
  <c r="AI1033" i="4"/>
  <c r="AF1034" i="4"/>
  <c r="AG1034" i="4"/>
  <c r="AH1034" i="4"/>
  <c r="AI1034" i="4"/>
  <c r="AF1035" i="4"/>
  <c r="AG1035" i="4"/>
  <c r="AH1035" i="4"/>
  <c r="AI1035" i="4"/>
  <c r="AF1036" i="4"/>
  <c r="AG1036" i="4"/>
  <c r="AH1036" i="4"/>
  <c r="AI1036" i="4"/>
  <c r="AF1037" i="4"/>
  <c r="AG1037" i="4"/>
  <c r="AH1037" i="4"/>
  <c r="AI1037" i="4"/>
  <c r="AF1038" i="4"/>
  <c r="AG1038" i="4"/>
  <c r="AH1038" i="4"/>
  <c r="AI1038" i="4"/>
  <c r="AF1039" i="4"/>
  <c r="AG1039" i="4"/>
  <c r="AH1039" i="4"/>
  <c r="AI1039" i="4"/>
  <c r="AF1040" i="4"/>
  <c r="AG1040" i="4"/>
  <c r="AH1040" i="4"/>
  <c r="AI1040" i="4"/>
  <c r="AF1041" i="4"/>
  <c r="AG1041" i="4"/>
  <c r="AH1041" i="4"/>
  <c r="AI1041" i="4"/>
  <c r="AF1042" i="4"/>
  <c r="AG1042" i="4"/>
  <c r="AH1042" i="4"/>
  <c r="AI1042" i="4"/>
  <c r="AF1043" i="4"/>
  <c r="AG1043" i="4"/>
  <c r="AH1043" i="4"/>
  <c r="AI1043" i="4"/>
  <c r="AF1044" i="4"/>
  <c r="AG1044" i="4"/>
  <c r="AH1044" i="4"/>
  <c r="AI1044" i="4"/>
  <c r="AF1045" i="4"/>
  <c r="AG1045" i="4"/>
  <c r="AH1045" i="4"/>
  <c r="AI1045" i="4"/>
  <c r="AF1046" i="4"/>
  <c r="AG1046" i="4"/>
  <c r="AH1046" i="4"/>
  <c r="AI1046" i="4"/>
  <c r="AF1047" i="4"/>
  <c r="AG1047" i="4"/>
  <c r="AH1047" i="4"/>
  <c r="AI1047" i="4"/>
  <c r="AF1048" i="4"/>
  <c r="AG1048" i="4"/>
  <c r="AH1048" i="4"/>
  <c r="AI1048" i="4"/>
  <c r="AF1049" i="4"/>
  <c r="AG1049" i="4"/>
  <c r="AH1049" i="4"/>
  <c r="AI1049" i="4"/>
  <c r="AF1050" i="4"/>
  <c r="AG1050" i="4"/>
  <c r="AH1050" i="4"/>
  <c r="AI1050" i="4"/>
  <c r="AF1051" i="4"/>
  <c r="AG1051" i="4"/>
  <c r="AH1051" i="4"/>
  <c r="AI1051" i="4"/>
  <c r="AF1052" i="4"/>
  <c r="AG1052" i="4"/>
  <c r="AH1052" i="4"/>
  <c r="AI1052" i="4"/>
  <c r="AF1053" i="4"/>
  <c r="AG1053" i="4"/>
  <c r="AH1053" i="4"/>
  <c r="AI1053" i="4"/>
  <c r="AF1054" i="4"/>
  <c r="AG1054" i="4"/>
  <c r="AH1054" i="4"/>
  <c r="AI1054" i="4"/>
  <c r="AF1055" i="4"/>
  <c r="AG1055" i="4"/>
  <c r="AH1055" i="4"/>
  <c r="AI1055" i="4"/>
  <c r="AF1056" i="4"/>
  <c r="AG1056" i="4"/>
  <c r="AH1056" i="4"/>
  <c r="AI1056" i="4"/>
  <c r="AF1057" i="4"/>
  <c r="AG1057" i="4"/>
  <c r="AH1057" i="4"/>
  <c r="AI1057" i="4"/>
  <c r="AF1058" i="4"/>
  <c r="AG1058" i="4"/>
  <c r="AH1058" i="4"/>
  <c r="AI1058" i="4"/>
  <c r="AF1059" i="4"/>
  <c r="AG1059" i="4"/>
  <c r="AH1059" i="4"/>
  <c r="AI1059" i="4"/>
  <c r="AF1060" i="4"/>
  <c r="AG1060" i="4"/>
  <c r="AH1060" i="4"/>
  <c r="AI1060" i="4"/>
  <c r="AF1061" i="4"/>
  <c r="AG1061" i="4"/>
  <c r="AH1061" i="4"/>
  <c r="AI1061" i="4"/>
  <c r="AF1062" i="4"/>
  <c r="AG1062" i="4"/>
  <c r="AH1062" i="4"/>
  <c r="AI1062" i="4"/>
  <c r="AF1063" i="4"/>
  <c r="AG1063" i="4"/>
  <c r="AH1063" i="4"/>
  <c r="AI1063" i="4"/>
  <c r="AF1064" i="4"/>
  <c r="AG1064" i="4"/>
  <c r="AH1064" i="4"/>
  <c r="AI1064" i="4"/>
  <c r="AF1065" i="4"/>
  <c r="AG1065" i="4"/>
  <c r="AH1065" i="4"/>
  <c r="AI1065" i="4"/>
  <c r="AF1066" i="4"/>
  <c r="AG1066" i="4"/>
  <c r="AH1066" i="4"/>
  <c r="AI1066" i="4"/>
  <c r="AF1067" i="4"/>
  <c r="AG1067" i="4"/>
  <c r="AH1067" i="4"/>
  <c r="AI1067" i="4"/>
  <c r="AF1068" i="4"/>
  <c r="AG1068" i="4"/>
  <c r="AH1068" i="4"/>
  <c r="AI1068" i="4"/>
  <c r="AF1069" i="4"/>
  <c r="AG1069" i="4"/>
  <c r="AH1069" i="4"/>
  <c r="AI1069" i="4"/>
  <c r="AF1070" i="4"/>
  <c r="AG1070" i="4"/>
  <c r="AH1070" i="4"/>
  <c r="AI1070" i="4"/>
  <c r="AF1071" i="4"/>
  <c r="AG1071" i="4"/>
  <c r="AH1071" i="4"/>
  <c r="AI1071" i="4"/>
  <c r="AF1072" i="4"/>
  <c r="AG1072" i="4"/>
  <c r="AH1072" i="4"/>
  <c r="AI1072" i="4"/>
  <c r="AF1073" i="4"/>
  <c r="AG1073" i="4"/>
  <c r="AH1073" i="4"/>
  <c r="AI1073" i="4"/>
  <c r="AF1074" i="4"/>
  <c r="AG1074" i="4"/>
  <c r="AH1074" i="4"/>
  <c r="AI1074" i="4"/>
  <c r="AF1075" i="4"/>
  <c r="AG1075" i="4"/>
  <c r="AH1075" i="4"/>
  <c r="AI1075" i="4"/>
  <c r="AF1076" i="4"/>
  <c r="AG1076" i="4"/>
  <c r="AH1076" i="4"/>
  <c r="AI1076" i="4"/>
  <c r="AF1077" i="4"/>
  <c r="AG1077" i="4"/>
  <c r="AH1077" i="4"/>
  <c r="AI1077" i="4"/>
  <c r="AF1078" i="4"/>
  <c r="AG1078" i="4"/>
  <c r="AH1078" i="4"/>
  <c r="AI1078" i="4"/>
  <c r="AF1079" i="4"/>
  <c r="AG1079" i="4"/>
  <c r="AH1079" i="4"/>
  <c r="AI1079" i="4"/>
  <c r="AF1080" i="4"/>
  <c r="AG1080" i="4"/>
  <c r="AH1080" i="4"/>
  <c r="AI1080" i="4"/>
  <c r="AF1081" i="4"/>
  <c r="AG1081" i="4"/>
  <c r="AH1081" i="4"/>
  <c r="AI1081" i="4"/>
  <c r="AF1082" i="4"/>
  <c r="AG1082" i="4"/>
  <c r="AH1082" i="4"/>
  <c r="AI1082" i="4"/>
  <c r="AF1083" i="4"/>
  <c r="AG1083" i="4"/>
  <c r="AH1083" i="4"/>
  <c r="AI1083" i="4"/>
  <c r="AF1084" i="4"/>
  <c r="AG1084" i="4"/>
  <c r="AH1084" i="4"/>
  <c r="AI1084" i="4"/>
  <c r="AF1085" i="4"/>
  <c r="AG1085" i="4"/>
  <c r="AH1085" i="4"/>
  <c r="AI1085" i="4"/>
  <c r="AF1086" i="4"/>
  <c r="AG1086" i="4"/>
  <c r="AH1086" i="4"/>
  <c r="AI1086" i="4"/>
  <c r="AF1087" i="4"/>
  <c r="AG1087" i="4"/>
  <c r="AH1087" i="4"/>
  <c r="AI1087" i="4"/>
  <c r="AF1088" i="4"/>
  <c r="AG1088" i="4"/>
  <c r="AH1088" i="4"/>
  <c r="AI1088" i="4"/>
  <c r="AF1089" i="4"/>
  <c r="AG1089" i="4"/>
  <c r="AH1089" i="4"/>
  <c r="AI1089" i="4"/>
  <c r="AF1090" i="4"/>
  <c r="AG1090" i="4"/>
  <c r="AH1090" i="4"/>
  <c r="AI1090" i="4"/>
  <c r="AF1091" i="4"/>
  <c r="AG1091" i="4"/>
  <c r="AH1091" i="4"/>
  <c r="AI1091" i="4"/>
  <c r="AF1092" i="4"/>
  <c r="AG1092" i="4"/>
  <c r="AH1092" i="4"/>
  <c r="AI1092" i="4"/>
  <c r="AF1093" i="4"/>
  <c r="AG1093" i="4"/>
  <c r="AH1093" i="4"/>
  <c r="AI1093" i="4"/>
  <c r="AF1094" i="4"/>
  <c r="AG1094" i="4"/>
  <c r="AH1094" i="4"/>
  <c r="AI1094" i="4"/>
  <c r="AF1095" i="4"/>
  <c r="AG1095" i="4"/>
  <c r="AH1095" i="4"/>
  <c r="AI1095" i="4"/>
  <c r="AF1096" i="4"/>
  <c r="AG1096" i="4"/>
  <c r="AH1096" i="4"/>
  <c r="AI1096" i="4"/>
  <c r="AF1097" i="4"/>
  <c r="AG1097" i="4"/>
  <c r="AH1097" i="4"/>
  <c r="AI1097" i="4"/>
  <c r="AF1098" i="4"/>
  <c r="AG1098" i="4"/>
  <c r="AH1098" i="4"/>
  <c r="AI1098" i="4"/>
  <c r="AF1099" i="4"/>
  <c r="AG1099" i="4"/>
  <c r="AH1099" i="4"/>
  <c r="AI1099" i="4"/>
  <c r="AF1100" i="4"/>
  <c r="AG1100" i="4"/>
  <c r="AH1100" i="4"/>
  <c r="AI1100" i="4"/>
  <c r="AF1101" i="4"/>
  <c r="AG1101" i="4"/>
  <c r="AH1101" i="4"/>
  <c r="AI1101" i="4"/>
  <c r="AF1102" i="4"/>
  <c r="AG1102" i="4"/>
  <c r="AH1102" i="4"/>
  <c r="AI1102" i="4"/>
  <c r="AF1103" i="4"/>
  <c r="AG1103" i="4"/>
  <c r="AH1103" i="4"/>
  <c r="AI1103" i="4"/>
  <c r="AF1104" i="4"/>
  <c r="AG1104" i="4"/>
  <c r="AH1104" i="4"/>
  <c r="AI1104" i="4"/>
  <c r="AF1105" i="4"/>
  <c r="AG1105" i="4"/>
  <c r="AH1105" i="4"/>
  <c r="AI1105" i="4"/>
  <c r="AF1106" i="4"/>
  <c r="AG1106" i="4"/>
  <c r="AH1106" i="4"/>
  <c r="AI1106" i="4"/>
  <c r="AF1107" i="4"/>
  <c r="AG1107" i="4"/>
  <c r="AH1107" i="4"/>
  <c r="AI1107" i="4"/>
  <c r="AF1108" i="4"/>
  <c r="AG1108" i="4"/>
  <c r="AH1108" i="4"/>
  <c r="AI1108" i="4"/>
  <c r="AF1109" i="4"/>
  <c r="AG1109" i="4"/>
  <c r="AH1109" i="4"/>
  <c r="AI1109" i="4"/>
  <c r="AF1110" i="4"/>
  <c r="AG1110" i="4"/>
  <c r="AH1110" i="4"/>
  <c r="AI1110" i="4"/>
  <c r="AF1111" i="4"/>
  <c r="AG1111" i="4"/>
  <c r="AH1111" i="4"/>
  <c r="AI1111" i="4"/>
  <c r="AF1112" i="4"/>
  <c r="AG1112" i="4"/>
  <c r="AH1112" i="4"/>
  <c r="AI1112" i="4"/>
  <c r="AF1113" i="4"/>
  <c r="AG1113" i="4"/>
  <c r="AH1113" i="4"/>
  <c r="AI1113" i="4"/>
  <c r="AF1114" i="4"/>
  <c r="AG1114" i="4"/>
  <c r="AH1114" i="4"/>
  <c r="AI1114" i="4"/>
  <c r="AF1115" i="4"/>
  <c r="AG1115" i="4"/>
  <c r="AH1115" i="4"/>
  <c r="AI1115" i="4"/>
  <c r="AF1116" i="4"/>
  <c r="AG1116" i="4"/>
  <c r="AH1116" i="4"/>
  <c r="AI1116" i="4"/>
  <c r="AF1117" i="4"/>
  <c r="AG1117" i="4"/>
  <c r="AH1117" i="4"/>
  <c r="AI1117" i="4"/>
  <c r="AF1118" i="4"/>
  <c r="AG1118" i="4"/>
  <c r="AH1118" i="4"/>
  <c r="AI1118" i="4"/>
  <c r="AF1119" i="4"/>
  <c r="AG1119" i="4"/>
  <c r="AH1119" i="4"/>
  <c r="AI1119" i="4"/>
  <c r="AF1120" i="4"/>
  <c r="AG1120" i="4"/>
  <c r="AH1120" i="4"/>
  <c r="AI1120" i="4"/>
  <c r="AF1121" i="4"/>
  <c r="AG1121" i="4"/>
  <c r="AH1121" i="4"/>
  <c r="AI1121" i="4"/>
  <c r="AF1122" i="4"/>
  <c r="AG1122" i="4"/>
  <c r="AH1122" i="4"/>
  <c r="AI1122" i="4"/>
  <c r="AF1123" i="4"/>
  <c r="AG1123" i="4"/>
  <c r="AH1123" i="4"/>
  <c r="AI1123" i="4"/>
  <c r="AF1124" i="4"/>
  <c r="AG1124" i="4"/>
  <c r="AH1124" i="4"/>
  <c r="AI1124" i="4"/>
  <c r="AF1125" i="4"/>
  <c r="AG1125" i="4"/>
  <c r="AH1125" i="4"/>
  <c r="AI1125" i="4"/>
  <c r="AF1126" i="4"/>
  <c r="AG1126" i="4"/>
  <c r="AH1126" i="4"/>
  <c r="AI1126" i="4"/>
  <c r="AF1127" i="4"/>
  <c r="AG1127" i="4"/>
  <c r="AH1127" i="4"/>
  <c r="AI1127" i="4"/>
  <c r="AF1128" i="4"/>
  <c r="AG1128" i="4"/>
  <c r="AH1128" i="4"/>
  <c r="AI1128" i="4"/>
  <c r="AF1129" i="4"/>
  <c r="AG1129" i="4"/>
  <c r="AH1129" i="4"/>
  <c r="AI1129" i="4"/>
  <c r="AF1130" i="4"/>
  <c r="AG1130" i="4"/>
  <c r="AH1130" i="4"/>
  <c r="AI1130" i="4"/>
  <c r="AF1131" i="4"/>
  <c r="AG1131" i="4"/>
  <c r="AH1131" i="4"/>
  <c r="AI1131" i="4"/>
  <c r="AF1132" i="4"/>
  <c r="AG1132" i="4"/>
  <c r="AH1132" i="4"/>
  <c r="AI1132" i="4"/>
  <c r="AF1133" i="4"/>
  <c r="AG1133" i="4"/>
  <c r="AH1133" i="4"/>
  <c r="AI1133" i="4"/>
  <c r="AF1134" i="4"/>
  <c r="AG1134" i="4"/>
  <c r="AH1134" i="4"/>
  <c r="AI1134" i="4"/>
  <c r="AF1135" i="4"/>
  <c r="AG1135" i="4"/>
  <c r="AH1135" i="4"/>
  <c r="AI1135" i="4"/>
  <c r="AF1136" i="4"/>
  <c r="AG1136" i="4"/>
  <c r="AH1136" i="4"/>
  <c r="AI1136" i="4"/>
  <c r="AF1137" i="4"/>
  <c r="AG1137" i="4"/>
  <c r="AH1137" i="4"/>
  <c r="AI1137" i="4"/>
  <c r="AF1138" i="4"/>
  <c r="AG1138" i="4"/>
  <c r="AH1138" i="4"/>
  <c r="AI1138" i="4"/>
  <c r="AF1139" i="4"/>
  <c r="AG1139" i="4"/>
  <c r="AH1139" i="4"/>
  <c r="AI1139" i="4"/>
  <c r="AF1140" i="4"/>
  <c r="AG1140" i="4"/>
  <c r="AH1140" i="4"/>
  <c r="AI1140" i="4"/>
  <c r="AF1141" i="4"/>
  <c r="AG1141" i="4"/>
  <c r="AH1141" i="4"/>
  <c r="AI1141" i="4"/>
  <c r="AF1142" i="4"/>
  <c r="AG1142" i="4"/>
  <c r="AH1142" i="4"/>
  <c r="AI1142" i="4"/>
  <c r="AF1143" i="4"/>
  <c r="AG1143" i="4"/>
  <c r="AH1143" i="4"/>
  <c r="AI1143" i="4"/>
  <c r="AF1144" i="4"/>
  <c r="AG1144" i="4"/>
  <c r="AH1144" i="4"/>
  <c r="AI1144" i="4"/>
  <c r="AF1145" i="4"/>
  <c r="AG1145" i="4"/>
  <c r="AH1145" i="4"/>
  <c r="AI1145" i="4"/>
  <c r="AF1146" i="4"/>
  <c r="AG1146" i="4"/>
  <c r="AH1146" i="4"/>
  <c r="AI1146" i="4"/>
  <c r="AF1147" i="4"/>
  <c r="AG1147" i="4"/>
  <c r="AH1147" i="4"/>
  <c r="AI1147" i="4"/>
  <c r="AF1148" i="4"/>
  <c r="AG1148" i="4"/>
  <c r="AH1148" i="4"/>
  <c r="AI1148" i="4"/>
  <c r="AF1149" i="4"/>
  <c r="AG1149" i="4"/>
  <c r="AH1149" i="4"/>
  <c r="AI1149" i="4"/>
  <c r="AF1150" i="4"/>
  <c r="AG1150" i="4"/>
  <c r="AH1150" i="4"/>
  <c r="AI1150" i="4"/>
  <c r="AF1151" i="4"/>
  <c r="AG1151" i="4"/>
  <c r="AH1151" i="4"/>
  <c r="AI1151" i="4"/>
  <c r="AF1152" i="4"/>
  <c r="AG1152" i="4"/>
  <c r="AH1152" i="4"/>
  <c r="AI1152" i="4"/>
  <c r="AF1153" i="4"/>
  <c r="AG1153" i="4"/>
  <c r="AH1153" i="4"/>
  <c r="AI1153" i="4"/>
  <c r="AF1154" i="4"/>
  <c r="AG1154" i="4"/>
  <c r="AH1154" i="4"/>
  <c r="AI1154" i="4"/>
  <c r="AF1155" i="4"/>
  <c r="AG1155" i="4"/>
  <c r="AH1155" i="4"/>
  <c r="AI1155" i="4"/>
  <c r="AF1156" i="4"/>
  <c r="AG1156" i="4"/>
  <c r="AH1156" i="4"/>
  <c r="AI1156" i="4"/>
  <c r="AF1157" i="4"/>
  <c r="AG1157" i="4"/>
  <c r="AH1157" i="4"/>
  <c r="AI1157" i="4"/>
  <c r="AF1158" i="4"/>
  <c r="AG1158" i="4"/>
  <c r="AH1158" i="4"/>
  <c r="AI1158" i="4"/>
  <c r="AF1159" i="4"/>
  <c r="AG1159" i="4"/>
  <c r="AH1159" i="4"/>
  <c r="AI1159" i="4"/>
  <c r="AF1160" i="4"/>
  <c r="AG1160" i="4"/>
  <c r="AH1160" i="4"/>
  <c r="AI1160" i="4"/>
  <c r="AF1161" i="4"/>
  <c r="AG1161" i="4"/>
  <c r="AH1161" i="4"/>
  <c r="AI1161" i="4"/>
  <c r="AF1162" i="4"/>
  <c r="AG1162" i="4"/>
  <c r="AH1162" i="4"/>
  <c r="AI1162" i="4"/>
  <c r="AF1163" i="4"/>
  <c r="AG1163" i="4"/>
  <c r="AH1163" i="4"/>
  <c r="AI1163" i="4"/>
  <c r="AF1164" i="4"/>
  <c r="AG1164" i="4"/>
  <c r="AH1164" i="4"/>
  <c r="AI1164" i="4"/>
  <c r="AF1165" i="4"/>
  <c r="AG1165" i="4"/>
  <c r="AH1165" i="4"/>
  <c r="AI1165" i="4"/>
  <c r="AF1166" i="4"/>
  <c r="AG1166" i="4"/>
  <c r="AH1166" i="4"/>
  <c r="AI1166" i="4"/>
  <c r="AF1167" i="4"/>
  <c r="AG1167" i="4"/>
  <c r="AH1167" i="4"/>
  <c r="AI1167" i="4"/>
  <c r="AF1168" i="4"/>
  <c r="AG1168" i="4"/>
  <c r="AH1168" i="4"/>
  <c r="AI1168" i="4"/>
  <c r="AF1169" i="4"/>
  <c r="AG1169" i="4"/>
  <c r="AH1169" i="4"/>
  <c r="AI1169" i="4"/>
  <c r="AF1170" i="4"/>
  <c r="AG1170" i="4"/>
  <c r="AH1170" i="4"/>
  <c r="AI1170" i="4"/>
  <c r="AF1171" i="4"/>
  <c r="AG1171" i="4"/>
  <c r="AH1171" i="4"/>
  <c r="AI1171" i="4"/>
  <c r="AF1172" i="4"/>
  <c r="AG1172" i="4"/>
  <c r="AH1172" i="4"/>
  <c r="AI1172" i="4"/>
  <c r="AF1173" i="4"/>
  <c r="AG1173" i="4"/>
  <c r="AH1173" i="4"/>
  <c r="AI1173" i="4"/>
  <c r="AF1174" i="4"/>
  <c r="AG1174" i="4"/>
  <c r="AH1174" i="4"/>
  <c r="AI1174" i="4"/>
  <c r="AF1175" i="4"/>
  <c r="AG1175" i="4"/>
  <c r="AH1175" i="4"/>
  <c r="AI1175" i="4"/>
  <c r="AF1176" i="4"/>
  <c r="AG1176" i="4"/>
  <c r="AH1176" i="4"/>
  <c r="AI1176" i="4"/>
  <c r="AF1177" i="4"/>
  <c r="AG1177" i="4"/>
  <c r="AH1177" i="4"/>
  <c r="AI1177" i="4"/>
  <c r="AF1178" i="4"/>
  <c r="AG1178" i="4"/>
  <c r="AH1178" i="4"/>
  <c r="AI1178" i="4"/>
  <c r="AF1179" i="4"/>
  <c r="AG1179" i="4"/>
  <c r="AH1179" i="4"/>
  <c r="AI1179" i="4"/>
  <c r="AF1180" i="4"/>
  <c r="AG1180" i="4"/>
  <c r="AH1180" i="4"/>
  <c r="AI1180" i="4"/>
  <c r="AF1181" i="4"/>
  <c r="AG1181" i="4"/>
  <c r="AH1181" i="4"/>
  <c r="AI1181" i="4"/>
  <c r="AF1182" i="4"/>
  <c r="AG1182" i="4"/>
  <c r="AH1182" i="4"/>
  <c r="AI1182" i="4"/>
  <c r="AF1183" i="4"/>
  <c r="AG1183" i="4"/>
  <c r="AH1183" i="4"/>
  <c r="AI1183" i="4"/>
  <c r="AF1184" i="4"/>
  <c r="AG1184" i="4"/>
  <c r="AH1184" i="4"/>
  <c r="AI1184" i="4"/>
  <c r="AF1185" i="4"/>
  <c r="AG1185" i="4"/>
  <c r="AH1185" i="4"/>
  <c r="AI1185" i="4"/>
  <c r="AF1186" i="4"/>
  <c r="AG1186" i="4"/>
  <c r="AH1186" i="4"/>
  <c r="AI1186" i="4"/>
  <c r="AF1187" i="4"/>
  <c r="AG1187" i="4"/>
  <c r="AH1187" i="4"/>
  <c r="AI1187" i="4"/>
  <c r="AF1188" i="4"/>
  <c r="AG1188" i="4"/>
  <c r="AH1188" i="4"/>
  <c r="AI1188" i="4"/>
  <c r="AF1189" i="4"/>
  <c r="AG1189" i="4"/>
  <c r="AH1189" i="4"/>
  <c r="AI1189" i="4"/>
  <c r="AF1190" i="4"/>
  <c r="AG1190" i="4"/>
  <c r="AH1190" i="4"/>
  <c r="AI1190" i="4"/>
  <c r="AF1191" i="4"/>
  <c r="AG1191" i="4"/>
  <c r="AH1191" i="4"/>
  <c r="AI1191" i="4"/>
  <c r="AF1192" i="4"/>
  <c r="AG1192" i="4"/>
  <c r="AH1192" i="4"/>
  <c r="AI1192" i="4"/>
  <c r="AF1193" i="4"/>
  <c r="AG1193" i="4"/>
  <c r="AH1193" i="4"/>
  <c r="AI1193" i="4"/>
  <c r="AF1194" i="4"/>
  <c r="AG1194" i="4"/>
  <c r="AH1194" i="4"/>
  <c r="AI1194" i="4"/>
  <c r="AF1195" i="4"/>
  <c r="AG1195" i="4"/>
  <c r="AH1195" i="4"/>
  <c r="AI1195" i="4"/>
  <c r="AF1196" i="4"/>
  <c r="AG1196" i="4"/>
  <c r="AH1196" i="4"/>
  <c r="AI1196" i="4"/>
  <c r="AF1197" i="4"/>
  <c r="AG1197" i="4"/>
  <c r="AH1197" i="4"/>
  <c r="AI1197" i="4"/>
  <c r="AF1198" i="4"/>
  <c r="AG1198" i="4"/>
  <c r="AH1198" i="4"/>
  <c r="AI1198" i="4"/>
  <c r="AF1199" i="4"/>
  <c r="AG1199" i="4"/>
  <c r="AH1199" i="4"/>
  <c r="AI1199" i="4"/>
  <c r="AF1200" i="4"/>
  <c r="AG1200" i="4"/>
  <c r="AH1200" i="4"/>
  <c r="AI1200" i="4"/>
  <c r="AF1201" i="4"/>
  <c r="AG1201" i="4"/>
  <c r="AH1201" i="4"/>
  <c r="AI1201" i="4"/>
  <c r="AF1202" i="4"/>
  <c r="AG1202" i="4"/>
  <c r="AH1202" i="4"/>
  <c r="AI1202" i="4"/>
  <c r="AF1203" i="4"/>
  <c r="AG1203" i="4"/>
  <c r="AH1203" i="4"/>
  <c r="AI1203" i="4"/>
  <c r="AF1204" i="4"/>
  <c r="AG1204" i="4"/>
  <c r="AH1204" i="4"/>
  <c r="AI1204" i="4"/>
  <c r="AF1205" i="4"/>
  <c r="AG1205" i="4"/>
  <c r="AH1205" i="4"/>
  <c r="AI1205" i="4"/>
  <c r="AF1206" i="4"/>
  <c r="AG1206" i="4"/>
  <c r="AH1206" i="4"/>
  <c r="AI1206" i="4"/>
  <c r="AF1207" i="4"/>
  <c r="AG1207" i="4"/>
  <c r="AH1207" i="4"/>
  <c r="AI1207" i="4"/>
  <c r="AF1208" i="4"/>
  <c r="AG1208" i="4"/>
  <c r="AH1208" i="4"/>
  <c r="AI1208" i="4"/>
  <c r="AF1209" i="4"/>
  <c r="AG1209" i="4"/>
  <c r="AH1209" i="4"/>
  <c r="AI1209" i="4"/>
  <c r="AF1210" i="4"/>
  <c r="AG1210" i="4"/>
  <c r="AH1210" i="4"/>
  <c r="AI1210" i="4"/>
  <c r="AF1211" i="4"/>
  <c r="AG1211" i="4"/>
  <c r="AH1211" i="4"/>
  <c r="AI1211" i="4"/>
  <c r="AF1212" i="4"/>
  <c r="AG1212" i="4"/>
  <c r="AH1212" i="4"/>
  <c r="AI1212" i="4"/>
  <c r="AF1213" i="4"/>
  <c r="AG1213" i="4"/>
  <c r="AH1213" i="4"/>
  <c r="AI1213" i="4"/>
  <c r="AF1214" i="4"/>
  <c r="AG1214" i="4"/>
  <c r="AH1214" i="4"/>
  <c r="AI1214" i="4"/>
  <c r="AF1215" i="4"/>
  <c r="AG1215" i="4"/>
  <c r="AH1215" i="4"/>
  <c r="AI1215" i="4"/>
  <c r="AF1216" i="4"/>
  <c r="AG1216" i="4"/>
  <c r="AH1216" i="4"/>
  <c r="AI1216" i="4"/>
  <c r="AF1217" i="4"/>
  <c r="AG1217" i="4"/>
  <c r="AH1217" i="4"/>
  <c r="AI1217" i="4"/>
  <c r="AF1218" i="4"/>
  <c r="AG1218" i="4"/>
  <c r="AH1218" i="4"/>
  <c r="AI1218" i="4"/>
  <c r="AF1219" i="4"/>
  <c r="AG1219" i="4"/>
  <c r="AH1219" i="4"/>
  <c r="AI1219" i="4"/>
  <c r="AF1220" i="4"/>
  <c r="AG1220" i="4"/>
  <c r="AH1220" i="4"/>
  <c r="AI1220" i="4"/>
  <c r="AF1221" i="4"/>
  <c r="AG1221" i="4"/>
  <c r="AH1221" i="4"/>
  <c r="AI1221" i="4"/>
  <c r="AF1222" i="4"/>
  <c r="AG1222" i="4"/>
  <c r="AH1222" i="4"/>
  <c r="AI1222" i="4"/>
  <c r="AF1223" i="4"/>
  <c r="AG1223" i="4"/>
  <c r="AH1223" i="4"/>
  <c r="AI1223" i="4"/>
  <c r="AF1224" i="4"/>
  <c r="AG1224" i="4"/>
  <c r="AH1224" i="4"/>
  <c r="AI1224" i="4"/>
  <c r="AF1225" i="4"/>
  <c r="AG1225" i="4"/>
  <c r="AH1225" i="4"/>
  <c r="AI1225" i="4"/>
  <c r="AF1226" i="4"/>
  <c r="AG1226" i="4"/>
  <c r="AH1226" i="4"/>
  <c r="AI1226" i="4"/>
  <c r="AF1227" i="4"/>
  <c r="AG1227" i="4"/>
  <c r="AH1227" i="4"/>
  <c r="AI1227" i="4"/>
  <c r="AF1228" i="4"/>
  <c r="AG1228" i="4"/>
  <c r="AH1228" i="4"/>
  <c r="AI1228" i="4"/>
  <c r="AF1229" i="4"/>
  <c r="AG1229" i="4"/>
  <c r="AH1229" i="4"/>
  <c r="AI1229" i="4"/>
  <c r="AF1230" i="4"/>
  <c r="AG1230" i="4"/>
  <c r="AH1230" i="4"/>
  <c r="AI1230" i="4"/>
  <c r="AF1231" i="4"/>
  <c r="AG1231" i="4"/>
  <c r="AH1231" i="4"/>
  <c r="AI1231" i="4"/>
  <c r="AF1232" i="4"/>
  <c r="AG1232" i="4"/>
  <c r="AH1232" i="4"/>
  <c r="AI1232" i="4"/>
  <c r="AF1233" i="4"/>
  <c r="AG1233" i="4"/>
  <c r="AH1233" i="4"/>
  <c r="AI1233" i="4"/>
  <c r="AF1234" i="4"/>
  <c r="AG1234" i="4"/>
  <c r="AH1234" i="4"/>
  <c r="AI1234" i="4"/>
  <c r="AF1235" i="4"/>
  <c r="AG1235" i="4"/>
  <c r="AH1235" i="4"/>
  <c r="AI1235" i="4"/>
  <c r="AF1236" i="4"/>
  <c r="AG1236" i="4"/>
  <c r="AH1236" i="4"/>
  <c r="AI1236" i="4"/>
  <c r="AF1237" i="4"/>
  <c r="AG1237" i="4"/>
  <c r="AH1237" i="4"/>
  <c r="AI1237" i="4"/>
  <c r="AF1238" i="4"/>
  <c r="AG1238" i="4"/>
  <c r="AH1238" i="4"/>
  <c r="AI1238" i="4"/>
  <c r="AF1239" i="4"/>
  <c r="AG1239" i="4"/>
  <c r="AH1239" i="4"/>
  <c r="AI1239" i="4"/>
  <c r="AF1240" i="4"/>
  <c r="AG1240" i="4"/>
  <c r="AH1240" i="4"/>
  <c r="AI1240" i="4"/>
  <c r="AF1241" i="4"/>
  <c r="AG1241" i="4"/>
  <c r="AH1241" i="4"/>
  <c r="AI1241" i="4"/>
  <c r="AF1242" i="4"/>
  <c r="AG1242" i="4"/>
  <c r="AH1242" i="4"/>
  <c r="AI1242" i="4"/>
  <c r="AF1243" i="4"/>
  <c r="AG1243" i="4"/>
  <c r="AH1243" i="4"/>
  <c r="AI1243" i="4"/>
  <c r="AF1244" i="4"/>
  <c r="AG1244" i="4"/>
  <c r="AH1244" i="4"/>
  <c r="AI1244" i="4"/>
  <c r="AF1245" i="4"/>
  <c r="AG1245" i="4"/>
  <c r="AH1245" i="4"/>
  <c r="AI1245" i="4"/>
  <c r="AF1246" i="4"/>
  <c r="AG1246" i="4"/>
  <c r="AH1246" i="4"/>
  <c r="AI1246" i="4"/>
  <c r="AF1247" i="4"/>
  <c r="AG1247" i="4"/>
  <c r="AH1247" i="4"/>
  <c r="AI1247" i="4"/>
  <c r="AF1248" i="4"/>
  <c r="AG1248" i="4"/>
  <c r="AH1248" i="4"/>
  <c r="AI1248" i="4"/>
  <c r="AF1249" i="4"/>
  <c r="AG1249" i="4"/>
  <c r="AH1249" i="4"/>
  <c r="AI1249" i="4"/>
  <c r="AF1250" i="4"/>
  <c r="AG1250" i="4"/>
  <c r="AH1250" i="4"/>
  <c r="AI1250" i="4"/>
  <c r="AF1251" i="4"/>
  <c r="AG1251" i="4"/>
  <c r="AH1251" i="4"/>
  <c r="AI1251" i="4"/>
  <c r="AF1252" i="4"/>
  <c r="AG1252" i="4"/>
  <c r="AH1252" i="4"/>
  <c r="AI1252" i="4"/>
  <c r="AF1253" i="4"/>
  <c r="AG1253" i="4"/>
  <c r="AH1253" i="4"/>
  <c r="AI1253" i="4"/>
  <c r="AF1254" i="4"/>
  <c r="AG1254" i="4"/>
  <c r="AH1254" i="4"/>
  <c r="AI1254" i="4"/>
  <c r="AF1255" i="4"/>
  <c r="AG1255" i="4"/>
  <c r="AH1255" i="4"/>
  <c r="AI1255" i="4"/>
  <c r="AF1256" i="4"/>
  <c r="AG1256" i="4"/>
  <c r="AH1256" i="4"/>
  <c r="AI1256" i="4"/>
  <c r="AF1257" i="4"/>
  <c r="AG1257" i="4"/>
  <c r="AH1257" i="4"/>
  <c r="AI1257" i="4"/>
  <c r="AF1258" i="4"/>
  <c r="AG1258" i="4"/>
  <c r="AH1258" i="4"/>
  <c r="AI1258" i="4"/>
  <c r="AF1259" i="4"/>
  <c r="AG1259" i="4"/>
  <c r="AH1259" i="4"/>
  <c r="AI1259" i="4"/>
  <c r="AF1260" i="4"/>
  <c r="AG1260" i="4"/>
  <c r="AH1260" i="4"/>
  <c r="AI1260" i="4"/>
  <c r="AF1261" i="4"/>
  <c r="AG1261" i="4"/>
  <c r="AH1261" i="4"/>
  <c r="AI1261" i="4"/>
  <c r="AF1262" i="4"/>
  <c r="AG1262" i="4"/>
  <c r="AH1262" i="4"/>
  <c r="AI1262" i="4"/>
  <c r="AF1263" i="4"/>
  <c r="AG1263" i="4"/>
  <c r="AH1263" i="4"/>
  <c r="AI1263" i="4"/>
  <c r="AF1264" i="4"/>
  <c r="AG1264" i="4"/>
  <c r="AH1264" i="4"/>
  <c r="AI1264" i="4"/>
  <c r="AF1265" i="4"/>
  <c r="AG1265" i="4"/>
  <c r="AH1265" i="4"/>
  <c r="AI1265" i="4"/>
  <c r="AF1266" i="4"/>
  <c r="AG1266" i="4"/>
  <c r="AH1266" i="4"/>
  <c r="AI1266" i="4"/>
  <c r="AF1267" i="4"/>
  <c r="AG1267" i="4"/>
  <c r="AH1267" i="4"/>
  <c r="AI1267" i="4"/>
  <c r="AF1268" i="4"/>
  <c r="AG1268" i="4"/>
  <c r="AH1268" i="4"/>
  <c r="AI1268" i="4"/>
  <c r="AF1269" i="4"/>
  <c r="AG1269" i="4"/>
  <c r="AH1269" i="4"/>
  <c r="AI1269" i="4"/>
  <c r="AF1270" i="4"/>
  <c r="AG1270" i="4"/>
  <c r="AH1270" i="4"/>
  <c r="AI1270" i="4"/>
  <c r="AF1271" i="4"/>
  <c r="AG1271" i="4"/>
  <c r="AH1271" i="4"/>
  <c r="AI1271" i="4"/>
  <c r="AF1272" i="4"/>
  <c r="AG1272" i="4"/>
  <c r="AH1272" i="4"/>
  <c r="AI1272" i="4"/>
  <c r="AF1273" i="4"/>
  <c r="AG1273" i="4"/>
  <c r="AH1273" i="4"/>
  <c r="AI1273" i="4"/>
  <c r="AF1274" i="4"/>
  <c r="AG1274" i="4"/>
  <c r="AH1274" i="4"/>
  <c r="AI1274" i="4"/>
  <c r="AF1275" i="4"/>
  <c r="AG1275" i="4"/>
  <c r="AH1275" i="4"/>
  <c r="AI1275" i="4"/>
  <c r="AF1276" i="4"/>
  <c r="AG1276" i="4"/>
  <c r="AH1276" i="4"/>
  <c r="AI1276" i="4"/>
  <c r="AF1277" i="4"/>
  <c r="AG1277" i="4"/>
  <c r="AH1277" i="4"/>
  <c r="AI1277" i="4"/>
  <c r="AF1278" i="4"/>
  <c r="AG1278" i="4"/>
  <c r="AH1278" i="4"/>
  <c r="AI1278" i="4"/>
  <c r="AF1279" i="4"/>
  <c r="AG1279" i="4"/>
  <c r="AH1279" i="4"/>
  <c r="AI1279" i="4"/>
  <c r="AF1280" i="4"/>
  <c r="AG1280" i="4"/>
  <c r="AH1280" i="4"/>
  <c r="AI1280" i="4"/>
  <c r="AF1281" i="4"/>
  <c r="AG1281" i="4"/>
  <c r="AH1281" i="4"/>
  <c r="AI1281" i="4"/>
  <c r="AF1282" i="4"/>
  <c r="AG1282" i="4"/>
  <c r="AH1282" i="4"/>
  <c r="AI1282" i="4"/>
  <c r="AF1283" i="4"/>
  <c r="AG1283" i="4"/>
  <c r="AH1283" i="4"/>
  <c r="AI1283" i="4"/>
  <c r="AF1284" i="4"/>
  <c r="AG1284" i="4"/>
  <c r="AH1284" i="4"/>
  <c r="AI1284" i="4"/>
  <c r="AF1285" i="4"/>
  <c r="AG1285" i="4"/>
  <c r="AH1285" i="4"/>
  <c r="AI1285" i="4"/>
  <c r="AF1286" i="4"/>
  <c r="AG1286" i="4"/>
  <c r="AH1286" i="4"/>
  <c r="AI1286" i="4"/>
  <c r="AF1287" i="4"/>
  <c r="AG1287" i="4"/>
  <c r="AH1287" i="4"/>
  <c r="AI1287" i="4"/>
  <c r="AF1288" i="4"/>
  <c r="AG1288" i="4"/>
  <c r="AH1288" i="4"/>
  <c r="AI1288" i="4"/>
  <c r="AF1289" i="4"/>
  <c r="AG1289" i="4"/>
  <c r="AH1289" i="4"/>
  <c r="AI1289" i="4"/>
  <c r="AF1290" i="4"/>
  <c r="AG1290" i="4"/>
  <c r="AH1290" i="4"/>
  <c r="AI1290" i="4"/>
  <c r="AF1291" i="4"/>
  <c r="AG1291" i="4"/>
  <c r="AH1291" i="4"/>
  <c r="AI1291" i="4"/>
  <c r="AF1292" i="4"/>
  <c r="AG1292" i="4"/>
  <c r="AH1292" i="4"/>
  <c r="AI1292" i="4"/>
  <c r="AF1293" i="4"/>
  <c r="AG1293" i="4"/>
  <c r="AH1293" i="4"/>
  <c r="AI1293" i="4"/>
  <c r="AF1294" i="4"/>
  <c r="AG1294" i="4"/>
  <c r="AH1294" i="4"/>
  <c r="AI1294" i="4"/>
  <c r="AF1295" i="4"/>
  <c r="AG1295" i="4"/>
  <c r="AH1295" i="4"/>
  <c r="AI1295" i="4"/>
  <c r="AF1296" i="4"/>
  <c r="AG1296" i="4"/>
  <c r="AH1296" i="4"/>
  <c r="AI1296" i="4"/>
  <c r="AF1297" i="4"/>
  <c r="AG1297" i="4"/>
  <c r="AH1297" i="4"/>
  <c r="AI1297" i="4"/>
  <c r="AF1298" i="4"/>
  <c r="AG1298" i="4"/>
  <c r="AH1298" i="4"/>
  <c r="AI1298" i="4"/>
  <c r="AF1299" i="4"/>
  <c r="AG1299" i="4"/>
  <c r="AH1299" i="4"/>
  <c r="AI1299" i="4"/>
  <c r="AF1300" i="4"/>
  <c r="AG1300" i="4"/>
  <c r="AH1300" i="4"/>
  <c r="AI1300" i="4"/>
  <c r="AF1301" i="4"/>
  <c r="AG1301" i="4"/>
  <c r="AH1301" i="4"/>
  <c r="AI1301" i="4"/>
  <c r="AF1302" i="4"/>
  <c r="AG1302" i="4"/>
  <c r="AH1302" i="4"/>
  <c r="AI1302" i="4"/>
  <c r="AF1303" i="4"/>
  <c r="AG1303" i="4"/>
  <c r="AH1303" i="4"/>
  <c r="AI1303" i="4"/>
  <c r="AF1304" i="4"/>
  <c r="AG1304" i="4"/>
  <c r="AH1304" i="4"/>
  <c r="AI1304" i="4"/>
  <c r="AF1305" i="4"/>
  <c r="AG1305" i="4"/>
  <c r="AH1305" i="4"/>
  <c r="AI1305" i="4"/>
  <c r="AF1306" i="4"/>
  <c r="AG1306" i="4"/>
  <c r="AH1306" i="4"/>
  <c r="AI1306" i="4"/>
  <c r="AF1307" i="4"/>
  <c r="AG1307" i="4"/>
  <c r="AH1307" i="4"/>
  <c r="AI1307" i="4"/>
  <c r="AF1308" i="4"/>
  <c r="AG1308" i="4"/>
  <c r="AH1308" i="4"/>
  <c r="AI1308" i="4"/>
  <c r="AF1309" i="4"/>
  <c r="AG1309" i="4"/>
  <c r="AH1309" i="4"/>
  <c r="AI1309" i="4"/>
  <c r="AF1310" i="4"/>
  <c r="AG1310" i="4"/>
  <c r="AH1310" i="4"/>
  <c r="AI1310" i="4"/>
  <c r="AF1311" i="4"/>
  <c r="AG1311" i="4"/>
  <c r="AH1311" i="4"/>
  <c r="AI1311" i="4"/>
  <c r="AF1312" i="4"/>
  <c r="AG1312" i="4"/>
  <c r="AH1312" i="4"/>
  <c r="AI1312" i="4"/>
  <c r="AF1313" i="4"/>
  <c r="AG1313" i="4"/>
  <c r="AH1313" i="4"/>
  <c r="AI1313" i="4"/>
  <c r="AF1314" i="4"/>
  <c r="AG1314" i="4"/>
  <c r="AH1314" i="4"/>
  <c r="AI1314" i="4"/>
  <c r="AF1315" i="4"/>
  <c r="AG1315" i="4"/>
  <c r="AH1315" i="4"/>
  <c r="AI1315" i="4"/>
  <c r="AF1316" i="4"/>
  <c r="AG1316" i="4"/>
  <c r="AH1316" i="4"/>
  <c r="AI1316" i="4"/>
  <c r="AF1317" i="4"/>
  <c r="AG1317" i="4"/>
  <c r="AH1317" i="4"/>
  <c r="AI1317" i="4"/>
  <c r="AF1318" i="4"/>
  <c r="AG1318" i="4"/>
  <c r="AH1318" i="4"/>
  <c r="AI1318" i="4"/>
  <c r="AF1319" i="4"/>
  <c r="AG1319" i="4"/>
  <c r="AH1319" i="4"/>
  <c r="AI1319" i="4"/>
  <c r="AF1320" i="4"/>
  <c r="AG1320" i="4"/>
  <c r="AH1320" i="4"/>
  <c r="AI1320" i="4"/>
  <c r="AF1321" i="4"/>
  <c r="AG1321" i="4"/>
  <c r="AH1321" i="4"/>
  <c r="AI1321" i="4"/>
  <c r="AF1322" i="4"/>
  <c r="AG1322" i="4"/>
  <c r="AH1322" i="4"/>
  <c r="AI1322" i="4"/>
  <c r="AF1323" i="4"/>
  <c r="AG1323" i="4"/>
  <c r="AH1323" i="4"/>
  <c r="AI1323" i="4"/>
  <c r="AF1324" i="4"/>
  <c r="AG1324" i="4"/>
  <c r="AH1324" i="4"/>
  <c r="AI1324" i="4"/>
  <c r="AF1325" i="4"/>
  <c r="AG1325" i="4"/>
  <c r="AH1325" i="4"/>
  <c r="AI1325" i="4"/>
  <c r="AF1326" i="4"/>
  <c r="AG1326" i="4"/>
  <c r="AH1326" i="4"/>
  <c r="AI1326" i="4"/>
  <c r="AF1327" i="4"/>
  <c r="AG1327" i="4"/>
  <c r="AH1327" i="4"/>
  <c r="AI1327" i="4"/>
  <c r="AF1328" i="4"/>
  <c r="AG1328" i="4"/>
  <c r="AH1328" i="4"/>
  <c r="AI1328" i="4"/>
  <c r="AF1329" i="4"/>
  <c r="AG1329" i="4"/>
  <c r="AH1329" i="4"/>
  <c r="AI1329" i="4"/>
  <c r="AF1330" i="4"/>
  <c r="AG1330" i="4"/>
  <c r="AH1330" i="4"/>
  <c r="AI1330" i="4"/>
  <c r="AF1331" i="4"/>
  <c r="AG1331" i="4"/>
  <c r="AH1331" i="4"/>
  <c r="AI1331" i="4"/>
  <c r="AF1332" i="4"/>
  <c r="AG1332" i="4"/>
  <c r="AH1332" i="4"/>
  <c r="AI1332" i="4"/>
  <c r="AF1333" i="4"/>
  <c r="AG1333" i="4"/>
  <c r="AH1333" i="4"/>
  <c r="AI1333" i="4"/>
  <c r="AF1334" i="4"/>
  <c r="AG1334" i="4"/>
  <c r="AH1334" i="4"/>
  <c r="AI1334" i="4"/>
  <c r="AF1335" i="4"/>
  <c r="AG1335" i="4"/>
  <c r="AH1335" i="4"/>
  <c r="AI1335" i="4"/>
  <c r="AF1336" i="4"/>
  <c r="AG1336" i="4"/>
  <c r="AH1336" i="4"/>
  <c r="AI1336" i="4"/>
  <c r="AF1337" i="4"/>
  <c r="AG1337" i="4"/>
  <c r="AH1337" i="4"/>
  <c r="AI1337" i="4"/>
  <c r="AF1338" i="4"/>
  <c r="AG1338" i="4"/>
  <c r="AH1338" i="4"/>
  <c r="AI1338" i="4"/>
  <c r="AF1339" i="4"/>
  <c r="AG1339" i="4"/>
  <c r="AH1339" i="4"/>
  <c r="AI1339" i="4"/>
  <c r="AF1340" i="4"/>
  <c r="AG1340" i="4"/>
  <c r="AH1340" i="4"/>
  <c r="AI1340" i="4"/>
  <c r="AF1341" i="4"/>
  <c r="AG1341" i="4"/>
  <c r="AH1341" i="4"/>
  <c r="AI1341" i="4"/>
  <c r="AF1342" i="4"/>
  <c r="AG1342" i="4"/>
  <c r="AH1342" i="4"/>
  <c r="AI1342" i="4"/>
  <c r="AF1343" i="4"/>
  <c r="AG1343" i="4"/>
  <c r="AH1343" i="4"/>
  <c r="AI1343" i="4"/>
  <c r="AF1344" i="4"/>
  <c r="AG1344" i="4"/>
  <c r="AH1344" i="4"/>
  <c r="AI1344" i="4"/>
  <c r="AF1345" i="4"/>
  <c r="AG1345" i="4"/>
  <c r="AH1345" i="4"/>
  <c r="AI1345" i="4"/>
  <c r="AF1346" i="4"/>
  <c r="AG1346" i="4"/>
  <c r="AH1346" i="4"/>
  <c r="AI1346" i="4"/>
  <c r="AF1347" i="4"/>
  <c r="AG1347" i="4"/>
  <c r="AH1347" i="4"/>
  <c r="AI1347" i="4"/>
  <c r="AF1348" i="4"/>
  <c r="AG1348" i="4"/>
  <c r="AH1348" i="4"/>
  <c r="AI1348" i="4"/>
  <c r="AF1349" i="4"/>
  <c r="AG1349" i="4"/>
  <c r="AH1349" i="4"/>
  <c r="AI1349" i="4"/>
  <c r="AF1350" i="4"/>
  <c r="AG1350" i="4"/>
  <c r="AH1350" i="4"/>
  <c r="AI1350" i="4"/>
  <c r="AF1351" i="4"/>
  <c r="AG1351" i="4"/>
  <c r="AH1351" i="4"/>
  <c r="AI1351" i="4"/>
  <c r="AF1352" i="4"/>
  <c r="AG1352" i="4"/>
  <c r="AH1352" i="4"/>
  <c r="AI1352" i="4"/>
  <c r="AF1353" i="4"/>
  <c r="AG1353" i="4"/>
  <c r="AH1353" i="4"/>
  <c r="AI1353" i="4"/>
  <c r="AF1354" i="4"/>
  <c r="AG1354" i="4"/>
  <c r="AH1354" i="4"/>
  <c r="AI1354" i="4"/>
  <c r="AF1355" i="4"/>
  <c r="AG1355" i="4"/>
  <c r="AH1355" i="4"/>
  <c r="AI1355" i="4"/>
  <c r="AF1356" i="4"/>
  <c r="AG1356" i="4"/>
  <c r="AH1356" i="4"/>
  <c r="AI1356" i="4"/>
  <c r="AF1357" i="4"/>
  <c r="AG1357" i="4"/>
  <c r="AH1357" i="4"/>
  <c r="AI1357" i="4"/>
  <c r="AF1358" i="4"/>
  <c r="AG1358" i="4"/>
  <c r="AH1358" i="4"/>
  <c r="AI1358" i="4"/>
  <c r="AF1359" i="4"/>
  <c r="AG1359" i="4"/>
  <c r="AH1359" i="4"/>
  <c r="AI1359" i="4"/>
  <c r="AF1360" i="4"/>
  <c r="AG1360" i="4"/>
  <c r="AH1360" i="4"/>
  <c r="AI1360" i="4"/>
  <c r="AF1361" i="4"/>
  <c r="AG1361" i="4"/>
  <c r="AH1361" i="4"/>
  <c r="AI1361" i="4"/>
  <c r="AF1362" i="4"/>
  <c r="AG1362" i="4"/>
  <c r="AH1362" i="4"/>
  <c r="AI1362" i="4"/>
  <c r="AF1363" i="4"/>
  <c r="AG1363" i="4"/>
  <c r="AH1363" i="4"/>
  <c r="AI1363" i="4"/>
  <c r="AF1364" i="4"/>
  <c r="AG1364" i="4"/>
  <c r="AH1364" i="4"/>
  <c r="AI1364" i="4"/>
  <c r="AF1365" i="4"/>
  <c r="AG1365" i="4"/>
  <c r="AH1365" i="4"/>
  <c r="AI1365" i="4"/>
  <c r="AF1366" i="4"/>
  <c r="AG1366" i="4"/>
  <c r="AH1366" i="4"/>
  <c r="AI1366" i="4"/>
  <c r="AF1367" i="4"/>
  <c r="AG1367" i="4"/>
  <c r="AH1367" i="4"/>
  <c r="AI1367" i="4"/>
  <c r="AF1368" i="4"/>
  <c r="AG1368" i="4"/>
  <c r="AH1368" i="4"/>
  <c r="AI1368" i="4"/>
  <c r="AF1369" i="4"/>
  <c r="AG1369" i="4"/>
  <c r="AH1369" i="4"/>
  <c r="AI1369" i="4"/>
  <c r="AF1370" i="4"/>
  <c r="AG1370" i="4"/>
  <c r="AH1370" i="4"/>
  <c r="AI1370" i="4"/>
  <c r="AF1371" i="4"/>
  <c r="AG1371" i="4"/>
  <c r="AH1371" i="4"/>
  <c r="AI1371" i="4"/>
  <c r="AF1372" i="4"/>
  <c r="AG1372" i="4"/>
  <c r="AH1372" i="4"/>
  <c r="AI1372" i="4"/>
  <c r="AF1373" i="4"/>
  <c r="AG1373" i="4"/>
  <c r="AH1373" i="4"/>
  <c r="AI1373" i="4"/>
  <c r="AF1374" i="4"/>
  <c r="AG1374" i="4"/>
  <c r="AH1374" i="4"/>
  <c r="AI1374" i="4"/>
  <c r="AF1375" i="4"/>
  <c r="AG1375" i="4"/>
  <c r="AH1375" i="4"/>
  <c r="AI1375" i="4"/>
  <c r="AF1376" i="4"/>
  <c r="AG1376" i="4"/>
  <c r="AH1376" i="4"/>
  <c r="AI1376" i="4"/>
  <c r="AF1377" i="4"/>
  <c r="AG1377" i="4"/>
  <c r="AH1377" i="4"/>
  <c r="AI1377" i="4"/>
  <c r="AF1378" i="4"/>
  <c r="AG1378" i="4"/>
  <c r="AH1378" i="4"/>
  <c r="AI1378" i="4"/>
  <c r="AF1379" i="4"/>
  <c r="AG1379" i="4"/>
  <c r="AH1379" i="4"/>
  <c r="AI1379" i="4"/>
  <c r="AF1380" i="4"/>
  <c r="AG1380" i="4"/>
  <c r="AH1380" i="4"/>
  <c r="AI1380" i="4"/>
  <c r="AF1381" i="4"/>
  <c r="AG1381" i="4"/>
  <c r="AH1381" i="4"/>
  <c r="AI1381" i="4"/>
  <c r="AF1382" i="4"/>
  <c r="AG1382" i="4"/>
  <c r="AH1382" i="4"/>
  <c r="AI1382" i="4"/>
  <c r="AF1383" i="4"/>
  <c r="AG1383" i="4"/>
  <c r="AH1383" i="4"/>
  <c r="AI1383" i="4"/>
  <c r="AF1384" i="4"/>
  <c r="AG1384" i="4"/>
  <c r="AH1384" i="4"/>
  <c r="AI1384" i="4"/>
  <c r="AF1385" i="4"/>
  <c r="AG1385" i="4"/>
  <c r="AH1385" i="4"/>
  <c r="AI1385" i="4"/>
  <c r="AF1386" i="4"/>
  <c r="AG1386" i="4"/>
  <c r="AH1386" i="4"/>
  <c r="AI1386" i="4"/>
  <c r="AF1387" i="4"/>
  <c r="AG1387" i="4"/>
  <c r="AH1387" i="4"/>
  <c r="AI1387" i="4"/>
  <c r="AF1388" i="4"/>
  <c r="AG1388" i="4"/>
  <c r="AH1388" i="4"/>
  <c r="AI1388" i="4"/>
  <c r="AF1389" i="4"/>
  <c r="AG1389" i="4"/>
  <c r="AH1389" i="4"/>
  <c r="AI1389" i="4"/>
  <c r="AF1390" i="4"/>
  <c r="AG1390" i="4"/>
  <c r="AH1390" i="4"/>
  <c r="AI1390" i="4"/>
  <c r="AF1391" i="4"/>
  <c r="AG1391" i="4"/>
  <c r="AH1391" i="4"/>
  <c r="AI1391" i="4"/>
  <c r="AF1392" i="4"/>
  <c r="AG1392" i="4"/>
  <c r="AH1392" i="4"/>
  <c r="AI1392" i="4"/>
  <c r="AF1393" i="4"/>
  <c r="AG1393" i="4"/>
  <c r="AH1393" i="4"/>
  <c r="AI1393" i="4"/>
  <c r="AF1394" i="4"/>
  <c r="AG1394" i="4"/>
  <c r="AH1394" i="4"/>
  <c r="AI1394" i="4"/>
  <c r="AF1395" i="4"/>
  <c r="AG1395" i="4"/>
  <c r="AH1395" i="4"/>
  <c r="AI1395" i="4"/>
  <c r="AF1396" i="4"/>
  <c r="AG1396" i="4"/>
  <c r="AH1396" i="4"/>
  <c r="AI1396" i="4"/>
  <c r="AF1397" i="4"/>
  <c r="AG1397" i="4"/>
  <c r="AH1397" i="4"/>
  <c r="AI1397" i="4"/>
  <c r="AF1398" i="4"/>
  <c r="AG1398" i="4"/>
  <c r="AH1398" i="4"/>
  <c r="AI1398" i="4"/>
  <c r="AF1399" i="4"/>
  <c r="AG1399" i="4"/>
  <c r="AH1399" i="4"/>
  <c r="AI1399" i="4"/>
  <c r="AF1400" i="4"/>
  <c r="AG1400" i="4"/>
  <c r="AH1400" i="4"/>
  <c r="AI1400" i="4"/>
  <c r="AF1401" i="4"/>
  <c r="AG1401" i="4"/>
  <c r="AH1401" i="4"/>
  <c r="AI1401" i="4"/>
  <c r="AF1402" i="4"/>
  <c r="AG1402" i="4"/>
  <c r="AH1402" i="4"/>
  <c r="AI1402" i="4"/>
  <c r="AF1403" i="4"/>
  <c r="AG1403" i="4"/>
  <c r="AH1403" i="4"/>
  <c r="AI1403" i="4"/>
  <c r="AF1404" i="4"/>
  <c r="AG1404" i="4"/>
  <c r="AH1404" i="4"/>
  <c r="AI1404" i="4"/>
  <c r="AF1405" i="4"/>
  <c r="AG1405" i="4"/>
  <c r="AH1405" i="4"/>
  <c r="AI1405" i="4"/>
  <c r="AF1406" i="4"/>
  <c r="AG1406" i="4"/>
  <c r="AH1406" i="4"/>
  <c r="AI1406" i="4"/>
  <c r="AF1407" i="4"/>
  <c r="AG1407" i="4"/>
  <c r="AH1407" i="4"/>
  <c r="AI1407" i="4"/>
  <c r="AF1408" i="4"/>
  <c r="AG1408" i="4"/>
  <c r="AH1408" i="4"/>
  <c r="AI1408" i="4"/>
  <c r="AF1409" i="4"/>
  <c r="AG1409" i="4"/>
  <c r="AH1409" i="4"/>
  <c r="AI1409" i="4"/>
  <c r="AF1410" i="4"/>
  <c r="AG1410" i="4"/>
  <c r="AH1410" i="4"/>
  <c r="AI1410" i="4"/>
  <c r="AF1411" i="4"/>
  <c r="AG1411" i="4"/>
  <c r="AH1411" i="4"/>
  <c r="AI1411" i="4"/>
  <c r="AF1412" i="4"/>
  <c r="AG1412" i="4"/>
  <c r="AH1412" i="4"/>
  <c r="AI1412" i="4"/>
  <c r="AF1413" i="4"/>
  <c r="AG1413" i="4"/>
  <c r="AH1413" i="4"/>
  <c r="AI1413" i="4"/>
  <c r="AF1414" i="4"/>
  <c r="AG1414" i="4"/>
  <c r="AH1414" i="4"/>
  <c r="AI1414" i="4"/>
  <c r="AF1415" i="4"/>
  <c r="AG1415" i="4"/>
  <c r="AH1415" i="4"/>
  <c r="AI1415" i="4"/>
  <c r="AF1416" i="4"/>
  <c r="AG1416" i="4"/>
  <c r="AH1416" i="4"/>
  <c r="AI1416" i="4"/>
  <c r="AF1417" i="4"/>
  <c r="AG1417" i="4"/>
  <c r="AH1417" i="4"/>
  <c r="AI1417" i="4"/>
  <c r="AF1418" i="4"/>
  <c r="AG1418" i="4"/>
  <c r="AH1418" i="4"/>
  <c r="AI1418" i="4"/>
  <c r="AF1419" i="4"/>
  <c r="AG1419" i="4"/>
  <c r="AH1419" i="4"/>
  <c r="AI1419" i="4"/>
  <c r="AF1420" i="4"/>
  <c r="AG1420" i="4"/>
  <c r="AH1420" i="4"/>
  <c r="AI1420" i="4"/>
  <c r="AF1421" i="4"/>
  <c r="AG1421" i="4"/>
  <c r="AH1421" i="4"/>
  <c r="AI1421" i="4"/>
  <c r="AF1422" i="4"/>
  <c r="AG1422" i="4"/>
  <c r="AH1422" i="4"/>
  <c r="AI1422" i="4"/>
  <c r="AF1423" i="4"/>
  <c r="AG1423" i="4"/>
  <c r="AH1423" i="4"/>
  <c r="AI1423" i="4"/>
  <c r="AF1424" i="4"/>
  <c r="AG1424" i="4"/>
  <c r="AH1424" i="4"/>
  <c r="AI1424" i="4"/>
  <c r="AF1425" i="4"/>
  <c r="AG1425" i="4"/>
  <c r="AH1425" i="4"/>
  <c r="AI1425" i="4"/>
  <c r="AF1426" i="4"/>
  <c r="AG1426" i="4"/>
  <c r="AH1426" i="4"/>
  <c r="AI1426" i="4"/>
  <c r="AF1427" i="4"/>
  <c r="AG1427" i="4"/>
  <c r="AH1427" i="4"/>
  <c r="AI1427" i="4"/>
  <c r="AF1428" i="4"/>
  <c r="AG1428" i="4"/>
  <c r="AH1428" i="4"/>
  <c r="AI1428" i="4"/>
  <c r="AF1429" i="4"/>
  <c r="AG1429" i="4"/>
  <c r="AH1429" i="4"/>
  <c r="AI1429" i="4"/>
  <c r="AF1430" i="4"/>
  <c r="AG1430" i="4"/>
  <c r="AH1430" i="4"/>
  <c r="AI1430" i="4"/>
  <c r="AF1431" i="4"/>
  <c r="AG1431" i="4"/>
  <c r="AH1431" i="4"/>
  <c r="AI1431" i="4"/>
  <c r="AF1432" i="4"/>
  <c r="AG1432" i="4"/>
  <c r="AH1432" i="4"/>
  <c r="AI1432" i="4"/>
  <c r="AF1433" i="4"/>
  <c r="AG1433" i="4"/>
  <c r="AH1433" i="4"/>
  <c r="AI1433" i="4"/>
  <c r="AF1434" i="4"/>
  <c r="AG1434" i="4"/>
  <c r="AH1434" i="4"/>
  <c r="AI1434" i="4"/>
  <c r="AF1435" i="4"/>
  <c r="AG1435" i="4"/>
  <c r="AH1435" i="4"/>
  <c r="AI1435" i="4"/>
  <c r="AF1436" i="4"/>
  <c r="AG1436" i="4"/>
  <c r="AH1436" i="4"/>
  <c r="AI1436" i="4"/>
  <c r="AF1437" i="4"/>
  <c r="AG1437" i="4"/>
  <c r="AH1437" i="4"/>
  <c r="AI1437" i="4"/>
  <c r="AF1438" i="4"/>
  <c r="AG1438" i="4"/>
  <c r="AH1438" i="4"/>
  <c r="AI1438" i="4"/>
  <c r="AF1439" i="4"/>
  <c r="AG1439" i="4"/>
  <c r="AH1439" i="4"/>
  <c r="AI1439" i="4"/>
  <c r="AF1440" i="4"/>
  <c r="AG1440" i="4"/>
  <c r="AH1440" i="4"/>
  <c r="AI1440" i="4"/>
  <c r="AF1441" i="4"/>
  <c r="AG1441" i="4"/>
  <c r="AH1441" i="4"/>
  <c r="AI1441" i="4"/>
  <c r="AF1442" i="4"/>
  <c r="AG1442" i="4"/>
  <c r="AH1442" i="4"/>
  <c r="AI1442" i="4"/>
  <c r="AF1443" i="4"/>
  <c r="AG1443" i="4"/>
  <c r="AH1443" i="4"/>
  <c r="AI1443" i="4"/>
  <c r="AI2" i="4"/>
  <c r="AH2" i="4"/>
  <c r="AG2" i="4"/>
  <c r="AF2"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010" i="4"/>
  <c r="Q1010" i="4"/>
  <c r="Q1011" i="4"/>
  <c r="I1009" i="4"/>
  <c r="Z1013" i="4"/>
  <c r="AA1013" i="4"/>
  <c r="Z1014" i="4"/>
  <c r="AA1014" i="4"/>
  <c r="Z1015" i="4"/>
  <c r="AA1015" i="4"/>
  <c r="Z1016" i="4"/>
  <c r="AA1016" i="4"/>
  <c r="Z1017" i="4"/>
  <c r="AA1017" i="4"/>
  <c r="Z1018" i="4"/>
  <c r="AA1018" i="4"/>
  <c r="Z1019" i="4"/>
  <c r="AA1019" i="4"/>
  <c r="Z1020" i="4"/>
  <c r="AA1020" i="4"/>
  <c r="Z1021" i="4"/>
  <c r="AA1021" i="4"/>
  <c r="Z1022" i="4"/>
  <c r="AA1022" i="4"/>
  <c r="Z1023" i="4"/>
  <c r="AA1023" i="4"/>
  <c r="Z1024" i="4"/>
  <c r="AA1024" i="4"/>
  <c r="Z1025" i="4"/>
  <c r="AA1025" i="4"/>
  <c r="Z1026" i="4"/>
  <c r="AA1026" i="4"/>
  <c r="Z1027" i="4"/>
  <c r="AA1027" i="4"/>
  <c r="Z1028" i="4"/>
  <c r="AA1028" i="4"/>
  <c r="Z1029" i="4"/>
  <c r="AA1029" i="4"/>
  <c r="Z1030" i="4"/>
  <c r="AA1030" i="4"/>
  <c r="Z1031" i="4"/>
  <c r="AA1031" i="4"/>
  <c r="Z1032" i="4"/>
  <c r="AA1032" i="4"/>
  <c r="Z1033" i="4"/>
  <c r="AA1033" i="4"/>
  <c r="Z1034" i="4"/>
  <c r="AA1034" i="4"/>
  <c r="Z1035" i="4"/>
  <c r="AA1035" i="4"/>
  <c r="Z1036" i="4"/>
  <c r="AA1036" i="4"/>
  <c r="Z1037" i="4"/>
  <c r="AA1037" i="4"/>
  <c r="Z1038" i="4"/>
  <c r="AA1038" i="4"/>
  <c r="Z1039" i="4"/>
  <c r="AA1039" i="4"/>
  <c r="Z1040" i="4"/>
  <c r="AA1040" i="4"/>
  <c r="Z1041" i="4"/>
  <c r="AA1041" i="4"/>
  <c r="Z1042" i="4"/>
  <c r="AA1042" i="4"/>
  <c r="Z1043" i="4"/>
  <c r="AA1043" i="4"/>
  <c r="Z1044" i="4"/>
  <c r="AA1044" i="4"/>
  <c r="Z1045" i="4"/>
  <c r="AA1045" i="4"/>
  <c r="Z1046" i="4"/>
  <c r="AA1046" i="4"/>
  <c r="Z1047" i="4"/>
  <c r="AA1047" i="4"/>
  <c r="Z1048" i="4"/>
  <c r="AA1048" i="4"/>
  <c r="Z1049" i="4"/>
  <c r="AA1049" i="4"/>
  <c r="Z1050" i="4"/>
  <c r="AA1050" i="4"/>
  <c r="Z1051" i="4"/>
  <c r="AA1051" i="4"/>
  <c r="Z1052" i="4"/>
  <c r="AA1052" i="4"/>
  <c r="Z1053" i="4"/>
  <c r="AA1053" i="4"/>
  <c r="Z1054" i="4"/>
  <c r="AA1054" i="4"/>
  <c r="Z1055" i="4"/>
  <c r="AA1055" i="4"/>
  <c r="Z1056" i="4"/>
  <c r="AA1056" i="4"/>
  <c r="Z1057" i="4"/>
  <c r="AA1057" i="4"/>
  <c r="Z1058" i="4"/>
  <c r="AA1058" i="4"/>
  <c r="Z1059" i="4"/>
  <c r="AA1059" i="4"/>
  <c r="Z1060" i="4"/>
  <c r="AA1060" i="4"/>
  <c r="Z1061" i="4"/>
  <c r="AA1061" i="4"/>
  <c r="Z1062" i="4"/>
  <c r="AA1062" i="4"/>
  <c r="Z1063" i="4"/>
  <c r="AA1063" i="4"/>
  <c r="Z1064" i="4"/>
  <c r="AA1064" i="4"/>
  <c r="Z1065" i="4"/>
  <c r="AA1065" i="4"/>
  <c r="Z1066" i="4"/>
  <c r="AA1066" i="4"/>
  <c r="Z1067" i="4"/>
  <c r="AA1067" i="4"/>
  <c r="Z1068" i="4"/>
  <c r="AA1068" i="4"/>
  <c r="Z1069" i="4"/>
  <c r="AA1069" i="4"/>
  <c r="Z1070" i="4"/>
  <c r="AA1070" i="4"/>
  <c r="Z1071" i="4"/>
  <c r="AA1071" i="4"/>
  <c r="Z1072" i="4"/>
  <c r="AA1072" i="4"/>
  <c r="Z1073" i="4"/>
  <c r="AA1073" i="4"/>
  <c r="Z1074" i="4"/>
  <c r="AA1074" i="4"/>
  <c r="Z1075" i="4"/>
  <c r="AA1075" i="4"/>
  <c r="Z1076" i="4"/>
  <c r="AA1076" i="4"/>
  <c r="Z1077" i="4"/>
  <c r="AA1077" i="4"/>
  <c r="Z1078" i="4"/>
  <c r="AA1078" i="4"/>
  <c r="Z1079" i="4"/>
  <c r="AA1079" i="4"/>
  <c r="Z1080" i="4"/>
  <c r="AA1080" i="4"/>
  <c r="Z1081" i="4"/>
  <c r="AA1081" i="4"/>
  <c r="Z1082" i="4"/>
  <c r="AA1082" i="4"/>
  <c r="Z1083" i="4"/>
  <c r="AA1083" i="4"/>
  <c r="Z1084" i="4"/>
  <c r="AA1084" i="4"/>
  <c r="Z1085" i="4"/>
  <c r="AA1085" i="4"/>
  <c r="Z1086" i="4"/>
  <c r="AA1086" i="4"/>
  <c r="Z1087" i="4"/>
  <c r="AA1087" i="4"/>
  <c r="Z1088" i="4"/>
  <c r="AA1088" i="4"/>
  <c r="Z1089" i="4"/>
  <c r="AA1089" i="4"/>
  <c r="Z1090" i="4"/>
  <c r="AA1090" i="4"/>
  <c r="Z1091" i="4"/>
  <c r="AA1091" i="4"/>
  <c r="Z1092" i="4"/>
  <c r="AA1092" i="4"/>
  <c r="Z1093" i="4"/>
  <c r="AA1093" i="4"/>
  <c r="Z1094" i="4"/>
  <c r="AA1094" i="4"/>
  <c r="Z1095" i="4"/>
  <c r="AA1095" i="4"/>
  <c r="Z1096" i="4"/>
  <c r="AA1096" i="4"/>
  <c r="Z1097" i="4"/>
  <c r="AA1097" i="4"/>
  <c r="Z1098" i="4"/>
  <c r="AA1098" i="4"/>
  <c r="Z1099" i="4"/>
  <c r="AA1099" i="4"/>
  <c r="Z1100" i="4"/>
  <c r="AA1100" i="4"/>
  <c r="Z1101" i="4"/>
  <c r="AA1101" i="4"/>
  <c r="Z1102" i="4"/>
  <c r="AA1102" i="4"/>
  <c r="Z1103" i="4"/>
  <c r="AA1103" i="4"/>
  <c r="Z1104" i="4"/>
  <c r="AA1104" i="4"/>
  <c r="Z1105" i="4"/>
  <c r="AA1105" i="4"/>
  <c r="Z1106" i="4"/>
  <c r="AA1106" i="4"/>
  <c r="Z1107" i="4"/>
  <c r="AA1107" i="4"/>
  <c r="Z1108" i="4"/>
  <c r="AA1108" i="4"/>
  <c r="Z1109" i="4"/>
  <c r="AA1109" i="4"/>
  <c r="Z1110" i="4"/>
  <c r="AA1110" i="4"/>
  <c r="Z1111" i="4"/>
  <c r="AA1111" i="4"/>
  <c r="Z1112" i="4"/>
  <c r="AA1112" i="4"/>
  <c r="Z1113" i="4"/>
  <c r="AA1113" i="4"/>
  <c r="Z1114" i="4"/>
  <c r="AA1114" i="4"/>
  <c r="Z1115" i="4"/>
  <c r="AA1115" i="4"/>
  <c r="Z1116" i="4"/>
  <c r="AA1116" i="4"/>
  <c r="Z1117" i="4"/>
  <c r="AA1117" i="4"/>
  <c r="Z1118" i="4"/>
  <c r="AA1118" i="4"/>
  <c r="Z1119" i="4"/>
  <c r="AA1119" i="4"/>
  <c r="Z1120" i="4"/>
  <c r="AA1120" i="4"/>
  <c r="Z1121" i="4"/>
  <c r="AA1121" i="4"/>
  <c r="Z1122" i="4"/>
  <c r="AA1122" i="4"/>
  <c r="Z1123" i="4"/>
  <c r="AA1123" i="4"/>
  <c r="Z1124" i="4"/>
  <c r="AA1124" i="4"/>
  <c r="Z1125" i="4"/>
  <c r="AA1125" i="4"/>
  <c r="Z1126" i="4"/>
  <c r="AA1126" i="4"/>
  <c r="Z1127" i="4"/>
  <c r="AA1127" i="4"/>
  <c r="Z1128" i="4"/>
  <c r="AA1128" i="4"/>
  <c r="Z1129" i="4"/>
  <c r="AA1129" i="4"/>
  <c r="Z1130" i="4"/>
  <c r="AA1130" i="4"/>
  <c r="Z1131" i="4"/>
  <c r="AA1131" i="4"/>
  <c r="Z1132" i="4"/>
  <c r="AA1132" i="4"/>
  <c r="Z1133" i="4"/>
  <c r="AA1133" i="4"/>
  <c r="Z1134" i="4"/>
  <c r="AA1134" i="4"/>
  <c r="Z1135" i="4"/>
  <c r="AA1135" i="4"/>
  <c r="Z1136" i="4"/>
  <c r="AA1136" i="4"/>
  <c r="Z1137" i="4"/>
  <c r="AA1137" i="4"/>
  <c r="Z1138" i="4"/>
  <c r="AA1138" i="4"/>
  <c r="Z1139" i="4"/>
  <c r="AA1139" i="4"/>
  <c r="Z1140" i="4"/>
  <c r="AA1140" i="4"/>
  <c r="Z1141" i="4"/>
  <c r="AA1141" i="4"/>
  <c r="Z1142" i="4"/>
  <c r="AA1142" i="4"/>
  <c r="Z1143" i="4"/>
  <c r="AA1143" i="4"/>
  <c r="Z1144" i="4"/>
  <c r="AA1144" i="4"/>
  <c r="Z1145" i="4"/>
  <c r="AA1145" i="4"/>
  <c r="Z1146" i="4"/>
  <c r="AA1146" i="4"/>
  <c r="Z1147" i="4"/>
  <c r="AA1147" i="4"/>
  <c r="Z1148" i="4"/>
  <c r="AA1148" i="4"/>
  <c r="Z1149" i="4"/>
  <c r="AA1149" i="4"/>
  <c r="Z1150" i="4"/>
  <c r="AA1150" i="4"/>
  <c r="Z1151" i="4"/>
  <c r="AA1151" i="4"/>
  <c r="Z1152" i="4"/>
  <c r="AA1152" i="4"/>
  <c r="Z1153" i="4"/>
  <c r="AA1153" i="4"/>
  <c r="Z1154" i="4"/>
  <c r="AA1154" i="4"/>
  <c r="Z1155" i="4"/>
  <c r="AA1155" i="4"/>
  <c r="Z1156" i="4"/>
  <c r="AA1156" i="4"/>
  <c r="Z1157" i="4"/>
  <c r="AA1157" i="4"/>
  <c r="Z1158" i="4"/>
  <c r="AA1158" i="4"/>
  <c r="Z1159" i="4"/>
  <c r="AA1159" i="4"/>
  <c r="Z1160" i="4"/>
  <c r="AA1160" i="4"/>
  <c r="Z1161" i="4"/>
  <c r="AA1161" i="4"/>
  <c r="Z1162" i="4"/>
  <c r="AA1162" i="4"/>
  <c r="Z1163" i="4"/>
  <c r="AA1163" i="4"/>
  <c r="Z1164" i="4"/>
  <c r="AA1164" i="4"/>
  <c r="Z1165" i="4"/>
  <c r="AA1165" i="4"/>
  <c r="Z1166" i="4"/>
  <c r="AA1166" i="4"/>
  <c r="Z1167" i="4"/>
  <c r="AA1167" i="4"/>
  <c r="Z1168" i="4"/>
  <c r="AA1168" i="4"/>
  <c r="Z1169" i="4"/>
  <c r="AA1169" i="4"/>
  <c r="Z1170" i="4"/>
  <c r="AA1170" i="4"/>
  <c r="Z1171" i="4"/>
  <c r="AA1171" i="4"/>
  <c r="Z1172" i="4"/>
  <c r="AA1172" i="4"/>
  <c r="Z1173" i="4"/>
  <c r="AA1173" i="4"/>
  <c r="Z1174" i="4"/>
  <c r="AA1174" i="4"/>
  <c r="Z1175" i="4"/>
  <c r="AA1175" i="4"/>
  <c r="Z1176" i="4"/>
  <c r="AA1176" i="4"/>
  <c r="Z1177" i="4"/>
  <c r="AA1177" i="4"/>
  <c r="Z1178" i="4"/>
  <c r="AA1178" i="4"/>
  <c r="Z1179" i="4"/>
  <c r="AA1179" i="4"/>
  <c r="Z1180" i="4"/>
  <c r="AA1180" i="4"/>
  <c r="Z1181" i="4"/>
  <c r="AA1181" i="4"/>
  <c r="Z1182" i="4"/>
  <c r="AA1182" i="4"/>
  <c r="Z1183" i="4"/>
  <c r="AA1183" i="4"/>
  <c r="Z1184" i="4"/>
  <c r="AA1184" i="4"/>
  <c r="Z1185" i="4"/>
  <c r="AA1185" i="4"/>
  <c r="Z1186" i="4"/>
  <c r="AA1186" i="4"/>
  <c r="Z1187" i="4"/>
  <c r="AA1187" i="4"/>
  <c r="Z1188" i="4"/>
  <c r="AA1188" i="4"/>
  <c r="Z1189" i="4"/>
  <c r="AA1189" i="4"/>
  <c r="Z1190" i="4"/>
  <c r="AA1190" i="4"/>
  <c r="Z1191" i="4"/>
  <c r="AA1191" i="4"/>
  <c r="Z1192" i="4"/>
  <c r="AA1192" i="4"/>
  <c r="Z1193" i="4"/>
  <c r="AA1193" i="4"/>
  <c r="Z1194" i="4"/>
  <c r="AA1194" i="4"/>
  <c r="Z1195" i="4"/>
  <c r="AA1195" i="4"/>
  <c r="Z1196" i="4"/>
  <c r="AA1196" i="4"/>
  <c r="Z1197" i="4"/>
  <c r="AA1197" i="4"/>
  <c r="Z1198" i="4"/>
  <c r="AA1198" i="4"/>
  <c r="Z1199" i="4"/>
  <c r="AA1199" i="4"/>
  <c r="Z1200" i="4"/>
  <c r="AA1200" i="4"/>
  <c r="Z1201" i="4"/>
  <c r="AA1201" i="4"/>
  <c r="Z1202" i="4"/>
  <c r="AA1202" i="4"/>
  <c r="Z1203" i="4"/>
  <c r="AA1203" i="4"/>
  <c r="Z1204" i="4"/>
  <c r="AA1204" i="4"/>
  <c r="Z1205" i="4"/>
  <c r="AA1205" i="4"/>
  <c r="Z1206" i="4"/>
  <c r="AA1206" i="4"/>
  <c r="Z1207" i="4"/>
  <c r="AA1207" i="4"/>
  <c r="Z1208" i="4"/>
  <c r="AA1208" i="4"/>
  <c r="Z1209" i="4"/>
  <c r="AA1209" i="4"/>
  <c r="Z1210" i="4"/>
  <c r="AA1210" i="4"/>
  <c r="Z1211" i="4"/>
  <c r="AA1211" i="4"/>
  <c r="Z1212" i="4"/>
  <c r="AA1212" i="4"/>
  <c r="Z1213" i="4"/>
  <c r="AA1213" i="4"/>
  <c r="Z1214" i="4"/>
  <c r="AA1214" i="4"/>
  <c r="Z1215" i="4"/>
  <c r="AA1215" i="4"/>
  <c r="Z1216" i="4"/>
  <c r="AA1216" i="4"/>
  <c r="Z1217" i="4"/>
  <c r="AA1217" i="4"/>
  <c r="Z1218" i="4"/>
  <c r="AA1218" i="4"/>
  <c r="Z1219" i="4"/>
  <c r="AA1219" i="4"/>
  <c r="Z1220" i="4"/>
  <c r="AA1220" i="4"/>
  <c r="Z1221" i="4"/>
  <c r="AA1221" i="4"/>
  <c r="Z1222" i="4"/>
  <c r="AA1222" i="4"/>
  <c r="Z1223" i="4"/>
  <c r="AA1223" i="4"/>
  <c r="Z1224" i="4"/>
  <c r="AA1224" i="4"/>
  <c r="Z1225" i="4"/>
  <c r="AA1225" i="4"/>
  <c r="Z1226" i="4"/>
  <c r="AA1226" i="4"/>
  <c r="Z1227" i="4"/>
  <c r="AA1227" i="4"/>
  <c r="Z1228" i="4"/>
  <c r="AA1228" i="4"/>
  <c r="Z1229" i="4"/>
  <c r="AA1229" i="4"/>
  <c r="Z1230" i="4"/>
  <c r="AA1230" i="4"/>
  <c r="Z1231" i="4"/>
  <c r="AA1231" i="4"/>
  <c r="Z1232" i="4"/>
  <c r="AA1232" i="4"/>
  <c r="Z1233" i="4"/>
  <c r="AA1233" i="4"/>
  <c r="Z1234" i="4"/>
  <c r="AA1234" i="4"/>
  <c r="Z1235" i="4"/>
  <c r="AA1235" i="4"/>
  <c r="Z1236" i="4"/>
  <c r="AA1236" i="4"/>
  <c r="Z1237" i="4"/>
  <c r="AA1237" i="4"/>
  <c r="Z1238" i="4"/>
  <c r="AA1238" i="4"/>
  <c r="Z1239" i="4"/>
  <c r="AA1239" i="4"/>
  <c r="Z1240" i="4"/>
  <c r="AA1240" i="4"/>
  <c r="Z1241" i="4"/>
  <c r="AA1241" i="4"/>
  <c r="Z1242" i="4"/>
  <c r="AA1242" i="4"/>
  <c r="Z1243" i="4"/>
  <c r="AA1243" i="4"/>
  <c r="Z1244" i="4"/>
  <c r="AA1244" i="4"/>
  <c r="Z1245" i="4"/>
  <c r="AA1245" i="4"/>
  <c r="Z1246" i="4"/>
  <c r="AA1246" i="4"/>
  <c r="Z1247" i="4"/>
  <c r="AA1247" i="4"/>
  <c r="Z1248" i="4"/>
  <c r="AA1248" i="4"/>
  <c r="Z1249" i="4"/>
  <c r="AA1249" i="4"/>
  <c r="Z1250" i="4"/>
  <c r="AA1250" i="4"/>
  <c r="Z1251" i="4"/>
  <c r="AA1251" i="4"/>
  <c r="Z1252" i="4"/>
  <c r="AA1252" i="4"/>
  <c r="Z1253" i="4"/>
  <c r="AA1253" i="4"/>
  <c r="Z1254" i="4"/>
  <c r="AA1254" i="4"/>
  <c r="Z1255" i="4"/>
  <c r="AA1255" i="4"/>
  <c r="Z1256" i="4"/>
  <c r="AA1256" i="4"/>
  <c r="Z1257" i="4"/>
  <c r="AA1257" i="4"/>
  <c r="Z1258" i="4"/>
  <c r="AA1258" i="4"/>
  <c r="Z1259" i="4"/>
  <c r="AA1259" i="4"/>
  <c r="Z1260" i="4"/>
  <c r="AA1260" i="4"/>
  <c r="Z1261" i="4"/>
  <c r="AA1261" i="4"/>
  <c r="Z1262" i="4"/>
  <c r="AA1262" i="4"/>
  <c r="Z1263" i="4"/>
  <c r="AA1263" i="4"/>
  <c r="Z1264" i="4"/>
  <c r="AA1264" i="4"/>
  <c r="Z1265" i="4"/>
  <c r="AA1265" i="4"/>
  <c r="Z1266" i="4"/>
  <c r="AA1266" i="4"/>
  <c r="Z1267" i="4"/>
  <c r="AA1267" i="4"/>
  <c r="Z1268" i="4"/>
  <c r="AA1268" i="4"/>
  <c r="Z1269" i="4"/>
  <c r="AA1269" i="4"/>
  <c r="Z1270" i="4"/>
  <c r="AA1270" i="4"/>
  <c r="Z1271" i="4"/>
  <c r="AA1271" i="4"/>
  <c r="Z1272" i="4"/>
  <c r="AA1272" i="4"/>
  <c r="Z1273" i="4"/>
  <c r="AA1273" i="4"/>
  <c r="Z1274" i="4"/>
  <c r="AA1274" i="4"/>
  <c r="Z1275" i="4"/>
  <c r="AA1275" i="4"/>
  <c r="Z1276" i="4"/>
  <c r="AA1276" i="4"/>
  <c r="Z1277" i="4"/>
  <c r="AA1277" i="4"/>
  <c r="Z1278" i="4"/>
  <c r="AA1278" i="4"/>
  <c r="Z1279" i="4"/>
  <c r="AA1279" i="4"/>
  <c r="Z1280" i="4"/>
  <c r="AA1280" i="4"/>
  <c r="Z1281" i="4"/>
  <c r="AA1281" i="4"/>
  <c r="Z1282" i="4"/>
  <c r="AA1282" i="4"/>
  <c r="Z1283" i="4"/>
  <c r="AA1283" i="4"/>
  <c r="Z1284" i="4"/>
  <c r="AA1284" i="4"/>
  <c r="Z1285" i="4"/>
  <c r="AA1285" i="4"/>
  <c r="Z1286" i="4"/>
  <c r="AA1286" i="4"/>
  <c r="Z1287" i="4"/>
  <c r="AA1287" i="4"/>
  <c r="Z1288" i="4"/>
  <c r="AA1288" i="4"/>
  <c r="Z1289" i="4"/>
  <c r="AA1289" i="4"/>
  <c r="Z1290" i="4"/>
  <c r="AA1290" i="4"/>
  <c r="Z1291" i="4"/>
  <c r="AA1291" i="4"/>
  <c r="Z1292" i="4"/>
  <c r="AA1292" i="4"/>
  <c r="Z1293" i="4"/>
  <c r="AA1293" i="4"/>
  <c r="Z1294" i="4"/>
  <c r="AA1294" i="4"/>
  <c r="Z1295" i="4"/>
  <c r="AA1295" i="4"/>
  <c r="Z1296" i="4"/>
  <c r="AA1296" i="4"/>
  <c r="Z1297" i="4"/>
  <c r="AA1297" i="4"/>
  <c r="Z1298" i="4"/>
  <c r="AA1298" i="4"/>
  <c r="Z1299" i="4"/>
  <c r="AA1299" i="4"/>
  <c r="Z1300" i="4"/>
  <c r="AA1300" i="4"/>
  <c r="Z1301" i="4"/>
  <c r="AA1301" i="4"/>
  <c r="Z1302" i="4"/>
  <c r="AA1302" i="4"/>
  <c r="Z1303" i="4"/>
  <c r="AA1303" i="4"/>
  <c r="Z1304" i="4"/>
  <c r="AA1304" i="4"/>
  <c r="Z1305" i="4"/>
  <c r="AA1305" i="4"/>
  <c r="Z1306" i="4"/>
  <c r="AA1306" i="4"/>
  <c r="Z1307" i="4"/>
  <c r="AA1307" i="4"/>
  <c r="Z1308" i="4"/>
  <c r="AA1308" i="4"/>
  <c r="Z1309" i="4"/>
  <c r="AA1309" i="4"/>
  <c r="Z1310" i="4"/>
  <c r="AA1310" i="4"/>
  <c r="Z1311" i="4"/>
  <c r="AA1311" i="4"/>
  <c r="Z1312" i="4"/>
  <c r="AA1312" i="4"/>
  <c r="Z1313" i="4"/>
  <c r="AA1313" i="4"/>
  <c r="Z1314" i="4"/>
  <c r="AA1314" i="4"/>
  <c r="Z1315" i="4"/>
  <c r="AA1315" i="4"/>
  <c r="Z1316" i="4"/>
  <c r="AA1316" i="4"/>
  <c r="Z1317" i="4"/>
  <c r="AA1317" i="4"/>
  <c r="Z1318" i="4"/>
  <c r="AA1318" i="4"/>
  <c r="Z1319" i="4"/>
  <c r="AA1319" i="4"/>
  <c r="Z1320" i="4"/>
  <c r="AA1320" i="4"/>
  <c r="Z1321" i="4"/>
  <c r="AA1321" i="4"/>
  <c r="Z1322" i="4"/>
  <c r="AA1322" i="4"/>
  <c r="Z1323" i="4"/>
  <c r="AA1323" i="4"/>
  <c r="Z1324" i="4"/>
  <c r="AA1324" i="4"/>
  <c r="Z1325" i="4"/>
  <c r="AA1325" i="4"/>
  <c r="Z1326" i="4"/>
  <c r="AA1326" i="4"/>
  <c r="Z1327" i="4"/>
  <c r="AA1327" i="4"/>
  <c r="Z1328" i="4"/>
  <c r="AA1328" i="4"/>
  <c r="Z1329" i="4"/>
  <c r="AA1329" i="4"/>
  <c r="Z1330" i="4"/>
  <c r="AA1330" i="4"/>
  <c r="Z1331" i="4"/>
  <c r="AA1331" i="4"/>
  <c r="Z1332" i="4"/>
  <c r="AA1332" i="4"/>
  <c r="Z1333" i="4"/>
  <c r="AA1333" i="4"/>
  <c r="Z1334" i="4"/>
  <c r="AA1334" i="4"/>
  <c r="Z1335" i="4"/>
  <c r="AA1335" i="4"/>
  <c r="Z1336" i="4"/>
  <c r="AA1336" i="4"/>
  <c r="Z1337" i="4"/>
  <c r="AA1337" i="4"/>
  <c r="Z1338" i="4"/>
  <c r="AA1338" i="4"/>
  <c r="Z1339" i="4"/>
  <c r="AA1339" i="4"/>
  <c r="Z1340" i="4"/>
  <c r="AA1340" i="4"/>
  <c r="Z1341" i="4"/>
  <c r="AA1341" i="4"/>
  <c r="Z1342" i="4"/>
  <c r="AA1342" i="4"/>
  <c r="Z1343" i="4"/>
  <c r="AA1343" i="4"/>
  <c r="Z1344" i="4"/>
  <c r="AA1344" i="4"/>
  <c r="Z1345" i="4"/>
  <c r="AA1345" i="4"/>
  <c r="Z1346" i="4"/>
  <c r="AA1346" i="4"/>
  <c r="Z1347" i="4"/>
  <c r="AA1347" i="4"/>
  <c r="Z1348" i="4"/>
  <c r="AA1348" i="4"/>
  <c r="Z1349" i="4"/>
  <c r="AA1349" i="4"/>
  <c r="Z1350" i="4"/>
  <c r="AA1350" i="4"/>
  <c r="Z1351" i="4"/>
  <c r="AA1351" i="4"/>
  <c r="Z1352" i="4"/>
  <c r="AA1352" i="4"/>
  <c r="Z1353" i="4"/>
  <c r="AA1353" i="4"/>
  <c r="Z1354" i="4"/>
  <c r="AA1354" i="4"/>
  <c r="Z1355" i="4"/>
  <c r="AA1355" i="4"/>
  <c r="Z1356" i="4"/>
  <c r="AA1356" i="4"/>
  <c r="Z1357" i="4"/>
  <c r="AA1357" i="4"/>
  <c r="Z1358" i="4"/>
  <c r="AA1358" i="4"/>
  <c r="Z1359" i="4"/>
  <c r="AA1359" i="4"/>
  <c r="Z1360" i="4"/>
  <c r="AA1360" i="4"/>
  <c r="Z1361" i="4"/>
  <c r="AA1361" i="4"/>
  <c r="Z1362" i="4"/>
  <c r="AA1362" i="4"/>
  <c r="Z1363" i="4"/>
  <c r="AA1363" i="4"/>
  <c r="Z1364" i="4"/>
  <c r="AA1364" i="4"/>
  <c r="Z1365" i="4"/>
  <c r="AA1365" i="4"/>
  <c r="Z1366" i="4"/>
  <c r="AA1366" i="4"/>
  <c r="Z1367" i="4"/>
  <c r="AA1367" i="4"/>
  <c r="Z1368" i="4"/>
  <c r="AA1368" i="4"/>
  <c r="Z1369" i="4"/>
  <c r="AA1369" i="4"/>
  <c r="Z1370" i="4"/>
  <c r="AA1370" i="4"/>
  <c r="Z1371" i="4"/>
  <c r="AA1371" i="4"/>
  <c r="Z1372" i="4"/>
  <c r="AA1372" i="4"/>
  <c r="Z1373" i="4"/>
  <c r="AA1373" i="4"/>
  <c r="Z1374" i="4"/>
  <c r="AA1374" i="4"/>
  <c r="Z1375" i="4"/>
  <c r="AA1375" i="4"/>
  <c r="Z1376" i="4"/>
  <c r="AA1376" i="4"/>
  <c r="Z1377" i="4"/>
  <c r="AA1377" i="4"/>
  <c r="Z1378" i="4"/>
  <c r="AA1378" i="4"/>
  <c r="Z1379" i="4"/>
  <c r="AA1379" i="4"/>
  <c r="Z1380" i="4"/>
  <c r="AA1380" i="4"/>
  <c r="Z1381" i="4"/>
  <c r="AA1381" i="4"/>
  <c r="Z1382" i="4"/>
  <c r="AA1382" i="4"/>
  <c r="Z1383" i="4"/>
  <c r="AA1383" i="4"/>
  <c r="Z1384" i="4"/>
  <c r="AA1384" i="4"/>
  <c r="Z1385" i="4"/>
  <c r="AA1385" i="4"/>
  <c r="Z1386" i="4"/>
  <c r="AA1386" i="4"/>
  <c r="Z1387" i="4"/>
  <c r="AA1387" i="4"/>
  <c r="Z1388" i="4"/>
  <c r="AA1388" i="4"/>
  <c r="Z1389" i="4"/>
  <c r="AA1389" i="4"/>
  <c r="Z1390" i="4"/>
  <c r="AA1390" i="4"/>
  <c r="Z1391" i="4"/>
  <c r="AA1391" i="4"/>
  <c r="Z1392" i="4"/>
  <c r="AA1392" i="4"/>
  <c r="Z1393" i="4"/>
  <c r="AA1393" i="4"/>
  <c r="Z1394" i="4"/>
  <c r="AA1394" i="4"/>
  <c r="Z1395" i="4"/>
  <c r="AA1395" i="4"/>
  <c r="Z1396" i="4"/>
  <c r="AA1396" i="4"/>
  <c r="Z1397" i="4"/>
  <c r="AA1397" i="4"/>
  <c r="Z1398" i="4"/>
  <c r="AA1398" i="4"/>
  <c r="Z1399" i="4"/>
  <c r="AA1399" i="4"/>
  <c r="Z1400" i="4"/>
  <c r="AA1400" i="4"/>
  <c r="Z1401" i="4"/>
  <c r="AA1401" i="4"/>
  <c r="Z1402" i="4"/>
  <c r="AA1402" i="4"/>
  <c r="Z1403" i="4"/>
  <c r="AA1403" i="4"/>
  <c r="Z1404" i="4"/>
  <c r="AA1404" i="4"/>
  <c r="Z1405" i="4"/>
  <c r="AA1405" i="4"/>
  <c r="Z1406" i="4"/>
  <c r="AA1406" i="4"/>
  <c r="Z1407" i="4"/>
  <c r="AA1407" i="4"/>
  <c r="Z1408" i="4"/>
  <c r="AA1408" i="4"/>
  <c r="Z1409" i="4"/>
  <c r="AA1409" i="4"/>
  <c r="Z1410" i="4"/>
  <c r="AA1410" i="4"/>
  <c r="Z1411" i="4"/>
  <c r="AA1411" i="4"/>
  <c r="Z1412" i="4"/>
  <c r="AA1412" i="4"/>
  <c r="Z1413" i="4"/>
  <c r="AA1413" i="4"/>
  <c r="Z1414" i="4"/>
  <c r="AA1414" i="4"/>
  <c r="Z1415" i="4"/>
  <c r="AA1415" i="4"/>
  <c r="Z1416" i="4"/>
  <c r="AA1416" i="4"/>
  <c r="Z1417" i="4"/>
  <c r="AA1417" i="4"/>
  <c r="Z1418" i="4"/>
  <c r="AA1418" i="4"/>
  <c r="Z1419" i="4"/>
  <c r="AA1419" i="4"/>
  <c r="Z1420" i="4"/>
  <c r="AA1420" i="4"/>
  <c r="Z1421" i="4"/>
  <c r="AA1421" i="4"/>
  <c r="Z1422" i="4"/>
  <c r="AA1422" i="4"/>
  <c r="Z1423" i="4"/>
  <c r="AA1423" i="4"/>
  <c r="Z1424" i="4"/>
  <c r="AA1424" i="4"/>
  <c r="Z1425" i="4"/>
  <c r="AA1425" i="4"/>
  <c r="Z1426" i="4"/>
  <c r="AA1426" i="4"/>
  <c r="Z1427" i="4"/>
  <c r="AA1427" i="4"/>
  <c r="Z1428" i="4"/>
  <c r="AA1428" i="4"/>
  <c r="Z1429" i="4"/>
  <c r="AA1429" i="4"/>
  <c r="Z1430" i="4"/>
  <c r="AA1430" i="4"/>
  <c r="Z1431" i="4"/>
  <c r="AA1431" i="4"/>
  <c r="Z1432" i="4"/>
  <c r="AA1432" i="4"/>
  <c r="Z1433" i="4"/>
  <c r="AA1433" i="4"/>
  <c r="Z1434" i="4"/>
  <c r="AA1434" i="4"/>
  <c r="Z1435" i="4"/>
  <c r="AA1435" i="4"/>
  <c r="Z1436" i="4"/>
  <c r="AA1436" i="4"/>
  <c r="Z1437" i="4"/>
  <c r="AA1437" i="4"/>
  <c r="Z1438" i="4"/>
  <c r="AA1438" i="4"/>
  <c r="Z1439" i="4"/>
  <c r="AA1439" i="4"/>
  <c r="Z1440" i="4"/>
  <c r="AA1440" i="4"/>
  <c r="Z1441" i="4"/>
  <c r="AA1441" i="4"/>
  <c r="Z1442" i="4"/>
  <c r="AA1442" i="4"/>
  <c r="Z1443" i="4"/>
  <c r="AA1443"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012" i="4"/>
  <c r="AA1012" i="4"/>
  <c r="Z1012"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578" i="4"/>
  <c r="AA580" i="4"/>
  <c r="AA581" i="4"/>
  <c r="AA582" i="4"/>
  <c r="AA583" i="4"/>
  <c r="AA584" i="4"/>
  <c r="AA585" i="4"/>
  <c r="AA586" i="4"/>
  <c r="AA587" i="4"/>
  <c r="AA588" i="4"/>
  <c r="AA589" i="4"/>
  <c r="AA590" i="4"/>
  <c r="AA591" i="4"/>
  <c r="AA592" i="4"/>
  <c r="AA593" i="4"/>
  <c r="AA594" i="4"/>
  <c r="AA595" i="4"/>
  <c r="AA596" i="4"/>
  <c r="AA597" i="4"/>
  <c r="AA598" i="4"/>
  <c r="AA599" i="4"/>
  <c r="AA600" i="4"/>
  <c r="AA601" i="4"/>
  <c r="AA602" i="4"/>
  <c r="AA603" i="4"/>
  <c r="AA604" i="4"/>
  <c r="AA605" i="4"/>
  <c r="AA606" i="4"/>
  <c r="AA607" i="4"/>
  <c r="AA608" i="4"/>
  <c r="AA609" i="4"/>
  <c r="AA610" i="4"/>
  <c r="AA611" i="4"/>
  <c r="AA612" i="4"/>
  <c r="AA613" i="4"/>
  <c r="AA614" i="4"/>
  <c r="AA615" i="4"/>
  <c r="AA616" i="4"/>
  <c r="AA617" i="4"/>
  <c r="AA618" i="4"/>
  <c r="AA619" i="4"/>
  <c r="AA620" i="4"/>
  <c r="AA621" i="4"/>
  <c r="AA622" i="4"/>
  <c r="AA623" i="4"/>
  <c r="AA624" i="4"/>
  <c r="AA625" i="4"/>
  <c r="AA626" i="4"/>
  <c r="AA627" i="4"/>
  <c r="AA628" i="4"/>
  <c r="AA629" i="4"/>
  <c r="AA630" i="4"/>
  <c r="AA631" i="4"/>
  <c r="AA632" i="4"/>
  <c r="AA633" i="4"/>
  <c r="AA634" i="4"/>
  <c r="AA635" i="4"/>
  <c r="AA636" i="4"/>
  <c r="AA637" i="4"/>
  <c r="AA638" i="4"/>
  <c r="AA639" i="4"/>
  <c r="AA640" i="4"/>
  <c r="AA641" i="4"/>
  <c r="AA642" i="4"/>
  <c r="AA643" i="4"/>
  <c r="AA644" i="4"/>
  <c r="AA645" i="4"/>
  <c r="AA646" i="4"/>
  <c r="AA647" i="4"/>
  <c r="AA648" i="4"/>
  <c r="AA649" i="4"/>
  <c r="AA650" i="4"/>
  <c r="AA651" i="4"/>
  <c r="AA652" i="4"/>
  <c r="AA653" i="4"/>
  <c r="AA654" i="4"/>
  <c r="AA655" i="4"/>
  <c r="AA656" i="4"/>
  <c r="AA657" i="4"/>
  <c r="AA658" i="4"/>
  <c r="AA659" i="4"/>
  <c r="AA660" i="4"/>
  <c r="AA661" i="4"/>
  <c r="AA662" i="4"/>
  <c r="AA663" i="4"/>
  <c r="AA664" i="4"/>
  <c r="AA665" i="4"/>
  <c r="AA666" i="4"/>
  <c r="AA667" i="4"/>
  <c r="AA668" i="4"/>
  <c r="AA669" i="4"/>
  <c r="AA670" i="4"/>
  <c r="AA671" i="4"/>
  <c r="AA672" i="4"/>
  <c r="AA673" i="4"/>
  <c r="AA674" i="4"/>
  <c r="AA675" i="4"/>
  <c r="AA676" i="4"/>
  <c r="AA677" i="4"/>
  <c r="AA678" i="4"/>
  <c r="AA679" i="4"/>
  <c r="AA680" i="4"/>
  <c r="AA681" i="4"/>
  <c r="AA682" i="4"/>
  <c r="AA683" i="4"/>
  <c r="AA684" i="4"/>
  <c r="AA685" i="4"/>
  <c r="AA686" i="4"/>
  <c r="AA687" i="4"/>
  <c r="AA688" i="4"/>
  <c r="AA689" i="4"/>
  <c r="AA690" i="4"/>
  <c r="AA691" i="4"/>
  <c r="AA692" i="4"/>
  <c r="AA693" i="4"/>
  <c r="AA694" i="4"/>
  <c r="AA695" i="4"/>
  <c r="AA696" i="4"/>
  <c r="AA697" i="4"/>
  <c r="AA698" i="4"/>
  <c r="AA699" i="4"/>
  <c r="AA700" i="4"/>
  <c r="AA701" i="4"/>
  <c r="AA702" i="4"/>
  <c r="AA703" i="4"/>
  <c r="AA704" i="4"/>
  <c r="AA705" i="4"/>
  <c r="AA706" i="4"/>
  <c r="AA707" i="4"/>
  <c r="AA708" i="4"/>
  <c r="AA709" i="4"/>
  <c r="AA710" i="4"/>
  <c r="AA711" i="4"/>
  <c r="AA712" i="4"/>
  <c r="AA713" i="4"/>
  <c r="AA714" i="4"/>
  <c r="AA715" i="4"/>
  <c r="AA716" i="4"/>
  <c r="AA717" i="4"/>
  <c r="AA718" i="4"/>
  <c r="AA719" i="4"/>
  <c r="AA720" i="4"/>
  <c r="AA721" i="4"/>
  <c r="AA722" i="4"/>
  <c r="AA723" i="4"/>
  <c r="AA724" i="4"/>
  <c r="AA725" i="4"/>
  <c r="AA726" i="4"/>
  <c r="AA727" i="4"/>
  <c r="AA728" i="4"/>
  <c r="AA729" i="4"/>
  <c r="AA730" i="4"/>
  <c r="AA731" i="4"/>
  <c r="AA732" i="4"/>
  <c r="AA733" i="4"/>
  <c r="AA734" i="4"/>
  <c r="AA735" i="4"/>
  <c r="AA736" i="4"/>
  <c r="AA737" i="4"/>
  <c r="AA738" i="4"/>
  <c r="AA739" i="4"/>
  <c r="AA740" i="4"/>
  <c r="AA741" i="4"/>
  <c r="AA742" i="4"/>
  <c r="AA743" i="4"/>
  <c r="AA744" i="4"/>
  <c r="AA745" i="4"/>
  <c r="AA746" i="4"/>
  <c r="AA747" i="4"/>
  <c r="AA748" i="4"/>
  <c r="AA749" i="4"/>
  <c r="AA750" i="4"/>
  <c r="AA751" i="4"/>
  <c r="AA752" i="4"/>
  <c r="AA753" i="4"/>
  <c r="AA754" i="4"/>
  <c r="AA755" i="4"/>
  <c r="AA756" i="4"/>
  <c r="AA757" i="4"/>
  <c r="AA758" i="4"/>
  <c r="AA759" i="4"/>
  <c r="AA760" i="4"/>
  <c r="AA761" i="4"/>
  <c r="AA762" i="4"/>
  <c r="AA763" i="4"/>
  <c r="AA764" i="4"/>
  <c r="AA765" i="4"/>
  <c r="AA766" i="4"/>
  <c r="AA767" i="4"/>
  <c r="AA768" i="4"/>
  <c r="AA769" i="4"/>
  <c r="AA770" i="4"/>
  <c r="AA771" i="4"/>
  <c r="AA772" i="4"/>
  <c r="AA773" i="4"/>
  <c r="AA774" i="4"/>
  <c r="AA775" i="4"/>
  <c r="AA776" i="4"/>
  <c r="AA777" i="4"/>
  <c r="AA778" i="4"/>
  <c r="AA779" i="4"/>
  <c r="AA780" i="4"/>
  <c r="AA781" i="4"/>
  <c r="AA782" i="4"/>
  <c r="AA783" i="4"/>
  <c r="AA784" i="4"/>
  <c r="AA785" i="4"/>
  <c r="AA786" i="4"/>
  <c r="AA787" i="4"/>
  <c r="AA788" i="4"/>
  <c r="AA789" i="4"/>
  <c r="AA790" i="4"/>
  <c r="AA791" i="4"/>
  <c r="AA792" i="4"/>
  <c r="AA793" i="4"/>
  <c r="AA794" i="4"/>
  <c r="AA795" i="4"/>
  <c r="AA796" i="4"/>
  <c r="AA797" i="4"/>
  <c r="AA798" i="4"/>
  <c r="AA799" i="4"/>
  <c r="AA800" i="4"/>
  <c r="AA801" i="4"/>
  <c r="AA802" i="4"/>
  <c r="AA803" i="4"/>
  <c r="AA804" i="4"/>
  <c r="AA805" i="4"/>
  <c r="AA806" i="4"/>
  <c r="AA807" i="4"/>
  <c r="AA808" i="4"/>
  <c r="AA809" i="4"/>
  <c r="AA810" i="4"/>
  <c r="AA811" i="4"/>
  <c r="AA812" i="4"/>
  <c r="AA813" i="4"/>
  <c r="AA814" i="4"/>
  <c r="AA815" i="4"/>
  <c r="AA816" i="4"/>
  <c r="AA817" i="4"/>
  <c r="AA818" i="4"/>
  <c r="AA819" i="4"/>
  <c r="AA820" i="4"/>
  <c r="AA821" i="4"/>
  <c r="AA822" i="4"/>
  <c r="AA823" i="4"/>
  <c r="AA824" i="4"/>
  <c r="AA825" i="4"/>
  <c r="AA826" i="4"/>
  <c r="AA827" i="4"/>
  <c r="AA828" i="4"/>
  <c r="AA829" i="4"/>
  <c r="AA830" i="4"/>
  <c r="AA831" i="4"/>
  <c r="AA832" i="4"/>
  <c r="AA833" i="4"/>
  <c r="AA834" i="4"/>
  <c r="AA835" i="4"/>
  <c r="AA836" i="4"/>
  <c r="AA837" i="4"/>
  <c r="AA838" i="4"/>
  <c r="AA839" i="4"/>
  <c r="AA840" i="4"/>
  <c r="AA841" i="4"/>
  <c r="AA842" i="4"/>
  <c r="AA843" i="4"/>
  <c r="AA844" i="4"/>
  <c r="AA845" i="4"/>
  <c r="AA846" i="4"/>
  <c r="AA847" i="4"/>
  <c r="AA848" i="4"/>
  <c r="AA849" i="4"/>
  <c r="AA850" i="4"/>
  <c r="AA851" i="4"/>
  <c r="AA852" i="4"/>
  <c r="AA853" i="4"/>
  <c r="AA854" i="4"/>
  <c r="AA855" i="4"/>
  <c r="AA856" i="4"/>
  <c r="AA857" i="4"/>
  <c r="AA858" i="4"/>
  <c r="AA859" i="4"/>
  <c r="AA860" i="4"/>
  <c r="AA861" i="4"/>
  <c r="AA862" i="4"/>
  <c r="AA863" i="4"/>
  <c r="AA864" i="4"/>
  <c r="AA865" i="4"/>
  <c r="AA866" i="4"/>
  <c r="AA867" i="4"/>
  <c r="AA868" i="4"/>
  <c r="AA869" i="4"/>
  <c r="AA870" i="4"/>
  <c r="AA871" i="4"/>
  <c r="AA872" i="4"/>
  <c r="AA873" i="4"/>
  <c r="AA874" i="4"/>
  <c r="AA875" i="4"/>
  <c r="AA876" i="4"/>
  <c r="AA877" i="4"/>
  <c r="AA878" i="4"/>
  <c r="AA879" i="4"/>
  <c r="AA880" i="4"/>
  <c r="AA881" i="4"/>
  <c r="AA882" i="4"/>
  <c r="AA883" i="4"/>
  <c r="AA884" i="4"/>
  <c r="AA885" i="4"/>
  <c r="AA886" i="4"/>
  <c r="AA887" i="4"/>
  <c r="AA888" i="4"/>
  <c r="AA889" i="4"/>
  <c r="AA890" i="4"/>
  <c r="AA891" i="4"/>
  <c r="AA892" i="4"/>
  <c r="AA893" i="4"/>
  <c r="AA894" i="4"/>
  <c r="AA895" i="4"/>
  <c r="AA896" i="4"/>
  <c r="AA897" i="4"/>
  <c r="AA898" i="4"/>
  <c r="AA899" i="4"/>
  <c r="AA900" i="4"/>
  <c r="AA901" i="4"/>
  <c r="AA902" i="4"/>
  <c r="AA903" i="4"/>
  <c r="AA904" i="4"/>
  <c r="AA905" i="4"/>
  <c r="AA906" i="4"/>
  <c r="AA907" i="4"/>
  <c r="AA908" i="4"/>
  <c r="AA909" i="4"/>
  <c r="AA910" i="4"/>
  <c r="AA911" i="4"/>
  <c r="AA912" i="4"/>
  <c r="AA913" i="4"/>
  <c r="AA914" i="4"/>
  <c r="AA915" i="4"/>
  <c r="AA916" i="4"/>
  <c r="AA917" i="4"/>
  <c r="AA918" i="4"/>
  <c r="AA919" i="4"/>
  <c r="AA920" i="4"/>
  <c r="AA921" i="4"/>
  <c r="AA922" i="4"/>
  <c r="AA923" i="4"/>
  <c r="AA924" i="4"/>
  <c r="AA925" i="4"/>
  <c r="AA926" i="4"/>
  <c r="AA927" i="4"/>
  <c r="AA928" i="4"/>
  <c r="AA929" i="4"/>
  <c r="AA930" i="4"/>
  <c r="AA931" i="4"/>
  <c r="AA932" i="4"/>
  <c r="AA933" i="4"/>
  <c r="AA934" i="4"/>
  <c r="AA935" i="4"/>
  <c r="AA936" i="4"/>
  <c r="AA937" i="4"/>
  <c r="AA938" i="4"/>
  <c r="AA939" i="4"/>
  <c r="AA940" i="4"/>
  <c r="AA941" i="4"/>
  <c r="AA942" i="4"/>
  <c r="AA943" i="4"/>
  <c r="AA944" i="4"/>
  <c r="AA945" i="4"/>
  <c r="AA946" i="4"/>
  <c r="AA947" i="4"/>
  <c r="AA948" i="4"/>
  <c r="AA949" i="4"/>
  <c r="AA950" i="4"/>
  <c r="AA951" i="4"/>
  <c r="AA952" i="4"/>
  <c r="AA953" i="4"/>
  <c r="AA954" i="4"/>
  <c r="AA955" i="4"/>
  <c r="AA956" i="4"/>
  <c r="AA957" i="4"/>
  <c r="AA958" i="4"/>
  <c r="AA959" i="4"/>
  <c r="AA960" i="4"/>
  <c r="AA961" i="4"/>
  <c r="AA962" i="4"/>
  <c r="AA963" i="4"/>
  <c r="AA964" i="4"/>
  <c r="AA965" i="4"/>
  <c r="AA966" i="4"/>
  <c r="AA967" i="4"/>
  <c r="AA968" i="4"/>
  <c r="AA969" i="4"/>
  <c r="AA970" i="4"/>
  <c r="AA971" i="4"/>
  <c r="AA972" i="4"/>
  <c r="AA973" i="4"/>
  <c r="AA974" i="4"/>
  <c r="AA975" i="4"/>
  <c r="AA976" i="4"/>
  <c r="AA977" i="4"/>
  <c r="AA978" i="4"/>
  <c r="AA979" i="4"/>
  <c r="AA980" i="4"/>
  <c r="AA981" i="4"/>
  <c r="AA982" i="4"/>
  <c r="AA983" i="4"/>
  <c r="AA984" i="4"/>
  <c r="AA985" i="4"/>
  <c r="AA986" i="4"/>
  <c r="AA987" i="4"/>
  <c r="AA988" i="4"/>
  <c r="AA989" i="4"/>
  <c r="AA990" i="4"/>
  <c r="AA991" i="4"/>
  <c r="AA992" i="4"/>
  <c r="AA993" i="4"/>
  <c r="AA994" i="4"/>
  <c r="AA995" i="4"/>
  <c r="AA996" i="4"/>
  <c r="AA997" i="4"/>
  <c r="AA998" i="4"/>
  <c r="AA999" i="4"/>
  <c r="AA1000" i="4"/>
  <c r="AA1001" i="4"/>
  <c r="AA1002" i="4"/>
  <c r="AA1003" i="4"/>
  <c r="AA1004" i="4"/>
  <c r="AA1005" i="4"/>
  <c r="AA1006" i="4"/>
  <c r="AA1007" i="4"/>
  <c r="AA1008" i="4"/>
  <c r="AA1009" i="4"/>
  <c r="AA1010" i="4"/>
  <c r="AA579"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5"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0" i="4"/>
  <c r="Z821" i="4"/>
  <c r="Z822" i="4"/>
  <c r="Z823" i="4"/>
  <c r="Z824" i="4"/>
  <c r="Z825" i="4"/>
  <c r="Z826" i="4"/>
  <c r="Z827" i="4"/>
  <c r="Z828" i="4"/>
  <c r="Z829" i="4"/>
  <c r="Z830" i="4"/>
  <c r="Z831" i="4"/>
  <c r="Z832" i="4"/>
  <c r="Z833" i="4"/>
  <c r="Z834" i="4"/>
  <c r="Z835" i="4"/>
  <c r="Z836" i="4"/>
  <c r="Z837" i="4"/>
  <c r="Z838" i="4"/>
  <c r="Z839" i="4"/>
  <c r="Z840" i="4"/>
  <c r="Z841" i="4"/>
  <c r="Z842" i="4"/>
  <c r="Z843" i="4"/>
  <c r="Z844" i="4"/>
  <c r="Z845" i="4"/>
  <c r="Z846" i="4"/>
  <c r="Z847" i="4"/>
  <c r="Z848" i="4"/>
  <c r="Z849" i="4"/>
  <c r="Z850" i="4"/>
  <c r="Z851" i="4"/>
  <c r="Z852" i="4"/>
  <c r="Z853" i="4"/>
  <c r="Z854" i="4"/>
  <c r="Z855" i="4"/>
  <c r="Z856" i="4"/>
  <c r="Z857" i="4"/>
  <c r="Z858" i="4"/>
  <c r="Z859" i="4"/>
  <c r="Z860" i="4"/>
  <c r="Z861" i="4"/>
  <c r="Z862" i="4"/>
  <c r="Z863" i="4"/>
  <c r="Z864" i="4"/>
  <c r="Z865" i="4"/>
  <c r="Z866" i="4"/>
  <c r="Z867" i="4"/>
  <c r="Z868" i="4"/>
  <c r="Z869" i="4"/>
  <c r="Z870" i="4"/>
  <c r="Z871" i="4"/>
  <c r="Z872" i="4"/>
  <c r="Z873" i="4"/>
  <c r="Z874" i="4"/>
  <c r="Z875" i="4"/>
  <c r="Z876" i="4"/>
  <c r="Z877" i="4"/>
  <c r="Z878" i="4"/>
  <c r="Z879" i="4"/>
  <c r="Z880" i="4"/>
  <c r="Z881" i="4"/>
  <c r="Z882" i="4"/>
  <c r="Z883" i="4"/>
  <c r="Z884" i="4"/>
  <c r="Z885" i="4"/>
  <c r="Z886" i="4"/>
  <c r="Z887" i="4"/>
  <c r="Z888" i="4"/>
  <c r="Z889" i="4"/>
  <c r="Z890" i="4"/>
  <c r="Z891" i="4"/>
  <c r="Z892" i="4"/>
  <c r="Z893" i="4"/>
  <c r="Z894" i="4"/>
  <c r="Z895" i="4"/>
  <c r="Z896" i="4"/>
  <c r="Z897" i="4"/>
  <c r="Z898" i="4"/>
  <c r="Z899" i="4"/>
  <c r="Z900" i="4"/>
  <c r="Z901" i="4"/>
  <c r="Z902" i="4"/>
  <c r="Z903" i="4"/>
  <c r="Z904" i="4"/>
  <c r="Z905" i="4"/>
  <c r="Z906" i="4"/>
  <c r="Z907" i="4"/>
  <c r="Z908" i="4"/>
  <c r="Z909" i="4"/>
  <c r="Z910" i="4"/>
  <c r="Z911" i="4"/>
  <c r="Z912" i="4"/>
  <c r="Z913" i="4"/>
  <c r="Z914" i="4"/>
  <c r="Z915" i="4"/>
  <c r="Z916" i="4"/>
  <c r="Z917" i="4"/>
  <c r="Z918" i="4"/>
  <c r="Z919" i="4"/>
  <c r="Z920" i="4"/>
  <c r="Z921" i="4"/>
  <c r="Z922" i="4"/>
  <c r="Z923" i="4"/>
  <c r="Z924" i="4"/>
  <c r="Z925" i="4"/>
  <c r="Z926" i="4"/>
  <c r="Z927" i="4"/>
  <c r="Z928" i="4"/>
  <c r="Z929" i="4"/>
  <c r="Z930" i="4"/>
  <c r="Z931" i="4"/>
  <c r="Z932" i="4"/>
  <c r="Z933" i="4"/>
  <c r="Z934" i="4"/>
  <c r="Z935" i="4"/>
  <c r="Z936" i="4"/>
  <c r="Z937" i="4"/>
  <c r="Z938" i="4"/>
  <c r="Z939" i="4"/>
  <c r="Z940" i="4"/>
  <c r="Z941" i="4"/>
  <c r="Z942" i="4"/>
  <c r="Z943" i="4"/>
  <c r="Z944" i="4"/>
  <c r="Z945" i="4"/>
  <c r="Z946" i="4"/>
  <c r="Z947" i="4"/>
  <c r="Z948" i="4"/>
  <c r="Z949" i="4"/>
  <c r="Z950" i="4"/>
  <c r="Z951" i="4"/>
  <c r="Z952" i="4"/>
  <c r="Z953" i="4"/>
  <c r="Z954" i="4"/>
  <c r="Z955" i="4"/>
  <c r="Z956" i="4"/>
  <c r="Z957" i="4"/>
  <c r="Z958" i="4"/>
  <c r="Z959" i="4"/>
  <c r="Z960" i="4"/>
  <c r="Z961" i="4"/>
  <c r="Z962" i="4"/>
  <c r="Z963" i="4"/>
  <c r="Z964" i="4"/>
  <c r="Z965" i="4"/>
  <c r="Z966" i="4"/>
  <c r="Z967" i="4"/>
  <c r="Z968" i="4"/>
  <c r="Z969" i="4"/>
  <c r="Z970" i="4"/>
  <c r="Z971" i="4"/>
  <c r="Z972" i="4"/>
  <c r="Z973" i="4"/>
  <c r="Z974" i="4"/>
  <c r="Z975" i="4"/>
  <c r="Z976" i="4"/>
  <c r="Z977" i="4"/>
  <c r="Z978" i="4"/>
  <c r="Z979" i="4"/>
  <c r="Z980" i="4"/>
  <c r="Z981" i="4"/>
  <c r="Z982" i="4"/>
  <c r="Z983" i="4"/>
  <c r="Z984" i="4"/>
  <c r="Z985" i="4"/>
  <c r="Z986" i="4"/>
  <c r="Z987" i="4"/>
  <c r="Z988" i="4"/>
  <c r="Z989" i="4"/>
  <c r="Z990" i="4"/>
  <c r="Z991" i="4"/>
  <c r="Z992" i="4"/>
  <c r="Z993" i="4"/>
  <c r="Z994" i="4"/>
  <c r="Z995" i="4"/>
  <c r="Z996" i="4"/>
  <c r="Z997" i="4"/>
  <c r="Z998" i="4"/>
  <c r="Z999" i="4"/>
  <c r="Z1000" i="4"/>
  <c r="Z1001" i="4"/>
  <c r="Z1002" i="4"/>
  <c r="Z1003" i="4"/>
  <c r="Z1004" i="4"/>
  <c r="Z1005" i="4"/>
  <c r="Z1006" i="4"/>
  <c r="Z1007" i="4"/>
  <c r="Z1008" i="4"/>
  <c r="Z1009" i="4"/>
  <c r="Z1010" i="4"/>
  <c r="Z579" i="4"/>
  <c r="Q578"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242" i="4"/>
  <c r="AD247" i="4"/>
  <c r="AD248" i="4"/>
  <c r="AD249" i="4"/>
  <c r="AD250" i="4"/>
  <c r="AD251" i="4"/>
  <c r="AD252" i="4"/>
  <c r="AD253" i="4"/>
  <c r="AD254" i="4"/>
  <c r="AD255" i="4"/>
  <c r="AD256" i="4"/>
  <c r="AD257" i="4"/>
  <c r="AD258" i="4"/>
  <c r="AD259" i="4"/>
  <c r="AD260" i="4"/>
  <c r="AD261" i="4"/>
  <c r="AD262" i="4"/>
  <c r="AD263" i="4"/>
  <c r="AD264" i="4"/>
  <c r="AD265" i="4"/>
  <c r="AD266" i="4"/>
  <c r="AD267" i="4"/>
  <c r="AD268" i="4"/>
  <c r="AD269" i="4"/>
  <c r="AD270" i="4"/>
  <c r="AD271" i="4"/>
  <c r="AD272" i="4"/>
  <c r="AD273" i="4"/>
  <c r="AD274" i="4"/>
  <c r="AD275" i="4"/>
  <c r="AD276" i="4"/>
  <c r="AD277" i="4"/>
  <c r="AD278" i="4"/>
  <c r="AD279" i="4"/>
  <c r="AD280" i="4"/>
  <c r="AD281" i="4"/>
  <c r="AD282" i="4"/>
  <c r="AD283" i="4"/>
  <c r="AD284" i="4"/>
  <c r="AD285" i="4"/>
  <c r="AD286" i="4"/>
  <c r="AD287"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2" i="4"/>
  <c r="AD493" i="4"/>
  <c r="AD494" i="4"/>
  <c r="AD495" i="4"/>
  <c r="AD496" i="4"/>
  <c r="AD497" i="4"/>
  <c r="AD498" i="4"/>
  <c r="AD499" i="4"/>
  <c r="AD500" i="4"/>
  <c r="AD501" i="4"/>
  <c r="AD502" i="4"/>
  <c r="AD503" i="4"/>
  <c r="AD504" i="4"/>
  <c r="AD505" i="4"/>
  <c r="AD506" i="4"/>
  <c r="AD507" i="4"/>
  <c r="AD508" i="4"/>
  <c r="AD509" i="4"/>
  <c r="AD510" i="4"/>
  <c r="AD511" i="4"/>
  <c r="AD512" i="4"/>
  <c r="AD513" i="4"/>
  <c r="AD514" i="4"/>
  <c r="AD515" i="4"/>
  <c r="AD516" i="4"/>
  <c r="AD517" i="4"/>
  <c r="AD518" i="4"/>
  <c r="AD519" i="4"/>
  <c r="AD520" i="4"/>
  <c r="AD521" i="4"/>
  <c r="AD522" i="4"/>
  <c r="AD523" i="4"/>
  <c r="AD524" i="4"/>
  <c r="AD525" i="4"/>
  <c r="AD526" i="4"/>
  <c r="AD527" i="4"/>
  <c r="AD528" i="4"/>
  <c r="AD529" i="4"/>
  <c r="AD530" i="4"/>
  <c r="AD531" i="4"/>
  <c r="AD532" i="4"/>
  <c r="AD533" i="4"/>
  <c r="AD534" i="4"/>
  <c r="AD535" i="4"/>
  <c r="AD536" i="4"/>
  <c r="AD537" i="4"/>
  <c r="AD538" i="4"/>
  <c r="AD539" i="4"/>
  <c r="AD540" i="4"/>
  <c r="AD541" i="4"/>
  <c r="AD542" i="4"/>
  <c r="AD543" i="4"/>
  <c r="AD544" i="4"/>
  <c r="AD545" i="4"/>
  <c r="AD546" i="4"/>
  <c r="AD547" i="4"/>
  <c r="AD548" i="4"/>
  <c r="AD549" i="4"/>
  <c r="AD550" i="4"/>
  <c r="AD551" i="4"/>
  <c r="AD552" i="4"/>
  <c r="AD553" i="4"/>
  <c r="AD554" i="4"/>
  <c r="AD555" i="4"/>
  <c r="AD556" i="4"/>
  <c r="AD557" i="4"/>
  <c r="AD558" i="4"/>
  <c r="AD559" i="4"/>
  <c r="AD560" i="4"/>
  <c r="AD561" i="4"/>
  <c r="AD562" i="4"/>
  <c r="AD563" i="4"/>
  <c r="AD564" i="4"/>
  <c r="AD565" i="4"/>
  <c r="AD566" i="4"/>
  <c r="AD567" i="4"/>
  <c r="AD568" i="4"/>
  <c r="AD569" i="4"/>
  <c r="AD570" i="4"/>
  <c r="AD571" i="4"/>
  <c r="AD572" i="4"/>
  <c r="AD573" i="4"/>
  <c r="AD574" i="4"/>
  <c r="AD575" i="4"/>
  <c r="AD576" i="4"/>
  <c r="AD577" i="4"/>
  <c r="AD243" i="4"/>
  <c r="AD244" i="4"/>
  <c r="AD245" i="4"/>
  <c r="AD246" i="4"/>
  <c r="AD242" i="4"/>
  <c r="U2" i="4"/>
  <c r="U240" i="4"/>
  <c r="U239" i="4"/>
  <c r="U238" i="4"/>
  <c r="U237" i="4"/>
  <c r="U236" i="4"/>
  <c r="U235" i="4"/>
  <c r="U234" i="4"/>
  <c r="U233" i="4"/>
  <c r="U232" i="4"/>
  <c r="U231" i="4"/>
  <c r="U230" i="4"/>
  <c r="U229" i="4"/>
  <c r="U228" i="4"/>
  <c r="U227" i="4"/>
  <c r="U226" i="4"/>
  <c r="U225" i="4"/>
  <c r="U224" i="4"/>
  <c r="U223" i="4"/>
  <c r="U222" i="4"/>
  <c r="U221" i="4"/>
  <c r="U220" i="4"/>
  <c r="U219" i="4"/>
  <c r="U218" i="4"/>
  <c r="U217" i="4"/>
  <c r="U216" i="4"/>
  <c r="U215" i="4"/>
  <c r="U214" i="4"/>
  <c r="U213" i="4"/>
  <c r="U212" i="4"/>
  <c r="U211" i="4"/>
  <c r="U210" i="4"/>
  <c r="U209" i="4"/>
  <c r="U208" i="4"/>
  <c r="U207" i="4"/>
  <c r="U206" i="4"/>
  <c r="U205" i="4"/>
  <c r="U204" i="4"/>
  <c r="U203" i="4"/>
  <c r="U202" i="4"/>
  <c r="U201" i="4"/>
  <c r="U200" i="4"/>
  <c r="U199" i="4"/>
  <c r="U198" i="4"/>
  <c r="U197" i="4"/>
  <c r="U196" i="4"/>
  <c r="U195" i="4"/>
  <c r="U194" i="4"/>
  <c r="U193" i="4"/>
  <c r="U192" i="4"/>
  <c r="U191" i="4"/>
  <c r="U190" i="4"/>
  <c r="U189" i="4"/>
  <c r="U188" i="4"/>
  <c r="U187" i="4"/>
  <c r="U186" i="4"/>
  <c r="U185" i="4"/>
  <c r="U184" i="4"/>
  <c r="U183" i="4"/>
  <c r="U182" i="4"/>
  <c r="U181" i="4"/>
  <c r="U180" i="4"/>
  <c r="U179" i="4"/>
  <c r="U178" i="4"/>
  <c r="U177" i="4"/>
  <c r="U176" i="4"/>
  <c r="U175" i="4"/>
  <c r="U174" i="4"/>
  <c r="U173" i="4"/>
  <c r="U172" i="4"/>
  <c r="U171" i="4"/>
  <c r="U170" i="4"/>
  <c r="U169" i="4"/>
  <c r="U168" i="4"/>
  <c r="U167" i="4"/>
  <c r="U166" i="4"/>
  <c r="U165" i="4"/>
  <c r="U164" i="4"/>
  <c r="U163" i="4"/>
  <c r="U162" i="4"/>
  <c r="U161" i="4"/>
  <c r="U160" i="4"/>
  <c r="U159" i="4"/>
  <c r="U158" i="4"/>
  <c r="U157" i="4"/>
  <c r="U156" i="4"/>
  <c r="U155" i="4"/>
  <c r="U154" i="4"/>
  <c r="U153" i="4"/>
  <c r="U152" i="4"/>
  <c r="U151" i="4"/>
  <c r="U150" i="4"/>
  <c r="U149" i="4"/>
  <c r="U148" i="4"/>
  <c r="U147" i="4"/>
  <c r="U146" i="4"/>
  <c r="U145" i="4"/>
  <c r="U144" i="4"/>
  <c r="U143" i="4"/>
  <c r="U142" i="4"/>
  <c r="U141" i="4"/>
  <c r="U140" i="4"/>
  <c r="U139" i="4"/>
  <c r="U138" i="4"/>
  <c r="U137" i="4"/>
  <c r="U136" i="4"/>
  <c r="U135" i="4"/>
  <c r="U134" i="4"/>
  <c r="U133" i="4"/>
  <c r="U132" i="4"/>
  <c r="U131" i="4"/>
  <c r="U130" i="4"/>
  <c r="U129" i="4"/>
  <c r="U128" i="4"/>
  <c r="U127" i="4"/>
  <c r="U126" i="4"/>
  <c r="U125" i="4"/>
  <c r="U124" i="4"/>
  <c r="U123" i="4"/>
  <c r="U122" i="4"/>
  <c r="U121" i="4"/>
  <c r="U120" i="4"/>
  <c r="U119" i="4"/>
  <c r="U118" i="4"/>
  <c r="U117" i="4"/>
  <c r="U116" i="4"/>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U5" i="4"/>
  <c r="U4" i="4"/>
  <c r="U3" i="4"/>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2" i="1"/>
  <c r="AZ35" i="2"/>
  <c r="AZ36" i="2"/>
  <c r="AZ37" i="2"/>
  <c r="AZ38" i="2"/>
  <c r="AZ39" i="2"/>
  <c r="AZ40" i="2"/>
  <c r="AZ41" i="2"/>
  <c r="AZ42" i="2"/>
  <c r="AZ43" i="2"/>
  <c r="AZ44" i="2"/>
  <c r="AZ45" i="2"/>
  <c r="AZ46" i="2"/>
  <c r="AZ47" i="2"/>
  <c r="AZ48" i="2"/>
  <c r="AZ49" i="2"/>
  <c r="AZ50" i="2"/>
  <c r="AZ51" i="2"/>
  <c r="AZ53" i="2"/>
  <c r="AZ54" i="2"/>
  <c r="AZ55" i="2"/>
  <c r="AZ56" i="2"/>
  <c r="AZ57" i="2"/>
  <c r="AZ58" i="2"/>
  <c r="AZ59" i="2"/>
  <c r="AZ60" i="2"/>
  <c r="AZ61" i="2"/>
  <c r="AZ62" i="2"/>
  <c r="AZ63" i="2"/>
  <c r="AZ64" i="2"/>
  <c r="AZ65" i="2"/>
  <c r="AZ34" i="2"/>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2" i="2"/>
  <c r="AH65" i="2"/>
  <c r="AH64" i="2"/>
  <c r="AH59" i="2"/>
  <c r="AH58" i="2"/>
  <c r="AH57" i="2"/>
  <c r="AH53" i="2"/>
  <c r="AH52" i="2"/>
  <c r="AH49" i="2"/>
  <c r="AH48" i="2"/>
  <c r="AH43" i="2"/>
  <c r="AH42" i="2"/>
  <c r="AH41" i="2"/>
  <c r="AH40" i="2"/>
  <c r="AH37"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34" i="2"/>
  <c r="V34"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3" i="2"/>
  <c r="V32" i="2"/>
  <c r="V27" i="2"/>
  <c r="V26" i="2"/>
  <c r="V25" i="2"/>
  <c r="V24" i="2"/>
  <c r="V21" i="2"/>
  <c r="V20" i="2"/>
  <c r="V17" i="2"/>
  <c r="V16" i="2"/>
  <c r="V11" i="2"/>
  <c r="V10" i="2"/>
  <c r="V9" i="2"/>
  <c r="V8" i="2"/>
  <c r="V5" i="2"/>
  <c r="V4"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 r="J3" i="2"/>
  <c r="J4" i="2"/>
  <c r="J5" i="2"/>
  <c r="J6" i="2"/>
  <c r="J7" i="2"/>
  <c r="CI7" i="2" s="1"/>
  <c r="J8" i="2"/>
  <c r="CI8" i="2" s="1"/>
  <c r="J9" i="2"/>
  <c r="CI9" i="2" s="1"/>
  <c r="J10" i="2"/>
  <c r="J11" i="2"/>
  <c r="J12" i="2"/>
  <c r="CI12" i="2" s="1"/>
  <c r="J13" i="2"/>
  <c r="J14" i="2"/>
  <c r="J15" i="2"/>
  <c r="J16" i="2"/>
  <c r="J17" i="2"/>
  <c r="J18" i="2"/>
  <c r="CI18" i="2" s="1"/>
  <c r="J19" i="2"/>
  <c r="CI19" i="2" s="1"/>
  <c r="J20" i="2"/>
  <c r="J21" i="2"/>
  <c r="J22" i="2"/>
  <c r="CI22" i="2" s="1"/>
  <c r="J23" i="2"/>
  <c r="J24" i="2"/>
  <c r="J25" i="2"/>
  <c r="J26" i="2"/>
  <c r="J27" i="2"/>
  <c r="CI27" i="2" s="1"/>
  <c r="J28" i="2"/>
  <c r="CI28" i="2" s="1"/>
  <c r="J29" i="2"/>
  <c r="CI29" i="2" s="1"/>
  <c r="J30" i="2"/>
  <c r="J31" i="2"/>
  <c r="J32" i="2"/>
  <c r="J33" i="2"/>
  <c r="J34" i="2"/>
  <c r="J35" i="2"/>
  <c r="J36" i="2"/>
  <c r="J37" i="2"/>
  <c r="J38" i="2"/>
  <c r="J39" i="2"/>
  <c r="CI39" i="2" s="1"/>
  <c r="J40" i="2"/>
  <c r="J41" i="2"/>
  <c r="J42" i="2"/>
  <c r="J43" i="2"/>
  <c r="J44" i="2"/>
  <c r="J45" i="2"/>
  <c r="J46" i="2"/>
  <c r="J47" i="2"/>
  <c r="J48" i="2"/>
  <c r="J49" i="2"/>
  <c r="CI49" i="2" s="1"/>
  <c r="J50" i="2"/>
  <c r="J51" i="2"/>
  <c r="J52" i="2"/>
  <c r="J53" i="2"/>
  <c r="J54" i="2"/>
  <c r="J55" i="2"/>
  <c r="J56" i="2"/>
  <c r="J57" i="2"/>
  <c r="J58" i="2"/>
  <c r="J59" i="2"/>
  <c r="CI59" i="2" s="1"/>
  <c r="J60" i="2"/>
  <c r="J61" i="2"/>
  <c r="J62" i="2"/>
  <c r="J63" i="2"/>
  <c r="J64" i="2"/>
  <c r="J65" i="2"/>
  <c r="J2" i="2"/>
  <c r="CE65" i="2"/>
  <c r="CC65" i="2"/>
  <c r="CB65" i="2"/>
  <c r="CA65" i="2"/>
  <c r="CE64" i="2"/>
  <c r="CC64" i="2"/>
  <c r="CB64" i="2"/>
  <c r="CA64" i="2"/>
  <c r="CE63" i="2"/>
  <c r="CC63" i="2"/>
  <c r="CB63" i="2"/>
  <c r="CA63" i="2"/>
  <c r="CE62" i="2"/>
  <c r="CC62" i="2"/>
  <c r="CB62" i="2"/>
  <c r="CA62" i="2"/>
  <c r="CE61" i="2"/>
  <c r="CC61" i="2"/>
  <c r="CB61" i="2"/>
  <c r="CA61" i="2"/>
  <c r="CE60" i="2"/>
  <c r="CC60" i="2"/>
  <c r="CB60" i="2"/>
  <c r="CA60" i="2"/>
  <c r="CE59" i="2"/>
  <c r="CC59" i="2"/>
  <c r="CB59" i="2"/>
  <c r="CA59" i="2"/>
  <c r="CE58" i="2"/>
  <c r="CC58" i="2"/>
  <c r="CB58" i="2"/>
  <c r="CA58" i="2"/>
  <c r="CE57" i="2"/>
  <c r="CC57" i="2"/>
  <c r="CB57" i="2"/>
  <c r="CA57" i="2"/>
  <c r="CE56" i="2"/>
  <c r="CC56" i="2"/>
  <c r="CB56" i="2"/>
  <c r="CA56" i="2"/>
  <c r="CE55" i="2"/>
  <c r="CC55" i="2"/>
  <c r="CB55" i="2"/>
  <c r="CA55" i="2"/>
  <c r="CE54" i="2"/>
  <c r="CC54" i="2"/>
  <c r="CB54" i="2"/>
  <c r="CA54" i="2"/>
  <c r="CE53" i="2"/>
  <c r="CC53" i="2"/>
  <c r="CB53" i="2"/>
  <c r="CA53" i="2"/>
  <c r="CE52" i="2"/>
  <c r="CC52" i="2"/>
  <c r="CB52" i="2"/>
  <c r="CA52" i="2"/>
  <c r="CE51" i="2"/>
  <c r="CC51" i="2"/>
  <c r="CB51" i="2"/>
  <c r="CA51" i="2"/>
  <c r="CE50" i="2"/>
  <c r="CC50" i="2"/>
  <c r="CB50" i="2"/>
  <c r="CA50" i="2"/>
  <c r="CE49" i="2"/>
  <c r="CC49" i="2"/>
  <c r="CB49" i="2"/>
  <c r="CA49" i="2"/>
  <c r="CE48" i="2"/>
  <c r="CC48" i="2"/>
  <c r="CB48" i="2"/>
  <c r="CA48" i="2"/>
  <c r="CE47" i="2"/>
  <c r="CC47" i="2"/>
  <c r="CB47" i="2"/>
  <c r="CA47" i="2"/>
  <c r="CE46" i="2"/>
  <c r="CC46" i="2"/>
  <c r="CB46" i="2"/>
  <c r="CA46" i="2"/>
  <c r="CE45" i="2"/>
  <c r="CC45" i="2"/>
  <c r="CB45" i="2"/>
  <c r="CA45" i="2"/>
  <c r="CE44" i="2"/>
  <c r="CC44" i="2"/>
  <c r="CB44" i="2"/>
  <c r="CA44" i="2"/>
  <c r="CE43" i="2"/>
  <c r="CC43" i="2"/>
  <c r="CB43" i="2"/>
  <c r="CA43" i="2"/>
  <c r="CE42" i="2"/>
  <c r="CC42" i="2"/>
  <c r="CB42" i="2"/>
  <c r="CA42" i="2"/>
  <c r="CE41" i="2"/>
  <c r="CC41" i="2"/>
  <c r="CB41" i="2"/>
  <c r="CA41" i="2"/>
  <c r="CE40" i="2"/>
  <c r="CC40" i="2"/>
  <c r="CB40" i="2"/>
  <c r="CA40" i="2"/>
  <c r="CE39" i="2"/>
  <c r="CC39" i="2"/>
  <c r="CB39" i="2"/>
  <c r="CA39" i="2"/>
  <c r="CE38" i="2"/>
  <c r="CC38" i="2"/>
  <c r="CB38" i="2"/>
  <c r="CA38" i="2"/>
  <c r="CE37" i="2"/>
  <c r="CC37" i="2"/>
  <c r="CB37" i="2"/>
  <c r="CA37" i="2"/>
  <c r="CE36" i="2"/>
  <c r="CC36" i="2"/>
  <c r="CB36" i="2"/>
  <c r="CA36" i="2"/>
  <c r="CE35" i="2"/>
  <c r="CC35" i="2"/>
  <c r="CB35" i="2"/>
  <c r="CA35" i="2"/>
  <c r="CE34" i="2"/>
  <c r="CC34" i="2"/>
  <c r="CB34" i="2"/>
  <c r="CA34" i="2"/>
  <c r="CE33" i="2"/>
  <c r="CC33" i="2"/>
  <c r="CB33" i="2"/>
  <c r="CA33" i="2"/>
  <c r="CE32" i="2"/>
  <c r="CC32" i="2"/>
  <c r="CB32" i="2"/>
  <c r="CA32" i="2"/>
  <c r="CE31" i="2"/>
  <c r="CC31" i="2"/>
  <c r="CB31" i="2"/>
  <c r="CA31" i="2"/>
  <c r="CE30" i="2"/>
  <c r="CC30" i="2"/>
  <c r="CB30" i="2"/>
  <c r="CA30" i="2"/>
  <c r="CE29" i="2"/>
  <c r="CC29" i="2"/>
  <c r="CB29" i="2"/>
  <c r="CA29" i="2"/>
  <c r="CE28" i="2"/>
  <c r="CC28" i="2"/>
  <c r="CB28" i="2"/>
  <c r="CA28" i="2"/>
  <c r="CE27" i="2"/>
  <c r="CC27" i="2"/>
  <c r="CB27" i="2"/>
  <c r="CA27" i="2"/>
  <c r="CE26" i="2"/>
  <c r="CC26" i="2"/>
  <c r="CB26" i="2"/>
  <c r="CA26" i="2"/>
  <c r="CE25" i="2"/>
  <c r="CC25" i="2"/>
  <c r="CB25" i="2"/>
  <c r="CA25" i="2"/>
  <c r="CE24" i="2"/>
  <c r="CC24" i="2"/>
  <c r="CB24" i="2"/>
  <c r="CA24" i="2"/>
  <c r="CE23" i="2"/>
  <c r="CC23" i="2"/>
  <c r="CB23" i="2"/>
  <c r="CA23" i="2"/>
  <c r="CE22" i="2"/>
  <c r="CC22" i="2"/>
  <c r="CB22" i="2"/>
  <c r="CA22" i="2"/>
  <c r="CE21" i="2"/>
  <c r="CC21" i="2"/>
  <c r="CB21" i="2"/>
  <c r="CA21" i="2"/>
  <c r="CE20" i="2"/>
  <c r="CC20" i="2"/>
  <c r="CB20" i="2"/>
  <c r="CA20" i="2"/>
  <c r="CE19" i="2"/>
  <c r="CC19" i="2"/>
  <c r="CB19" i="2"/>
  <c r="CA19" i="2"/>
  <c r="CE18" i="2"/>
  <c r="CC18" i="2"/>
  <c r="CB18" i="2"/>
  <c r="CA18" i="2"/>
  <c r="CE17" i="2"/>
  <c r="CC17" i="2"/>
  <c r="CB17" i="2"/>
  <c r="CA17" i="2"/>
  <c r="CE16" i="2"/>
  <c r="CC16" i="2"/>
  <c r="CB16" i="2"/>
  <c r="CA16" i="2"/>
  <c r="CE15" i="2"/>
  <c r="CC15" i="2"/>
  <c r="CB15" i="2"/>
  <c r="CA15" i="2"/>
  <c r="CE14" i="2"/>
  <c r="CC14" i="2"/>
  <c r="CB14" i="2"/>
  <c r="CA14" i="2"/>
  <c r="CE13" i="2"/>
  <c r="CC13" i="2"/>
  <c r="CB13" i="2"/>
  <c r="CA13" i="2"/>
  <c r="CE12" i="2"/>
  <c r="CC12" i="2"/>
  <c r="CB12" i="2"/>
  <c r="CA12" i="2"/>
  <c r="CE11" i="2"/>
  <c r="CC11" i="2"/>
  <c r="CB11" i="2"/>
  <c r="CA11" i="2"/>
  <c r="CE10" i="2"/>
  <c r="CC10" i="2"/>
  <c r="CB10" i="2"/>
  <c r="CA10" i="2"/>
  <c r="CE9" i="2"/>
  <c r="CC9" i="2"/>
  <c r="CB9" i="2"/>
  <c r="CA9" i="2"/>
  <c r="CE8" i="2"/>
  <c r="CC8" i="2"/>
  <c r="CB8" i="2"/>
  <c r="CA8" i="2"/>
  <c r="CE7" i="2"/>
  <c r="CC7" i="2"/>
  <c r="CB7" i="2"/>
  <c r="CA7" i="2"/>
  <c r="CE6" i="2"/>
  <c r="CC6" i="2"/>
  <c r="CB6" i="2"/>
  <c r="CA6" i="2"/>
  <c r="CE5" i="2"/>
  <c r="CC5" i="2"/>
  <c r="CB5" i="2"/>
  <c r="CA5" i="2"/>
  <c r="CE4" i="2"/>
  <c r="CC4" i="2"/>
  <c r="CB4" i="2"/>
  <c r="CA4" i="2"/>
  <c r="CE3" i="2"/>
  <c r="CC3" i="2"/>
  <c r="CB3" i="2"/>
  <c r="CA3" i="2"/>
  <c r="CE2" i="2"/>
  <c r="CC2" i="2"/>
  <c r="CA2" i="2"/>
  <c r="CF124" i="2" l="1"/>
  <c r="CF92" i="2"/>
  <c r="CH85" i="2"/>
  <c r="CF77" i="2"/>
  <c r="CG77" i="2" s="1"/>
  <c r="CH77" i="2" s="1"/>
  <c r="CG111" i="2"/>
  <c r="CH111" i="2" s="1"/>
  <c r="CF96" i="2"/>
  <c r="CG96" i="2"/>
  <c r="CH96" i="2" s="1"/>
  <c r="CG92" i="2"/>
  <c r="CH92" i="2" s="1"/>
  <c r="CF90" i="2"/>
  <c r="CG90" i="2"/>
  <c r="CF126" i="2"/>
  <c r="CG126" i="2"/>
  <c r="CH126" i="2" s="1"/>
  <c r="CG122" i="2"/>
  <c r="CH122" i="2" s="1"/>
  <c r="CH98" i="2"/>
  <c r="CG75" i="2"/>
  <c r="CH128" i="2"/>
  <c r="CH124" i="2"/>
  <c r="CG120" i="2"/>
  <c r="CF114" i="2"/>
  <c r="CG114" i="2" s="1"/>
  <c r="CH114" i="2" s="1"/>
  <c r="CG107" i="2"/>
  <c r="CH107" i="2" s="1"/>
  <c r="CG105" i="2"/>
  <c r="CH105" i="2" s="1"/>
  <c r="CG99" i="2"/>
  <c r="CH90" i="2"/>
  <c r="CH75" i="2"/>
  <c r="CG73" i="2"/>
  <c r="CH73" i="2" s="1"/>
  <c r="CG71" i="2"/>
  <c r="CG69" i="2"/>
  <c r="CH69" i="2" s="1"/>
  <c r="CG67" i="2"/>
  <c r="CH67" i="2" s="1"/>
  <c r="CG129" i="2"/>
  <c r="CH129" i="2" s="1"/>
  <c r="CH120" i="2"/>
  <c r="CF112" i="2"/>
  <c r="CG112" i="2" s="1"/>
  <c r="CH112" i="2" s="1"/>
  <c r="CF97" i="2"/>
  <c r="CG88" i="2"/>
  <c r="CF86" i="2"/>
  <c r="CG86" i="2"/>
  <c r="CG82" i="2"/>
  <c r="CH82" i="2" s="1"/>
  <c r="CF80" i="2"/>
  <c r="CG80" i="2"/>
  <c r="CH80" i="2" s="1"/>
  <c r="CH71" i="2"/>
  <c r="CF116" i="2"/>
  <c r="CG116" i="2"/>
  <c r="CF110" i="2"/>
  <c r="CG110" i="2"/>
  <c r="CH110" i="2" s="1"/>
  <c r="CH88" i="2"/>
  <c r="CH86" i="2"/>
  <c r="CH84" i="2"/>
  <c r="CF125" i="2"/>
  <c r="CG125" i="2"/>
  <c r="CH125" i="2" s="1"/>
  <c r="CH116" i="2"/>
  <c r="CH99" i="2"/>
  <c r="CG97" i="2"/>
  <c r="CH97" i="2" s="1"/>
  <c r="CG95" i="2"/>
  <c r="CH95" i="2" s="1"/>
  <c r="CG89" i="2"/>
  <c r="CH89" i="2" s="1"/>
  <c r="CG127" i="2"/>
  <c r="CH127" i="2" s="1"/>
  <c r="CG119" i="2"/>
  <c r="CH119" i="2" s="1"/>
  <c r="CG78" i="2"/>
  <c r="CH78" i="2" s="1"/>
  <c r="CF76" i="2"/>
  <c r="CG76" i="2"/>
  <c r="CH76" i="2" s="1"/>
  <c r="CG72" i="2"/>
  <c r="CH72" i="2" s="1"/>
  <c r="CF68" i="2"/>
  <c r="CG68" i="2"/>
  <c r="CH68" i="2" s="1"/>
  <c r="CG123" i="2"/>
  <c r="CH123" i="2" s="1"/>
  <c r="CG121" i="2"/>
  <c r="CG108" i="2"/>
  <c r="CF106" i="2"/>
  <c r="CG106" i="2"/>
  <c r="CG102" i="2"/>
  <c r="CH102" i="2" s="1"/>
  <c r="CF100" i="2"/>
  <c r="CG100" i="2"/>
  <c r="CH100" i="2" s="1"/>
  <c r="CH74" i="2"/>
  <c r="CG70" i="2"/>
  <c r="CG66" i="2"/>
  <c r="CH121" i="2"/>
  <c r="CH108" i="2"/>
  <c r="CH106" i="2"/>
  <c r="CH104" i="2"/>
  <c r="CF94" i="2"/>
  <c r="CG94" i="2" s="1"/>
  <c r="CH94" i="2" s="1"/>
  <c r="CG87" i="2"/>
  <c r="CH87" i="2" s="1"/>
  <c r="CG85" i="2"/>
  <c r="CG79" i="2"/>
  <c r="CH79" i="2" s="1"/>
  <c r="CH70" i="2"/>
  <c r="CH66" i="2"/>
  <c r="CG103" i="2"/>
  <c r="CH103" i="2" s="1"/>
  <c r="CG93" i="2"/>
  <c r="CH93" i="2" s="1"/>
  <c r="CG83" i="2"/>
  <c r="CH83" i="2" s="1"/>
  <c r="CG124" i="2"/>
  <c r="CD121" i="2"/>
  <c r="CF121" i="2" s="1"/>
  <c r="CD111" i="2"/>
  <c r="CF111" i="2" s="1"/>
  <c r="CG104" i="2"/>
  <c r="CD101" i="2"/>
  <c r="CF101" i="2" s="1"/>
  <c r="CD91" i="2"/>
  <c r="CF91" i="2" s="1"/>
  <c r="CG84" i="2"/>
  <c r="CD81" i="2"/>
  <c r="CF81" i="2" s="1"/>
  <c r="CG74" i="2"/>
  <c r="CD71" i="2"/>
  <c r="CF71" i="2" s="1"/>
  <c r="CG128" i="2"/>
  <c r="CG118" i="2"/>
  <c r="CH118" i="2" s="1"/>
  <c r="CI32" i="2"/>
  <c r="CI61" i="2"/>
  <c r="CI51" i="2"/>
  <c r="CI41" i="2"/>
  <c r="CI31" i="2"/>
  <c r="CI21" i="2"/>
  <c r="CI11" i="2"/>
  <c r="CI60" i="2"/>
  <c r="CI50" i="2"/>
  <c r="CI40" i="2"/>
  <c r="CI30" i="2"/>
  <c r="CI20" i="2"/>
  <c r="CI10" i="2"/>
  <c r="CI48" i="2"/>
  <c r="CI57" i="2"/>
  <c r="CI47" i="2"/>
  <c r="CI37" i="2"/>
  <c r="CI17" i="2"/>
  <c r="CI6" i="2"/>
  <c r="CI58" i="2"/>
  <c r="CI36" i="2"/>
  <c r="CI65" i="2"/>
  <c r="CI55" i="2"/>
  <c r="CI45" i="2"/>
  <c r="CI35" i="2"/>
  <c r="CI25" i="2"/>
  <c r="CI15" i="2"/>
  <c r="CI5" i="2"/>
  <c r="CI56" i="2"/>
  <c r="CI16" i="2"/>
  <c r="CI4" i="2"/>
  <c r="CI64" i="2"/>
  <c r="CI54" i="2"/>
  <c r="CI44" i="2"/>
  <c r="CI34" i="2"/>
  <c r="CI24" i="2"/>
  <c r="CI14" i="2"/>
  <c r="CI63" i="2"/>
  <c r="CI53" i="2"/>
  <c r="CI43" i="2"/>
  <c r="CI33" i="2"/>
  <c r="CI23" i="2"/>
  <c r="CI13" i="2"/>
  <c r="CI3" i="2"/>
  <c r="CI38" i="2"/>
  <c r="CI46" i="2"/>
  <c r="CI26" i="2"/>
  <c r="CI62" i="2"/>
  <c r="CI52" i="2"/>
  <c r="CI42" i="2"/>
  <c r="CD42" i="2"/>
  <c r="CF42" i="2" s="1"/>
  <c r="CG42" i="2" s="1"/>
  <c r="CH42" i="2" s="1"/>
  <c r="CD57" i="2"/>
  <c r="CD15" i="2"/>
  <c r="CF15" i="2" s="1"/>
  <c r="CG15" i="2" s="1"/>
  <c r="CH15" i="2" s="1"/>
  <c r="CD25" i="2"/>
  <c r="CD35" i="2"/>
  <c r="CF35" i="2" s="1"/>
  <c r="CG35" i="2" s="1"/>
  <c r="CH35" i="2" s="1"/>
  <c r="CD11" i="2"/>
  <c r="CF11" i="2" s="1"/>
  <c r="CG11" i="2" s="1"/>
  <c r="CH11" i="2" s="1"/>
  <c r="CD26" i="2"/>
  <c r="CF26" i="2" s="1"/>
  <c r="CG26" i="2" s="1"/>
  <c r="CH26" i="2" s="1"/>
  <c r="CD41" i="2"/>
  <c r="CF41" i="2" s="1"/>
  <c r="CG41" i="2" s="1"/>
  <c r="CH41" i="2" s="1"/>
  <c r="CD51" i="2"/>
  <c r="CF51" i="2" s="1"/>
  <c r="CG51" i="2" s="1"/>
  <c r="CH51" i="2" s="1"/>
  <c r="CD61" i="2"/>
  <c r="CF61" i="2" s="1"/>
  <c r="CG61" i="2" s="1"/>
  <c r="CH61" i="2" s="1"/>
  <c r="CD3" i="2"/>
  <c r="CF3" i="2" s="1"/>
  <c r="CG3" i="2" s="1"/>
  <c r="CH3" i="2" s="1"/>
  <c r="CD44" i="2"/>
  <c r="CF44" i="2" s="1"/>
  <c r="CG44" i="2" s="1"/>
  <c r="CH44" i="2" s="1"/>
  <c r="CD65" i="2"/>
  <c r="CF65" i="2" s="1"/>
  <c r="CG65" i="2" s="1"/>
  <c r="CH65" i="2" s="1"/>
  <c r="CD50" i="2"/>
  <c r="CF50" i="2" s="1"/>
  <c r="CG50" i="2" s="1"/>
  <c r="CH50" i="2" s="1"/>
  <c r="CD38" i="2"/>
  <c r="CF38" i="2" s="1"/>
  <c r="CG38" i="2" s="1"/>
  <c r="CH38" i="2" s="1"/>
  <c r="CD4" i="2"/>
  <c r="CF4" i="2" s="1"/>
  <c r="CG4" i="2" s="1"/>
  <c r="CH4" i="2" s="1"/>
  <c r="CD36" i="2"/>
  <c r="CF36" i="2" s="1"/>
  <c r="CG36" i="2" s="1"/>
  <c r="CH36" i="2" s="1"/>
  <c r="CD53" i="2"/>
  <c r="CF53" i="2" s="1"/>
  <c r="CG53" i="2" s="1"/>
  <c r="CH53" i="2" s="1"/>
  <c r="CD46" i="2"/>
  <c r="CD7" i="2"/>
  <c r="CF7" i="2" s="1"/>
  <c r="CD34" i="2"/>
  <c r="CF34" i="2" s="1"/>
  <c r="CG34" i="2" s="1"/>
  <c r="CH34" i="2" s="1"/>
  <c r="CD56" i="2"/>
  <c r="CD23" i="2"/>
  <c r="CF23" i="2" s="1"/>
  <c r="CG23" i="2" s="1"/>
  <c r="CH23" i="2" s="1"/>
  <c r="CD6" i="2"/>
  <c r="CF6" i="2" s="1"/>
  <c r="CG6" i="2" s="1"/>
  <c r="CH6" i="2" s="1"/>
  <c r="CD16" i="2"/>
  <c r="CF16" i="2" s="1"/>
  <c r="CG16" i="2" s="1"/>
  <c r="CH16" i="2" s="1"/>
  <c r="CD19" i="2"/>
  <c r="CF19" i="2" s="1"/>
  <c r="CD63" i="2"/>
  <c r="CF63" i="2" s="1"/>
  <c r="CG63" i="2" s="1"/>
  <c r="CH63" i="2" s="1"/>
  <c r="CD22" i="2"/>
  <c r="CF22" i="2" s="1"/>
  <c r="CG22" i="2" s="1"/>
  <c r="CH22" i="2" s="1"/>
  <c r="CD13" i="2"/>
  <c r="CF13" i="2" s="1"/>
  <c r="CG13" i="2" s="1"/>
  <c r="CH13" i="2" s="1"/>
  <c r="CD21" i="2"/>
  <c r="CF21" i="2" s="1"/>
  <c r="CG21" i="2" s="1"/>
  <c r="CH21" i="2" s="1"/>
  <c r="CD31" i="2"/>
  <c r="CF31" i="2" s="1"/>
  <c r="CD32" i="2"/>
  <c r="CF32" i="2" s="1"/>
  <c r="CG32" i="2" s="1"/>
  <c r="CH32" i="2" s="1"/>
  <c r="CD54" i="2"/>
  <c r="CF54" i="2" s="1"/>
  <c r="CG54" i="2" s="1"/>
  <c r="CH54" i="2" s="1"/>
  <c r="CD18" i="2"/>
  <c r="CF18" i="2" s="1"/>
  <c r="CG18" i="2" s="1"/>
  <c r="CH18" i="2" s="1"/>
  <c r="CD30" i="2"/>
  <c r="CF30" i="2" s="1"/>
  <c r="CG30" i="2" s="1"/>
  <c r="CH30" i="2" s="1"/>
  <c r="CD37" i="2"/>
  <c r="CF37" i="2" s="1"/>
  <c r="CD49" i="2"/>
  <c r="CF49" i="2" s="1"/>
  <c r="CG49" i="2" s="1"/>
  <c r="CH49" i="2" s="1"/>
  <c r="CD9" i="2"/>
  <c r="CF9" i="2" s="1"/>
  <c r="CG9" i="2" s="1"/>
  <c r="CH9" i="2" s="1"/>
  <c r="CD28" i="2"/>
  <c r="CF28" i="2" s="1"/>
  <c r="CG28" i="2" s="1"/>
  <c r="CH28" i="2" s="1"/>
  <c r="CD40" i="2"/>
  <c r="CF40" i="2" s="1"/>
  <c r="CG40" i="2" s="1"/>
  <c r="CH40" i="2" s="1"/>
  <c r="CD47" i="2"/>
  <c r="CF47" i="2" s="1"/>
  <c r="CG47" i="2" s="1"/>
  <c r="CH47" i="2" s="1"/>
  <c r="CD59" i="2"/>
  <c r="CF59" i="2" s="1"/>
  <c r="CG59" i="2" s="1"/>
  <c r="CH59" i="2" s="1"/>
  <c r="CD2" i="2"/>
  <c r="CD14" i="2"/>
  <c r="CF14" i="2" s="1"/>
  <c r="CG14" i="2" s="1"/>
  <c r="CH14" i="2" s="1"/>
  <c r="CD33" i="2"/>
  <c r="CF33" i="2" s="1"/>
  <c r="CG33" i="2" s="1"/>
  <c r="CH33" i="2" s="1"/>
  <c r="CD45" i="2"/>
  <c r="CF45" i="2" s="1"/>
  <c r="CD52" i="2"/>
  <c r="CF52" i="2" s="1"/>
  <c r="CG52" i="2" s="1"/>
  <c r="CH52" i="2" s="1"/>
  <c r="CD64" i="2"/>
  <c r="CF64" i="2" s="1"/>
  <c r="CD5" i="2"/>
  <c r="CF5" i="2" s="1"/>
  <c r="CG5" i="2" s="1"/>
  <c r="CH5" i="2" s="1"/>
  <c r="CD12" i="2"/>
  <c r="CF12" i="2" s="1"/>
  <c r="CG12" i="2" s="1"/>
  <c r="CH12" i="2" s="1"/>
  <c r="CD24" i="2"/>
  <c r="CF24" i="2" s="1"/>
  <c r="CG24" i="2" s="1"/>
  <c r="CH24" i="2" s="1"/>
  <c r="CD43" i="2"/>
  <c r="CF43" i="2" s="1"/>
  <c r="CG43" i="2" s="1"/>
  <c r="CH43" i="2" s="1"/>
  <c r="CD55" i="2"/>
  <c r="CF55" i="2" s="1"/>
  <c r="CG55" i="2" s="1"/>
  <c r="CH55" i="2" s="1"/>
  <c r="CD62" i="2"/>
  <c r="CF62" i="2" s="1"/>
  <c r="CG62" i="2" s="1"/>
  <c r="CH62" i="2" s="1"/>
  <c r="CD10" i="2"/>
  <c r="CF10" i="2" s="1"/>
  <c r="CG10" i="2" s="1"/>
  <c r="CH10" i="2" s="1"/>
  <c r="CD17" i="2"/>
  <c r="CF17" i="2" s="1"/>
  <c r="CG17" i="2" s="1"/>
  <c r="CH17" i="2" s="1"/>
  <c r="CD29" i="2"/>
  <c r="CF29" i="2" s="1"/>
  <c r="CD48" i="2"/>
  <c r="CD60" i="2"/>
  <c r="CF60" i="2" s="1"/>
  <c r="CG60" i="2" s="1"/>
  <c r="CH60" i="2" s="1"/>
  <c r="CD8" i="2"/>
  <c r="CD20" i="2"/>
  <c r="CD27" i="2"/>
  <c r="CF27" i="2" s="1"/>
  <c r="CG27" i="2" s="1"/>
  <c r="CH27" i="2" s="1"/>
  <c r="CD39" i="2"/>
  <c r="CF39" i="2" s="1"/>
  <c r="CG39" i="2" s="1"/>
  <c r="CH39" i="2" s="1"/>
  <c r="CD58" i="2"/>
  <c r="CF58" i="2" s="1"/>
  <c r="CG58" i="2" s="1"/>
  <c r="CH58" i="2" s="1"/>
  <c r="CF25" i="2"/>
  <c r="CG25" i="2" s="1"/>
  <c r="CH25" i="2" s="1"/>
  <c r="CF57" i="2"/>
  <c r="CG81" i="2" l="1"/>
  <c r="CH81" i="2" s="1"/>
  <c r="CG91" i="2"/>
  <c r="CH91" i="2" s="1"/>
  <c r="CG101" i="2"/>
  <c r="CH101" i="2" s="1"/>
  <c r="CF2" i="2"/>
  <c r="CG2" i="2"/>
  <c r="CG57" i="2"/>
  <c r="CH57" i="2" s="1"/>
  <c r="CG7" i="2"/>
  <c r="CH7" i="2" s="1"/>
  <c r="CG19" i="2"/>
  <c r="CH19" i="2" s="1"/>
  <c r="CF56" i="2"/>
  <c r="CG56" i="2" s="1"/>
  <c r="CH56" i="2" s="1"/>
  <c r="CF20" i="2"/>
  <c r="CG20" i="2" s="1"/>
  <c r="CH20" i="2" s="1"/>
  <c r="CG31" i="2"/>
  <c r="CH31" i="2" s="1"/>
  <c r="CF48" i="2"/>
  <c r="CG48" i="2" s="1"/>
  <c r="CH48" i="2" s="1"/>
  <c r="CF46" i="2"/>
  <c r="CG46" i="2" s="1"/>
  <c r="CH46" i="2" s="1"/>
  <c r="CG29" i="2"/>
  <c r="CH29" i="2" s="1"/>
  <c r="CF8" i="2"/>
  <c r="CG8" i="2" s="1"/>
  <c r="CH8" i="2" s="1"/>
  <c r="CG64" i="2"/>
  <c r="CH64" i="2" s="1"/>
  <c r="CG45" i="2"/>
  <c r="CH45" i="2" s="1"/>
  <c r="CG37" i="2"/>
  <c r="CH3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0000-000001000000}">
      <text>
        <r>
          <rPr>
            <sz val="12"/>
            <color rgb="FF000000"/>
            <rFont val="Calibri"/>
            <family val="2"/>
          </rPr>
          <t xml:space="preserve">======
</t>
        </r>
        <r>
          <rPr>
            <sz val="12"/>
            <color rgb="FF000000"/>
            <rFont val="Calibri"/>
            <family val="2"/>
          </rPr>
          <t xml:space="preserve">ID#AAAA-UYVLeU
</t>
        </r>
        <r>
          <rPr>
            <sz val="12"/>
            <color rgb="FF000000"/>
            <rFont val="Calibri"/>
            <family val="2"/>
          </rPr>
          <t xml:space="preserve">Galen Bergquist    (2023-10-16 14:19:55)
</t>
        </r>
        <r>
          <rPr>
            <sz val="12"/>
            <color rgb="FF000000"/>
            <rFont val="Calibri"/>
            <family val="2"/>
          </rPr>
          <t>values for dried, ground soil 0-15cm. sample date 6/1/2021</t>
        </r>
      </text>
    </comment>
  </commentList>
  <extLst>
    <ext xmlns:r="http://schemas.openxmlformats.org/officeDocument/2006/relationships" uri="GoogleSheetsCustomDataVersion2">
      <go:sheetsCustomData xmlns:go="http://customooxmlschemas.google.com/" r:id="rId1" roundtripDataSignature="AMtx7mhKRESAaJxYNxOBR2qN+7Rpjsu6W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tc={4F1DD9C1-CBD8-3A4B-86B1-CDAC58B688BD}</author>
    <author>tc={4C7E5C3F-6C14-6349-86A7-B6943B0781C7}</author>
  </authors>
  <commentList>
    <comment ref="I1" authorId="0" shapeId="0" xr:uid="{00000000-0006-0000-0100-000002000000}">
      <text>
        <r>
          <rPr>
            <sz val="12"/>
            <color rgb="FF000000"/>
            <rFont val="Calibri"/>
            <family val="2"/>
          </rPr>
          <t xml:space="preserve">======
</t>
        </r>
        <r>
          <rPr>
            <sz val="12"/>
            <color rgb="FF000000"/>
            <rFont val="Calibri"/>
            <family val="2"/>
          </rPr>
          <t xml:space="preserve">ID#AAAA-UYVLeQ
</t>
        </r>
        <r>
          <rPr>
            <sz val="12"/>
            <color rgb="FF000000"/>
            <rFont val="Calibri"/>
            <family val="2"/>
          </rPr>
          <t xml:space="preserve">Galen Bergquist    (2023-10-16 14:18:58)
</t>
        </r>
        <r>
          <rPr>
            <sz val="12"/>
            <color rgb="FF000000"/>
            <rFont val="Calibri"/>
            <family val="2"/>
          </rPr>
          <t>(mg)</t>
        </r>
      </text>
    </comment>
    <comment ref="BK2" authorId="0" shapeId="0" xr:uid="{00000000-0006-0000-0100-000001000000}">
      <text>
        <r>
          <rPr>
            <sz val="12"/>
            <color theme="1"/>
            <rFont val="Calibri"/>
            <family val="2"/>
            <scheme val="minor"/>
          </rPr>
          <t>Initially labeled as SS3 to keep it separate from the 35 day cut one (but is the second standing stock extraction)
======</t>
        </r>
      </text>
    </comment>
    <comment ref="AS71" authorId="1" shapeId="0" xr:uid="{4F1DD9C1-CBD8-3A4B-86B1-CDAC58B688BD}">
      <text>
        <t xml:space="preserve">[Threaded comment]
Your version of Excel allows you to read this threaded comment; however, any edits to it will get removed if the file is opened in a newer version of Excel. Learn more: https://go.microsoft.com/fwlink/?linkid=870924
Comment:
    Two values for this plot and one missing for 2101. Check raw data sheets. </t>
      </text>
    </comment>
    <comment ref="AS82" authorId="2" shapeId="0" xr:uid="{4C7E5C3F-6C14-6349-86A7-B6943B0781C7}">
      <text>
        <t>[Threaded comment]
Your version of Excel allows you to read this threaded comment; however, any edits to it will get removed if the file is opened in a newer version of Excel. Learn more: https://go.microsoft.com/fwlink/?linkid=870924
Comment:
    Check this, it's labeled as one of the 1206 plots.</t>
      </text>
    </comment>
  </commentList>
  <extLst>
    <ext xmlns:r="http://schemas.openxmlformats.org/officeDocument/2006/relationships" uri="GoogleSheetsCustomDataVersion2">
      <go:sheetsCustomData xmlns:go="http://customooxmlschemas.google.com/" r:id="rId1" roundtripDataSignature="AMtx7mhEuXw9+TbG6yh6YbAELEfzWE0Ij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7" authorId="0" shapeId="0" xr:uid="{07BE0AC3-52AA-7B4A-8D1E-A610FAD2D723}">
      <text>
        <r>
          <rPr>
            <sz val="12"/>
            <color rgb="FF000000"/>
            <rFont val="Calibri"/>
            <family val="2"/>
          </rPr>
          <t xml:space="preserve">======
</t>
        </r>
        <r>
          <rPr>
            <sz val="12"/>
            <color rgb="FF000000"/>
            <rFont val="Calibri"/>
            <family val="2"/>
          </rPr>
          <t xml:space="preserve">ID#AAAA-UYVLeU
</t>
        </r>
        <r>
          <rPr>
            <sz val="12"/>
            <color rgb="FF000000"/>
            <rFont val="Calibri"/>
            <family val="2"/>
          </rPr>
          <t xml:space="preserve">Galen Bergquist    (2023-10-16 14:19:55)
</t>
        </r>
        <r>
          <rPr>
            <sz val="12"/>
            <color rgb="FF000000"/>
            <rFont val="Calibri"/>
            <family val="2"/>
          </rPr>
          <t>values for dried, ground soil 0-15cm. sample date 6/1/2021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5B4A8050-00A7-304F-8997-8829229F4D2F}">
      <text>
        <r>
          <rPr>
            <sz val="12"/>
            <color rgb="FF000000"/>
            <rFont val="Calibri"/>
            <family val="2"/>
          </rPr>
          <t xml:space="preserve">======
</t>
        </r>
        <r>
          <rPr>
            <sz val="12"/>
            <color rgb="FF000000"/>
            <rFont val="Calibri"/>
            <family val="2"/>
          </rPr>
          <t xml:space="preserve">ID#AAAA-UYVLeU
</t>
        </r>
        <r>
          <rPr>
            <sz val="12"/>
            <color rgb="FF000000"/>
            <rFont val="Calibri"/>
            <family val="2"/>
          </rPr>
          <t xml:space="preserve">Galen Bergquist    (2023-10-16 14:19:55)
</t>
        </r>
        <r>
          <rPr>
            <sz val="12"/>
            <color rgb="FF000000"/>
            <rFont val="Calibri"/>
            <family val="2"/>
          </rPr>
          <t>values for dried, ground soil 0-15cm. sample date 6/1/2021</t>
        </r>
      </text>
    </comment>
  </commentList>
</comments>
</file>

<file path=xl/sharedStrings.xml><?xml version="1.0" encoding="utf-8"?>
<sst xmlns="http://schemas.openxmlformats.org/spreadsheetml/2006/main" count="18081" uniqueCount="168">
  <si>
    <t>location</t>
  </si>
  <si>
    <t>year</t>
  </si>
  <si>
    <t>date</t>
  </si>
  <si>
    <t>plot</t>
  </si>
  <si>
    <t>rep</t>
  </si>
  <si>
    <t>var</t>
  </si>
  <si>
    <t>harv_trt</t>
  </si>
  <si>
    <t>harv</t>
  </si>
  <si>
    <t>bottle</t>
  </si>
  <si>
    <t>dm_yld</t>
  </si>
  <si>
    <t>CP</t>
  </si>
  <si>
    <t>ADF</t>
  </si>
  <si>
    <t>NDF</t>
  </si>
  <si>
    <t>NDFD</t>
  </si>
  <si>
    <t>RFV</t>
  </si>
  <si>
    <t>RFQ</t>
  </si>
  <si>
    <t>total_C</t>
  </si>
  <si>
    <t>total_N</t>
  </si>
  <si>
    <t>min_C</t>
  </si>
  <si>
    <t>Rosemount</t>
  </si>
  <si>
    <t>HX4</t>
  </si>
  <si>
    <t>45 day</t>
  </si>
  <si>
    <t>RR3</t>
  </si>
  <si>
    <t>HX5</t>
  </si>
  <si>
    <t>RR4</t>
  </si>
  <si>
    <t>RR5</t>
  </si>
  <si>
    <t>HX3</t>
  </si>
  <si>
    <t>35 day</t>
  </si>
  <si>
    <t>St. Paul</t>
  </si>
  <si>
    <t>NA</t>
  </si>
  <si>
    <t>STRI1_install</t>
  </si>
  <si>
    <t>STRI1_extract</t>
  </si>
  <si>
    <t>STRI1_mass</t>
  </si>
  <si>
    <t>STRI1_c</t>
  </si>
  <si>
    <t>STRI1_n</t>
  </si>
  <si>
    <t>STRI2_install</t>
  </si>
  <si>
    <t>STRI2_extract</t>
  </si>
  <si>
    <t>STRI2_mass</t>
  </si>
  <si>
    <t>STRI2_c</t>
  </si>
  <si>
    <t>STRI2_n</t>
  </si>
  <si>
    <t>STRI3_install</t>
  </si>
  <si>
    <t>STRI3_extract</t>
  </si>
  <si>
    <t>STRI3_mass</t>
  </si>
  <si>
    <t>STRI3_c</t>
  </si>
  <si>
    <t>STRI3_n</t>
  </si>
  <si>
    <t>STRI4_install</t>
  </si>
  <si>
    <t>STRI4_extract</t>
  </si>
  <si>
    <t>STRI4_mass</t>
  </si>
  <si>
    <t>STRI4_c</t>
  </si>
  <si>
    <t>STRI4_n</t>
  </si>
  <si>
    <t>STRI5_install</t>
  </si>
  <si>
    <t>STRI5_extract</t>
  </si>
  <si>
    <t>STRI5_mass</t>
  </si>
  <si>
    <t>STRI5_c</t>
  </si>
  <si>
    <t>STRI5_n</t>
  </si>
  <si>
    <t>LTRI1_install</t>
  </si>
  <si>
    <t>LTRI1_extract</t>
  </si>
  <si>
    <t>LTRI1_mass</t>
  </si>
  <si>
    <t>LTRI1_c</t>
  </si>
  <si>
    <t>LTRI1_n</t>
  </si>
  <si>
    <t>LTRI2_install</t>
  </si>
  <si>
    <t>LTRI2_extract</t>
  </si>
  <si>
    <t>LTRI2_mass</t>
  </si>
  <si>
    <t>LTRI2_c</t>
  </si>
  <si>
    <t>LTRI2_n</t>
  </si>
  <si>
    <t>LTRI3_install</t>
  </si>
  <si>
    <t>LTRI3_extract</t>
  </si>
  <si>
    <t>LTRI3_mass</t>
  </si>
  <si>
    <t>LTRI3_c</t>
  </si>
  <si>
    <t>LTRI3_n</t>
  </si>
  <si>
    <t>SS0_extract</t>
  </si>
  <si>
    <t>SS0_mass</t>
  </si>
  <si>
    <t>SS0_c</t>
  </si>
  <si>
    <t>SS0_n</t>
  </si>
  <si>
    <t>SS1_extract</t>
  </si>
  <si>
    <t>SS1_mass</t>
  </si>
  <si>
    <t>SS1_c</t>
  </si>
  <si>
    <t>SS1_n</t>
  </si>
  <si>
    <t>SS2_extract</t>
  </si>
  <si>
    <t>SS2_mass</t>
  </si>
  <si>
    <t>SS2_c</t>
  </si>
  <si>
    <t>SS2_n</t>
  </si>
  <si>
    <t>SS3_extract</t>
  </si>
  <si>
    <t>SS3_mass</t>
  </si>
  <si>
    <t>SS3_c</t>
  </si>
  <si>
    <t>SS3_n</t>
  </si>
  <si>
    <t>SS4_extract</t>
  </si>
  <si>
    <t>SS4_mass</t>
  </si>
  <si>
    <t>SS4_c</t>
  </si>
  <si>
    <t>SS4_n</t>
  </si>
  <si>
    <t>SS5_extract</t>
  </si>
  <si>
    <t>SS5_mass</t>
  </si>
  <si>
    <t>SS5_c</t>
  </si>
  <si>
    <t>SS5_n</t>
  </si>
  <si>
    <t>GRP</t>
  </si>
  <si>
    <t>D1.1</t>
  </si>
  <si>
    <t>D1.2</t>
  </si>
  <si>
    <t>D2.1</t>
  </si>
  <si>
    <t>D2.2</t>
  </si>
  <si>
    <t>D3.1</t>
  </si>
  <si>
    <t>DA</t>
  </si>
  <si>
    <t>NSP</t>
  </si>
  <si>
    <t>STRI1_rate</t>
  </si>
  <si>
    <t>STRI2_rate</t>
  </si>
  <si>
    <t>STRI3_rate</t>
  </si>
  <si>
    <t>STRI4_rate</t>
  </si>
  <si>
    <t>STRI5_rate</t>
  </si>
  <si>
    <t>LTRI1_rate</t>
  </si>
  <si>
    <t>LTRI2_rate</t>
  </si>
  <si>
    <t>ave_rate</t>
  </si>
  <si>
    <t>1st</t>
  </si>
  <si>
    <t>2nd</t>
  </si>
  <si>
    <t>3rd</t>
  </si>
  <si>
    <t>4th</t>
  </si>
  <si>
    <t>5th</t>
  </si>
  <si>
    <t>LTRI3_rate</t>
  </si>
  <si>
    <t>alfalfa dry matter yield in kg per ha. Value derived from the RCI scale wet weight multiplied by (1-moisture content)</t>
  </si>
  <si>
    <t>plotID</t>
  </si>
  <si>
    <t>Bottle Code</t>
  </si>
  <si>
    <t>Year</t>
  </si>
  <si>
    <t>Experiment</t>
  </si>
  <si>
    <t>Location</t>
  </si>
  <si>
    <t>Plot</t>
  </si>
  <si>
    <t>Cut Trt</t>
  </si>
  <si>
    <t>Var Trt</t>
  </si>
  <si>
    <t>Cuts</t>
  </si>
  <si>
    <t>Variety</t>
  </si>
  <si>
    <t>Sample Timing</t>
  </si>
  <si>
    <t>Sample Type</t>
  </si>
  <si>
    <t>Harvest Point</t>
  </si>
  <si>
    <t>RALLF</t>
  </si>
  <si>
    <t>4 cuts</t>
  </si>
  <si>
    <t>Quadrat Sample</t>
  </si>
  <si>
    <t>5 cuts</t>
  </si>
  <si>
    <t>cutnum</t>
  </si>
  <si>
    <t>PCT</t>
  </si>
  <si>
    <t>2023 bottle codes need to be double checked. Tried to pull the bottle codes from https://docs.google.com/spreadsheets/d/1VY6EwF6AqK_G9cSJysfAWyfH9BS61m88rZPFHjsGmWs/edit?gid=1187811712#gid=1187811712 but there is no date for each cut. Had to decipher "harvest code" system and the number under the "site" column in 2023 rows. 2022 sample codes are good, they were found here: https://docs.google.com/spreadsheets/d/1FrX5QJb17ICx1kfdewPWH7RTsHay7dXNlW-sE-zz_rA/edit?gid=0#gid=0 2024 codes are also a mess.</t>
  </si>
  <si>
    <t xml:space="preserve">The equation for Relative Feed Value (RFV) is: RFV = (DDM * DMI) / 1.29. 
Where:
DDM: is Digestible Dry Matter, calculated as 88.9 - (0.779 * %ADF), where ADF is Acid Detergent Fiber. 
DMI: is Dry Matter Intake, calculated as 120 / %NDF, where NDF is Neutral Detergent Fiber. 
1.29: is a constant that makes the RFV of full-bloom alfalfa equal to 100. </t>
  </si>
  <si>
    <t>Row Labels</t>
  </si>
  <si>
    <t>Grand Total</t>
  </si>
  <si>
    <t>Average of NDFD</t>
  </si>
  <si>
    <t>Average of NDF</t>
  </si>
  <si>
    <t>Average of ADF</t>
  </si>
  <si>
    <t>Average of CP</t>
  </si>
  <si>
    <t>cp</t>
  </si>
  <si>
    <t>adf</t>
  </si>
  <si>
    <t>ndf</t>
  </si>
  <si>
    <t>ndfd</t>
  </si>
  <si>
    <t>All these data come from: https://docs.google.com/spreadsheets/d/1h2TUYU1jWPclXXIm18jf-a-c_Pe1dSb84D4CffzdBeI/edit?gid=581078952#gid=581078952
I moved all the data to "ForageQuality" tab here and created a pivot table to average the values over multiple scans.</t>
  </si>
  <si>
    <t>For RIC</t>
  </si>
  <si>
    <t>Used "Total RIC" or "Total SS" data, not the fine, OM, or coarse data</t>
  </si>
  <si>
    <t>column</t>
  </si>
  <si>
    <t>description</t>
  </si>
  <si>
    <t>score</t>
  </si>
  <si>
    <t>witner survival score where 1=no damage, 5=dead plant</t>
  </si>
  <si>
    <t>cover</t>
  </si>
  <si>
    <t>percent alfalfa coverage over whole plot, visual assessment</t>
  </si>
  <si>
    <t>stems</t>
  </si>
  <si>
    <t>stem density. Number of stems per square foot</t>
  </si>
  <si>
    <t>notes</t>
  </si>
  <si>
    <t>averaged 3-4 plants per sq ft. Measurement taken on sq ft basis. We could find a handful of dead alfalfa plants in most plots. Stem density measurements varied dramatically. About 1 healthy plant had around 20 stems.  We want around 55+ stems per sq ft for a healthy stand. Score is probably best metric</t>
  </si>
  <si>
    <t>site</t>
  </si>
  <si>
    <t>variety</t>
  </si>
  <si>
    <t>schedule</t>
  </si>
  <si>
    <t>For persistence</t>
  </si>
  <si>
    <t>fd</t>
  </si>
  <si>
    <t>HX</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</si>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</sst>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m/d/yyyy"/>
    <numFmt numFmtId="173" formatCode="yyyy\-mm\-dd"/>
  </numFmts>
  <fonts count="25" x14ac:knownFonts="1">
    <font>
      <sz val="12"/>
      <color theme="1"/>
      <name val="Calibri"/>
      <scheme val="minor"/>
    </font>
    <font>
      <sz val="12"/>
      <color theme="1"/>
      <name val="Calibri"/>
      <family val="2"/>
      <scheme val="minor"/>
    </font>
    <font>
      <b/>
      <sz val="10"/>
      <color theme="1"/>
      <name val="Arial"/>
      <family val="2"/>
    </font>
    <font>
      <b/>
      <sz val="11"/>
      <color theme="1"/>
      <name val="Arial"/>
      <family val="2"/>
    </font>
    <font>
      <b/>
      <sz val="12"/>
      <color theme="1"/>
      <name val="Calibri"/>
      <family val="2"/>
    </font>
    <font>
      <b/>
      <sz val="10"/>
      <color rgb="FF000000"/>
      <name val="Arial"/>
      <family val="2"/>
    </font>
    <font>
      <sz val="10"/>
      <color theme="1"/>
      <name val="Arial"/>
      <family val="2"/>
    </font>
    <font>
      <sz val="11"/>
      <color rgb="FF000000"/>
      <name val="Times New Roman"/>
      <family val="1"/>
    </font>
    <font>
      <sz val="11"/>
      <color theme="1"/>
      <name val="Times New Roman"/>
      <family val="1"/>
    </font>
    <font>
      <sz val="12"/>
      <color theme="1"/>
      <name val="Calibri"/>
      <family val="2"/>
    </font>
    <font>
      <sz val="11"/>
      <color rgb="FF000000"/>
      <name val="Calibri"/>
      <family val="2"/>
    </font>
    <font>
      <sz val="11"/>
      <color theme="1"/>
      <name val="Arial"/>
      <family val="2"/>
    </font>
    <font>
      <sz val="12"/>
      <color rgb="FF000000"/>
      <name val="Arial"/>
      <family val="2"/>
    </font>
    <font>
      <sz val="11"/>
      <color theme="1"/>
      <name val="Calibri"/>
      <family val="2"/>
    </font>
    <font>
      <sz val="12"/>
      <color theme="1"/>
      <name val="Arial"/>
      <family val="2"/>
    </font>
    <font>
      <sz val="12"/>
      <color theme="1"/>
      <name val="Calibri"/>
      <family val="2"/>
      <scheme val="minor"/>
    </font>
    <font>
      <sz val="12"/>
      <color rgb="FF000000"/>
      <name val="Calibri"/>
      <family val="2"/>
    </font>
    <font>
      <sz val="10"/>
      <color rgb="FF000000"/>
      <name val="Tahoma"/>
      <family val="2"/>
    </font>
    <font>
      <sz val="10"/>
      <color theme="1"/>
      <name val="Calibri"/>
      <family val="2"/>
      <scheme val="minor"/>
    </font>
    <font>
      <sz val="10"/>
      <color rgb="FF000000"/>
      <name val="Arial"/>
      <family val="2"/>
    </font>
    <font>
      <sz val="8"/>
      <name val="Calibri"/>
      <family val="2"/>
      <scheme val="minor"/>
    </font>
    <font>
      <sz val="11"/>
      <color rgb="FF000000"/>
      <name val="Calibri"/>
      <family val="2"/>
      <scheme val="minor"/>
    </font>
    <font>
      <sz val="12"/>
      <color rgb="FF000000"/>
      <name val="Calibri"/>
      <family val="2"/>
      <scheme val="minor"/>
    </font>
    <font>
      <sz val="12"/>
      <color rgb="FF000000"/>
      <name val="Aptos Narrow"/>
      <family val="2"/>
    </font>
    <font>
      <sz val="10"/>
      <color rgb="FF000000"/>
      <name val="Aptos Narrow"/>
      <family val="2"/>
    </font>
  </fonts>
  <fills count="5">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FFF2CC"/>
        <bgColor rgb="FFFFF2CC"/>
      </patternFill>
    </fill>
  </fills>
  <borders count="3">
    <border>
      <left/>
      <right/>
      <top/>
      <bottom/>
      <diagonal/>
    </border>
    <border>
      <left/>
      <right/>
      <top/>
      <bottom/>
      <diagonal/>
    </border>
    <border>
      <left/>
      <right/>
      <top style="thin">
        <color rgb="FF000000"/>
      </top>
      <bottom/>
      <diagonal/>
    </border>
  </borders>
  <cellStyleXfs count="1">
    <xf numFmtId="0" fontId="0" fillId="0" borderId="0"/>
  </cellStyleXfs>
  <cellXfs count="53">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14" fontId="7" fillId="0" borderId="0" xfId="0" applyNumberFormat="1" applyFont="1" applyAlignment="1">
      <alignment horizontal="right"/>
    </xf>
    <xf numFmtId="0" fontId="8" fillId="0" borderId="0" xfId="0" applyFont="1"/>
    <xf numFmtId="164" fontId="9" fillId="0" borderId="0" xfId="0" applyNumberFormat="1" applyFont="1"/>
    <xf numFmtId="0" fontId="9" fillId="0" borderId="0" xfId="0" applyFont="1"/>
    <xf numFmtId="0" fontId="10" fillId="0" borderId="0" xfId="0" applyFont="1" applyAlignment="1">
      <alignment horizontal="right"/>
    </xf>
    <xf numFmtId="0" fontId="11" fillId="0" borderId="0" xfId="0" applyFont="1"/>
    <xf numFmtId="14" fontId="7" fillId="2" borderId="1" xfId="0" applyNumberFormat="1" applyFont="1" applyFill="1" applyBorder="1" applyAlignment="1">
      <alignment horizontal="right"/>
    </xf>
    <xf numFmtId="14" fontId="12" fillId="0" borderId="2" xfId="0" applyNumberFormat="1" applyFont="1" applyBorder="1" applyAlignment="1">
      <alignment horizontal="right"/>
    </xf>
    <xf numFmtId="14" fontId="12" fillId="0" borderId="0" xfId="0" applyNumberFormat="1" applyFont="1" applyAlignment="1">
      <alignment horizontal="right"/>
    </xf>
    <xf numFmtId="14" fontId="6" fillId="0" borderId="0" xfId="0" applyNumberFormat="1" applyFont="1"/>
    <xf numFmtId="2" fontId="2" fillId="0" borderId="0" xfId="0" applyNumberFormat="1" applyFont="1"/>
    <xf numFmtId="14" fontId="9" fillId="0" borderId="0" xfId="0" applyNumberFormat="1" applyFont="1" applyAlignment="1">
      <alignment horizontal="right"/>
    </xf>
    <xf numFmtId="0" fontId="12" fillId="0" borderId="0" xfId="0" applyFont="1" applyAlignment="1">
      <alignment horizontal="right"/>
    </xf>
    <xf numFmtId="2" fontId="13" fillId="0" borderId="0" xfId="0" applyNumberFormat="1" applyFont="1" applyAlignment="1">
      <alignment horizontal="right"/>
    </xf>
    <xf numFmtId="165" fontId="9" fillId="0" borderId="0" xfId="0" applyNumberFormat="1" applyFont="1" applyAlignment="1">
      <alignment horizontal="right"/>
    </xf>
    <xf numFmtId="2" fontId="10" fillId="0" borderId="0" xfId="0" applyNumberFormat="1" applyFont="1" applyAlignment="1">
      <alignment horizontal="right"/>
    </xf>
    <xf numFmtId="2" fontId="9" fillId="0" borderId="0" xfId="0" applyNumberFormat="1" applyFont="1"/>
    <xf numFmtId="0" fontId="14" fillId="0" borderId="0" xfId="0" applyFont="1" applyAlignment="1">
      <alignment horizontal="right"/>
    </xf>
    <xf numFmtId="0" fontId="15" fillId="0" borderId="0" xfId="0" applyFont="1"/>
    <xf numFmtId="165" fontId="9" fillId="0" borderId="0" xfId="0" applyNumberFormat="1" applyFont="1"/>
    <xf numFmtId="0" fontId="1" fillId="0" borderId="0" xfId="0" applyFont="1"/>
    <xf numFmtId="0" fontId="18" fillId="0" borderId="0" xfId="0" applyFont="1"/>
    <xf numFmtId="14" fontId="12" fillId="0" borderId="0" xfId="0" applyNumberFormat="1" applyFont="1" applyBorder="1" applyAlignment="1">
      <alignment horizontal="right"/>
    </xf>
    <xf numFmtId="14" fontId="19" fillId="0" borderId="1" xfId="0" applyNumberFormat="1" applyFont="1" applyBorder="1"/>
    <xf numFmtId="165" fontId="19" fillId="0" borderId="1" xfId="0" applyNumberFormat="1" applyFont="1" applyBorder="1"/>
    <xf numFmtId="0" fontId="19" fillId="0" borderId="1" xfId="0" applyFont="1" applyBorder="1"/>
    <xf numFmtId="0" fontId="13" fillId="0" borderId="0" xfId="0" applyFont="1"/>
    <xf numFmtId="165" fontId="0" fillId="0" borderId="0" xfId="0" applyNumberFormat="1"/>
    <xf numFmtId="0" fontId="21" fillId="0" borderId="1" xfId="0" applyFont="1" applyBorder="1"/>
    <xf numFmtId="0" fontId="10" fillId="0" borderId="0" xfId="0" applyFont="1"/>
    <xf numFmtId="0" fontId="1" fillId="0" borderId="0" xfId="0" applyFont="1" applyAlignment="1">
      <alignment wrapText="1"/>
    </xf>
    <xf numFmtId="0"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0" borderId="0" xfId="0" applyFill="1"/>
    <xf numFmtId="165" fontId="22" fillId="0" borderId="1" xfId="0" applyNumberFormat="1" applyFont="1" applyBorder="1" applyAlignment="1">
      <alignment horizontal="right"/>
    </xf>
    <xf numFmtId="0" fontId="19" fillId="0" borderId="0" xfId="0" applyFont="1" applyAlignment="1">
      <alignment horizontal="right"/>
    </xf>
    <xf numFmtId="0" fontId="19" fillId="0" borderId="1" xfId="0" applyFont="1" applyBorder="1" applyAlignment="1">
      <alignment horizontal="right"/>
    </xf>
    <xf numFmtId="0" fontId="23" fillId="0" borderId="1" xfId="0" applyFont="1" applyBorder="1"/>
    <xf numFmtId="0" fontId="18" fillId="4" borderId="0" xfId="0" applyFont="1" applyFill="1"/>
    <xf numFmtId="0" fontId="6" fillId="0" borderId="0" xfId="0" applyFont="1" applyAlignment="1">
      <alignment horizontal="right"/>
    </xf>
    <xf numFmtId="0" fontId="24" fillId="0" borderId="1" xfId="0" applyFont="1" applyBorder="1"/>
    <xf numFmtId="0" fontId="23" fillId="3" borderId="1" xfId="0" applyFont="1" applyFill="1" applyBorder="1"/>
    <xf numFmtId="0" fontId="19" fillId="3" borderId="0" xfId="0" applyFont="1" applyFill="1" applyAlignment="1">
      <alignment horizontal="right"/>
    </xf>
    <xf numFmtId="173" fontId="1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acob Jungers" id="{A1D2AECC-622A-CF4C-ADB1-AC418C5CB279}" userId="99a537628a17e643"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88.434477083334" createdVersion="8" refreshedVersion="8" minRefreshableVersion="3" recordCount="3023" xr:uid="{A82B982E-CF9B-5F42-B87C-299611B7BA4E}">
  <cacheSource type="worksheet">
    <worksheetSource ref="A1:E3024" sheet="ForageQuality"/>
  </cacheSource>
  <cacheFields count="5">
    <cacheField name="bottle" numFmtId="0">
      <sharedItems containsSemiMixedTypes="0" containsString="0" containsNumber="1" containsInteger="1" minValue="210228" maxValue="240431" count="1434">
        <n v="210228"/>
        <n v="210229"/>
        <n v="210230"/>
        <n v="210231"/>
        <n v="210232"/>
        <n v="210233"/>
        <n v="210234"/>
        <n v="210235"/>
        <n v="210236"/>
        <n v="210237"/>
        <n v="210238"/>
        <n v="210239"/>
        <n v="210240"/>
        <n v="210241"/>
        <n v="210242"/>
        <n v="210243"/>
        <n v="210244"/>
        <n v="210245"/>
        <n v="210246"/>
        <n v="210247"/>
        <n v="210248"/>
        <n v="210249"/>
        <n v="210250"/>
        <n v="210251"/>
        <n v="210252"/>
        <n v="210253"/>
        <n v="210254"/>
        <n v="210255"/>
        <n v="210256"/>
        <n v="210257"/>
        <n v="210258"/>
        <n v="210259"/>
        <n v="210260"/>
        <n v="210261"/>
        <n v="210262"/>
        <n v="210263"/>
        <n v="210264"/>
        <n v="210265"/>
        <n v="210266"/>
        <n v="210267"/>
        <n v="210268"/>
        <n v="210269"/>
        <n v="210270"/>
        <n v="210271"/>
        <n v="210272"/>
        <n v="210273"/>
        <n v="210274"/>
        <n v="210275"/>
        <n v="210276"/>
        <n v="210277"/>
        <n v="210278"/>
        <n v="210279"/>
        <n v="210280"/>
        <n v="210281"/>
        <n v="210282"/>
        <n v="210283"/>
        <n v="210284"/>
        <n v="210285"/>
        <n v="210286"/>
        <n v="210287"/>
        <n v="210288"/>
        <n v="210289"/>
        <n v="210290"/>
        <n v="210291"/>
        <n v="210292"/>
        <n v="210293"/>
        <n v="210294"/>
        <n v="210295"/>
        <n v="210296"/>
        <n v="210297"/>
        <n v="210298"/>
        <n v="210299"/>
        <n v="210300"/>
        <n v="210301"/>
        <n v="210302"/>
        <n v="210303"/>
        <n v="210304"/>
        <n v="210305"/>
        <n v="210306"/>
        <n v="210307"/>
        <n v="210308"/>
        <n v="210309"/>
        <n v="210310"/>
        <n v="210311"/>
        <n v="210312"/>
        <n v="210313"/>
        <n v="210314"/>
        <n v="210315"/>
        <n v="210316"/>
        <n v="210317"/>
        <n v="210318"/>
        <n v="210319"/>
        <n v="210320"/>
        <n v="210321"/>
        <n v="210322"/>
        <n v="210323"/>
        <n v="210324"/>
        <n v="210325"/>
        <n v="210326"/>
        <n v="210327"/>
        <n v="210328"/>
        <n v="210329"/>
        <n v="210330"/>
        <n v="210331"/>
        <n v="210332"/>
        <n v="210333"/>
        <n v="210334"/>
        <n v="210335"/>
        <n v="210336"/>
        <n v="210337"/>
        <n v="210338"/>
        <n v="210339"/>
        <n v="210340"/>
        <n v="210341"/>
        <n v="210342"/>
        <n v="210343"/>
        <n v="210344"/>
        <n v="210345"/>
        <n v="210346"/>
        <n v="210347"/>
        <n v="210348"/>
        <n v="210349"/>
        <n v="210350"/>
        <n v="210351"/>
        <n v="210352"/>
        <n v="210353"/>
        <n v="210354"/>
        <n v="210355"/>
        <n v="210356"/>
        <n v="210357"/>
        <n v="210358"/>
        <n v="210359"/>
        <n v="210360"/>
        <n v="210361"/>
        <n v="210362"/>
        <n v="210363"/>
        <n v="210364"/>
        <n v="210365"/>
        <n v="210366"/>
        <n v="210367"/>
        <n v="210368"/>
        <n v="210369"/>
        <n v="210370"/>
        <n v="210371"/>
        <n v="210372"/>
        <n v="210373"/>
        <n v="210374"/>
        <n v="210375"/>
        <n v="210376"/>
        <n v="210377"/>
        <n v="210378"/>
        <n v="210379"/>
        <n v="210380"/>
        <n v="210381"/>
        <n v="210382"/>
        <n v="210383"/>
        <n v="210384"/>
        <n v="210385"/>
        <n v="210386"/>
        <n v="210387"/>
        <n v="210388"/>
        <n v="210389"/>
        <n v="210390"/>
        <n v="210391"/>
        <n v="210392"/>
        <n v="210393"/>
        <n v="210394"/>
        <n v="210395"/>
        <n v="210396"/>
        <n v="210397"/>
        <n v="210398"/>
        <n v="210399"/>
        <n v="210401"/>
        <n v="210402"/>
        <n v="210403"/>
        <n v="210404"/>
        <n v="210405"/>
        <n v="210406"/>
        <n v="210407"/>
        <n v="210408"/>
        <n v="210409"/>
        <n v="210410"/>
        <n v="210411"/>
        <n v="210412"/>
        <n v="210413"/>
        <n v="210414"/>
        <n v="210415"/>
        <n v="210416"/>
        <n v="210417"/>
        <n v="210418"/>
        <n v="210419"/>
        <n v="210420"/>
        <n v="210421"/>
        <n v="210422"/>
        <n v="210423"/>
        <n v="210424"/>
        <n v="210425"/>
        <n v="210426"/>
        <n v="210427"/>
        <n v="210428"/>
        <n v="210429"/>
        <n v="210430"/>
        <n v="210431"/>
        <n v="210432"/>
        <n v="210433"/>
        <n v="210434"/>
        <n v="210435"/>
        <n v="210436"/>
        <n v="210437"/>
        <n v="210438"/>
        <n v="210439"/>
        <n v="210440"/>
        <n v="210441"/>
        <n v="210442"/>
        <n v="210443"/>
        <n v="210444"/>
        <n v="210445"/>
        <n v="210446"/>
        <n v="210447"/>
        <n v="210448"/>
        <n v="210449"/>
        <n v="210450"/>
        <n v="210451"/>
        <n v="210452"/>
        <n v="210453"/>
        <n v="210454"/>
        <n v="210455"/>
        <n v="210456"/>
        <n v="210457"/>
        <n v="210458"/>
        <n v="210459"/>
        <n v="210460"/>
        <n v="210461"/>
        <n v="210462"/>
        <n v="210463"/>
        <n v="210464"/>
        <n v="210465"/>
        <n v="210466"/>
        <n v="210467"/>
        <n v="220000"/>
        <n v="220001"/>
        <n v="220002"/>
        <n v="220003"/>
        <n v="220004"/>
        <n v="220005"/>
        <n v="220006"/>
        <n v="220007"/>
        <n v="220008"/>
        <n v="220009"/>
        <n v="220010"/>
        <n v="220011"/>
        <n v="220012"/>
        <n v="220013"/>
        <n v="220014"/>
        <n v="220015"/>
        <n v="220016"/>
        <n v="220017"/>
        <n v="220018"/>
        <n v="220019"/>
        <n v="220020"/>
        <n v="220021"/>
        <n v="220022"/>
        <n v="220023"/>
        <n v="220024"/>
        <n v="220025"/>
        <n v="220026"/>
        <n v="220027"/>
        <n v="220028"/>
        <n v="220029"/>
        <n v="220030"/>
        <n v="220031"/>
        <n v="220032"/>
        <n v="220033"/>
        <n v="220034"/>
        <n v="220035"/>
        <n v="220036"/>
        <n v="220037"/>
        <n v="220038"/>
        <n v="220039"/>
        <n v="220040"/>
        <n v="220041"/>
        <n v="220042"/>
        <n v="220043"/>
        <n v="220044"/>
        <n v="220045"/>
        <n v="220046"/>
        <n v="220047"/>
        <n v="220048"/>
        <n v="220049"/>
        <n v="220050"/>
        <n v="220051"/>
        <n v="220052"/>
        <n v="220053"/>
        <n v="220054"/>
        <n v="220055"/>
        <n v="220056"/>
        <n v="220057"/>
        <n v="220058"/>
        <n v="220059"/>
        <n v="220060"/>
        <n v="220061"/>
        <n v="220062"/>
        <n v="220063"/>
        <n v="220064"/>
        <n v="220065"/>
        <n v="220066"/>
        <n v="220067"/>
        <n v="220068"/>
        <n v="220069"/>
        <n v="220070"/>
        <n v="220071"/>
        <n v="220072"/>
        <n v="220073"/>
        <n v="220074"/>
        <n v="220075"/>
        <n v="220076"/>
        <n v="220077"/>
        <n v="220078"/>
        <n v="220079"/>
        <n v="220080"/>
        <n v="220081"/>
        <n v="220082"/>
        <n v="220083"/>
        <n v="220084"/>
        <n v="220085"/>
        <n v="220086"/>
        <n v="220087"/>
        <n v="220088"/>
        <n v="220089"/>
        <n v="220090"/>
        <n v="220091"/>
        <n v="220092"/>
        <n v="220093"/>
        <n v="220094"/>
        <n v="220095"/>
        <n v="220096"/>
        <n v="220097"/>
        <n v="220098"/>
        <n v="220099"/>
        <n v="220100"/>
        <n v="220101"/>
        <n v="220102"/>
        <n v="220103"/>
        <n v="220104"/>
        <n v="220105"/>
        <n v="220106"/>
        <n v="220107"/>
        <n v="220108"/>
        <n v="220109"/>
        <n v="220110"/>
        <n v="220111"/>
        <n v="220112"/>
        <n v="220113"/>
        <n v="220114"/>
        <n v="220115"/>
        <n v="220116"/>
        <n v="220117"/>
        <n v="220118"/>
        <n v="220119"/>
        <n v="220120"/>
        <n v="220121"/>
        <n v="220122"/>
        <n v="220123"/>
        <n v="220124"/>
        <n v="220125"/>
        <n v="220126"/>
        <n v="220127"/>
        <n v="220128"/>
        <n v="220129"/>
        <n v="220130"/>
        <n v="220131"/>
        <n v="220132"/>
        <n v="220133"/>
        <n v="220134"/>
        <n v="220135"/>
        <n v="220136"/>
        <n v="220137"/>
        <n v="220138"/>
        <n v="220139"/>
        <n v="220140"/>
        <n v="220141"/>
        <n v="220142"/>
        <n v="220143"/>
        <n v="220144"/>
        <n v="220145"/>
        <n v="220146"/>
        <n v="220147"/>
        <n v="220148"/>
        <n v="220149"/>
        <n v="220150"/>
        <n v="220151"/>
        <n v="220152"/>
        <n v="220153"/>
        <n v="220154"/>
        <n v="220155"/>
        <n v="220156"/>
        <n v="220157"/>
        <n v="220158"/>
        <n v="220159"/>
        <n v="220160"/>
        <n v="220161"/>
        <n v="220162"/>
        <n v="220163"/>
        <n v="220164"/>
        <n v="220165"/>
        <n v="220166"/>
        <n v="220167"/>
        <n v="220168"/>
        <n v="220169"/>
        <n v="220170"/>
        <n v="220171"/>
        <n v="220172"/>
        <n v="220173"/>
        <n v="220174"/>
        <n v="220175"/>
        <n v="220176"/>
        <n v="220177"/>
        <n v="220178"/>
        <n v="220179"/>
        <n v="220180"/>
        <n v="220181"/>
        <n v="220182"/>
        <n v="220183"/>
        <n v="220184"/>
        <n v="220185"/>
        <n v="220186"/>
        <n v="220187"/>
        <n v="220188"/>
        <n v="220189"/>
        <n v="220190"/>
        <n v="220191"/>
        <n v="220192"/>
        <n v="220193"/>
        <n v="220194"/>
        <n v="220195"/>
        <n v="220196"/>
        <n v="220197"/>
        <n v="220198"/>
        <n v="220199"/>
        <n v="220200"/>
        <n v="220201"/>
        <n v="220202"/>
        <n v="220203"/>
        <n v="220204"/>
        <n v="220205"/>
        <n v="220206"/>
        <n v="220207"/>
        <n v="220208"/>
        <n v="220209"/>
        <n v="220210"/>
        <n v="220211"/>
        <n v="220212"/>
        <n v="220213"/>
        <n v="220214"/>
        <n v="220215"/>
        <n v="220216"/>
        <n v="220217"/>
        <n v="220218"/>
        <n v="220219"/>
        <n v="220220"/>
        <n v="220221"/>
        <n v="220222"/>
        <n v="220223"/>
        <n v="220224"/>
        <n v="220225"/>
        <n v="220226"/>
        <n v="220227"/>
        <n v="220228"/>
        <n v="220229"/>
        <n v="220230"/>
        <n v="220231"/>
        <n v="220232"/>
        <n v="220233"/>
        <n v="220234"/>
        <n v="220235"/>
        <n v="220236"/>
        <n v="220237"/>
        <n v="220238"/>
        <n v="220239"/>
        <n v="220240"/>
        <n v="220241"/>
        <n v="220242"/>
        <n v="220243"/>
        <n v="220244"/>
        <n v="220245"/>
        <n v="220246"/>
        <n v="220247"/>
        <n v="220248"/>
        <n v="220249"/>
        <n v="220250"/>
        <n v="220251"/>
        <n v="220252"/>
        <n v="220253"/>
        <n v="220254"/>
        <n v="220255"/>
        <n v="220256"/>
        <n v="220257"/>
        <n v="220258"/>
        <n v="220259"/>
        <n v="220260"/>
        <n v="220261"/>
        <n v="220262"/>
        <n v="220263"/>
        <n v="220264"/>
        <n v="220265"/>
        <n v="220266"/>
        <n v="220267"/>
        <n v="220268"/>
        <n v="220269"/>
        <n v="220270"/>
        <n v="220271"/>
        <n v="220272"/>
        <n v="220273"/>
        <n v="220274"/>
        <n v="220275"/>
        <n v="220276"/>
        <n v="220277"/>
        <n v="220278"/>
        <n v="220279"/>
        <n v="220280"/>
        <n v="220281"/>
        <n v="220282"/>
        <n v="220283"/>
        <n v="220284"/>
        <n v="220285"/>
        <n v="220286"/>
        <n v="220287"/>
        <n v="220288"/>
        <n v="220289"/>
        <n v="220290"/>
        <n v="220291"/>
        <n v="220292"/>
        <n v="220293"/>
        <n v="220294"/>
        <n v="220295"/>
        <n v="220296"/>
        <n v="220297"/>
        <n v="220298"/>
        <n v="220299"/>
        <n v="220300"/>
        <n v="220301"/>
        <n v="220302"/>
        <n v="220303"/>
        <n v="220304"/>
        <n v="220305"/>
        <n v="220306"/>
        <n v="220307"/>
        <n v="220308"/>
        <n v="220309"/>
        <n v="220310"/>
        <n v="220311"/>
        <n v="220312"/>
        <n v="220313"/>
        <n v="220314"/>
        <n v="220315"/>
        <n v="220316"/>
        <n v="220317"/>
        <n v="220318"/>
        <n v="220319"/>
        <n v="220320"/>
        <n v="220321"/>
        <n v="220322"/>
        <n v="220323"/>
        <n v="220324"/>
        <n v="220325"/>
        <n v="220326"/>
        <n v="220327"/>
        <n v="220328"/>
        <n v="220329"/>
        <n v="220330"/>
        <n v="220331"/>
        <n v="220332"/>
        <n v="220333"/>
        <n v="220334"/>
        <n v="220335"/>
        <n v="230000"/>
        <n v="230001"/>
        <n v="230002"/>
        <n v="230003"/>
        <n v="230004"/>
        <n v="230005"/>
        <n v="230006"/>
        <n v="230007"/>
        <n v="230008"/>
        <n v="230009"/>
        <n v="230010"/>
        <n v="230011"/>
        <n v="230012"/>
        <n v="230013"/>
        <n v="230014"/>
        <n v="230015"/>
        <n v="230016"/>
        <n v="230017"/>
        <n v="230018"/>
        <n v="230019"/>
        <n v="230020"/>
        <n v="230021"/>
        <n v="230022"/>
        <n v="230023"/>
        <n v="230024"/>
        <n v="230025"/>
        <n v="230026"/>
        <n v="230027"/>
        <n v="230028"/>
        <n v="230029"/>
        <n v="230030"/>
        <n v="230031"/>
        <n v="230032"/>
        <n v="230033"/>
        <n v="230034"/>
        <n v="230035"/>
        <n v="230036"/>
        <n v="230037"/>
        <n v="230038"/>
        <n v="230039"/>
        <n v="230040"/>
        <n v="230041"/>
        <n v="230042"/>
        <n v="230043"/>
        <n v="230044"/>
        <n v="230045"/>
        <n v="230046"/>
        <n v="230047"/>
        <n v="230048"/>
        <n v="230049"/>
        <n v="230050"/>
        <n v="230051"/>
        <n v="230052"/>
        <n v="230053"/>
        <n v="230054"/>
        <n v="230055"/>
        <n v="230056"/>
        <n v="230057"/>
        <n v="230058"/>
        <n v="230059"/>
        <n v="230060"/>
        <n v="230061"/>
        <n v="230062"/>
        <n v="230063"/>
        <n v="230064"/>
        <n v="230065"/>
        <n v="230066"/>
        <n v="230067"/>
        <n v="230068"/>
        <n v="230069"/>
        <n v="230070"/>
        <n v="230071"/>
        <n v="230072"/>
        <n v="230073"/>
        <n v="230074"/>
        <n v="230075"/>
        <n v="230076"/>
        <n v="230077"/>
        <n v="230078"/>
        <n v="230079"/>
        <n v="230080"/>
        <n v="230081"/>
        <n v="230082"/>
        <n v="230083"/>
        <n v="230084"/>
        <n v="230085"/>
        <n v="230086"/>
        <n v="230087"/>
        <n v="230088"/>
        <n v="230089"/>
        <n v="230090"/>
        <n v="230091"/>
        <n v="230092"/>
        <n v="230093"/>
        <n v="230094"/>
        <n v="230095"/>
        <n v="230096"/>
        <n v="230097"/>
        <n v="230098"/>
        <n v="230099"/>
        <n v="230100"/>
        <n v="230101"/>
        <n v="230102"/>
        <n v="230103"/>
        <n v="230104"/>
        <n v="230105"/>
        <n v="230106"/>
        <n v="230107"/>
        <n v="230108"/>
        <n v="230109"/>
        <n v="230110"/>
        <n v="230111"/>
        <n v="230112"/>
        <n v="230113"/>
        <n v="230114"/>
        <n v="230115"/>
        <n v="230116"/>
        <n v="230117"/>
        <n v="230118"/>
        <n v="230119"/>
        <n v="230120"/>
        <n v="230121"/>
        <n v="230122"/>
        <n v="230123"/>
        <n v="230124"/>
        <n v="230125"/>
        <n v="230126"/>
        <n v="230127"/>
        <n v="230128"/>
        <n v="230129"/>
        <n v="230130"/>
        <n v="230131"/>
        <n v="230132"/>
        <n v="230133"/>
        <n v="230134"/>
        <n v="230135"/>
        <n v="230136"/>
        <n v="230137"/>
        <n v="230138"/>
        <n v="230139"/>
        <n v="230140"/>
        <n v="230141"/>
        <n v="230142"/>
        <n v="230143"/>
        <n v="230144"/>
        <n v="230145"/>
        <n v="230146"/>
        <n v="230147"/>
        <n v="230148"/>
        <n v="230149"/>
        <n v="230150"/>
        <n v="230151"/>
        <n v="230152"/>
        <n v="230153"/>
        <n v="230154"/>
        <n v="230155"/>
        <n v="230156"/>
        <n v="230157"/>
        <n v="230158"/>
        <n v="230159"/>
        <n v="230160"/>
        <n v="230161"/>
        <n v="230162"/>
        <n v="230163"/>
        <n v="230164"/>
        <n v="230165"/>
        <n v="230166"/>
        <n v="230167"/>
        <n v="230168"/>
        <n v="230169"/>
        <n v="230170"/>
        <n v="230171"/>
        <n v="230172"/>
        <n v="230173"/>
        <n v="230174"/>
        <n v="230175"/>
        <n v="230176"/>
        <n v="230177"/>
        <n v="230178"/>
        <n v="230179"/>
        <n v="230180"/>
        <n v="230181"/>
        <n v="230182"/>
        <n v="230183"/>
        <n v="230184"/>
        <n v="230185"/>
        <n v="230186"/>
        <n v="230187"/>
        <n v="230188"/>
        <n v="230189"/>
        <n v="230190"/>
        <n v="230191"/>
        <n v="230192"/>
        <n v="230193"/>
        <n v="230194"/>
        <n v="230195"/>
        <n v="230196"/>
        <n v="230197"/>
        <n v="230198"/>
        <n v="230199"/>
        <n v="230200"/>
        <n v="230201"/>
        <n v="230202"/>
        <n v="230203"/>
        <n v="230204"/>
        <n v="230205"/>
        <n v="230206"/>
        <n v="230207"/>
        <n v="230208"/>
        <n v="230209"/>
        <n v="230210"/>
        <n v="230211"/>
        <n v="230212"/>
        <n v="230213"/>
        <n v="230214"/>
        <n v="230215"/>
        <n v="230216"/>
        <n v="230217"/>
        <n v="230218"/>
        <n v="230219"/>
        <n v="230220"/>
        <n v="230221"/>
        <n v="230222"/>
        <n v="230223"/>
        <n v="230224"/>
        <n v="230225"/>
        <n v="230226"/>
        <n v="230227"/>
        <n v="230228"/>
        <n v="230229"/>
        <n v="230230"/>
        <n v="230231"/>
        <n v="230232"/>
        <n v="230233"/>
        <n v="230234"/>
        <n v="230235"/>
        <n v="230236"/>
        <n v="230237"/>
        <n v="230238"/>
        <n v="230239"/>
        <n v="230240"/>
        <n v="230241"/>
        <n v="230242"/>
        <n v="230243"/>
        <n v="230244"/>
        <n v="230245"/>
        <n v="230246"/>
        <n v="230247"/>
        <n v="230248"/>
        <n v="230249"/>
        <n v="230250"/>
        <n v="230251"/>
        <n v="230252"/>
        <n v="230253"/>
        <n v="230254"/>
        <n v="230255"/>
        <n v="230256"/>
        <n v="230257"/>
        <n v="230258"/>
        <n v="230259"/>
        <n v="230260"/>
        <n v="230261"/>
        <n v="230262"/>
        <n v="230263"/>
        <n v="230264"/>
        <n v="230265"/>
        <n v="230266"/>
        <n v="230267"/>
        <n v="230268"/>
        <n v="230269"/>
        <n v="230270"/>
        <n v="230271"/>
        <n v="230272"/>
        <n v="230273"/>
        <n v="230274"/>
        <n v="230275"/>
        <n v="230276"/>
        <n v="230277"/>
        <n v="230278"/>
        <n v="230279"/>
        <n v="230280"/>
        <n v="230281"/>
        <n v="230282"/>
        <n v="230283"/>
        <n v="230284"/>
        <n v="230285"/>
        <n v="230286"/>
        <n v="230287"/>
        <n v="230288"/>
        <n v="230289"/>
        <n v="230290"/>
        <n v="230291"/>
        <n v="230292"/>
        <n v="230293"/>
        <n v="230294"/>
        <n v="230295"/>
        <n v="230296"/>
        <n v="230297"/>
        <n v="230298"/>
        <n v="230299"/>
        <n v="230300"/>
        <n v="230301"/>
        <n v="230302"/>
        <n v="230303"/>
        <n v="230304"/>
        <n v="230305"/>
        <n v="230306"/>
        <n v="230307"/>
        <n v="230308"/>
        <n v="230309"/>
        <n v="230310"/>
        <n v="230311"/>
        <n v="230312"/>
        <n v="230313"/>
        <n v="230314"/>
        <n v="230315"/>
        <n v="230316"/>
        <n v="230317"/>
        <n v="230318"/>
        <n v="230319"/>
        <n v="230320"/>
        <n v="230321"/>
        <n v="230322"/>
        <n v="230323"/>
        <n v="230324"/>
        <n v="230325"/>
        <n v="230326"/>
        <n v="230327"/>
        <n v="230328"/>
        <n v="230329"/>
        <n v="230330"/>
        <n v="230331"/>
        <n v="230332"/>
        <n v="230333"/>
        <n v="230334"/>
        <n v="230335"/>
        <n v="230336"/>
        <n v="230337"/>
        <n v="230338"/>
        <n v="230339"/>
        <n v="230340"/>
        <n v="230341"/>
        <n v="230342"/>
        <n v="230343"/>
        <n v="230344"/>
        <n v="230345"/>
        <n v="230346"/>
        <n v="230347"/>
        <n v="230348"/>
        <n v="230349"/>
        <n v="230350"/>
        <n v="230351"/>
        <n v="230352"/>
        <n v="230353"/>
        <n v="230354"/>
        <n v="230355"/>
        <n v="230356"/>
        <n v="230357"/>
        <n v="230358"/>
        <n v="230359"/>
        <n v="230360"/>
        <n v="230361"/>
        <n v="230362"/>
        <n v="230363"/>
        <n v="230364"/>
        <n v="230365"/>
        <n v="230366"/>
        <n v="230367"/>
        <n v="230368"/>
        <n v="230369"/>
        <n v="230370"/>
        <n v="230371"/>
        <n v="230372"/>
        <n v="230373"/>
        <n v="230374"/>
        <n v="230375"/>
        <n v="230376"/>
        <n v="230377"/>
        <n v="230378"/>
        <n v="230379"/>
        <n v="230380"/>
        <n v="230381"/>
        <n v="230382"/>
        <n v="230383"/>
        <n v="230384"/>
        <n v="230385"/>
        <n v="230386"/>
        <n v="230387"/>
        <n v="230388"/>
        <n v="230389"/>
        <n v="230390"/>
        <n v="230391"/>
        <n v="230392"/>
        <n v="230393"/>
        <n v="230394"/>
        <n v="230395"/>
        <n v="230396"/>
        <n v="230397"/>
        <n v="230398"/>
        <n v="230399"/>
        <n v="230400"/>
        <n v="230401"/>
        <n v="230402"/>
        <n v="230403"/>
        <n v="230404"/>
        <n v="230405"/>
        <n v="230406"/>
        <n v="230407"/>
        <n v="230408"/>
        <n v="230409"/>
        <n v="230410"/>
        <n v="230411"/>
        <n v="230412"/>
        <n v="230413"/>
        <n v="230414"/>
        <n v="230415"/>
        <n v="230416"/>
        <n v="230417"/>
        <n v="230418"/>
        <n v="230419"/>
        <n v="230420"/>
        <n v="230421"/>
        <n v="230422"/>
        <n v="230423"/>
        <n v="230424"/>
        <n v="230425"/>
        <n v="230426"/>
        <n v="230427"/>
        <n v="230428"/>
        <n v="230429"/>
        <n v="230430"/>
        <n v="230431"/>
        <n v="240000"/>
        <n v="240001"/>
        <n v="240002"/>
        <n v="240003"/>
        <n v="240004"/>
        <n v="240005"/>
        <n v="240006"/>
        <n v="240007"/>
        <n v="240008"/>
        <n v="240009"/>
        <n v="240010"/>
        <n v="240011"/>
        <n v="240012"/>
        <n v="240013"/>
        <n v="240014"/>
        <n v="240015"/>
        <n v="240016"/>
        <n v="240017"/>
        <n v="240018"/>
        <n v="240019"/>
        <n v="240020"/>
        <n v="240021"/>
        <n v="240022"/>
        <n v="240023"/>
        <n v="240024"/>
        <n v="240025"/>
        <n v="240026"/>
        <n v="240027"/>
        <n v="240028"/>
        <n v="240029"/>
        <n v="240030"/>
        <n v="240031"/>
        <n v="240032"/>
        <n v="240033"/>
        <n v="240034"/>
        <n v="240035"/>
        <n v="240036"/>
        <n v="240037"/>
        <n v="240038"/>
        <n v="240039"/>
        <n v="240040"/>
        <n v="240041"/>
        <n v="240042"/>
        <n v="240043"/>
        <n v="240044"/>
        <n v="240045"/>
        <n v="240046"/>
        <n v="240047"/>
        <n v="240048"/>
        <n v="240049"/>
        <n v="240050"/>
        <n v="240051"/>
        <n v="240052"/>
        <n v="240053"/>
        <n v="240054"/>
        <n v="240055"/>
        <n v="240056"/>
        <n v="240057"/>
        <n v="240058"/>
        <n v="240059"/>
        <n v="240060"/>
        <n v="240061"/>
        <n v="240062"/>
        <n v="240063"/>
        <n v="240064"/>
        <n v="240065"/>
        <n v="240066"/>
        <n v="240067"/>
        <n v="240068"/>
        <n v="240069"/>
        <n v="240070"/>
        <n v="240071"/>
        <n v="240072"/>
        <n v="240073"/>
        <n v="240074"/>
        <n v="240075"/>
        <n v="240076"/>
        <n v="240077"/>
        <n v="240078"/>
        <n v="240079"/>
        <n v="240080"/>
        <n v="240081"/>
        <n v="240082"/>
        <n v="240083"/>
        <n v="240084"/>
        <n v="240085"/>
        <n v="240086"/>
        <n v="240087"/>
        <n v="240088"/>
        <n v="240089"/>
        <n v="240090"/>
        <n v="240091"/>
        <n v="240092"/>
        <n v="240093"/>
        <n v="240094"/>
        <n v="240095"/>
        <n v="240096"/>
        <n v="240097"/>
        <n v="240098"/>
        <n v="240099"/>
        <n v="240100"/>
        <n v="240101"/>
        <n v="240102"/>
        <n v="240103"/>
        <n v="240104"/>
        <n v="240105"/>
        <n v="240106"/>
        <n v="240107"/>
        <n v="240108"/>
        <n v="240109"/>
        <n v="240110"/>
        <n v="240111"/>
        <n v="240112"/>
        <n v="240113"/>
        <n v="240114"/>
        <n v="240115"/>
        <n v="240116"/>
        <n v="240117"/>
        <n v="240118"/>
        <n v="240119"/>
        <n v="240120"/>
        <n v="240121"/>
        <n v="240122"/>
        <n v="240123"/>
        <n v="240124"/>
        <n v="240125"/>
        <n v="240126"/>
        <n v="240127"/>
        <n v="240128"/>
        <n v="240129"/>
        <n v="240130"/>
        <n v="240131"/>
        <n v="240132"/>
        <n v="240133"/>
        <n v="240134"/>
        <n v="240135"/>
        <n v="240136"/>
        <n v="240137"/>
        <n v="240138"/>
        <n v="240139"/>
        <n v="240140"/>
        <n v="240141"/>
        <n v="240142"/>
        <n v="240143"/>
        <n v="240144"/>
        <n v="240145"/>
        <n v="240146"/>
        <n v="240147"/>
        <n v="240148"/>
        <n v="240149"/>
        <n v="240150"/>
        <n v="240151"/>
        <n v="240152"/>
        <n v="240153"/>
        <n v="240154"/>
        <n v="240155"/>
        <n v="240156"/>
        <n v="240157"/>
        <n v="240158"/>
        <n v="240159"/>
        <n v="240160"/>
        <n v="240161"/>
        <n v="240162"/>
        <n v="240163"/>
        <n v="240164"/>
        <n v="240165"/>
        <n v="240166"/>
        <n v="240167"/>
        <n v="240168"/>
        <n v="240169"/>
        <n v="240170"/>
        <n v="240171"/>
        <n v="240172"/>
        <n v="240173"/>
        <n v="240174"/>
        <n v="240175"/>
        <n v="240176"/>
        <n v="240177"/>
        <n v="240178"/>
        <n v="240179"/>
        <n v="240180"/>
        <n v="240181"/>
        <n v="240182"/>
        <n v="240183"/>
        <n v="240184"/>
        <n v="240185"/>
        <n v="240186"/>
        <n v="240187"/>
        <n v="240188"/>
        <n v="240189"/>
        <n v="240190"/>
        <n v="240191"/>
        <n v="240192"/>
        <n v="240193"/>
        <n v="240194"/>
        <n v="240195"/>
        <n v="240196"/>
        <n v="240197"/>
        <n v="240198"/>
        <n v="240199"/>
        <n v="240200"/>
        <n v="240201"/>
        <n v="240202"/>
        <n v="240203"/>
        <n v="240204"/>
        <n v="240205"/>
        <n v="240206"/>
        <n v="240207"/>
        <n v="240208"/>
        <n v="240209"/>
        <n v="240210"/>
        <n v="240211"/>
        <n v="240212"/>
        <n v="240213"/>
        <n v="240214"/>
        <n v="240215"/>
        <n v="240216"/>
        <n v="240217"/>
        <n v="240218"/>
        <n v="240219"/>
        <n v="240220"/>
        <n v="240221"/>
        <n v="240222"/>
        <n v="240223"/>
        <n v="240224"/>
        <n v="240225"/>
        <n v="240226"/>
        <n v="240227"/>
        <n v="240228"/>
        <n v="240229"/>
        <n v="240230"/>
        <n v="240231"/>
        <n v="240232"/>
        <n v="240233"/>
        <n v="240234"/>
        <n v="240235"/>
        <n v="240236"/>
        <n v="240237"/>
        <n v="240238"/>
        <n v="240239"/>
        <n v="240240"/>
        <n v="240241"/>
        <n v="240242"/>
        <n v="240243"/>
        <n v="240244"/>
        <n v="240245"/>
        <n v="240246"/>
        <n v="240247"/>
        <n v="240248"/>
        <n v="240249"/>
        <n v="240250"/>
        <n v="240251"/>
        <n v="240252"/>
        <n v="240253"/>
        <n v="240254"/>
        <n v="240255"/>
        <n v="240256"/>
        <n v="240257"/>
        <n v="240258"/>
        <n v="240259"/>
        <n v="240260"/>
        <n v="240261"/>
        <n v="240262"/>
        <n v="240263"/>
        <n v="240264"/>
        <n v="240265"/>
        <n v="240266"/>
        <n v="240267"/>
        <n v="240268"/>
        <n v="240269"/>
        <n v="240270"/>
        <n v="240271"/>
        <n v="240272"/>
        <n v="240273"/>
        <n v="240274"/>
        <n v="240275"/>
        <n v="240276"/>
        <n v="240277"/>
        <n v="240278"/>
        <n v="240279"/>
        <n v="240280"/>
        <n v="240281"/>
        <n v="240282"/>
        <n v="240283"/>
        <n v="240285"/>
        <n v="240286"/>
        <n v="240287"/>
        <n v="240288"/>
        <n v="240289"/>
        <n v="240290"/>
        <n v="240291"/>
        <n v="240292"/>
        <n v="240293"/>
        <n v="240294"/>
        <n v="240295"/>
        <n v="240296"/>
        <n v="240297"/>
        <n v="240299"/>
        <n v="240300"/>
        <n v="240301"/>
        <n v="240302"/>
        <n v="240303"/>
        <n v="240304"/>
        <n v="240305"/>
        <n v="240306"/>
        <n v="240307"/>
        <n v="240308"/>
        <n v="240310"/>
        <n v="240311"/>
        <n v="240312"/>
        <n v="240313"/>
        <n v="240314"/>
        <n v="240315"/>
        <n v="240316"/>
        <n v="240317"/>
        <n v="240318"/>
        <n v="240319"/>
        <n v="240320"/>
        <n v="240321"/>
        <n v="240322"/>
        <n v="240323"/>
        <n v="240324"/>
        <n v="240325"/>
        <n v="240326"/>
        <n v="240327"/>
        <n v="240328"/>
        <n v="240329"/>
        <n v="240330"/>
        <n v="240332"/>
        <n v="240333"/>
        <n v="240334"/>
        <n v="240336"/>
        <n v="240337"/>
        <n v="240338"/>
        <n v="240339"/>
        <n v="240340"/>
        <n v="240341"/>
        <n v="240342"/>
        <n v="240343"/>
        <n v="240344"/>
        <n v="240345"/>
        <n v="240346"/>
        <n v="240347"/>
        <n v="240348"/>
        <n v="240349"/>
        <n v="240350"/>
        <n v="240351"/>
        <n v="240352"/>
        <n v="240353"/>
        <n v="240354"/>
        <n v="240355"/>
        <n v="240356"/>
        <n v="240357"/>
        <n v="240358"/>
        <n v="240359"/>
        <n v="240360"/>
        <n v="240361"/>
        <n v="240362"/>
        <n v="240363"/>
        <n v="240364"/>
        <n v="240365"/>
        <n v="240366"/>
        <n v="240367"/>
        <n v="240368"/>
        <n v="240369"/>
        <n v="240370"/>
        <n v="240371"/>
        <n v="240372"/>
        <n v="240373"/>
        <n v="240374"/>
        <n v="240375"/>
        <n v="240376"/>
        <n v="240377"/>
        <n v="240378"/>
        <n v="240379"/>
        <n v="240380"/>
        <n v="240381"/>
        <n v="240382"/>
        <n v="240383"/>
        <n v="240384"/>
        <n v="240385"/>
        <n v="240386"/>
        <n v="240387"/>
        <n v="240388"/>
        <n v="240389"/>
        <n v="240390"/>
        <n v="240391"/>
        <n v="240392"/>
        <n v="240393"/>
        <n v="240394"/>
        <n v="240395"/>
        <n v="240396"/>
        <n v="240397"/>
        <n v="240398"/>
        <n v="240399"/>
        <n v="240400"/>
        <n v="240401"/>
        <n v="240402"/>
        <n v="240403"/>
        <n v="240404"/>
        <n v="240405"/>
        <n v="240406"/>
        <n v="240407"/>
        <n v="240408"/>
        <n v="240409"/>
        <n v="240410"/>
        <n v="240411"/>
        <n v="240412"/>
        <n v="240413"/>
        <n v="240414"/>
        <n v="240415"/>
        <n v="240416"/>
        <n v="240417"/>
        <n v="240418"/>
        <n v="240419"/>
        <n v="240420"/>
        <n v="240421"/>
        <n v="240422"/>
        <n v="240423"/>
        <n v="240424"/>
        <n v="240425"/>
        <n v="240426"/>
        <n v="240427"/>
        <n v="240428"/>
        <n v="240429"/>
        <n v="240430"/>
        <n v="240431"/>
      </sharedItems>
    </cacheField>
    <cacheField name="CP" numFmtId="0">
      <sharedItems containsMixedTypes="1" containsNumber="1" minValue="-0.35738500000000001" maxValue="33.777701999999998" count="1695">
        <n v="18.001832"/>
        <n v="20.786408999999999"/>
        <n v="19.949328000000001"/>
        <n v="18.607185999999999"/>
        <n v="18.721935999999999"/>
        <n v="19.694520000000001"/>
        <n v="18.848345999999999"/>
        <n v="20.989823999999999"/>
        <n v="17.050487"/>
        <n v="16.9651"/>
        <n v="18.115696"/>
        <n v="18.891179999999999"/>
        <n v="18.509985"/>
        <n v="18.463850000000001"/>
        <n v="19.543084"/>
        <n v="18.538150000000002"/>
        <n v="18.638850000000001"/>
        <n v="21.352730999999999"/>
        <n v="17.125176"/>
        <n v="17.082135000000001"/>
        <n v="18.418554"/>
        <n v="19.774062000000001"/>
        <n v="19.878019999999999"/>
        <n v="18.260242000000002"/>
        <n v="19.923200000000001"/>
        <n v="20.602080000000001"/>
        <n v="20.768505000000001"/>
        <n v="18.904056000000001"/>
        <n v="19.061699999999998"/>
        <n v="19.033609999999999"/>
        <n v="19.41225"/>
        <n v="20.213533999999999"/>
        <n v="18.123999999999999"/>
        <n v="19.165258000000001"/>
        <n v="16.257612000000002"/>
        <n v="17.283671999999999"/>
        <n v="19.527906000000002"/>
        <n v="18.116175999999999"/>
        <n v="19.121714999999998"/>
        <n v="18.483564000000001"/>
        <n v="19.981919999999999"/>
        <n v="18.782829"/>
        <n v="19.362490000000001"/>
        <n v="16.645384"/>
        <n v="18.44829"/>
        <n v="19.470946999999999"/>
        <n v="17.728736999999999"/>
        <n v="17.317889999999998"/>
        <n v="18.127085999999998"/>
        <n v="19.227544000000002"/>
        <n v="20.274712000000001"/>
        <n v="17.305904000000002"/>
        <n v="17.257504000000001"/>
        <n v="17.609363999999999"/>
        <n v="17.258748000000001"/>
        <n v="19.207332000000001"/>
        <n v="19.930703999999999"/>
        <n v="18.747689999999999"/>
        <n v="17.108457999999999"/>
        <n v="17.2349"/>
        <n v="18.477060000000002"/>
        <n v="17.319455999999999"/>
        <n v="17.272079999999999"/>
        <n v="18.608436000000001"/>
        <n v="18.780049999999999"/>
        <n v="19.288207"/>
        <n v="19.422647999999999"/>
        <n v="20.267312"/>
        <n v="19.368433"/>
        <n v="17.614550000000001"/>
        <n v="17.557469999999999"/>
        <n v="18.562180000000001"/>
        <n v="18.968568000000001"/>
        <n v="21.850483000000001"/>
        <n v="20.955480000000001"/>
        <n v="22.013936000000001"/>
        <n v="19.993556000000002"/>
        <n v="19.580760000000001"/>
        <n v="21.544058"/>
        <n v="17.548127999999998"/>
        <n v="17.930537999999999"/>
        <n v="19.431048000000001"/>
        <n v="18.653558"/>
        <n v="21.363614999999999"/>
        <n v="22.115072000000001"/>
        <n v="19.286916000000002"/>
        <n v="18.698248"/>
        <n v="21.173100000000002"/>
        <n v="21.882840000000002"/>
        <n v="18.920978999999999"/>
        <n v="18.117888000000001"/>
        <n v="20.03631"/>
        <n v="21.313638000000001"/>
        <n v="22.063603000000001"/>
        <n v="21.155290000000001"/>
        <n v="18.817812"/>
        <n v="17.684265"/>
        <n v="17.229306999999999"/>
        <n v="19.283985000000001"/>
        <n v="23.867999999999999"/>
        <n v="22.874853000000002"/>
        <n v="20.717289000000001"/>
        <n v="22.032205000000001"/>
        <n v="18.420804"/>
        <n v="18.039871999999999"/>
        <n v="20.056951999999999"/>
        <n v="17.813103000000002"/>
        <n v="20.411300000000001"/>
        <n v="20.327584000000002"/>
        <n v="23.042656000000001"/>
        <n v="22.562049999999999"/>
        <n v="19.323049999999999"/>
        <n v="18.809189"/>
        <n v="20.435352999999999"/>
        <n v="23.050979999999999"/>
        <n v="19.32687"/>
        <n v="19.01389"/>
        <n v="20.788699999999999"/>
        <n v="20.918085999999999"/>
        <n v="23.061879999999999"/>
        <n v="21.351431999999999"/>
        <n v="21.237515999999999"/>
        <n v="23.453430000000001"/>
        <n v="20.784120000000001"/>
        <n v="19.403568"/>
        <n v="19.967490000000002"/>
        <n v="19.933965000000001"/>
        <n v="21.421816"/>
        <n v="17.603368"/>
        <n v="17.692784"/>
        <n v="19.828188000000001"/>
        <n v="18.450775"/>
        <n v="18.640709999999999"/>
        <n v="20.870591999999998"/>
        <n v="18.300705000000001"/>
        <n v="18.529964"/>
        <n v="19.582249999999998"/>
        <n v="16.720704000000001"/>
        <n v="16.622074000000001"/>
        <n v="17.476815999999999"/>
        <n v="26.297153999999999"/>
        <n v="27.721958000000001"/>
        <n v="30.822205"/>
        <n v="28.911633999999999"/>
        <n v="25.836780000000001"/>
        <n v="25.003143999999999"/>
        <n v="25.119864"/>
        <n v="32.298487999999999"/>
        <n v="26.687424"/>
        <n v="29.002420999999998"/>
        <n v="32.694488999999997"/>
        <n v="31.876626000000002"/>
        <n v="31.742522000000001"/>
        <n v="32.035139999999998"/>
        <n v="32.747549999999997"/>
        <n v="29.856000000000002"/>
        <n v="31.098583999999999"/>
        <n v="26.572427999999999"/>
        <n v="33.777701999999998"/>
        <n v="29.404056000000001"/>
        <n v="29.6692"/>
        <n v="30.894197999999999"/>
        <n v="26.364249999999998"/>
        <n v="30.471905"/>
        <n v="29.754432000000001"/>
        <n v="26.056177000000002"/>
        <n v="28.562324"/>
        <n v="27.557832000000001"/>
        <n v="24.396467999999999"/>
        <n v="29.839908000000001"/>
        <n v="28.724654999999998"/>
        <n v="27.719076000000001"/>
        <n v="26.124659999999999"/>
        <n v="21.994938000000001"/>
        <n v="27.389666999999999"/>
        <n v="27.275950000000002"/>
        <n v="26.38449"/>
        <n v="23.396713999999999"/>
        <n v="22.421205"/>
        <n v="24.214231000000002"/>
        <n v="23.528231999999999"/>
        <n v="25.327438000000001"/>
        <n v="25.214835000000001"/>
        <n v="24.864339000000001"/>
        <n v="24.685922000000001"/>
        <n v="21.609594000000001"/>
        <n v="27.215972000000001"/>
        <n v="25.561012999999999"/>
        <n v="28.713850000000001"/>
        <n v="23.748373000000001"/>
        <n v="23.891207999999999"/>
        <n v="21.47475"/>
        <n v="20.731733999999999"/>
        <n v="24.574076999999999"/>
        <n v="23.209800000000001"/>
        <n v="25.47287"/>
        <n v="25.851220000000001"/>
        <n v="23.017733"/>
        <n v="22.886004"/>
        <n v="25.117248"/>
        <n v="20.827718999999998"/>
        <n v="20.0837"/>
        <n v="18.747250000000001"/>
        <n v="22.371608999999999"/>
        <n v="22.778849999999998"/>
        <n v="18.305728999999999"/>
        <n v="17.984000000000002"/>
        <n v="19.293030000000002"/>
        <n v="19.398240000000001"/>
        <n v="21.31484"/>
        <n v="19.366631999999999"/>
        <n v="17.218235"/>
        <n v="20.364885000000001"/>
        <n v="22.723739999999999"/>
        <n v="18.693864000000001"/>
        <n v="18.352575000000002"/>
        <n v="19.991399999999999"/>
        <n v="19.96819"/>
        <n v="18.721050000000002"/>
        <n v="16.945647000000001"/>
        <n v="22.72326"/>
        <n v="18.666101999999999"/>
        <n v="19.509028000000001"/>
        <n v="24.100044"/>
        <n v="18.721862000000002"/>
        <n v="18.40587"/>
        <n v="16.346544000000002"/>
        <n v="16.406918999999998"/>
        <n v="18.586098"/>
        <n v="16.434725"/>
        <n v="20.032812"/>
        <n v="17.317036000000002"/>
        <n v="20.558508"/>
        <n v="18.659866999999998"/>
        <n v="18.673871999999999"/>
        <n v="18.973668"/>
        <n v="21.042746999999999"/>
        <n v="18.701280000000001"/>
        <n v="18.652175"/>
        <n v="20.354887000000002"/>
        <n v="20.781455999999999"/>
        <n v="16.318556000000001"/>
        <n v="15.664446"/>
        <n v="16.438134999999999"/>
        <n v="18.367547999999999"/>
        <n v="18.737773000000001"/>
        <n v="13.816283"/>
        <n v="18.135411000000001"/>
        <n v="17.702241000000001"/>
        <n v="19.372366"/>
        <n v="20.912710000000001"/>
        <n v="20.307786"/>
        <n v="21.822657"/>
        <n v="17.494326000000001"/>
        <n v="18.533608000000001"/>
        <n v="19.119035"/>
        <n v="20.456688"/>
        <n v="14.511998999999999"/>
        <n v="20.02"/>
        <n v="17.881668000000001"/>
        <n v="14.049987"/>
        <n v="12.607811999999999"/>
        <n v="16.96293"/>
        <n v="14.909456"/>
        <n v="14.773856"/>
        <n v="15.998049"/>
        <n v="15.96588"/>
        <n v="15.09609"/>
        <n v="14.530635999999999"/>
        <n v="13.830435"/>
        <n v="15.931891"/>
        <n v="14.80194"/>
        <n v="14.128104"/>
        <n v="14.748011999999999"/>
        <n v="15.82667"/>
        <n v="14.644347"/>
        <n v="16.955663999999999"/>
        <n v="14.320614000000001"/>
        <n v="12.161702"/>
        <n v="12.229763999999999"/>
        <n v="12.726366000000001"/>
        <n v="14.329750000000001"/>
        <n v="14.822811"/>
        <n v="13.860829000000001"/>
        <n v="19.931532000000001"/>
        <n v="16.755481"/>
        <n v="14.519943"/>
        <n v="14.933605999999999"/>
        <n v="16.605820000000001"/>
        <n v="13.804652000000001"/>
        <n v="21.838176000000001"/>
        <n v="17.029368999999999"/>
        <n v="17.195519999999998"/>
        <n v="18.65118"/>
        <n v="20.449829999999999"/>
        <n v="19.273167999999998"/>
        <n v="16.813725000000002"/>
        <n v="22.404969999999999"/>
        <n v="21.870360000000002"/>
        <n v="22.000979000000001"/>
        <n v="18.890615"/>
        <n v="18.526882000000001"/>
        <n v="19.602647999999999"/>
        <n v="22.903191"/>
        <n v="17.45562"/>
        <n v="20.072534999999998"/>
        <n v="20.79796"/>
        <n v="22.244565000000001"/>
        <n v="22.659317999999999"/>
        <n v="22.841505999999999"/>
        <n v="18.495775999999999"/>
        <n v="20.389074999999998"/>
        <n v="18.679496"/>
        <n v="19.733597"/>
        <n v="21.631343999999999"/>
        <n v="24.14772"/>
        <n v="21.833071"/>
        <n v="21.892695"/>
        <n v="21.499808000000002"/>
        <n v="22.237767999999999"/>
        <n v="23.195808"/>
        <n v="20.365870000000001"/>
        <n v="25.199780000000001"/>
        <n v="24.112449999999999"/>
        <n v="22.363748000000001"/>
        <n v="20.652519999999999"/>
        <n v="24.152733999999999"/>
        <n v="23.943964000000001"/>
        <n v="25.101807999999998"/>
        <n v="25.158595999999999"/>
        <n v="25.095293999999999"/>
        <n v="21.948732"/>
        <n v="24.966144"/>
        <n v="24.036783"/>
        <n v="23.375171999999999"/>
        <n v="22.701912"/>
        <n v="28.396091999999999"/>
        <n v="26.192636"/>
        <n v="24.996124999999999"/>
        <n v="24.322044999999999"/>
        <n v="26.636507999999999"/>
        <n v="25.607780000000002"/>
        <n v="23.741745000000002"/>
        <n v="22.522116"/>
        <n v="25.592216000000001"/>
        <n v="25.095725000000002"/>
        <n v="23.924440000000001"/>
        <n v="23.521925"/>
        <n v="25.680752999999999"/>
        <n v="24.438116000000001"/>
        <n v="23.898325"/>
        <n v="23.206764"/>
        <n v="25.416975999999998"/>
        <n v="24.539952"/>
        <n v="23.078688"/>
        <n v="23.369454999999999"/>
        <n v="25.303833000000001"/>
        <n v="25.548161"/>
        <n v="25.038277000000001"/>
        <n v="24.538256000000001"/>
        <n v="24.155840000000001"/>
        <n v="24.430755999999999"/>
        <n v="23.089770000000001"/>
        <n v="21.69258"/>
        <n v="25.485516000000001"/>
        <n v="24.434256999999999"/>
        <n v="25.178208000000001"/>
        <n v="24.491484"/>
        <n v="23.971464000000001"/>
        <n v="24.380953999999999"/>
        <n v="25.118665"/>
        <n v="23.804352000000002"/>
        <n v="24.500197"/>
        <n v="23.595086999999999"/>
        <n v="24.89331"/>
        <n v="23.34385"/>
        <n v="26.419122000000002"/>
        <n v="25.794452"/>
        <n v="23.36139"/>
        <n v="23.146595000000001"/>
        <n v="25.977820999999999"/>
        <n v="25.360047999999999"/>
        <n v="24.229803"/>
        <n v="23.442143999999999"/>
        <n v="23.734981000000001"/>
        <n v="25.210065"/>
        <n v="24.973868"/>
        <n v="25.465351999999999"/>
        <n v="25.11186"/>
        <n v="26.337240000000001"/>
        <n v="23.618331000000001"/>
        <n v="23.452439999999999"/>
        <n v="25.684134"/>
        <n v="25.33878"/>
        <n v="25.257339999999999"/>
        <n v="25.846250000000001"/>
        <n v="22.6919"/>
        <n v="22.060192000000001"/>
        <n v="24.079187999999998"/>
        <n v="23.982216000000001"/>
        <n v="23.534732000000002"/>
        <n v="23.191994999999999"/>
        <n v="25.946856"/>
        <n v="23.593782000000001"/>
        <n v="23.904071999999999"/>
        <n v="26.796420000000001"/>
        <n v="27.148295999999998"/>
        <n v="23.887815"/>
        <n v="23.194848"/>
        <n v="24.206643"/>
        <n v="23.479212"/>
        <n v="22.504746000000001"/>
        <n v="24.141390000000001"/>
        <n v="24.507828"/>
        <n v="24.611858999999999"/>
        <n v="25.160865000000001"/>
        <n v="24.276713999999998"/>
        <n v="23.21313"/>
        <n v="24.222951999999999"/>
        <n v="23.816472999999998"/>
        <n v="22.486879999999999"/>
        <n v="21.706171999999999"/>
        <n v="23.631340000000002"/>
        <n v="8.0118720000000003"/>
        <n v="18.840551999999999"/>
        <n v="22.244114"/>
        <n v="23.919149999999998"/>
        <n v="20.869786000000001"/>
        <n v="22.679303999999998"/>
        <n v="23.238150000000001"/>
        <n v="23.812308000000002"/>
        <n v="21.721812"/>
        <n v="22.054577999999999"/>
        <n v="23.002749999999999"/>
        <n v="21.511842000000001"/>
        <n v="22.964307999999999"/>
        <n v="22.113824000000001"/>
        <n v="22.124410000000001"/>
        <n v="22.141923999999999"/>
        <n v="22.923871999999999"/>
        <n v="23.039016"/>
        <n v="23.181761999999999"/>
        <n v="24.84273"/>
        <n v="21.614756"/>
        <n v="23.979424999999999"/>
        <n v="22.543872"/>
        <n v="23.724664000000001"/>
        <n v="24.900459999999999"/>
        <n v="23.310116000000001"/>
        <n v="23.443223"/>
        <n v="22.760155000000001"/>
        <n v="20.527650000000001"/>
        <n v="23.19575"/>
        <n v="23.644373999999999"/>
        <n v="21.838224"/>
        <n v="22.138120000000001"/>
        <n v="21.854399999999998"/>
        <n v="22.929791999999999"/>
        <n v="24.316109999999998"/>
        <n v="23.195412000000001"/>
        <n v="20.482344999999999"/>
        <n v="21.247391"/>
        <n v="22.861910999999999"/>
        <n v="20.914185"/>
        <n v="23.359354"/>
        <n v="24.511279999999999"/>
        <n v="20.983218000000001"/>
        <n v="20.590910999999998"/>
        <n v="22.019148000000001"/>
        <n v="18.611301000000001"/>
        <n v="21.073295999999999"/>
        <n v="20.944628000000002"/>
        <n v="21.936824999999999"/>
        <n v="19.639008"/>
        <n v="19.675184000000002"/>
        <n v="18.190816000000002"/>
        <n v="19.523565000000001"/>
        <n v="21.038544000000002"/>
        <n v="18.630690000000001"/>
        <n v="19.041484000000001"/>
        <n v="21.253518"/>
        <n v="21.097083000000001"/>
        <n v="18.225534"/>
        <n v="19.949838"/>
        <n v="22.285755999999999"/>
        <n v="18.669692999999999"/>
        <n v="19.411625000000001"/>
        <n v="21.689924999999999"/>
        <n v="18.676919999999999"/>
        <n v="19.647076999999999"/>
        <n v="20.533501999999999"/>
        <n v="18.708641"/>
        <n v="18.738498"/>
        <n v="17.660499999999999"/>
        <n v="20.491119999999999"/>
        <n v="19.521719999999998"/>
        <n v="17.942105999999999"/>
        <n v="19.228262000000001"/>
        <n v="19.301646000000002"/>
        <n v="19.721868000000001"/>
        <n v="20.326488000000001"/>
        <n v="20.748902999999999"/>
        <n v="19.085847999999999"/>
        <n v="20.309472"/>
        <n v="21.198077999999999"/>
        <n v="20.59272"/>
        <n v="19.362252000000002"/>
        <n v="18.695412000000001"/>
        <n v="20.06643"/>
        <n v="17.318292"/>
        <n v="20.275169000000002"/>
        <n v="18.989208000000001"/>
        <n v="18.428447999999999"/>
        <n v="21.761600000000001"/>
        <n v="18.288328"/>
        <n v="17.999737"/>
        <n v="20.090340000000001"/>
        <n v="16.338743999999998"/>
        <n v="15.842112"/>
        <n v="17.157774"/>
        <n v="15.97926"/>
        <n v="17.245007999999999"/>
        <n v="18.793475999999998"/>
        <n v="16.384515"/>
        <n v="17.632173999999999"/>
        <n v="16.979552000000002"/>
        <n v="16.542960000000001"/>
        <n v="15.749946"/>
        <n v="17.332248"/>
        <n v="19.372836"/>
        <n v="12.954249000000001"/>
        <n v="16.006183"/>
        <n v="15.469056"/>
        <n v="16.098614999999999"/>
        <n v="15.94698"/>
        <n v="16.264512"/>
        <n v="17.060507999999999"/>
        <n v="16.448250000000002"/>
        <n v="18.609359999999999"/>
        <n v="15.702292"/>
        <n v="14.9145"/>
        <n v="14.585758"/>
        <n v="14.453358"/>
        <n v="15.640278"/>
        <n v="16.566140000000001"/>
        <n v="17.272596"/>
        <n v="16.399089"/>
        <n v="16.330860000000001"/>
        <n v="16.428650000000001"/>
        <n v="17.656300000000002"/>
        <n v="15.681486"/>
        <n v="16.059864000000001"/>
        <n v="15.817119999999999"/>
        <n v="15.237852"/>
        <n v="16.934991"/>
        <n v="16.896642"/>
        <n v="15.140767"/>
        <n v="14.256021"/>
        <n v="16.840489000000002"/>
        <n v="14.95172"/>
        <n v="15.031278"/>
        <n v="17.771543999999999"/>
        <n v="17.762263999999998"/>
        <n v="17.709185999999999"/>
        <n v="17.761365000000001"/>
        <n v="16.348938"/>
        <n v="16.185487999999999"/>
        <n v="17.985579000000001"/>
        <n v="16.69773"/>
        <n v="15.628337999999999"/>
        <n v="15.845496000000001"/>
        <n v="15.987515999999999"/>
        <n v="16.810752000000001"/>
        <n v="16.550398999999999"/>
        <n v="16.102944000000001"/>
        <n v="17.17353"/>
        <n v="16.325278999999998"/>
        <n v="15.547392"/>
        <n v="15.532638"/>
        <n v="15.158775"/>
        <n v="17.592075000000001"/>
        <n v="15.387008"/>
        <n v="15.602040000000001"/>
        <n v="16.545870000000001"/>
        <n v="15.353339999999999"/>
        <n v="21.79224"/>
        <n v="17.372074999999999"/>
        <n v="20.725155000000001"/>
        <n v="19.006616999999999"/>
        <n v="23.248905000000001"/>
        <n v="23.450483999999999"/>
        <n v="21.242799999999999"/>
        <n v="19.066144999999999"/>
        <n v="21.18479"/>
        <n v="20.410336000000001"/>
        <n v="18.092186000000002"/>
        <n v="16.872456"/>
        <n v="19.927050000000001"/>
        <n v="21.030726000000001"/>
        <n v="18.817945999999999"/>
        <n v="22.858858999999999"/>
        <n v="21.302534000000001"/>
        <n v="20.115403000000001"/>
        <n v="21.012823000000001"/>
        <n v="17.683772000000001"/>
        <n v="19.331634000000001"/>
        <n v="23.422763"/>
        <n v="16.078135"/>
        <n v="17.831025"/>
        <n v="20.388172000000001"/>
        <n v="19.595379000000001"/>
        <n v="18.578250000000001"/>
        <n v="17.591291999999999"/>
        <n v="18.330176000000002"/>
        <n v="19.910723999999998"/>
        <n v="18.620598000000001"/>
        <n v="17.881764"/>
        <n v="19.668454000000001"/>
        <n v="20.500658999999999"/>
        <n v="20.179924"/>
        <n v="17.792387999999999"/>
        <n v="16.77984"/>
        <n v="16.661049999999999"/>
        <n v="22.463190000000001"/>
        <n v="20.878043999999999"/>
        <n v="21.447268999999999"/>
        <n v="18.124652000000001"/>
        <n v="19.152640000000002"/>
        <n v="18.659759999999999"/>
        <n v="20.279385000000001"/>
        <n v="21.172872000000002"/>
        <n v="19.064430000000002"/>
        <n v="20.209199999999999"/>
        <n v="19.813079999999999"/>
        <n v="19.150236"/>
        <n v="18.49344"/>
        <n v="18.243372000000001"/>
        <n v="19.888784999999999"/>
        <n v="20.169899999999998"/>
        <n v="18.026712"/>
        <n v="18.097102"/>
        <n v="19.434861999999999"/>
        <n v="17.149087999999999"/>
        <n v="16.944821999999998"/>
        <n v="17.410788"/>
        <n v="21.235703999999998"/>
        <n v="19.01568"/>
        <n v="17.659504999999999"/>
        <n v="19.06251"/>
        <n v="18.209099999999999"/>
        <n v="20.004016"/>
        <n v="23.725280000000001"/>
        <n v="20.160504"/>
        <n v="18.386399999999998"/>
        <n v="21.483841000000002"/>
        <n v="18.720576000000001"/>
        <n v="19.297840000000001"/>
        <n v="20.087332"/>
        <n v="21.045528000000001"/>
        <n v="18.762751999999999"/>
        <n v="18.892873999999999"/>
        <n v="19.752600000000001"/>
        <n v="18.978300000000001"/>
        <n v="18.422066000000001"/>
        <n v="18.181238"/>
        <n v="20.017935000000001"/>
        <n v="24.471702000000001"/>
        <n v="24.537081000000001"/>
        <n v="23.984041999999999"/>
        <n v="24.840015000000001"/>
        <n v="22.506019999999999"/>
        <n v="23.635469000000001"/>
        <n v="26.584040000000002"/>
        <n v="24.765941999999999"/>
        <n v="23.335560000000001"/>
        <n v="23.644541"/>
        <n v="25.530414"/>
        <n v="29.174969999999998"/>
        <n v="26.625599999999999"/>
        <n v="24.988250000000001"/>
        <n v="23.921396999999999"/>
        <n v="23.999165999999999"/>
        <n v="25.557390000000002"/>
        <n v="29.092680000000001"/>
        <n v="25.850715999999998"/>
        <n v="26.307513"/>
        <n v="22.574881999999999"/>
        <n v="23.488602"/>
        <n v="27.443127"/>
        <n v="26.732410000000002"/>
        <n v="19.437101999999999"/>
        <n v="18.975876"/>
        <n v="21.566958"/>
        <n v="19.706130000000002"/>
        <n v="18.857240000000001"/>
        <n v="20.065825"/>
        <n v="22.744223999999999"/>
        <n v="20.704858000000002"/>
        <n v="20.075406000000001"/>
        <n v="19.404882000000001"/>
        <n v="17.992439999999998"/>
        <n v="20.276499999999999"/>
        <n v="19.958490000000001"/>
        <n v="22.322911000000001"/>
        <n v="20.394919999999999"/>
        <n v="19.548492"/>
        <n v="19.729514999999999"/>
        <n v="22.845320999999998"/>
        <n v="19.305140000000002"/>
        <n v="19.899263999999999"/>
        <n v="19.013567999999999"/>
        <n v="18.674351999999999"/>
        <n v="19.088262"/>
        <n v="21.116415"/>
        <n v="17.140274999999999"/>
        <n v="17.392022999999998"/>
        <n v="19.563345000000002"/>
        <n v="17.07264"/>
        <n v="17.094068"/>
        <n v="17.014254000000001"/>
        <n v="16.999614000000001"/>
        <n v="17.566604999999999"/>
        <n v="17.380689"/>
        <n v="21.012056000000001"/>
        <n v="20.546189999999999"/>
        <n v="20.098155999999999"/>
        <n v="21.211925000000001"/>
        <n v="17.228016"/>
        <n v="21.936222000000001"/>
        <n v="20.195837999999998"/>
        <n v="16.775386000000001"/>
        <n v="16.656528000000002"/>
        <n v="18.689475000000002"/>
        <n v="17.76652"/>
        <n v="18.600581999999999"/>
        <n v="23.976704000000002"/>
        <n v="20.297339999999998"/>
        <n v="20.143153999999999"/>
        <n v="20.531589"/>
        <n v="16.966586"/>
        <n v="16.993407000000001"/>
        <n v="19.417090000000002"/>
        <n v="21.589942000000001"/>
        <n v="22.613308"/>
        <n v="18.752265000000001"/>
        <n v="18.684666"/>
        <n v="18.527398999999999"/>
        <n v="20.242394999999998"/>
        <n v="17.992039999999999"/>
        <n v="15.831314000000001"/>
        <n v="17.294193"/>
        <n v="16.493648"/>
        <n v="19.772369999999999"/>
        <n v="19.363374"/>
        <n v="19.860797000000002"/>
        <n v="19.030047"/>
        <n v="17.644382"/>
        <n v="19.272189999999998"/>
        <n v="19.725300000000001"/>
        <n v="20.238320999999999"/>
        <n v="18.583127999999999"/>
        <n v="17.910817999999999"/>
        <n v="16.982783999999999"/>
        <n v="19.757679"/>
        <e v="#VALUE!"/>
        <n v="19.013400000000001"/>
        <n v="19.883856000000002"/>
        <n v="16.601112000000001"/>
        <n v="18.901959999999999"/>
        <n v="19.177596000000001"/>
        <n v="18.545141999999998"/>
        <n v="18.324809999999999"/>
        <n v="17.874108"/>
        <n v="18.899128000000001"/>
        <n v="19.8428"/>
        <n v="19.012360000000001"/>
        <n v="18.799696000000001"/>
        <n v="17.958506"/>
        <n v="17.187408000000001"/>
        <n v="17.744306999999999"/>
        <n v="18.448257999999999"/>
        <n v="14.450103"/>
        <n v="17.247869999999999"/>
        <n v="16.942156000000001"/>
        <n v="16.50732"/>
        <n v="17.40371"/>
        <n v="15.976644"/>
        <n v="15.968762999999999"/>
        <n v="16.856832000000001"/>
        <n v="18.146559"/>
        <n v="16.895624999999999"/>
        <n v="15.638211"/>
        <n v="25.376495999999999"/>
        <n v="21.411942"/>
        <n v="21.558599999999998"/>
        <n v="27.196911"/>
        <n v="26.548794999999998"/>
        <n v="24.679656000000001"/>
        <n v="23.414474999999999"/>
        <n v="23.220133000000001"/>
        <n v="23.278054000000001"/>
        <n v="23.31747"/>
        <n v="22.744201"/>
        <n v="25.593468000000001"/>
        <n v="21.837848999999999"/>
        <n v="23.100964999999999"/>
        <n v="22.936287"/>
        <n v="22.674232"/>
        <n v="23.308496000000002"/>
        <n v="25.445048"/>
        <n v="21.461713"/>
        <n v="21.789052999999999"/>
        <n v="22.363942000000002"/>
        <n v="23.741823"/>
        <n v="22.667966"/>
        <n v="24.202756999999998"/>
        <n v="23.486111999999999"/>
        <n v="23.938963000000001"/>
        <n v="23.50684"/>
        <n v="22.158982000000002"/>
        <n v="22.073028000000001"/>
        <n v="22.249611999999999"/>
        <n v="24.553284999999999"/>
        <n v="22.567392000000002"/>
        <n v="22.034129"/>
        <n v="24.235040000000001"/>
        <n v="26.701301999999998"/>
        <n v="24.356718999999998"/>
        <n v="25.453226000000001"/>
        <n v="23.732842000000002"/>
        <n v="22.685711999999999"/>
        <n v="23.024718"/>
        <n v="25.311534000000002"/>
        <n v="24.848172000000002"/>
        <n v="25.31193"/>
        <n v="24.401592000000001"/>
        <n v="28.271515999999998"/>
        <n v="27.985616"/>
        <n v="26.602053999999999"/>
        <n v="26.061254999999999"/>
        <n v="24.480656"/>
        <n v="26.274000000000001"/>
        <n v="25.475580000000001"/>
        <n v="25.364446000000001"/>
        <n v="25.870615999999998"/>
        <n v="24.205386000000001"/>
        <n v="24.832709000000001"/>
        <n v="24.159047999999999"/>
        <n v="25.125554999999999"/>
        <n v="24.190691999999999"/>
        <n v="22.924536"/>
        <n v="23.181895000000001"/>
        <n v="25.891200999999999"/>
        <n v="25.175388000000002"/>
        <n v="25.196729999999999"/>
        <n v="24.139647"/>
        <n v="23.691987000000001"/>
        <n v="23.448488000000001"/>
        <n v="23.374336"/>
        <n v="24.809021999999999"/>
        <n v="24.856649999999998"/>
        <n v="21.955950000000001"/>
        <n v="24.740181"/>
        <n v="24.181038000000001"/>
        <n v="23.709178999999999"/>
        <n v="24.434556000000001"/>
        <n v="24.538616000000001"/>
        <n v="23.608912"/>
        <n v="23.673924"/>
        <n v="22.499403999999998"/>
        <n v="22.25562"/>
        <n v="22.005355999999999"/>
        <n v="24.958393999999998"/>
        <n v="17.415379999999999"/>
        <n v="17.120708"/>
        <n v="17.002692"/>
        <n v="20.658055000000001"/>
        <n v="18.327272000000001"/>
        <n v="18.403980000000001"/>
        <n v="18.831613999999998"/>
        <n v="17.765415999999998"/>
        <n v="18.458646000000002"/>
        <n v="18.433944"/>
        <n v="18.877911000000001"/>
        <n v="17.398692"/>
        <n v="16.80472"/>
        <n v="15.703916"/>
        <n v="19.886558999999998"/>
        <n v="19.326750000000001"/>
        <n v="18.021560000000001"/>
        <n v="17.279392000000001"/>
        <n v="16.805983999999999"/>
        <n v="16.470804999999999"/>
        <n v="18.219287999999999"/>
        <n v="20.841455"/>
        <n v="17.455604000000001"/>
        <n v="15.310928000000001"/>
        <n v="16.68777"/>
        <n v="21.04936"/>
        <n v="17.478999999999999"/>
        <n v="19.431258"/>
        <n v="20.100905999999998"/>
        <n v="15.814959999999999"/>
        <n v="15.936515999999999"/>
        <n v="17.439786000000002"/>
        <n v="18.091999999999999"/>
        <n v="20.593247999999999"/>
        <n v="19.535855999999999"/>
        <n v="19.577414999999998"/>
        <n v="18.030253999999999"/>
        <n v="18.42428"/>
        <n v="21.618815000000001"/>
        <n v="20.056825"/>
        <n v="17.670324999999998"/>
        <n v="16.960958000000002"/>
        <n v="19.196183999999999"/>
        <n v="19.109296000000001"/>
        <n v="16.423750999999999"/>
        <n v="17.890203"/>
        <n v="18.621312"/>
        <n v="16.990819999999999"/>
        <n v="14.816928000000001"/>
        <n v="14.719637000000001"/>
        <n v="15.249919999999999"/>
        <n v="15.756857999999999"/>
        <n v="16.778555999999998"/>
        <n v="15.677732000000001"/>
        <n v="15.215578000000001"/>
        <n v="15.027011999999999"/>
        <n v="14.659371"/>
        <n v="17.19333"/>
        <n v="15.180300000000001"/>
        <n v="15.185694"/>
        <n v="16.034759999999999"/>
        <n v="15.859085"/>
        <n v="15.016640000000001"/>
        <n v="14.31306"/>
        <n v="15.705776"/>
        <n v="16.472940000000001"/>
        <n v="16.516500000000001"/>
        <n v="15.812685"/>
        <n v="15.335789"/>
        <n v="15.26577"/>
        <n v="16.959828000000002"/>
        <n v="14.363364000000001"/>
        <n v="16.116268999999999"/>
        <n v="17.016818000000001"/>
        <n v="15.515499999999999"/>
        <n v="16.426216"/>
        <n v="15.537591000000001"/>
        <n v="16.368991999999999"/>
        <n v="17.277875999999999"/>
        <n v="14.454770999999999"/>
        <n v="14.440530000000001"/>
        <n v="14.493948"/>
        <n v="14.688738000000001"/>
        <n v="14.781898999999999"/>
        <n v="13.877556"/>
        <n v="13.815712"/>
        <n v="14.709357000000001"/>
        <n v="14.995934999999999"/>
        <n v="14.771750000000001"/>
        <n v="15.445239000000001"/>
        <n v="14.057472000000001"/>
        <n v="15.559104"/>
        <n v="16.271100000000001"/>
        <n v="15.314525"/>
        <n v="13.556215999999999"/>
        <n v="14.348229999999999"/>
        <n v="18.870951999999999"/>
        <n v="15.243220000000001"/>
        <n v="16.565448"/>
        <n v="14.551387999999999"/>
        <n v="15.000381000000001"/>
        <n v="16.034382000000001"/>
        <n v="16.773764"/>
        <n v="15.457564"/>
        <n v="15.017184"/>
        <n v="15.896661"/>
        <n v="17.12988"/>
        <n v="18.901620000000001"/>
        <n v="17.565912000000001"/>
        <n v="18.136458999999999"/>
        <n v="17.763269000000001"/>
        <n v="17.982271999999998"/>
        <n v="17.298397000000001"/>
        <n v="17.035836"/>
        <n v="18.496020000000001"/>
        <n v="18.294308999999998"/>
        <n v="17.807244000000001"/>
        <n v="18.179798000000002"/>
        <n v="18.337251999999999"/>
        <n v="18.299726"/>
        <n v="18.261051999999999"/>
        <n v="17.016176000000002"/>
        <n v="17.742920000000002"/>
        <n v="17.955881999999999"/>
        <n v="18.00395"/>
        <n v="18.018840000000001"/>
        <n v="20.055024"/>
        <n v="18.623925"/>
        <n v="18.83445"/>
        <n v="15.873949"/>
        <n v="16.271640000000001"/>
        <n v="17.754605000000002"/>
        <n v="17.472301999999999"/>
        <n v="18.786304000000001"/>
        <n v="18.888048000000001"/>
        <n v="18.75536"/>
        <n v="18.073543999999998"/>
        <n v="20.746044999999999"/>
        <n v="20.622627999999999"/>
        <n v="19.596512000000001"/>
        <n v="19.630279999999999"/>
        <n v="19.111260999999999"/>
        <n v="21.857531999999999"/>
        <n v="18.216239999999999"/>
        <n v="17.842175999999998"/>
        <n v="18.786172000000001"/>
        <n v="21.313307999999999"/>
        <n v="21.503961"/>
        <n v="20.752780000000001"/>
        <n v="21.231112"/>
        <n v="17.682175999999998"/>
        <n v="17.687795999999999"/>
        <n v="17.23612"/>
        <n v="17.559343999999999"/>
        <n v="20.083921"/>
        <n v="23.432032"/>
        <n v="21.027006"/>
        <n v="21.090820999999998"/>
        <n v="24.290500000000002"/>
        <n v="19.781887999999999"/>
        <n v="21.272586"/>
        <n v="22.286082"/>
        <n v="20.071926000000001"/>
        <n v="18.112136"/>
        <n v="20.448713000000001"/>
        <n v="20.638331999999998"/>
        <n v="13.373172"/>
        <n v="14.803082"/>
        <n v="13.02045"/>
        <n v="16.704212999999999"/>
        <n v="14.766299999999999"/>
        <n v="14.867055000000001"/>
        <n v="16.292726999999999"/>
        <n v="15.890712000000001"/>
        <n v="16.879521"/>
        <n v="14.451632"/>
        <n v="14.610063"/>
        <n v="16.2972"/>
        <n v="17.505586000000001"/>
        <n v="15.475572"/>
        <n v="15.765945"/>
        <n v="15.033056"/>
        <n v="15.9285"/>
        <n v="16.725484999999999"/>
        <n v="16.264718999999999"/>
        <n v="15.870032"/>
        <n v="16.194989"/>
        <n v="15.932779999999999"/>
        <n v="15.808664"/>
        <n v="15.619548999999999"/>
        <n v="16.516380000000002"/>
        <n v="15.012496000000001"/>
        <n v="15.083968"/>
        <n v="14.528304"/>
        <n v="14.5328"/>
        <n v="16.685655000000001"/>
        <n v="15.915333"/>
        <n v="14.838112000000001"/>
        <n v="15.703557999999999"/>
        <n v="17.175411"/>
        <n v="15.157086"/>
        <n v="16.341194999999999"/>
        <n v="16.888524"/>
        <n v="19.954107"/>
        <n v="16.885680000000001"/>
        <n v="16.192454000000001"/>
        <n v="18.775392"/>
        <n v="14.869512"/>
        <n v="17.197455999999999"/>
        <n v="15.925739999999999"/>
        <n v="18.391006000000001"/>
        <n v="18.929544"/>
        <n v="14.815348"/>
        <n v="18.376937999999999"/>
        <n v="16.284701999999999"/>
        <n v="18.302"/>
        <n v="18.438618000000002"/>
        <n v="18.481079999999999"/>
        <n v="17.22456"/>
        <n v="18.150251000000001"/>
        <n v="15.374736"/>
        <n v="16.468920000000001"/>
        <n v="17.41131"/>
        <n v="20.460159999999998"/>
        <n v="17.851521999999999"/>
        <n v="16.892092000000002"/>
        <n v="17.402175"/>
        <n v="17.697614999999999"/>
        <n v="17.306149000000001"/>
        <n v="16.72794"/>
        <n v="17.775677999999999"/>
        <n v="18.179821"/>
        <n v="19.012008000000002"/>
        <n v="19.674113999999999"/>
        <n v="16.793892"/>
        <n v="18.880839999999999"/>
        <n v="17.71895"/>
        <n v="17.175802000000001"/>
        <n v="18.154236999999998"/>
        <n v="19.794239999999999"/>
        <n v="16.343375999999999"/>
        <n v="14.803993999999999"/>
        <n v="16.392948000000001"/>
        <n v="19.224959999999999"/>
        <n v="16.979578"/>
        <n v="15.596864999999999"/>
        <n v="16.580124999999999"/>
        <n v="16.090824000000001"/>
        <n v="17.764379999999999"/>
        <n v="16.890153000000002"/>
        <n v="17.613112999999998"/>
        <n v="17.627849999999999"/>
        <n v="14.934158"/>
        <n v="16.653348000000001"/>
        <n v="17.919972000000001"/>
        <n v="17.115192"/>
        <n v="16.744350000000001"/>
        <n v="18.512395000000001"/>
        <n v="18.419692000000001"/>
        <n v="17.024215999999999"/>
        <n v="18.289943000000001"/>
        <n v="17.211179999999999"/>
        <n v="17.049037999999999"/>
        <n v="17.289594999999998"/>
        <n v="19.599347999999999"/>
        <n v="18.004942"/>
        <n v="17.162592"/>
        <n v="18.471838000000002"/>
        <n v="16.960899999999999"/>
        <n v="18.141669"/>
        <n v="16.014208"/>
        <n v="14.306150000000001"/>
        <n v="13.722352000000001"/>
        <n v="0"/>
        <n v="16.766131000000001"/>
        <n v="15.687621999999999"/>
        <n v="14.98324"/>
        <n v="14.170016"/>
        <n v="14.729405"/>
        <n v="13.6706"/>
        <n v="17.996580000000002"/>
        <n v="16.627644"/>
        <n v="16.850769"/>
        <n v="17.517115"/>
        <n v="15.19896"/>
        <n v="15.611003"/>
        <n v="14.732172"/>
        <n v="14.683725000000001"/>
        <n v="14.252926"/>
        <n v="13.57056"/>
        <n v="16.446135000000002"/>
        <n v="15.503553999999999"/>
        <n v="15.258979"/>
        <n v="16.653055999999999"/>
        <n v="15.911072000000001"/>
        <n v="18.758921999999998"/>
        <n v="17.014662000000001"/>
        <n v="16.727440000000001"/>
        <n v="15.815244"/>
        <n v="17.769638"/>
        <n v="15.242611999999999"/>
        <n v="15.620319"/>
        <n v="15.244248000000001"/>
        <n v="14.798819999999999"/>
        <n v="16.455476000000001"/>
        <n v="16.659808000000002"/>
        <n v="20.310126"/>
        <n v="17.945256000000001"/>
        <n v="13.718432"/>
        <n v="13.815339"/>
        <n v="17.561879999999999"/>
        <n v="13.061159999999999"/>
        <n v="11.989992000000001"/>
        <n v="14.031615"/>
        <n v="18.59676"/>
        <n v="16.016176000000002"/>
        <n v="15.909348"/>
        <n v="17.366879999999998"/>
        <n v="16.542921"/>
        <n v="16.125693999999999"/>
        <n v="17.085685000000002"/>
        <n v="16.814160000000001"/>
        <n v="16.478486"/>
        <n v="15.957520000000001"/>
        <n v="17.3445"/>
        <n v="21.174963999999999"/>
        <n v="20.247864"/>
        <n v="17.885504000000001"/>
        <n v="17.330690000000001"/>
        <n v="13.94533"/>
        <n v="19.364850000000001"/>
        <n v="17.602464000000001"/>
        <n v="17.056920000000002"/>
        <n v="18.648824999999999"/>
        <n v="19.149480000000001"/>
        <n v="20.108305000000001"/>
        <n v="19.699636999999999"/>
        <n v="18.35331"/>
        <n v="19.7532"/>
        <n v="20.637072"/>
        <n v="19.951788000000001"/>
        <n v="23.119554000000001"/>
        <n v="21.286550999999999"/>
        <n v="22.291808"/>
        <n v="21.861875000000001"/>
        <n v="19.857990000000001"/>
        <n v="21.552764"/>
        <n v="20.320053000000001"/>
        <n v="20.844795000000001"/>
        <n v="20.086870000000001"/>
        <n v="19.696278"/>
        <n v="19.165769000000001"/>
        <n v="20.513504000000001"/>
        <n v="22.178802000000001"/>
        <n v="20.832498000000001"/>
        <n v="20.976255999999999"/>
        <n v="21.590744999999998"/>
        <n v="19.059138000000001"/>
        <n v="17.60191"/>
        <n v="18.647625999999999"/>
        <n v="20.250162"/>
        <n v="20.822613"/>
        <n v="20.889396000000001"/>
        <n v="22.359245999999999"/>
        <n v="19.273619"/>
        <n v="19.764129000000001"/>
        <n v="20.076840000000001"/>
        <n v="23.583938"/>
        <n v="21.268235000000001"/>
        <n v="20.355205000000002"/>
        <n v="23.060154000000001"/>
        <n v="21.716889999999999"/>
        <n v="22.000509000000001"/>
        <n v="21.517949000000002"/>
        <n v="22.295363999999999"/>
        <n v="22.886968"/>
        <n v="21.496562000000001"/>
        <n v="22.146498000000001"/>
        <n v="21.840546"/>
        <n v="22.079498999999998"/>
        <n v="23.061285000000002"/>
        <n v="21.598794000000002"/>
        <n v="23.942886000000001"/>
        <n v="23.212413999999999"/>
        <n v="23.860337999999999"/>
        <n v="20.821089000000001"/>
        <n v="20.367256000000001"/>
        <n v="21.763842"/>
        <n v="21.394967999999999"/>
        <n v="20.975867999999998"/>
        <n v="23.033465"/>
        <n v="21.340706000000001"/>
        <n v="21.758220000000001"/>
        <n v="23.705528000000001"/>
        <n v="22.307093999999999"/>
        <n v="20.99136"/>
        <n v="15.557027"/>
        <n v="17.635314999999999"/>
        <n v="15.710425000000001"/>
        <n v="16.003935999999999"/>
        <n v="18.194420000000001"/>
        <n v="17.239926000000001"/>
        <n v="17.365138000000002"/>
        <n v="16.286892000000002"/>
        <n v="16.588259999999998"/>
        <n v="16.309571999999999"/>
        <n v="18.434429999999999"/>
        <n v="18.983322000000001"/>
        <n v="17.380842999999999"/>
        <n v="15.89401"/>
        <n v="16.746288"/>
        <n v="16.589310000000001"/>
        <n v="17.551174"/>
        <n v="19.107741999999998"/>
        <n v="19.12603"/>
        <n v="18.638847999999999"/>
        <n v="16.680299999999999"/>
        <n v="17.997920000000001"/>
        <n v="18.203226000000001"/>
        <n v="18.913625"/>
        <n v="16.433565000000002"/>
        <n v="15.530355"/>
        <n v="16.027353999999999"/>
        <n v="16.819493999999999"/>
        <n v="18.24344"/>
        <n v="17.358080000000001"/>
        <n v="16.984660000000002"/>
        <n v="15.568982999999999"/>
        <n v="16.359024999999999"/>
        <n v="21.259295999999999"/>
        <n v="17.574031000000002"/>
        <n v="14.189935999999999"/>
        <n v="16.277225999999999"/>
        <n v="16.62566"/>
        <n v="18.373608000000001"/>
        <n v="16.856273999999999"/>
        <n v="15.377124"/>
        <n v="15.694048"/>
        <n v="18.142924000000001"/>
        <n v="15.53313"/>
        <n v="18.062352000000001"/>
        <n v="16.712720000000001"/>
        <n v="17.12322"/>
        <n v="17.442983999999999"/>
        <n v="17.220621000000001"/>
        <n v="14.575464"/>
        <n v="16.398425"/>
        <n v="17.1936"/>
        <n v="17.056915"/>
        <n v="16.217400000000001"/>
        <n v="15.77073"/>
        <n v="15.074090999999999"/>
        <n v="17.338443999999999"/>
        <n v="16.684667999999999"/>
        <n v="14.556800000000001"/>
        <n v="14.820897"/>
        <n v="16.302800999999999"/>
        <n v="16.998487999999998"/>
        <n v="15.014699999999999"/>
        <n v="14.264694"/>
        <n v="14.519428"/>
        <n v="15.641144000000001"/>
        <n v="18.825015"/>
        <n v="17.504311999999999"/>
        <n v="14.871731"/>
        <n v="15.805999999999999"/>
        <n v="14.53823"/>
        <n v="16.061603999999999"/>
        <n v="17.525426"/>
        <n v="15.428016"/>
        <n v="14.734424000000001"/>
        <n v="16.17295"/>
        <n v="18.669675000000002"/>
        <n v="15.72129"/>
        <n v="16.931771999999999"/>
        <n v="15.835094"/>
        <n v="16.205120000000001"/>
        <n v="16.885975999999999"/>
        <n v="16.534319"/>
        <n v="20.867328000000001"/>
        <n v="16.687733999999999"/>
        <n v="17.212104"/>
        <n v="16.119"/>
        <n v="16.912061999999999"/>
        <n v="16.179212"/>
        <n v="17.044208999999999"/>
        <n v="15.016170000000001"/>
        <n v="16.988454000000001"/>
        <n v="15.847200000000001"/>
        <n v="14.39208"/>
        <n v="16.33408"/>
        <n v="17.405916000000001"/>
        <n v="13.609500000000001"/>
        <n v="18.563950999999999"/>
        <n v="19.562411000000001"/>
        <n v="19.3307"/>
        <n v="22.494824000000001"/>
        <n v="23.023478999999998"/>
        <n v="19.801400999999998"/>
        <n v="19.106615000000001"/>
        <n v="22.044734999999999"/>
        <n v="19.66432"/>
        <n v="19.767548000000001"/>
        <n v="23.511192000000001"/>
        <n v="18.635923999999999"/>
        <n v="22.389398"/>
        <n v="25.460594"/>
        <n v="22.138739999999999"/>
        <n v="21.831595"/>
        <n v="19.248794"/>
        <n v="18.819405"/>
        <n v="18.009447999999999"/>
        <n v="23.907826"/>
        <n v="17.806930000000001"/>
        <n v="22.190093000000001"/>
        <n v="18.703278000000001"/>
        <n v="19.100016"/>
        <n v="18.380134000000002"/>
        <n v="16.749870000000001"/>
        <n v="20.005272000000001"/>
        <n v="21.175287999999998"/>
        <n v="23.425328"/>
        <n v="16.415088000000001"/>
        <n v="21.114380000000001"/>
        <n v="16.46454"/>
        <n v="16.420356000000002"/>
        <n v="17.068259999999999"/>
        <n v="20.006688"/>
        <n v="23.445920000000001"/>
        <n v="20.851941"/>
        <n v="15.94233"/>
        <n v="19.76708"/>
        <n v="15.148968"/>
        <n v="22.356083999999999"/>
        <n v="16.354288"/>
        <n v="17.292352000000001"/>
        <n v="16.945578000000001"/>
        <n v="15.904896000000001"/>
        <n v="14.584053000000001"/>
        <n v="15.262898"/>
        <n v="15.467563"/>
        <n v="16.302402000000001"/>
        <n v="16.30236"/>
        <n v="17.895918000000002"/>
        <n v="16.977226000000002"/>
        <n v="16.703588"/>
        <n v="15.097054"/>
        <n v="16.972415000000002"/>
        <n v="17.781855"/>
        <n v="17.385462"/>
        <n v="17.782236000000001"/>
        <n v="17.376016"/>
        <n v="15.90089"/>
        <n v="15.255936"/>
        <n v="17.555401"/>
        <n v="16.980736"/>
        <n v="16.866339"/>
        <n v="16.425685000000001"/>
        <n v="15.614976"/>
        <n v="15.688269999999999"/>
        <n v="16.884468999999999"/>
        <n v="17.195785000000001"/>
        <n v="16.812328000000001"/>
        <n v="16.933071000000002"/>
        <n v="15.219075999999999"/>
        <n v="14.181582000000001"/>
        <n v="14.38092"/>
        <n v="14.045094000000001"/>
        <n v="14.87862"/>
        <n v="14.372820000000001"/>
        <n v="15.001645999999999"/>
        <n v="13.593845999999999"/>
        <n v="14.041133"/>
        <n v="15.54579"/>
        <n v="15.039346"/>
        <n v="15.361329"/>
        <n v="14.612335"/>
        <n v="14.818820000000001"/>
        <n v="15.439296000000001"/>
        <n v="14.601599999999999"/>
        <n v="15.8185"/>
        <n v="15.918749999999999"/>
        <n v="14.88796"/>
        <n v="13.723226"/>
        <n v="14.419600000000001"/>
        <n v="15.028948"/>
        <n v="14.557686"/>
        <n v="14.696438000000001"/>
        <n v="19.964040000000001"/>
        <n v="18.718"/>
        <n v="16.682040000000001"/>
        <n v="18.522995999999999"/>
        <n v="19.703313000000001"/>
        <n v="18.750083"/>
        <n v="19.107842000000002"/>
        <n v="19.543302000000001"/>
        <n v="18.983832"/>
        <n v="17.037758"/>
        <n v="16.632000000000001"/>
        <n v="16.688133000000001"/>
        <n v="17.191020000000002"/>
        <n v="18.094251"/>
        <n v="17.645631999999999"/>
        <n v="17.975273000000001"/>
        <n v="17.800964"/>
        <n v="19.124929999999999"/>
        <n v="17.841000000000001"/>
        <n v="17.624580000000002"/>
        <n v="15.948791999999999"/>
        <n v="19.025615999999999"/>
        <n v="17.962499999999999"/>
        <n v="18.357789"/>
        <n v="17.352039999999999"/>
        <n v="21.5855"/>
        <n v="17.919619999999998"/>
        <n v="20.475228000000001"/>
        <n v="19.205587999999999"/>
        <n v="17.677638000000002"/>
        <n v="19.256129000000001"/>
        <n v="17.878898"/>
        <n v="19.820857"/>
        <n v="19.138113000000001"/>
        <n v="17.361799999999999"/>
        <n v="19.86618"/>
        <n v="18.140993999999999"/>
        <n v="18.448492999999999"/>
        <n v="18.183171999999999"/>
        <n v="19.611532"/>
        <n v="18.200873999999999"/>
        <n v="18.695152"/>
        <n v="19.295808000000001"/>
        <n v="19.206600000000002"/>
        <n v="17.592993"/>
        <n v="18.182618999999999"/>
        <n v="17.241983000000001"/>
        <n v="18.677941000000001"/>
        <n v="17.298287999999999"/>
        <n v="17.133479999999999"/>
        <n v="16.467500000000001"/>
        <n v="18.998694"/>
        <n v="18.599609000000001"/>
        <n v="17.251128000000001"/>
        <n v="17.915099999999999"/>
        <n v="16.831752999999999"/>
        <n v="16.734141999999999"/>
        <n v="14.073549"/>
        <n v="18.56767"/>
        <n v="17.607213000000002"/>
        <n v="16.506684"/>
        <n v="17.894200000000001"/>
        <n v="16.881965999999998"/>
        <n v="15.033014"/>
        <n v="16.32921"/>
        <n v="-0.35738500000000001"/>
        <n v="14.317152"/>
        <n v="13.603247"/>
        <n v="17.512884"/>
        <n v="17.280576"/>
        <n v="17.550194000000001"/>
        <n v="17.099456"/>
        <n v="17.646629999999998"/>
        <n v="17.180099999999999"/>
        <n v="19.405365"/>
        <n v="17.879404999999998"/>
        <n v="18.970164"/>
        <n v="17.475840000000002"/>
        <n v="20.318345999999998"/>
        <n v="20.022586"/>
        <n v="17.567219999999999"/>
        <n v="19.661940000000001"/>
        <n v="20.806380000000001"/>
        <n v="20.703440000000001"/>
        <n v="19.138054"/>
        <n v="17.695426000000001"/>
        <n v="20.937935"/>
        <n v="17.469916000000001"/>
        <n v="18.477333000000002"/>
        <n v="18.859829999999999"/>
        <n v="19.986992999999998"/>
        <n v="18.076048"/>
        <n v="18.650115"/>
        <n v="18.484386000000001"/>
        <n v="20.804786"/>
        <n v="22.692981"/>
        <n v="18.826896000000001"/>
        <n v="19.35782"/>
        <n v="18.865234000000001"/>
        <n v="20.49691"/>
        <n v="21.883497999999999"/>
        <n v="20.865915000000001"/>
        <n v="21.762060000000002"/>
        <n v="20.492000000000001"/>
        <n v="21.291765999999999"/>
        <n v="22.754145999999999"/>
        <n v="21.877775"/>
        <n v="21.397694999999999"/>
        <n v="22.751999999999999"/>
        <n v="22.076900999999999"/>
        <n v="18.808859999999999"/>
        <n v="21.521419999999999"/>
        <n v="22.610023999999999"/>
        <n v="18.835349999999998"/>
        <n v="19.844118000000002"/>
        <n v="18.150462000000001"/>
        <n v="22.04646"/>
        <n v="20.016500000000001"/>
        <n v="23.086224000000001"/>
        <n v="19.845576000000001"/>
        <n v="22.369744000000001"/>
        <n v="23.376861000000002"/>
        <n v="19.947776999999999"/>
        <n v="18.889524000000002"/>
        <n v="17.585599999999999"/>
        <n v="23.684640000000002"/>
        <n v="19.572617999999999"/>
        <n v="21.55716"/>
        <n v="20.534863999999999"/>
        <n v="20.769034000000001"/>
        <n v="20.369800000000001"/>
        <n v="21.295636999999999"/>
        <n v="20.709927"/>
        <n v="21.677436"/>
        <n v="20.461572"/>
        <n v="22.245239999999999"/>
        <n v="19.810877999999999"/>
        <n v="20.681797"/>
        <n v="21.284096000000002"/>
        <n v="21.341187999999999"/>
        <n v="18.793049"/>
        <n v="16.147290000000002"/>
        <n v="14.500101000000001"/>
        <n v="19.159254000000001"/>
        <n v="15.112228"/>
        <n v="18.581261999999999"/>
        <n v="18.273275000000002"/>
        <n v="16.543275999999999"/>
        <n v="17.192826"/>
        <n v="18.330680000000001"/>
        <n v="16.422042000000001"/>
        <n v="18.620742"/>
        <n v="17.443823999999999"/>
        <n v="15.593695"/>
        <n v="19.189899"/>
        <n v="16.115659999999998"/>
        <n v="17.384796000000001"/>
        <n v="14.24676"/>
        <n v="17.450664"/>
        <n v="18.707605000000001"/>
        <n v="16.932563999999999"/>
        <n v="20.889966000000001"/>
        <n v="18.401109999999999"/>
        <n v="19.426869"/>
        <n v="19.473618999999999"/>
        <n v="20.526879999999998"/>
        <n v="19.845996"/>
        <n v="17.875606999999999"/>
        <n v="21.178311999999998"/>
        <n v="17.008398"/>
        <n v="19.909079999999999"/>
        <n v="18.402550000000002"/>
        <n v="20.406455999999999"/>
        <n v="17.514029000000001"/>
        <n v="20.625233999999999"/>
        <n v="21.856760000000001"/>
        <n v="19.432607999999998"/>
        <n v="18.696335000000001"/>
        <n v="21.242988"/>
        <n v="21.055523999999998"/>
        <n v="17.894825999999998"/>
        <n v="21.139758"/>
        <n v="18.413460000000001"/>
        <n v="21.371303999999999"/>
        <n v="20.088974"/>
        <n v="23.219878000000001"/>
        <n v="22.936554000000001"/>
        <n v="21.540768"/>
        <n v="21.93957"/>
        <n v="24.426454"/>
        <n v="23.807973"/>
        <n v="23.862461"/>
        <n v="23.685993"/>
        <n v="21.253499999999999"/>
        <n v="21.585438"/>
        <n v="25.388667999999999"/>
        <n v="24.956451000000001"/>
        <n v="26.01024"/>
        <n v="24.435559999999999"/>
        <n v="23.96669"/>
        <n v="19.744900000000001"/>
        <n v="22.735313999999999"/>
        <n v="26.620170000000002"/>
        <n v="26.298521999999998"/>
        <n v="24.241447999999998"/>
        <n v="19.723375999999998"/>
        <n v="19.511900000000001"/>
        <n v="21.74239"/>
        <n v="27.632024999999999"/>
        <n v="27.195354999999999"/>
        <n v="27.658553000000001"/>
        <n v="27.988887999999999"/>
        <n v="27.792712999999999"/>
        <n v="24.692544000000002"/>
        <n v="26.908836000000001"/>
        <n v="25.995111999999999"/>
        <n v="23.984072000000001"/>
        <n v="22.475712000000001"/>
        <n v="26.619049"/>
        <n v="25.776391"/>
        <n v="28.424852999999999"/>
        <n v="27.874351999999998"/>
        <n v="25.968250000000001"/>
        <n v="26.139005999999998"/>
        <n v="25.062156999999999"/>
        <n v="22.598071000000001"/>
        <n v="19.058921999999999"/>
        <n v="20.97814"/>
        <n v="25.74023"/>
        <n v="25.982875"/>
        <n v="25.483708"/>
        <n v="27.129003999999998"/>
        <n v="26.499725999999999"/>
        <n v="23.574432999999999"/>
      </sharedItems>
    </cacheField>
    <cacheField name="ADF" numFmtId="0">
      <sharedItems containsSemiMixedTypes="0" containsString="0" containsNumber="1" minValue="0" maxValue="37.566395999999997"/>
    </cacheField>
    <cacheField name="NDF" numFmtId="0">
      <sharedItems containsSemiMixedTypes="0" containsString="0" containsNumber="1" minValue="0" maxValue="73.263925"/>
    </cacheField>
    <cacheField name="NDFD" numFmtId="0">
      <sharedItems containsSemiMixedTypes="0" containsString="0" containsNumber="1" minValue="-40.323239000000001" maxValue="40.05107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3">
  <r>
    <x v="0"/>
    <x v="0"/>
    <n v="19.662984000000002"/>
    <n v="29.882680000000001"/>
    <n v="9.957884"/>
  </r>
  <r>
    <x v="1"/>
    <x v="1"/>
    <n v="18.025784999999999"/>
    <n v="25.363233000000001"/>
    <n v="10.107153"/>
  </r>
  <r>
    <x v="2"/>
    <x v="2"/>
    <n v="21.310127999999999"/>
    <n v="28.676591999999999"/>
    <n v="12.800592"/>
  </r>
  <r>
    <x v="3"/>
    <x v="3"/>
    <n v="22.873975000000002"/>
    <n v="32.105096000000003"/>
    <n v="13.878387999999999"/>
  </r>
  <r>
    <x v="4"/>
    <x v="4"/>
    <n v="23.921461999999998"/>
    <n v="33.755941999999997"/>
    <n v="16.745933999999998"/>
  </r>
  <r>
    <x v="5"/>
    <x v="5"/>
    <n v="18.141839999999998"/>
    <n v="27.793880000000001"/>
    <n v="8.6895600000000002"/>
  </r>
  <r>
    <x v="6"/>
    <x v="6"/>
    <n v="19.916599999999999"/>
    <n v="28.797592999999999"/>
    <n v="11.868482999999999"/>
  </r>
  <r>
    <x v="7"/>
    <x v="7"/>
    <n v="19.338432000000001"/>
    <n v="29.571648"/>
    <n v="6.3799679999999999"/>
  </r>
  <r>
    <x v="8"/>
    <x v="8"/>
    <n v="26.063015"/>
    <n v="34.923546000000002"/>
    <n v="19.625495000000001"/>
  </r>
  <r>
    <x v="8"/>
    <x v="9"/>
    <n v="25.144064"/>
    <n v="33.617685000000002"/>
    <n v="20.143823999999999"/>
  </r>
  <r>
    <x v="8"/>
    <x v="8"/>
    <n v="26.063015"/>
    <n v="34.923546000000002"/>
    <n v="19.625495000000001"/>
  </r>
  <r>
    <x v="8"/>
    <x v="9"/>
    <n v="25.144064"/>
    <n v="33.617685000000002"/>
    <n v="20.143823999999999"/>
  </r>
  <r>
    <x v="8"/>
    <x v="10"/>
    <n v="23.534068000000001"/>
    <n v="34.343584"/>
    <n v="14.258395999999999"/>
  </r>
  <r>
    <x v="9"/>
    <x v="11"/>
    <n v="22.419319999999999"/>
    <n v="31.717531999999999"/>
    <n v="15.720319999999999"/>
  </r>
  <r>
    <x v="10"/>
    <x v="12"/>
    <n v="24.518789999999999"/>
    <n v="31.969349999999999"/>
    <n v="19.038329999999998"/>
  </r>
  <r>
    <x v="10"/>
    <x v="13"/>
    <n v="23.959150000000001"/>
    <n v="31.8262"/>
    <n v="19.98535"/>
  </r>
  <r>
    <x v="10"/>
    <x v="12"/>
    <n v="24.518789999999999"/>
    <n v="31.969349999999999"/>
    <n v="19.038329999999998"/>
  </r>
  <r>
    <x v="10"/>
    <x v="13"/>
    <n v="23.959150000000001"/>
    <n v="31.8262"/>
    <n v="19.98535"/>
  </r>
  <r>
    <x v="10"/>
    <x v="14"/>
    <n v="23.101298"/>
    <n v="32.565786000000003"/>
    <n v="15.858435999999999"/>
  </r>
  <r>
    <x v="11"/>
    <x v="15"/>
    <n v="19.153074"/>
    <n v="28.367891"/>
    <n v="7.8493240000000002"/>
  </r>
  <r>
    <x v="12"/>
    <x v="16"/>
    <n v="18.920020000000001"/>
    <n v="27.536519999999999"/>
    <n v="11.963329999999999"/>
  </r>
  <r>
    <x v="13"/>
    <x v="17"/>
    <n v="18.915288"/>
    <n v="28.382061"/>
    <n v="11.064348000000001"/>
  </r>
  <r>
    <x v="14"/>
    <x v="18"/>
    <n v="24.250968"/>
    <n v="32.039208000000002"/>
    <n v="21.278904000000001"/>
  </r>
  <r>
    <x v="14"/>
    <x v="19"/>
    <n v="24.748919999999998"/>
    <n v="32.595044999999999"/>
    <n v="21.619437000000001"/>
  </r>
  <r>
    <x v="14"/>
    <x v="18"/>
    <n v="24.250968"/>
    <n v="32.039208000000002"/>
    <n v="21.278904000000001"/>
  </r>
  <r>
    <x v="14"/>
    <x v="19"/>
    <n v="24.748919999999998"/>
    <n v="32.595044999999999"/>
    <n v="21.619437000000001"/>
  </r>
  <r>
    <x v="14"/>
    <x v="20"/>
    <n v="22.116731999999999"/>
    <n v="30.797052000000001"/>
    <n v="14.485284"/>
  </r>
  <r>
    <x v="15"/>
    <x v="21"/>
    <n v="21.163149000000001"/>
    <n v="31.613078000000002"/>
    <n v="13.391525"/>
  </r>
  <r>
    <x v="16"/>
    <x v="22"/>
    <n v="21.53604"/>
    <n v="31.903220000000001"/>
    <n v="11.105090000000001"/>
  </r>
  <r>
    <x v="17"/>
    <x v="23"/>
    <n v="20.668185999999999"/>
    <n v="31.075247000000001"/>
    <n v="11.173225"/>
  </r>
  <r>
    <x v="18"/>
    <x v="24"/>
    <n v="17.622976000000001"/>
    <n v="26.624639999999999"/>
    <n v="10.106496"/>
  </r>
  <r>
    <x v="19"/>
    <x v="25"/>
    <n v="22.608072"/>
    <n v="30.144096000000001"/>
    <n v="16.174440000000001"/>
  </r>
  <r>
    <x v="20"/>
    <x v="26"/>
    <n v="20.914185"/>
    <n v="29.372730000000001"/>
    <n v="11.080785000000001"/>
  </r>
  <r>
    <x v="21"/>
    <x v="27"/>
    <n v="24.567988"/>
    <n v="35.276643999999997"/>
    <n v="15.4802"/>
  </r>
  <r>
    <x v="22"/>
    <x v="28"/>
    <n v="21.430796999999998"/>
    <n v="32.368582000000004"/>
    <n v="12.843954999999999"/>
  </r>
  <r>
    <x v="23"/>
    <x v="29"/>
    <n v="18.961169999999999"/>
    <n v="28.803954999999998"/>
    <n v="11.364025"/>
  </r>
  <r>
    <x v="24"/>
    <x v="30"/>
    <n v="17.122599999999998"/>
    <n v="25.086600000000001"/>
    <n v="7.9549500000000002"/>
  </r>
  <r>
    <x v="25"/>
    <x v="31"/>
    <n v="20.904906"/>
    <n v="30.101973000000001"/>
    <n v="12.226368000000001"/>
  </r>
  <r>
    <x v="26"/>
    <x v="32"/>
    <n v="24.394904"/>
    <n v="32.759129999999999"/>
    <n v="18.803650000000001"/>
  </r>
  <r>
    <x v="27"/>
    <x v="33"/>
    <n v="23.180150000000001"/>
    <n v="32.371192000000001"/>
    <n v="15.717492"/>
  </r>
  <r>
    <x v="28"/>
    <x v="34"/>
    <n v="26.690930000000002"/>
    <n v="33.865524000000001"/>
    <n v="21.280728"/>
  </r>
  <r>
    <x v="28"/>
    <x v="35"/>
    <n v="23.975280000000001"/>
    <n v="31.829868000000001"/>
    <n v="17.847270000000002"/>
  </r>
  <r>
    <x v="28"/>
    <x v="34"/>
    <n v="26.690930000000002"/>
    <n v="33.865524000000001"/>
    <n v="21.280728"/>
  </r>
  <r>
    <x v="28"/>
    <x v="35"/>
    <n v="23.975280000000001"/>
    <n v="31.829868000000001"/>
    <n v="17.847270000000002"/>
  </r>
  <r>
    <x v="28"/>
    <x v="36"/>
    <n v="21.337230000000002"/>
    <n v="30.740231999999999"/>
    <n v="9.9878339999999994"/>
  </r>
  <r>
    <x v="29"/>
    <x v="37"/>
    <n v="19.767202000000001"/>
    <n v="28.536586"/>
    <n v="12.333074"/>
  </r>
  <r>
    <x v="30"/>
    <x v="38"/>
    <n v="16.969957000000001"/>
    <n v="24.754258"/>
    <n v="10.261535"/>
  </r>
  <r>
    <x v="31"/>
    <x v="39"/>
    <n v="22.557898000000002"/>
    <n v="31.853884000000001"/>
    <n v="12.756008"/>
  </r>
  <r>
    <x v="32"/>
    <x v="40"/>
    <n v="20.921279999999999"/>
    <n v="30.716159999999999"/>
    <n v="11.75568"/>
  </r>
  <r>
    <x v="33"/>
    <x v="41"/>
    <n v="21.845147999999998"/>
    <n v="31.595499"/>
    <n v="12.967148999999999"/>
  </r>
  <r>
    <x v="34"/>
    <x v="42"/>
    <n v="21.768160000000002"/>
    <n v="32.832439999999998"/>
    <n v="13.001429999999999"/>
  </r>
  <r>
    <x v="35"/>
    <x v="43"/>
    <n v="20.666052000000001"/>
    <n v="31.983823999999998"/>
    <n v="11.299620000000001"/>
  </r>
  <r>
    <x v="36"/>
    <x v="44"/>
    <n v="19.82085"/>
    <n v="28.489650000000001"/>
    <n v="11.74803"/>
  </r>
  <r>
    <x v="37"/>
    <x v="45"/>
    <n v="20.704442"/>
    <n v="32.253610000000002"/>
    <n v="14.546104"/>
  </r>
  <r>
    <x v="38"/>
    <x v="46"/>
    <n v="23.126415000000001"/>
    <n v="33.049419"/>
    <n v="16.247555999999999"/>
  </r>
  <r>
    <x v="39"/>
    <x v="47"/>
    <n v="23.554124999999999"/>
    <n v="31.504203"/>
    <n v="18.645893999999998"/>
  </r>
  <r>
    <x v="39"/>
    <x v="48"/>
    <n v="20.905560000000001"/>
    <n v="28.874687999999999"/>
    <n v="16.492163999999999"/>
  </r>
  <r>
    <x v="39"/>
    <x v="47"/>
    <n v="23.554124999999999"/>
    <n v="31.504203"/>
    <n v="18.645893999999998"/>
  </r>
  <r>
    <x v="39"/>
    <x v="48"/>
    <n v="20.905560000000001"/>
    <n v="28.874687999999999"/>
    <n v="16.492163999999999"/>
  </r>
  <r>
    <x v="39"/>
    <x v="49"/>
    <n v="20.231428000000001"/>
    <n v="30.02608"/>
    <n v="12.29984"/>
  </r>
  <r>
    <x v="40"/>
    <x v="50"/>
    <n v="19.986104000000001"/>
    <n v="29.483111000000001"/>
    <n v="10.191470000000001"/>
  </r>
  <r>
    <x v="41"/>
    <x v="51"/>
    <n v="19.764129000000001"/>
    <n v="28.184667000000001"/>
    <n v="16.099139000000001"/>
  </r>
  <r>
    <x v="41"/>
    <x v="52"/>
    <n v="21.072696000000001"/>
    <n v="27.776024"/>
    <n v="17.462526"/>
  </r>
  <r>
    <x v="41"/>
    <x v="51"/>
    <n v="19.764129000000001"/>
    <n v="28.184667000000001"/>
    <n v="16.099139000000001"/>
  </r>
  <r>
    <x v="41"/>
    <x v="52"/>
    <n v="21.072696000000001"/>
    <n v="27.776024"/>
    <n v="17.462526"/>
  </r>
  <r>
    <x v="41"/>
    <x v="53"/>
    <n v="19.634166"/>
    <n v="29.758175999999999"/>
    <n v="16.345008"/>
  </r>
  <r>
    <x v="42"/>
    <x v="54"/>
    <n v="21.7776"/>
    <n v="30.479565999999998"/>
    <n v="17.186156"/>
  </r>
  <r>
    <x v="43"/>
    <x v="55"/>
    <n v="19.026471999999998"/>
    <n v="28.973772"/>
    <n v="11.12289"/>
  </r>
  <r>
    <x v="44"/>
    <x v="56"/>
    <n v="20.902056000000002"/>
    <n v="28.555949999999999"/>
    <n v="16.162217999999999"/>
  </r>
  <r>
    <x v="45"/>
    <x v="57"/>
    <n v="20.198889999999999"/>
    <n v="28.76097"/>
    <n v="13.387320000000001"/>
  </r>
  <r>
    <x v="46"/>
    <x v="58"/>
    <n v="23.677603999999999"/>
    <n v="31.877834"/>
    <n v="18.19286"/>
  </r>
  <r>
    <x v="46"/>
    <x v="59"/>
    <n v="22.726849999999999"/>
    <n v="31.665780000000002"/>
    <n v="18.627980000000001"/>
  </r>
  <r>
    <x v="46"/>
    <x v="58"/>
    <n v="23.677603999999999"/>
    <n v="31.877834"/>
    <n v="18.19286"/>
  </r>
  <r>
    <x v="46"/>
    <x v="59"/>
    <n v="22.726849999999999"/>
    <n v="31.665780000000002"/>
    <n v="18.627980000000001"/>
  </r>
  <r>
    <x v="46"/>
    <x v="60"/>
    <n v="21.735575999999998"/>
    <n v="31.529328"/>
    <n v="15.10932"/>
  </r>
  <r>
    <x v="47"/>
    <x v="61"/>
    <n v="20.701044"/>
    <n v="27.580518000000001"/>
    <n v="17.212104"/>
  </r>
  <r>
    <x v="47"/>
    <x v="62"/>
    <n v="20.40108"/>
    <n v="27.23124"/>
    <n v="16.243980000000001"/>
  </r>
  <r>
    <x v="47"/>
    <x v="61"/>
    <n v="20.701044"/>
    <n v="27.580518000000001"/>
    <n v="17.212104"/>
  </r>
  <r>
    <x v="47"/>
    <x v="62"/>
    <n v="20.40108"/>
    <n v="27.23124"/>
    <n v="16.243980000000001"/>
  </r>
  <r>
    <x v="47"/>
    <x v="63"/>
    <n v="17.442018000000001"/>
    <n v="27.062705999999999"/>
    <n v="9.8015279999999994"/>
  </r>
  <r>
    <x v="48"/>
    <x v="64"/>
    <n v="17.964721000000001"/>
    <n v="26.896695999999999"/>
    <n v="9.2068049999999992"/>
  </r>
  <r>
    <x v="49"/>
    <x v="65"/>
    <n v="17.186696999999999"/>
    <n v="26.488163"/>
    <n v="10.187754999999999"/>
  </r>
  <r>
    <x v="50"/>
    <x v="66"/>
    <n v="16.876608000000001"/>
    <n v="25.533144"/>
    <n v="8.1473279999999999"/>
  </r>
  <r>
    <x v="51"/>
    <x v="67"/>
    <n v="16.840824000000001"/>
    <n v="24.814699000000001"/>
    <n v="7.6093549999999999"/>
  </r>
  <r>
    <x v="52"/>
    <x v="68"/>
    <n v="20.603548"/>
    <n v="29.981273000000002"/>
    <n v="10.795820000000001"/>
  </r>
  <r>
    <x v="53"/>
    <x v="69"/>
    <n v="21.894300000000001"/>
    <n v="29.408639999999998"/>
    <n v="14.39798"/>
  </r>
  <r>
    <x v="53"/>
    <x v="70"/>
    <n v="21.252359999999999"/>
    <n v="28.974769999999999"/>
    <n v="14.2941"/>
  </r>
  <r>
    <x v="53"/>
    <x v="69"/>
    <n v="21.894300000000001"/>
    <n v="29.408639999999998"/>
    <n v="14.39798"/>
  </r>
  <r>
    <x v="53"/>
    <x v="70"/>
    <n v="21.252359999999999"/>
    <n v="28.974769999999999"/>
    <n v="14.2941"/>
  </r>
  <r>
    <x v="53"/>
    <x v="71"/>
    <n v="19.861072"/>
    <n v="27.995267999999999"/>
    <n v="13.237644"/>
  </r>
  <r>
    <x v="54"/>
    <x v="72"/>
    <n v="18.813834"/>
    <n v="26.523228"/>
    <n v="12.023742"/>
  </r>
  <r>
    <x v="55"/>
    <x v="73"/>
    <n v="20.124724000000001"/>
    <n v="29.967942000000001"/>
    <n v="9.4597160000000002"/>
  </r>
  <r>
    <x v="56"/>
    <x v="74"/>
    <n v="20.321300999999998"/>
    <n v="28.712683999999999"/>
    <n v="11.038391000000001"/>
  </r>
  <r>
    <x v="57"/>
    <x v="75"/>
    <n v="19.737577999999999"/>
    <n v="28.779015999999999"/>
    <n v="5.9971519999999998"/>
  </r>
  <r>
    <x v="58"/>
    <x v="76"/>
    <n v="22.180070000000001"/>
    <n v="29.243500000000001"/>
    <n v="14.324816"/>
  </r>
  <r>
    <x v="58"/>
    <x v="77"/>
    <n v="23.21847"/>
    <n v="30.601673999999999"/>
    <n v="15.628679999999999"/>
  </r>
  <r>
    <x v="58"/>
    <x v="76"/>
    <n v="22.180070000000001"/>
    <n v="29.243500000000001"/>
    <n v="14.324816"/>
  </r>
  <r>
    <x v="58"/>
    <x v="77"/>
    <n v="23.21847"/>
    <n v="30.601673999999999"/>
    <n v="15.628679999999999"/>
  </r>
  <r>
    <x v="58"/>
    <x v="78"/>
    <n v="20.219401999999999"/>
    <n v="28.866461999999999"/>
    <n v="11.793118"/>
  </r>
  <r>
    <x v="59"/>
    <x v="79"/>
    <n v="19.685744"/>
    <n v="26.250640000000001"/>
    <n v="12.718368"/>
  </r>
  <r>
    <x v="59"/>
    <x v="80"/>
    <n v="19.368912000000002"/>
    <n v="26.75733"/>
    <n v="14.758967999999999"/>
  </r>
  <r>
    <x v="59"/>
    <x v="79"/>
    <n v="19.685744"/>
    <n v="26.250640000000001"/>
    <n v="12.718368"/>
  </r>
  <r>
    <x v="59"/>
    <x v="80"/>
    <n v="19.368912000000002"/>
    <n v="26.75733"/>
    <n v="14.758967999999999"/>
  </r>
  <r>
    <x v="59"/>
    <x v="81"/>
    <n v="17.088750000000001"/>
    <n v="25.054386000000001"/>
    <n v="8.8952639999999992"/>
  </r>
  <r>
    <x v="60"/>
    <x v="82"/>
    <n v="16.936304"/>
    <n v="26.558378000000001"/>
    <n v="6.9507899999999996"/>
  </r>
  <r>
    <x v="61"/>
    <x v="83"/>
    <n v="19.109024999999999"/>
    <n v="27.485835000000002"/>
    <n v="10.237304999999999"/>
  </r>
  <r>
    <x v="62"/>
    <x v="84"/>
    <n v="19.497631999999999"/>
    <n v="27.910176"/>
    <n v="10.506496"/>
  </r>
  <r>
    <x v="63"/>
    <x v="85"/>
    <n v="22.74316"/>
    <n v="30.327197999999999"/>
    <n v="15.13226"/>
  </r>
  <r>
    <x v="63"/>
    <x v="86"/>
    <n v="22.519658"/>
    <n v="29.531500999999999"/>
    <n v="14.565792999999999"/>
  </r>
  <r>
    <x v="63"/>
    <x v="85"/>
    <n v="22.74316"/>
    <n v="30.327197999999999"/>
    <n v="15.13226"/>
  </r>
  <r>
    <x v="63"/>
    <x v="86"/>
    <n v="22.519658"/>
    <n v="29.531500999999999"/>
    <n v="14.565792999999999"/>
  </r>
  <r>
    <x v="63"/>
    <x v="87"/>
    <n v="20.59665"/>
    <n v="29.06955"/>
    <n v="11.5107"/>
  </r>
  <r>
    <x v="64"/>
    <x v="88"/>
    <n v="22.276547999999998"/>
    <n v="31.423392"/>
    <n v="10.43784"/>
  </r>
  <r>
    <x v="65"/>
    <x v="89"/>
    <n v="16.609324999999998"/>
    <n v="25.792234000000001"/>
    <n v="10.293231"/>
  </r>
  <r>
    <x v="66"/>
    <x v="90"/>
    <n v="17.734344"/>
    <n v="27.724751999999999"/>
    <n v="10.885344"/>
  </r>
  <r>
    <x v="67"/>
    <x v="91"/>
    <n v="23.796548999999999"/>
    <n v="33.091932999999997"/>
    <n v="14.867125"/>
  </r>
  <r>
    <x v="68"/>
    <x v="92"/>
    <n v="20.340664"/>
    <n v="28.537510999999999"/>
    <n v="11.501287"/>
  </r>
  <r>
    <x v="69"/>
    <x v="93"/>
    <n v="20.343764"/>
    <n v="29.669522000000001"/>
    <n v="9.6660470000000007"/>
  </r>
  <r>
    <x v="70"/>
    <x v="94"/>
    <n v="23.101026000000001"/>
    <n v="31.911905999999998"/>
    <n v="11.536746000000001"/>
  </r>
  <r>
    <x v="71"/>
    <x v="95"/>
    <n v="18.607914000000001"/>
    <n v="27.870804"/>
    <n v="10.367136"/>
  </r>
  <r>
    <x v="72"/>
    <x v="96"/>
    <n v="19.94735"/>
    <n v="27.71161"/>
    <n v="13.748464999999999"/>
  </r>
  <r>
    <x v="72"/>
    <x v="97"/>
    <n v="19.330442000000001"/>
    <n v="26.912410000000001"/>
    <n v="13.491968999999999"/>
  </r>
  <r>
    <x v="72"/>
    <x v="96"/>
    <n v="19.94735"/>
    <n v="27.71161"/>
    <n v="13.748464999999999"/>
  </r>
  <r>
    <x v="72"/>
    <x v="97"/>
    <n v="19.330442000000001"/>
    <n v="26.912410000000001"/>
    <n v="13.491968999999999"/>
  </r>
  <r>
    <x v="72"/>
    <x v="98"/>
    <n v="17.246880000000001"/>
    <n v="26.774685000000002"/>
    <n v="10.231199999999999"/>
  </r>
  <r>
    <x v="73"/>
    <x v="99"/>
    <n v="18.442620000000002"/>
    <n v="27.126899999999999"/>
    <n v="5.9302799999999998"/>
  </r>
  <r>
    <x v="74"/>
    <x v="100"/>
    <n v="18.118058999999999"/>
    <n v="25.152237"/>
    <n v="6.6668580000000004"/>
  </r>
  <r>
    <x v="75"/>
    <x v="101"/>
    <n v="21.267548999999999"/>
    <n v="30.117564000000002"/>
    <n v="10.409084999999999"/>
  </r>
  <r>
    <x v="76"/>
    <x v="102"/>
    <n v="21.390934999999999"/>
    <n v="29.983953"/>
    <n v="9.4633129999999994"/>
  </r>
  <r>
    <x v="77"/>
    <x v="103"/>
    <n v="19.569859999999998"/>
    <n v="27.397804000000001"/>
    <n v="11.293066"/>
  </r>
  <r>
    <x v="77"/>
    <x v="104"/>
    <n v="20.591328000000001"/>
    <n v="27.149647999999999"/>
    <n v="13.718567999999999"/>
  </r>
  <r>
    <x v="77"/>
    <x v="103"/>
    <n v="19.569859999999998"/>
    <n v="27.397804000000001"/>
    <n v="11.293066"/>
  </r>
  <r>
    <x v="77"/>
    <x v="104"/>
    <n v="20.591328000000001"/>
    <n v="27.149647999999999"/>
    <n v="13.718567999999999"/>
  </r>
  <r>
    <x v="77"/>
    <x v="105"/>
    <n v="17.211155999999999"/>
    <n v="25.003"/>
    <n v="8.5828480000000003"/>
  </r>
  <r>
    <x v="78"/>
    <x v="106"/>
    <n v="21.436107"/>
    <n v="30.145955000000001"/>
    <n v="14.144354"/>
  </r>
  <r>
    <x v="79"/>
    <x v="107"/>
    <n v="20.985507999999999"/>
    <n v="26.628896000000001"/>
    <n v="12.569772"/>
  </r>
  <r>
    <x v="79"/>
    <x v="108"/>
    <n v="21.043344000000001"/>
    <n v="27.807276000000002"/>
    <n v="13.733644999999999"/>
  </r>
  <r>
    <x v="79"/>
    <x v="107"/>
    <n v="20.985507999999999"/>
    <n v="26.628896000000001"/>
    <n v="12.569772"/>
  </r>
  <r>
    <x v="79"/>
    <x v="108"/>
    <n v="21.043344000000001"/>
    <n v="27.807276000000002"/>
    <n v="13.733644999999999"/>
  </r>
  <r>
    <x v="79"/>
    <x v="109"/>
    <n v="18.753727999999999"/>
    <n v="26.018272"/>
    <n v="7.9533440000000004"/>
  </r>
  <r>
    <x v="80"/>
    <x v="110"/>
    <n v="19.394154"/>
    <n v="28.345302"/>
    <n v="9.2734629999999996"/>
  </r>
  <r>
    <x v="81"/>
    <x v="111"/>
    <n v="23.09995"/>
    <n v="29.3918"/>
    <n v="14.72275"/>
  </r>
  <r>
    <x v="81"/>
    <x v="112"/>
    <n v="22.870974"/>
    <n v="30.333946000000001"/>
    <n v="15.202681"/>
  </r>
  <r>
    <x v="81"/>
    <x v="111"/>
    <n v="23.09995"/>
    <n v="29.3918"/>
    <n v="14.72275"/>
  </r>
  <r>
    <x v="81"/>
    <x v="112"/>
    <n v="22.870974"/>
    <n v="30.333946000000001"/>
    <n v="15.202681"/>
  </r>
  <r>
    <x v="81"/>
    <x v="113"/>
    <n v="21.548846999999999"/>
    <n v="29.918306000000001"/>
    <n v="11.782957"/>
  </r>
  <r>
    <x v="82"/>
    <x v="114"/>
    <n v="19.048500000000001"/>
    <n v="25.933499999999999"/>
    <n v="10.50192"/>
  </r>
  <r>
    <x v="83"/>
    <x v="115"/>
    <n v="18.568415999999999"/>
    <n v="28.37349"/>
    <n v="9.6223139999999994"/>
  </r>
  <r>
    <x v="84"/>
    <x v="116"/>
    <n v="18.94097"/>
    <n v="26.6158"/>
    <n v="10.983575"/>
  </r>
  <r>
    <x v="85"/>
    <x v="117"/>
    <n v="19.720079999999999"/>
    <n v="26.131799999999998"/>
    <n v="11.745839999999999"/>
  </r>
  <r>
    <x v="85"/>
    <x v="118"/>
    <n v="19.692347000000002"/>
    <n v="25.865777000000001"/>
    <n v="13.125249"/>
  </r>
  <r>
    <x v="85"/>
    <x v="117"/>
    <n v="19.720079999999999"/>
    <n v="26.131799999999998"/>
    <n v="11.745839999999999"/>
  </r>
  <r>
    <x v="85"/>
    <x v="118"/>
    <n v="19.692347000000002"/>
    <n v="25.865777000000001"/>
    <n v="13.125249"/>
  </r>
  <r>
    <x v="85"/>
    <x v="119"/>
    <n v="17.824719999999999"/>
    <n v="24.844352000000001"/>
    <n v="7.0471959999999996"/>
  </r>
  <r>
    <x v="86"/>
    <x v="120"/>
    <n v="19.668199999999999"/>
    <n v="27.07808"/>
    <n v="9.9530239999999992"/>
  </r>
  <r>
    <x v="87"/>
    <x v="121"/>
    <n v="20.037293999999999"/>
    <n v="28.429686"/>
    <n v="7.0455779999999999"/>
  </r>
  <r>
    <x v="88"/>
    <x v="122"/>
    <n v="18.478459999999998"/>
    <n v="27.44079"/>
    <n v="4.0888900000000001"/>
  </r>
  <r>
    <x v="89"/>
    <x v="123"/>
    <n v="16.709700000000002"/>
    <n v="24.647952"/>
    <n v="7.1050560000000003"/>
  </r>
  <r>
    <x v="90"/>
    <x v="124"/>
    <n v="17.080991999999998"/>
    <n v="25.054559999999999"/>
    <n v="10.040112000000001"/>
  </r>
  <r>
    <x v="91"/>
    <x v="125"/>
    <n v="19.610130000000002"/>
    <n v="24.094998"/>
    <n v="12.64161"/>
  </r>
  <r>
    <x v="91"/>
    <x v="126"/>
    <n v="18.587195999999999"/>
    <n v="23.733459"/>
    <n v="13.726341"/>
  </r>
  <r>
    <x v="91"/>
    <x v="125"/>
    <n v="19.610130000000002"/>
    <n v="24.094998"/>
    <n v="12.64161"/>
  </r>
  <r>
    <x v="91"/>
    <x v="126"/>
    <n v="18.587195999999999"/>
    <n v="23.733459"/>
    <n v="13.726341"/>
  </r>
  <r>
    <x v="91"/>
    <x v="127"/>
    <n v="17.665686999999998"/>
    <n v="23.953319"/>
    <n v="9.6690620000000003"/>
  </r>
  <r>
    <x v="92"/>
    <x v="128"/>
    <n v="21.848407999999999"/>
    <n v="30.446871999999999"/>
    <n v="11.759664000000001"/>
  </r>
  <r>
    <x v="92"/>
    <x v="129"/>
    <n v="23.372060000000001"/>
    <n v="31.249476000000001"/>
    <n v="14.166788"/>
  </r>
  <r>
    <x v="92"/>
    <x v="128"/>
    <n v="21.848407999999999"/>
    <n v="30.446871999999999"/>
    <n v="11.759664000000001"/>
  </r>
  <r>
    <x v="92"/>
    <x v="129"/>
    <n v="23.372060000000001"/>
    <n v="31.249476000000001"/>
    <n v="14.166788"/>
  </r>
  <r>
    <x v="92"/>
    <x v="130"/>
    <n v="19.225674000000001"/>
    <n v="28.57377"/>
    <n v="9.9140940000000004"/>
  </r>
  <r>
    <x v="93"/>
    <x v="131"/>
    <n v="21.72992"/>
    <n v="29.431889999999999"/>
    <n v="12.84853"/>
  </r>
  <r>
    <x v="93"/>
    <x v="132"/>
    <n v="20.486943"/>
    <n v="28.674585"/>
    <n v="12.504438"/>
  </r>
  <r>
    <x v="93"/>
    <x v="131"/>
    <n v="21.72992"/>
    <n v="29.431889999999999"/>
    <n v="12.84853"/>
  </r>
  <r>
    <x v="93"/>
    <x v="132"/>
    <n v="20.486943"/>
    <n v="28.674585"/>
    <n v="12.504438"/>
  </r>
  <r>
    <x v="93"/>
    <x v="133"/>
    <n v="18.831299999999999"/>
    <n v="27.291606000000002"/>
    <n v="6.4393859999999998"/>
  </r>
  <r>
    <x v="94"/>
    <x v="134"/>
    <n v="20.197893000000001"/>
    <n v="27.178113"/>
    <n v="13.539837"/>
  </r>
  <r>
    <x v="94"/>
    <x v="135"/>
    <n v="20.428636000000001"/>
    <n v="27.727775999999999"/>
    <n v="13.953448"/>
  </r>
  <r>
    <x v="94"/>
    <x v="134"/>
    <n v="20.197893000000001"/>
    <n v="27.178113"/>
    <n v="13.539837"/>
  </r>
  <r>
    <x v="94"/>
    <x v="135"/>
    <n v="20.428636000000001"/>
    <n v="27.727775999999999"/>
    <n v="13.953448"/>
  </r>
  <r>
    <x v="94"/>
    <x v="136"/>
    <n v="18.843125000000001"/>
    <n v="26.654125000000001"/>
    <n v="9.2892499999999991"/>
  </r>
  <r>
    <x v="95"/>
    <x v="137"/>
    <n v="22.749804000000001"/>
    <n v="30.234819999999999"/>
    <n v="18.114096"/>
  </r>
  <r>
    <x v="95"/>
    <x v="138"/>
    <n v="22.781704000000001"/>
    <n v="30.226821999999999"/>
    <n v="18.916312999999999"/>
  </r>
  <r>
    <x v="95"/>
    <x v="137"/>
    <n v="22.749804000000001"/>
    <n v="30.234819999999999"/>
    <n v="18.114096"/>
  </r>
  <r>
    <x v="95"/>
    <x v="138"/>
    <n v="22.781704000000001"/>
    <n v="30.226821999999999"/>
    <n v="18.916312999999999"/>
  </r>
  <r>
    <x v="95"/>
    <x v="139"/>
    <n v="22.114823999999999"/>
    <n v="31.645976000000001"/>
    <n v="15.417503999999999"/>
  </r>
  <r>
    <x v="96"/>
    <x v="140"/>
    <n v="22.507524"/>
    <n v="31.545072000000001"/>
    <n v="17.633772"/>
  </r>
  <r>
    <x v="97"/>
    <x v="141"/>
    <n v="21.459989"/>
    <n v="27.750814999999999"/>
    <n v="10.176902"/>
  </r>
  <r>
    <x v="98"/>
    <x v="142"/>
    <n v="17.793472000000001"/>
    <n v="24.782395000000001"/>
    <n v="8.8583879999999997"/>
  </r>
  <r>
    <x v="99"/>
    <x v="143"/>
    <n v="21.185165999999999"/>
    <n v="28.526274000000001"/>
    <n v="10.713008"/>
  </r>
  <r>
    <x v="100"/>
    <x v="144"/>
    <n v="24.9099"/>
    <n v="32.276665000000001"/>
    <n v="13.94182"/>
  </r>
  <r>
    <x v="101"/>
    <x v="145"/>
    <n v="17.567332"/>
    <n v="25.392122000000001"/>
    <n v="12.420158000000001"/>
  </r>
  <r>
    <x v="101"/>
    <x v="146"/>
    <n v="18.21462"/>
    <n v="24.829879999999999"/>
    <n v="13.593"/>
  </r>
  <r>
    <x v="101"/>
    <x v="145"/>
    <n v="17.567332"/>
    <n v="25.392122000000001"/>
    <n v="12.420158000000001"/>
  </r>
  <r>
    <x v="101"/>
    <x v="146"/>
    <n v="18.21462"/>
    <n v="24.829879999999999"/>
    <n v="13.593"/>
  </r>
  <r>
    <x v="101"/>
    <x v="147"/>
    <n v="17.02976"/>
    <n v="24.431899999999999"/>
    <n v="9.8598440000000007"/>
  </r>
  <r>
    <x v="102"/>
    <x v="148"/>
    <n v="23.466528"/>
    <n v="30.627269999999999"/>
    <n v="10.410396"/>
  </r>
  <r>
    <x v="103"/>
    <x v="149"/>
    <n v="21.811896999999998"/>
    <n v="27.781569999999999"/>
    <n v="8.6132480000000005"/>
  </r>
  <r>
    <x v="104"/>
    <x v="150"/>
    <n v="17.263233"/>
    <n v="24.426359999999999"/>
    <n v="7.9579529999999998"/>
  </r>
  <r>
    <x v="104"/>
    <x v="151"/>
    <n v="18.384028000000001"/>
    <n v="25.47418"/>
    <n v="9.4922799999999992"/>
  </r>
  <r>
    <x v="104"/>
    <x v="152"/>
    <n v="18.683520000000001"/>
    <n v="26.604554"/>
    <n v="10.129970999999999"/>
  </r>
  <r>
    <x v="104"/>
    <x v="153"/>
    <n v="17.965260000000001"/>
    <n v="25.37811"/>
    <n v="8.8857300000000006"/>
  </r>
  <r>
    <x v="104"/>
    <x v="154"/>
    <n v="18.434570000000001"/>
    <n v="26.168669999999999"/>
    <n v="10.0837"/>
  </r>
  <r>
    <x v="105"/>
    <x v="155"/>
    <n v="20.832000000000001"/>
    <n v="25.8048"/>
    <n v="8.1023999999999994"/>
  </r>
  <r>
    <x v="106"/>
    <x v="156"/>
    <n v="19.896509999999999"/>
    <n v="24.669736"/>
    <n v="7.2614999999999998"/>
  </r>
  <r>
    <x v="107"/>
    <x v="157"/>
    <n v="21.501936000000001"/>
    <n v="28.735965"/>
    <n v="10.341135"/>
  </r>
  <r>
    <x v="108"/>
    <x v="158"/>
    <n v="17.608353000000001"/>
    <n v="23.675505000000001"/>
    <n v="4.2683970000000002"/>
  </r>
  <r>
    <x v="108"/>
    <x v="159"/>
    <n v="21.329516999999999"/>
    <n v="27.638655"/>
    <n v="9.2321790000000004"/>
  </r>
  <r>
    <x v="108"/>
    <x v="160"/>
    <n v="21.7316"/>
    <n v="28.5076"/>
    <n v="9.9316800000000001"/>
  </r>
  <r>
    <x v="108"/>
    <x v="161"/>
    <n v="19.751709999999999"/>
    <n v="26.584734000000001"/>
    <n v="7.1824399999999997"/>
  </r>
  <r>
    <x v="109"/>
    <x v="162"/>
    <n v="23.699064"/>
    <n v="30.448312000000001"/>
    <n v="14.083303000000001"/>
  </r>
  <r>
    <x v="110"/>
    <x v="163"/>
    <n v="20.172498000000001"/>
    <n v="26.528482"/>
    <n v="8.3034730000000003"/>
  </r>
  <r>
    <x v="111"/>
    <x v="164"/>
    <n v="20.453759999999999"/>
    <n v="26.242560000000001"/>
    <n v="7.6315679999999997"/>
  </r>
  <r>
    <x v="112"/>
    <x v="165"/>
    <n v="23.794588999999998"/>
    <n v="33.435087000000003"/>
    <n v="16.712751999999998"/>
  </r>
  <r>
    <x v="113"/>
    <x v="166"/>
    <n v="22.659896"/>
    <n v="28.804624"/>
    <n v="10.651508"/>
  </r>
  <r>
    <x v="114"/>
    <x v="167"/>
    <n v="21.310368"/>
    <n v="27.385356000000002"/>
    <n v="10.82766"/>
  </r>
  <r>
    <x v="115"/>
    <x v="168"/>
    <n v="24.396467999999999"/>
    <n v="32.471288000000001"/>
    <n v="14.639792"/>
  </r>
  <r>
    <x v="116"/>
    <x v="169"/>
    <n v="18.453122"/>
    <n v="23.061602000000001"/>
    <n v="7.3639669999999997"/>
  </r>
  <r>
    <x v="117"/>
    <x v="170"/>
    <n v="19.361476"/>
    <n v="26.270790000000002"/>
    <n v="7.7946299999999997"/>
  </r>
  <r>
    <x v="118"/>
    <x v="171"/>
    <n v="20.226654"/>
    <n v="26.574534"/>
    <n v="9.6853259999999999"/>
  </r>
  <r>
    <x v="119"/>
    <x v="172"/>
    <n v="22.21602"/>
    <n v="32.20796"/>
    <n v="16.075240000000001"/>
  </r>
  <r>
    <x v="120"/>
    <x v="173"/>
    <n v="23.968475999999999"/>
    <n v="30.756684"/>
    <n v="18.219474000000002"/>
  </r>
  <r>
    <x v="121"/>
    <x v="174"/>
    <n v="18.757311000000001"/>
    <n v="23.662922999999999"/>
    <n v="8.2615829999999999"/>
  </r>
  <r>
    <x v="122"/>
    <x v="175"/>
    <n v="18.058299999999999"/>
    <n v="26.644475"/>
    <n v="11.78125"/>
  </r>
  <r>
    <x v="123"/>
    <x v="176"/>
    <n v="21.417660000000001"/>
    <n v="28.040099999999999"/>
    <n v="9.0819299999999998"/>
  </r>
  <r>
    <x v="124"/>
    <x v="177"/>
    <n v="23.864076000000001"/>
    <n v="30.569289999999999"/>
    <n v="17.120709999999999"/>
  </r>
  <r>
    <x v="125"/>
    <x v="178"/>
    <n v="23.0989"/>
    <n v="28.635000000000002"/>
    <n v="15.682435"/>
  </r>
  <r>
    <x v="126"/>
    <x v="179"/>
    <n v="20.533743000000001"/>
    <n v="28.899342000000001"/>
    <n v="14.628062"/>
  </r>
  <r>
    <x v="127"/>
    <x v="180"/>
    <n v="26.803224"/>
    <n v="35.900424000000001"/>
    <n v="14.98644"/>
  </r>
  <r>
    <x v="128"/>
    <x v="181"/>
    <n v="23.695267999999999"/>
    <n v="31.644895999999999"/>
    <n v="13.393395"/>
  </r>
  <r>
    <x v="129"/>
    <x v="182"/>
    <n v="21.655646000000001"/>
    <n v="29.206009999999999"/>
    <n v="17.288830999999998"/>
  </r>
  <r>
    <x v="130"/>
    <x v="183"/>
    <n v="20.470490999999999"/>
    <n v="30.282177000000001"/>
    <n v="13.684229999999999"/>
  </r>
  <r>
    <x v="131"/>
    <x v="184"/>
    <n v="19.146277999999999"/>
    <n v="26.224712"/>
    <n v="12.105148"/>
  </r>
  <r>
    <x v="132"/>
    <x v="185"/>
    <n v="22.499231999999999"/>
    <n v="30.706859999999999"/>
    <n v="14.683809999999999"/>
  </r>
  <r>
    <x v="133"/>
    <x v="186"/>
    <n v="17.445176"/>
    <n v="25.409685"/>
    <n v="10.650542"/>
  </r>
  <r>
    <x v="134"/>
    <x v="187"/>
    <n v="22.237794000000001"/>
    <n v="28.855501"/>
    <n v="10.103735"/>
  </r>
  <r>
    <x v="135"/>
    <x v="188"/>
    <n v="16.48405"/>
    <n v="22.954249999999998"/>
    <n v="8.8263999999999996"/>
  </r>
  <r>
    <x v="136"/>
    <x v="189"/>
    <n v="22.294008000000002"/>
    <n v="30.325856000000002"/>
    <n v="17.489912"/>
  </r>
  <r>
    <x v="137"/>
    <x v="190"/>
    <n v="21.271557999999999"/>
    <n v="25.910720000000001"/>
    <n v="14.355682"/>
  </r>
  <r>
    <x v="138"/>
    <x v="191"/>
    <n v="19.367964000000001"/>
    <n v="27.930738000000002"/>
    <n v="13.282698"/>
  </r>
  <r>
    <x v="138"/>
    <x v="192"/>
    <n v="22.636223999999999"/>
    <n v="29.936769000000002"/>
    <n v="16.677890999999999"/>
  </r>
  <r>
    <x v="138"/>
    <x v="191"/>
    <n v="19.367964000000001"/>
    <n v="27.930738000000002"/>
    <n v="13.282698"/>
  </r>
  <r>
    <x v="138"/>
    <x v="192"/>
    <n v="22.636223999999999"/>
    <n v="29.936769000000002"/>
    <n v="16.677890999999999"/>
  </r>
  <r>
    <x v="138"/>
    <x v="193"/>
    <n v="19.225767000000001"/>
    <n v="27.923808000000001"/>
    <n v="11.550473"/>
  </r>
  <r>
    <x v="139"/>
    <x v="194"/>
    <n v="24.8567"/>
    <n v="31.9039"/>
    <n v="17.953125"/>
  </r>
  <r>
    <x v="140"/>
    <x v="195"/>
    <n v="19.939789999999999"/>
    <n v="28.64404"/>
    <n v="13.955030000000001"/>
  </r>
  <r>
    <x v="141"/>
    <x v="196"/>
    <n v="18.319030000000001"/>
    <n v="25.962807999999999"/>
    <n v="13.827612999999999"/>
  </r>
  <r>
    <x v="142"/>
    <x v="197"/>
    <n v="23.803384999999999"/>
    <n v="30.144718999999998"/>
    <n v="18.640529000000001"/>
  </r>
  <r>
    <x v="143"/>
    <x v="198"/>
    <n v="21.944078000000001"/>
    <n v="29.712636"/>
    <n v="15.173401999999999"/>
  </r>
  <r>
    <x v="144"/>
    <x v="199"/>
    <n v="18.258863999999999"/>
    <n v="28.989792000000001"/>
    <n v="6.9398160000000004"/>
  </r>
  <r>
    <x v="145"/>
    <x v="200"/>
    <n v="26.700092999999999"/>
    <n v="37.164261000000003"/>
    <n v="17.415887999999999"/>
  </r>
  <r>
    <x v="146"/>
    <x v="201"/>
    <n v="26.9451"/>
    <n v="39.439399999999999"/>
    <n v="16.307200000000002"/>
  </r>
  <r>
    <x v="147"/>
    <x v="202"/>
    <n v="30.772925000000001"/>
    <n v="45.185445000000001"/>
    <n v="24.746369999999999"/>
  </r>
  <r>
    <x v="148"/>
    <x v="203"/>
    <n v="24.111321"/>
    <n v="37.911223999999997"/>
    <n v="15.938299000000001"/>
  </r>
  <r>
    <x v="149"/>
    <x v="204"/>
    <n v="26.29025"/>
    <n v="40.200099999999999"/>
    <n v="17.98235"/>
  </r>
  <r>
    <x v="150"/>
    <x v="205"/>
    <n v="28.548327"/>
    <n v="38.593606999999999"/>
    <n v="23.023423000000001"/>
  </r>
  <r>
    <x v="150"/>
    <x v="206"/>
    <n v="28.702463999999999"/>
    <n v="38.980319999999999"/>
    <n v="23.109439999999999"/>
  </r>
  <r>
    <x v="150"/>
    <x v="205"/>
    <n v="28.548327"/>
    <n v="38.593606999999999"/>
    <n v="23.023423000000001"/>
  </r>
  <r>
    <x v="150"/>
    <x v="206"/>
    <n v="28.702463999999999"/>
    <n v="38.980319999999999"/>
    <n v="23.109439999999999"/>
  </r>
  <r>
    <x v="150"/>
    <x v="207"/>
    <n v="28.159614000000001"/>
    <n v="39.407040000000002"/>
    <n v="17.432141999999999"/>
  </r>
  <r>
    <x v="151"/>
    <x v="208"/>
    <n v="27.660959999999999"/>
    <n v="40.346879999999999"/>
    <n v="19.452960000000001"/>
  </r>
  <r>
    <x v="152"/>
    <x v="209"/>
    <n v="24.031796"/>
    <n v="38.284379999999999"/>
    <n v="16.118776"/>
  </r>
  <r>
    <x v="153"/>
    <x v="210"/>
    <n v="28.393452"/>
    <n v="40.976292000000001"/>
    <n v="19.421340000000001"/>
  </r>
  <r>
    <x v="154"/>
    <x v="211"/>
    <n v="31.109494999999999"/>
    <n v="45.584114999999997"/>
    <n v="22.33175"/>
  </r>
  <r>
    <x v="155"/>
    <x v="212"/>
    <n v="26.99091"/>
    <n v="40.846964999999997"/>
    <n v="19.319144999999999"/>
  </r>
  <r>
    <x v="156"/>
    <x v="213"/>
    <n v="23.837112000000001"/>
    <n v="39.552084000000001"/>
    <n v="17.777448"/>
  </r>
  <r>
    <x v="157"/>
    <x v="214"/>
    <n v="25.677204"/>
    <n v="39.75132"/>
    <n v="18.344697"/>
  </r>
  <r>
    <x v="158"/>
    <x v="215"/>
    <n v="30.234168"/>
    <n v="44.290880999999999"/>
    <n v="21.180230999999999"/>
  </r>
  <r>
    <x v="159"/>
    <x v="216"/>
    <n v="26.016081"/>
    <n v="37.901876999999999"/>
    <n v="18.173999999999999"/>
  </r>
  <r>
    <x v="160"/>
    <x v="217"/>
    <n v="26.884495000000001"/>
    <n v="40.634439999999998"/>
    <n v="18.774139999999999"/>
  </r>
  <r>
    <x v="161"/>
    <x v="218"/>
    <n v="28.168119999999998"/>
    <n v="40.129550000000002"/>
    <n v="17.445650000000001"/>
  </r>
  <r>
    <x v="162"/>
    <x v="219"/>
    <n v="31.826298000000001"/>
    <n v="45.466140000000003"/>
    <n v="25.930191000000001"/>
  </r>
  <r>
    <x v="163"/>
    <x v="220"/>
    <n v="21.540330000000001"/>
    <n v="32.746070000000003"/>
    <n v="12.241949999999999"/>
  </r>
  <r>
    <x v="164"/>
    <x v="221"/>
    <n v="31.865106000000001"/>
    <n v="47.226815999999999"/>
    <n v="22.991513999999999"/>
  </r>
  <r>
    <x v="165"/>
    <x v="222"/>
    <n v="31.320492000000002"/>
    <n v="42.519441999999998"/>
    <n v="22.004794"/>
  </r>
  <r>
    <x v="166"/>
    <x v="223"/>
    <n v="18.671211"/>
    <n v="29.781801000000002"/>
    <n v="8.6084490000000002"/>
  </r>
  <r>
    <x v="167"/>
    <x v="224"/>
    <n v="27.730671999999998"/>
    <n v="40.690553999999999"/>
    <n v="19.984010000000001"/>
  </r>
  <r>
    <x v="168"/>
    <x v="225"/>
    <n v="25.389952000000001"/>
    <n v="38.739973999999997"/>
    <n v="15.112188"/>
  </r>
  <r>
    <x v="169"/>
    <x v="226"/>
    <n v="28.402463999999998"/>
    <n v="43.988064000000001"/>
    <n v="21.581472000000002"/>
  </r>
  <r>
    <x v="170"/>
    <x v="227"/>
    <n v="29.264661"/>
    <n v="43.369658999999999"/>
    <n v="21.267548999999999"/>
  </r>
  <r>
    <x v="171"/>
    <x v="228"/>
    <n v="24.943788000000001"/>
    <n v="35.233325999999998"/>
    <n v="16.511958"/>
  </r>
  <r>
    <x v="172"/>
    <x v="229"/>
    <n v="30.27693"/>
    <n v="41.961787999999999"/>
    <n v="24.832637999999999"/>
  </r>
  <r>
    <x v="173"/>
    <x v="230"/>
    <n v="20.547156000000001"/>
    <n v="29.415156"/>
    <n v="14.179932000000001"/>
  </r>
  <r>
    <x v="174"/>
    <x v="231"/>
    <n v="25.259233999999999"/>
    <n v="37.006881999999997"/>
    <n v="19.394363999999999"/>
  </r>
  <r>
    <x v="175"/>
    <x v="232"/>
    <n v="21.854825999999999"/>
    <n v="33.895977000000002"/>
    <n v="11.265186"/>
  </r>
  <r>
    <x v="176"/>
    <x v="233"/>
    <n v="23.836706"/>
    <n v="33.269461"/>
    <n v="16.9879"/>
  </r>
  <r>
    <x v="176"/>
    <x v="234"/>
    <n v="25.683288000000001"/>
    <n v="32.844887999999997"/>
    <n v="19.354223999999999"/>
  </r>
  <r>
    <x v="176"/>
    <x v="233"/>
    <n v="23.836706"/>
    <n v="33.269461"/>
    <n v="16.9879"/>
  </r>
  <r>
    <x v="176"/>
    <x v="234"/>
    <n v="25.683288000000001"/>
    <n v="32.844887999999997"/>
    <n v="19.354223999999999"/>
  </r>
  <r>
    <x v="176"/>
    <x v="235"/>
    <n v="25.103484000000002"/>
    <n v="34.352136000000002"/>
    <n v="17.355827999999999"/>
  </r>
  <r>
    <x v="177"/>
    <x v="236"/>
    <n v="22.241790000000002"/>
    <n v="32.273477999999997"/>
    <n v="9.1804590000000008"/>
  </r>
  <r>
    <x v="178"/>
    <x v="237"/>
    <n v="23.556419999999999"/>
    <n v="30.632337"/>
    <n v="17.352630000000001"/>
  </r>
  <r>
    <x v="178"/>
    <x v="238"/>
    <n v="23.434322999999999"/>
    <n v="31.003060999999999"/>
    <n v="20.297162"/>
  </r>
  <r>
    <x v="178"/>
    <x v="237"/>
    <n v="23.556419999999999"/>
    <n v="30.632337"/>
    <n v="17.352630000000001"/>
  </r>
  <r>
    <x v="178"/>
    <x v="238"/>
    <n v="23.434322999999999"/>
    <n v="31.003060999999999"/>
    <n v="20.297162"/>
  </r>
  <r>
    <x v="178"/>
    <x v="239"/>
    <n v="22.317909"/>
    <n v="30.711203999999999"/>
    <n v="15.539061999999999"/>
  </r>
  <r>
    <x v="179"/>
    <x v="240"/>
    <n v="19.745536000000001"/>
    <n v="29.501200000000001"/>
    <n v="9.8007039999999996"/>
  </r>
  <r>
    <x v="180"/>
    <x v="241"/>
    <n v="28.503910999999999"/>
    <n v="37.752282999999998"/>
    <n v="24.022556999999999"/>
  </r>
  <r>
    <x v="180"/>
    <x v="242"/>
    <n v="29.405501999999998"/>
    <n v="38.709341999999999"/>
    <n v="27.473165999999999"/>
  </r>
  <r>
    <x v="180"/>
    <x v="241"/>
    <n v="28.503910999999999"/>
    <n v="37.752282999999998"/>
    <n v="24.022556999999999"/>
  </r>
  <r>
    <x v="180"/>
    <x v="242"/>
    <n v="29.405501999999998"/>
    <n v="38.709341999999999"/>
    <n v="27.473165999999999"/>
  </r>
  <r>
    <x v="180"/>
    <x v="243"/>
    <n v="28.340983999999999"/>
    <n v="40.262047000000003"/>
    <n v="22.111795999999998"/>
  </r>
  <r>
    <x v="181"/>
    <x v="244"/>
    <n v="27.213549"/>
    <n v="38.496993000000003"/>
    <n v="15.555816"/>
  </r>
  <r>
    <x v="182"/>
    <x v="245"/>
    <n v="25.843665000000001"/>
    <n v="39.118113999999998"/>
    <n v="16.898810999999998"/>
  </r>
  <r>
    <x v="183"/>
    <x v="246"/>
    <n v="36.858783000000003"/>
    <n v="51.33869"/>
    <n v="29.697174"/>
  </r>
  <r>
    <x v="184"/>
    <x v="247"/>
    <n v="24.501055999999998"/>
    <n v="34.374482999999998"/>
    <n v="19.355122000000001"/>
  </r>
  <r>
    <x v="184"/>
    <x v="248"/>
    <n v="25.370533999999999"/>
    <n v="33.967235000000002"/>
    <n v="20.764202000000001"/>
  </r>
  <r>
    <x v="184"/>
    <x v="247"/>
    <n v="24.501055999999998"/>
    <n v="34.374482999999998"/>
    <n v="19.355122000000001"/>
  </r>
  <r>
    <x v="184"/>
    <x v="248"/>
    <n v="25.370533999999999"/>
    <n v="33.967235000000002"/>
    <n v="20.764202000000001"/>
  </r>
  <r>
    <x v="184"/>
    <x v="249"/>
    <n v="22.648971"/>
    <n v="33.367508999999998"/>
    <n v="14.336269"/>
  </r>
  <r>
    <x v="185"/>
    <x v="250"/>
    <n v="19.450157999999998"/>
    <n v="27.645800000000001"/>
    <n v="9.212294"/>
  </r>
  <r>
    <x v="185"/>
    <x v="251"/>
    <n v="20.486946"/>
    <n v="28.289363999999999"/>
    <n v="11.833518"/>
  </r>
  <r>
    <x v="185"/>
    <x v="250"/>
    <n v="19.450157999999998"/>
    <n v="27.645800000000001"/>
    <n v="9.212294"/>
  </r>
  <r>
    <x v="185"/>
    <x v="251"/>
    <n v="20.486946"/>
    <n v="28.289363999999999"/>
    <n v="11.833518"/>
  </r>
  <r>
    <x v="185"/>
    <x v="252"/>
    <n v="18.810746999999999"/>
    <n v="26.769490999999999"/>
    <n v="5.0289770000000003"/>
  </r>
  <r>
    <x v="186"/>
    <x v="253"/>
    <n v="31.188285"/>
    <n v="44.764893000000001"/>
    <n v="25.221437999999999"/>
  </r>
  <r>
    <x v="187"/>
    <x v="254"/>
    <n v="24.806111999999999"/>
    <n v="32.666704000000003"/>
    <n v="20.086207999999999"/>
  </r>
  <r>
    <x v="187"/>
    <x v="255"/>
    <n v="23.642775"/>
    <n v="31.692895"/>
    <n v="16.785924999999999"/>
  </r>
  <r>
    <x v="187"/>
    <x v="254"/>
    <n v="24.806111999999999"/>
    <n v="32.666704000000003"/>
    <n v="20.086207999999999"/>
  </r>
  <r>
    <x v="187"/>
    <x v="255"/>
    <n v="23.642775"/>
    <n v="31.692895"/>
    <n v="16.785924999999999"/>
  </r>
  <r>
    <x v="187"/>
    <x v="256"/>
    <n v="22.887456"/>
    <n v="31.900416"/>
    <n v="13.055135999999999"/>
  </r>
  <r>
    <x v="188"/>
    <x v="257"/>
    <n v="31.080093999999999"/>
    <n v="46.519171999999998"/>
    <n v="22.736383"/>
  </r>
  <r>
    <x v="189"/>
    <x v="258"/>
    <n v="26.581099999999999"/>
    <n v="42.606200000000001"/>
    <n v="23.3688"/>
  </r>
  <r>
    <x v="190"/>
    <x v="259"/>
    <n v="25.114908"/>
    <n v="38.327016"/>
    <n v="15.775788"/>
  </r>
  <r>
    <x v="191"/>
    <x v="260"/>
    <n v="32.734358999999998"/>
    <n v="46.261257000000001"/>
    <n v="27.374991000000001"/>
  </r>
  <r>
    <x v="192"/>
    <x v="261"/>
    <n v="35.378784000000003"/>
    <n v="49.176876"/>
    <n v="28.667435999999999"/>
  </r>
  <r>
    <x v="193"/>
    <x v="262"/>
    <n v="26.285646"/>
    <n v="39.194021999999997"/>
    <n v="19.243041999999999"/>
  </r>
  <r>
    <x v="194"/>
    <x v="263"/>
    <n v="30.226026999999998"/>
    <n v="38.712113000000002"/>
    <n v="28.534237999999998"/>
  </r>
  <r>
    <x v="194"/>
    <x v="264"/>
    <n v="29.385856"/>
    <n v="39.627744"/>
    <n v="27.506527999999999"/>
  </r>
  <r>
    <x v="194"/>
    <x v="263"/>
    <n v="30.226026999999998"/>
    <n v="38.712113000000002"/>
    <n v="28.534237999999998"/>
  </r>
  <r>
    <x v="194"/>
    <x v="264"/>
    <n v="29.385856"/>
    <n v="39.627744"/>
    <n v="27.506527999999999"/>
  </r>
  <r>
    <x v="194"/>
    <x v="265"/>
    <n v="28.825893000000001"/>
    <n v="40.799160000000001"/>
    <n v="23.643297"/>
  </r>
  <r>
    <x v="195"/>
    <x v="266"/>
    <n v="28.36852"/>
    <n v="41.60472"/>
    <n v="23.147320000000001"/>
  </r>
  <r>
    <x v="196"/>
    <x v="267"/>
    <n v="28.790009999999999"/>
    <n v="44.068199999999997"/>
    <n v="21.132705000000001"/>
  </r>
  <r>
    <x v="197"/>
    <x v="268"/>
    <n v="29.006917999999999"/>
    <n v="42.459533"/>
    <n v="22.774325999999999"/>
  </r>
  <r>
    <x v="198"/>
    <x v="269"/>
    <n v="32.608787999999997"/>
    <n v="46.220126999999998"/>
    <n v="29.066735999999999"/>
  </r>
  <r>
    <x v="199"/>
    <x v="270"/>
    <n v="29.612635999999998"/>
    <n v="42.085448999999997"/>
    <n v="21.093055"/>
  </r>
  <r>
    <x v="200"/>
    <x v="271"/>
    <n v="29.941949000000001"/>
    <n v="42.368268999999998"/>
    <n v="23.345034999999999"/>
  </r>
  <r>
    <x v="201"/>
    <x v="272"/>
    <n v="31.437798000000001"/>
    <n v="44.818919999999999"/>
    <n v="25.932264"/>
  </r>
  <r>
    <x v="202"/>
    <x v="273"/>
    <n v="31.272781999999999"/>
    <n v="44.059916000000001"/>
    <n v="26.458044000000001"/>
  </r>
  <r>
    <x v="203"/>
    <x v="274"/>
    <n v="29.026204"/>
    <n v="41.368270000000003"/>
    <n v="21.856311999999999"/>
  </r>
  <r>
    <x v="204"/>
    <x v="275"/>
    <n v="30.185099999999998"/>
    <n v="42.743931000000003"/>
    <n v="23.891964000000002"/>
  </r>
  <r>
    <x v="205"/>
    <x v="276"/>
    <n v="24.54936"/>
    <n v="36.604128000000003"/>
    <n v="20.994864"/>
  </r>
  <r>
    <x v="206"/>
    <x v="277"/>
    <n v="30.696204000000002"/>
    <n v="44.172809999999998"/>
    <n v="23.008392000000001"/>
  </r>
  <r>
    <x v="207"/>
    <x v="278"/>
    <n v="33.172370000000001"/>
    <n v="45.208044000000001"/>
    <n v="28.626359999999998"/>
  </r>
  <r>
    <x v="207"/>
    <x v="279"/>
    <n v="34.037706"/>
    <n v="45.933767000000003"/>
    <n v="31.629632999999998"/>
  </r>
  <r>
    <x v="207"/>
    <x v="278"/>
    <n v="33.172370000000001"/>
    <n v="45.208044000000001"/>
    <n v="28.626359999999998"/>
  </r>
  <r>
    <x v="207"/>
    <x v="279"/>
    <n v="34.037706"/>
    <n v="45.933767000000003"/>
    <n v="31.629632999999998"/>
  </r>
  <r>
    <x v="207"/>
    <x v="280"/>
    <n v="34.139420000000001"/>
    <n v="47.362693999999998"/>
    <n v="26.299316000000001"/>
  </r>
  <r>
    <x v="208"/>
    <x v="281"/>
    <n v="32.828994999999999"/>
    <n v="46.197265000000002"/>
    <n v="26.098635000000002"/>
  </r>
  <r>
    <x v="209"/>
    <x v="282"/>
    <n v="30.363299999999999"/>
    <n v="43.677146999999998"/>
    <n v="24.667881000000001"/>
  </r>
  <r>
    <x v="210"/>
    <x v="283"/>
    <n v="32.399802000000001"/>
    <n v="45.995657999999999"/>
    <n v="25.355174999999999"/>
  </r>
  <r>
    <x v="211"/>
    <x v="284"/>
    <n v="20.704499999999999"/>
    <n v="30.909517999999998"/>
    <n v="15.201703999999999"/>
  </r>
  <r>
    <x v="212"/>
    <x v="285"/>
    <n v="25.375723000000001"/>
    <n v="38.324387999999999"/>
    <n v="19.921727000000001"/>
  </r>
  <r>
    <x v="213"/>
    <x v="286"/>
    <n v="30.806433999999999"/>
    <n v="41.631047000000002"/>
    <n v="26.903804999999998"/>
  </r>
  <r>
    <x v="213"/>
    <x v="287"/>
    <n v="30.335576"/>
    <n v="41.279080999999998"/>
    <n v="28.903462999999999"/>
  </r>
  <r>
    <x v="213"/>
    <x v="286"/>
    <n v="30.806433999999999"/>
    <n v="41.631047000000002"/>
    <n v="26.903804999999998"/>
  </r>
  <r>
    <x v="213"/>
    <x v="287"/>
    <n v="30.335576"/>
    <n v="41.279080999999998"/>
    <n v="28.903462999999999"/>
  </r>
  <r>
    <x v="213"/>
    <x v="288"/>
    <n v="28.194915000000002"/>
    <n v="41.523755000000001"/>
    <n v="22.16564"/>
  </r>
  <r>
    <x v="214"/>
    <x v="289"/>
    <n v="31.985944"/>
    <n v="45.070273999999998"/>
    <n v="26.223368000000001"/>
  </r>
  <r>
    <x v="215"/>
    <x v="290"/>
    <n v="17.877600000000001"/>
    <n v="27.283968000000002"/>
    <n v="9.5163840000000004"/>
  </r>
  <r>
    <x v="216"/>
    <x v="291"/>
    <n v="25.907622"/>
    <n v="35.81823"/>
    <n v="18.331033999999999"/>
  </r>
  <r>
    <x v="216"/>
    <x v="292"/>
    <n v="24.620044"/>
    <n v="34.489556"/>
    <n v="17.983647999999999"/>
  </r>
  <r>
    <x v="216"/>
    <x v="291"/>
    <n v="25.907622"/>
    <n v="35.81823"/>
    <n v="18.331033999999999"/>
  </r>
  <r>
    <x v="216"/>
    <x v="292"/>
    <n v="24.620044"/>
    <n v="34.489556"/>
    <n v="17.983647999999999"/>
  </r>
  <r>
    <x v="216"/>
    <x v="293"/>
    <n v="22.463100000000001"/>
    <n v="33.708264"/>
    <n v="12.234448"/>
  </r>
  <r>
    <x v="217"/>
    <x v="294"/>
    <n v="20.258624999999999"/>
    <n v="30.365175000000001"/>
    <n v="8.6861700000000006"/>
  </r>
  <r>
    <x v="218"/>
    <x v="295"/>
    <n v="21.676624"/>
    <n v="32.455759999999998"/>
    <n v="9.3680160000000008"/>
  </r>
  <r>
    <x v="219"/>
    <x v="296"/>
    <n v="28.523447999999998"/>
    <n v="38.501126999999997"/>
    <n v="21.106983"/>
  </r>
  <r>
    <x v="220"/>
    <x v="297"/>
    <n v="17.342220000000001"/>
    <n v="27.946380000000001"/>
    <n v="9.5271749999999997"/>
  </r>
  <r>
    <x v="221"/>
    <x v="298"/>
    <n v="18.880488"/>
    <n v="29.658791999999998"/>
    <n v="7.9545360000000001"/>
  </r>
  <r>
    <x v="222"/>
    <x v="299"/>
    <n v="19.217445000000001"/>
    <n v="28.554265999999998"/>
    <n v="8.396687"/>
  </r>
  <r>
    <x v="223"/>
    <x v="300"/>
    <n v="23.633557"/>
    <n v="31.748857000000001"/>
    <n v="16.753585999999999"/>
  </r>
  <r>
    <x v="223"/>
    <x v="301"/>
    <n v="24.393578000000002"/>
    <n v="32.419794000000003"/>
    <n v="17.141190000000002"/>
  </r>
  <r>
    <x v="223"/>
    <x v="300"/>
    <n v="23.633557"/>
    <n v="31.748857000000001"/>
    <n v="16.753585999999999"/>
  </r>
  <r>
    <x v="223"/>
    <x v="301"/>
    <n v="24.393578000000002"/>
    <n v="32.419794000000003"/>
    <n v="17.141190000000002"/>
  </r>
  <r>
    <x v="223"/>
    <x v="302"/>
    <n v="22.358699999999999"/>
    <n v="32.406426000000003"/>
    <n v="11.480508"/>
  </r>
  <r>
    <x v="224"/>
    <x v="303"/>
    <n v="19.154895"/>
    <n v="27.404820999999998"/>
    <n v="7.6343969999999999"/>
  </r>
  <r>
    <x v="225"/>
    <x v="304"/>
    <n v="23.635560000000002"/>
    <n v="32.544069999999998"/>
    <n v="17.726669999999999"/>
  </r>
  <r>
    <x v="226"/>
    <x v="305"/>
    <n v="22.120203"/>
    <n v="30.122274000000001"/>
    <n v="13.040412"/>
  </r>
  <r>
    <x v="226"/>
    <x v="306"/>
    <n v="21.372935999999999"/>
    <n v="28.632007999999999"/>
    <n v="13.781456"/>
  </r>
  <r>
    <x v="226"/>
    <x v="305"/>
    <n v="22.120203"/>
    <n v="30.122274000000001"/>
    <n v="13.040412"/>
  </r>
  <r>
    <x v="226"/>
    <x v="306"/>
    <n v="21.372935999999999"/>
    <n v="28.632007999999999"/>
    <n v="13.781456"/>
  </r>
  <r>
    <x v="226"/>
    <x v="307"/>
    <n v="20.033925"/>
    <n v="28.940961999999999"/>
    <n v="9.3860089999999996"/>
  </r>
  <r>
    <x v="227"/>
    <x v="308"/>
    <n v="16.006274999999999"/>
    <n v="26.537939999999999"/>
    <n v="6.356115"/>
  </r>
  <r>
    <x v="228"/>
    <x v="309"/>
    <n v="18.593851999999998"/>
    <n v="28.259338"/>
    <n v="7.2606320000000002"/>
  </r>
  <r>
    <x v="229"/>
    <x v="310"/>
    <n v="23.650483999999999"/>
    <n v="34.589619999999996"/>
    <n v="14.12372"/>
  </r>
  <r>
    <x v="230"/>
    <x v="311"/>
    <n v="20.554765"/>
    <n v="30.57901"/>
    <n v="10.171525000000001"/>
  </r>
  <r>
    <x v="231"/>
    <x v="312"/>
    <n v="22.860233000000001"/>
    <n v="33.695079"/>
    <n v="13.778897000000001"/>
  </r>
  <r>
    <x v="232"/>
    <x v="313"/>
    <n v="21.687601000000001"/>
    <n v="32.268717000000002"/>
    <n v="11.816193999999999"/>
  </r>
  <r>
    <x v="233"/>
    <x v="314"/>
    <n v="18.964213999999998"/>
    <n v="28.832595000000001"/>
    <n v="8.4060579999999998"/>
  </r>
  <r>
    <x v="234"/>
    <x v="315"/>
    <n v="16.968167999999999"/>
    <n v="24.628824000000002"/>
    <n v="7.6606560000000004"/>
  </r>
  <r>
    <x v="235"/>
    <x v="316"/>
    <n v="19.091370999999999"/>
    <n v="28.824406"/>
    <n v="7.6402039999999998"/>
  </r>
  <r>
    <x v="236"/>
    <x v="317"/>
    <n v="19.854251999999999"/>
    <n v="28.821573000000001"/>
    <n v="9.4517939999999996"/>
  </r>
  <r>
    <x v="237"/>
    <x v="318"/>
    <n v="18.644648"/>
    <n v="27.654264000000001"/>
    <n v="10.351088000000001"/>
  </r>
  <r>
    <x v="238"/>
    <x v="319"/>
    <n v="17.816008"/>
    <n v="27.101704000000002"/>
    <n v="6.4668239999999999"/>
  </r>
  <r>
    <x v="239"/>
    <x v="320"/>
    <n v="23.121936000000002"/>
    <n v="31.506408"/>
    <n v="15.152994"/>
  </r>
  <r>
    <x v="239"/>
    <x v="321"/>
    <n v="21.456119999999999"/>
    <n v="32.044628000000003"/>
    <n v="14.748901999999999"/>
  </r>
  <r>
    <x v="240"/>
    <x v="322"/>
    <n v="19.517019999999999"/>
    <n v="22.414296"/>
    <n v="12.194644"/>
  </r>
  <r>
    <x v="240"/>
    <x v="323"/>
    <n v="17.775607999999998"/>
    <n v="24.274702000000001"/>
    <n v="7.4726059999999999"/>
  </r>
  <r>
    <x v="241"/>
    <x v="324"/>
    <n v="23.445564000000001"/>
    <n v="30.458715999999999"/>
    <n v="14.007652"/>
  </r>
  <r>
    <x v="241"/>
    <x v="325"/>
    <n v="21.507045000000002"/>
    <n v="33.299489999999999"/>
    <n v="9.5706799999999994"/>
  </r>
  <r>
    <x v="242"/>
    <x v="326"/>
    <n v="21.480477"/>
    <n v="25.363164000000001"/>
    <n v="13.715102999999999"/>
  </r>
  <r>
    <x v="242"/>
    <x v="327"/>
    <n v="18.243445000000001"/>
    <n v="26.129608999999999"/>
    <n v="7.333062"/>
  </r>
  <r>
    <x v="243"/>
    <x v="328"/>
    <n v="20.559664000000001"/>
    <n v="24.612511999999999"/>
    <n v="14.115728000000001"/>
  </r>
  <r>
    <x v="243"/>
    <x v="329"/>
    <n v="18.102353999999998"/>
    <n v="24.844785999999999"/>
    <n v="7.5135079999999999"/>
  </r>
  <r>
    <x v="244"/>
    <x v="330"/>
    <n v="19.657056999999998"/>
    <n v="23.488752000000002"/>
    <n v="11.273493"/>
  </r>
  <r>
    <x v="244"/>
    <x v="331"/>
    <n v="17.732195999999998"/>
    <n v="25.902828"/>
    <n v="10.698804000000001"/>
  </r>
  <r>
    <x v="245"/>
    <x v="332"/>
    <n v="20.257128000000002"/>
    <n v="23.805143999999999"/>
    <n v="10.727639999999999"/>
  </r>
  <r>
    <x v="245"/>
    <x v="333"/>
    <n v="18.595509"/>
    <n v="25.006515"/>
    <n v="6.7971029999999999"/>
  </r>
  <r>
    <x v="246"/>
    <x v="334"/>
    <n v="22.278008"/>
    <n v="27.680146000000001"/>
    <n v="14.170152"/>
  </r>
  <r>
    <x v="246"/>
    <x v="335"/>
    <n v="19.025852"/>
    <n v="28.224968000000001"/>
    <n v="6.7065679999999999"/>
  </r>
  <r>
    <x v="247"/>
    <x v="336"/>
    <n v="16.429566000000001"/>
    <n v="17.768478000000002"/>
    <n v="8.1729420000000008"/>
  </r>
  <r>
    <x v="247"/>
    <x v="337"/>
    <n v="15.540903999999999"/>
    <n v="20.979320000000001"/>
    <n v="2.350044"/>
  </r>
  <r>
    <x v="248"/>
    <x v="338"/>
    <n v="20.247325"/>
    <n v="24.467449999999999"/>
    <n v="13.4673"/>
  </r>
  <r>
    <x v="248"/>
    <x v="339"/>
    <n v="18.387215000000001"/>
    <n v="25.460599999999999"/>
    <n v="7.7188650000000001"/>
  </r>
  <r>
    <x v="249"/>
    <x v="340"/>
    <n v="18.013643999999999"/>
    <n v="21.501647999999999"/>
    <n v="11.981339999999999"/>
  </r>
  <r>
    <x v="249"/>
    <x v="341"/>
    <n v="16.389340000000001"/>
    <n v="23.235520000000001"/>
    <n v="5.5472999999999999"/>
  </r>
  <r>
    <x v="250"/>
    <x v="342"/>
    <n v="21.346215000000001"/>
    <n v="25.77516"/>
    <n v="12.506895"/>
  </r>
  <r>
    <x v="250"/>
    <x v="343"/>
    <n v="18.942916"/>
    <n v="27.622475999999999"/>
    <n v="8.6258719999999993"/>
  </r>
  <r>
    <x v="251"/>
    <x v="344"/>
    <n v="20.057759999999998"/>
    <n v="23.642156"/>
    <n v="12.285378"/>
  </r>
  <r>
    <x v="251"/>
    <x v="345"/>
    <n v="17.304015"/>
    <n v="24.462759999999999"/>
    <n v="6.4544600000000001"/>
  </r>
  <r>
    <x v="252"/>
    <x v="346"/>
    <n v="20.736999999999998"/>
    <n v="24.81916"/>
    <n v="13.17848"/>
  </r>
  <r>
    <x v="252"/>
    <x v="347"/>
    <n v="18.061959999999999"/>
    <n v="26.373339999999999"/>
    <n v="7.8346450000000001"/>
  </r>
  <r>
    <x v="253"/>
    <x v="348"/>
    <n v="20.642769000000001"/>
    <n v="24.606477000000002"/>
    <n v="13.910022"/>
  </r>
  <r>
    <x v="253"/>
    <x v="349"/>
    <n v="18.18045"/>
    <n v="26.161892000000002"/>
    <n v="7.9275739999999999"/>
  </r>
  <r>
    <x v="254"/>
    <x v="350"/>
    <n v="21.624054999999998"/>
    <n v="27.485385000000001"/>
    <n v="14.449935"/>
  </r>
  <r>
    <x v="254"/>
    <x v="351"/>
    <n v="20.308161999999999"/>
    <n v="28.573215999999999"/>
    <n v="8.3547940000000001"/>
  </r>
  <r>
    <x v="255"/>
    <x v="352"/>
    <n v="19.178432000000001"/>
    <n v="23.861968000000001"/>
    <n v="10.755471999999999"/>
  </r>
  <r>
    <x v="255"/>
    <x v="353"/>
    <n v="17.327016"/>
    <n v="25.631208000000001"/>
    <n v="6.7782080000000002"/>
  </r>
  <r>
    <x v="256"/>
    <x v="354"/>
    <n v="21.334800000000001"/>
    <n v="25.55538"/>
    <n v="13.997484"/>
  </r>
  <r>
    <x v="256"/>
    <x v="355"/>
    <n v="18.758361000000001"/>
    <n v="26.455479"/>
    <n v="6.7551629999999996"/>
  </r>
  <r>
    <x v="257"/>
    <x v="356"/>
    <n v="18.678626999999999"/>
    <n v="22.102578000000001"/>
    <n v="11.060568"/>
  </r>
  <r>
    <x v="257"/>
    <x v="357"/>
    <n v="16.252193999999999"/>
    <n v="23.118431000000001"/>
    <n v="4.4545050000000002"/>
  </r>
  <r>
    <x v="258"/>
    <x v="358"/>
    <n v="20.211510000000001"/>
    <n v="26.48723"/>
    <n v="12.551439999999999"/>
  </r>
  <r>
    <x v="258"/>
    <x v="359"/>
    <n v="17.836255999999999"/>
    <n v="27.889256"/>
    <n v="8.2747360000000008"/>
  </r>
  <r>
    <x v="259"/>
    <x v="360"/>
    <n v="20.026240000000001"/>
    <n v="22.522559999999999"/>
    <n v="13.5024"/>
  </r>
  <r>
    <x v="259"/>
    <x v="361"/>
    <n v="17.414652"/>
    <n v="23.479724000000001"/>
    <n v="5.96638"/>
  </r>
  <r>
    <x v="260"/>
    <x v="362"/>
    <n v="23.145408"/>
    <n v="27.364623000000002"/>
    <n v="14.781162"/>
  </r>
  <r>
    <x v="260"/>
    <x v="363"/>
    <n v="20.784269999999999"/>
    <n v="28.718624999999999"/>
    <n v="11.451829999999999"/>
  </r>
  <r>
    <x v="261"/>
    <x v="364"/>
    <n v="18.924430000000001"/>
    <n v="21.608090000000001"/>
    <n v="13.122172000000001"/>
  </r>
  <r>
    <x v="261"/>
    <x v="365"/>
    <n v="17.724007"/>
    <n v="23.727443999999998"/>
    <n v="8.0791409999999999"/>
  </r>
  <r>
    <x v="262"/>
    <x v="366"/>
    <n v="19.737784000000001"/>
    <n v="22.968616000000001"/>
    <n v="13.498936"/>
  </r>
  <r>
    <x v="262"/>
    <x v="367"/>
    <n v="17.415566999999999"/>
    <n v="23.727249"/>
    <n v="8.2807110000000002"/>
  </r>
  <r>
    <x v="263"/>
    <x v="368"/>
    <n v="21.847643999999999"/>
    <n v="26.704727999999999"/>
    <n v="14.432741999999999"/>
  </r>
  <r>
    <x v="263"/>
    <x v="369"/>
    <n v="18.684301999999999"/>
    <n v="27.202408999999999"/>
    <n v="8.0523430000000005"/>
  </r>
  <r>
    <x v="264"/>
    <x v="370"/>
    <n v="19.349785000000001"/>
    <n v="20.736535"/>
    <n v="10.9091"/>
  </r>
  <r>
    <x v="264"/>
    <x v="371"/>
    <n v="18.508512"/>
    <n v="22.969584000000001"/>
    <n v="8.8772640000000003"/>
  </r>
  <r>
    <x v="265"/>
    <x v="372"/>
    <n v="20.839459999999999"/>
    <n v="25.625159"/>
    <n v="11.987299999999999"/>
  </r>
  <r>
    <x v="265"/>
    <x v="373"/>
    <n v="18.230551999999999"/>
    <n v="27.168488"/>
    <n v="7.2798069999999999"/>
  </r>
  <r>
    <x v="266"/>
    <x v="374"/>
    <n v="19.835270000000001"/>
    <n v="23.785710000000002"/>
    <n v="11.879009999999999"/>
  </r>
  <r>
    <x v="266"/>
    <x v="375"/>
    <n v="17.855843"/>
    <n v="24.806144"/>
    <n v="8.2452240000000003"/>
  </r>
  <r>
    <x v="267"/>
    <x v="376"/>
    <n v="17.741982"/>
    <n v="21.628233000000002"/>
    <n v="10.947965999999999"/>
  </r>
  <r>
    <x v="267"/>
    <x v="377"/>
    <n v="16.539539999999999"/>
    <n v="23.616294"/>
    <n v="7.691338"/>
  </r>
  <r>
    <x v="268"/>
    <x v="378"/>
    <n v="19.180008000000001"/>
    <n v="26.508384"/>
    <n v="14.24475"/>
  </r>
  <r>
    <x v="268"/>
    <x v="379"/>
    <n v="19.359919999999999"/>
    <n v="27.116074999999999"/>
    <n v="14.398070000000001"/>
  </r>
  <r>
    <x v="268"/>
    <x v="378"/>
    <n v="19.180008000000001"/>
    <n v="26.508384"/>
    <n v="14.24475"/>
  </r>
  <r>
    <x v="268"/>
    <x v="379"/>
    <n v="19.359919999999999"/>
    <n v="27.116074999999999"/>
    <n v="14.398070000000001"/>
  </r>
  <r>
    <x v="268"/>
    <x v="380"/>
    <n v="16.201886999999999"/>
    <n v="25.995498999999999"/>
    <n v="5.9840030000000004"/>
  </r>
  <r>
    <x v="269"/>
    <x v="381"/>
    <n v="19.371231999999999"/>
    <n v="23.788907999999999"/>
    <n v="11.839002000000001"/>
  </r>
  <r>
    <x v="269"/>
    <x v="382"/>
    <n v="17.674448999999999"/>
    <n v="25.006799999999998"/>
    <n v="7.3234199999999996"/>
  </r>
  <r>
    <x v="270"/>
    <x v="383"/>
    <n v="21.179531999999998"/>
    <n v="24.434355"/>
    <n v="13.835316000000001"/>
  </r>
  <r>
    <x v="270"/>
    <x v="384"/>
    <n v="17.660540999999998"/>
    <n v="24.378157000000002"/>
    <n v="7.753844"/>
  </r>
  <r>
    <x v="271"/>
    <x v="385"/>
    <n v="19.456499999999998"/>
    <n v="24.376214999999998"/>
    <n v="10.71034"/>
  </r>
  <r>
    <x v="271"/>
    <x v="386"/>
    <n v="16.893823999999999"/>
    <n v="25.931304000000001"/>
    <n v="6.0220039999999999"/>
  </r>
  <r>
    <x v="272"/>
    <x v="387"/>
    <n v="17.512951999999999"/>
    <n v="22.134180000000001"/>
    <n v="13.200984"/>
  </r>
  <r>
    <x v="272"/>
    <x v="388"/>
    <n v="16.491765000000001"/>
    <n v="21.581054999999999"/>
    <n v="12.767250000000001"/>
  </r>
  <r>
    <x v="272"/>
    <x v="387"/>
    <n v="17.512951999999999"/>
    <n v="22.134180000000001"/>
    <n v="13.200984"/>
  </r>
  <r>
    <x v="272"/>
    <x v="388"/>
    <n v="16.491765000000001"/>
    <n v="21.581054999999999"/>
    <n v="12.767250000000001"/>
  </r>
  <r>
    <x v="272"/>
    <x v="389"/>
    <n v="15.192522"/>
    <n v="22.536899999999999"/>
    <n v="7.653708"/>
  </r>
  <r>
    <x v="273"/>
    <x v="390"/>
    <n v="22.347930000000002"/>
    <n v="27.244074000000001"/>
    <n v="16.376118000000002"/>
  </r>
  <r>
    <x v="273"/>
    <x v="391"/>
    <n v="19.785755000000002"/>
    <n v="27.961835000000001"/>
    <n v="9.8525349999999996"/>
  </r>
  <r>
    <x v="274"/>
    <x v="392"/>
    <n v="18.972702000000002"/>
    <n v="24.660824999999999"/>
    <n v="10.242309000000001"/>
  </r>
  <r>
    <x v="274"/>
    <x v="393"/>
    <n v="16.777664999999999"/>
    <n v="24.552465000000002"/>
    <n v="7.3595550000000003"/>
  </r>
  <r>
    <x v="275"/>
    <x v="394"/>
    <n v="21.152560000000001"/>
    <n v="26.34825"/>
    <n v="11.399084999999999"/>
  </r>
  <r>
    <x v="275"/>
    <x v="395"/>
    <n v="17.027059999999999"/>
    <n v="26.259789999999999"/>
    <n v="3.8027700000000002"/>
  </r>
  <r>
    <x v="276"/>
    <x v="396"/>
    <n v="21.404482000000002"/>
    <n v="25.88729"/>
    <n v="13.494733999999999"/>
  </r>
  <r>
    <x v="276"/>
    <x v="397"/>
    <n v="19.419056999999999"/>
    <n v="27.736394000000001"/>
    <n v="9.0425299999999993"/>
  </r>
  <r>
    <x v="277"/>
    <x v="398"/>
    <n v="21.656473999999999"/>
    <n v="26.825547"/>
    <n v="16.367190000000001"/>
  </r>
  <r>
    <x v="277"/>
    <x v="399"/>
    <n v="17.915918000000001"/>
    <n v="26.785447000000001"/>
    <n v="10.363996"/>
  </r>
  <r>
    <x v="278"/>
    <x v="400"/>
    <n v="18.146101999999999"/>
    <n v="24.665030000000002"/>
    <n v="13.248144"/>
  </r>
  <r>
    <x v="278"/>
    <x v="401"/>
    <n v="19.69875"/>
    <n v="25.153115"/>
    <n v="15.137395"/>
  </r>
  <r>
    <x v="278"/>
    <x v="400"/>
    <n v="18.146101999999999"/>
    <n v="24.665030000000002"/>
    <n v="13.248144"/>
  </r>
  <r>
    <x v="278"/>
    <x v="401"/>
    <n v="19.69875"/>
    <n v="25.153115"/>
    <n v="15.137395"/>
  </r>
  <r>
    <x v="278"/>
    <x v="402"/>
    <n v="15.561"/>
    <n v="24.070644000000001"/>
    <n v="4.5615959999999998"/>
  </r>
  <r>
    <x v="279"/>
    <x v="403"/>
    <n v="19.924050000000001"/>
    <n v="22.694883000000001"/>
    <n v="12.538251000000001"/>
  </r>
  <r>
    <x v="279"/>
    <x v="404"/>
    <n v="16.752590999999999"/>
    <n v="23.159313000000001"/>
    <n v="6.4156950000000004"/>
  </r>
  <r>
    <x v="280"/>
    <x v="405"/>
    <n v="18.73638"/>
    <n v="24.795179999999998"/>
    <n v="11.3832"/>
  </r>
  <r>
    <x v="280"/>
    <x v="406"/>
    <n v="15.875832000000001"/>
    <n v="25.082567999999998"/>
    <n v="3.2499600000000002"/>
  </r>
  <r>
    <x v="281"/>
    <x v="407"/>
    <n v="19.146854999999999"/>
    <n v="25.6221"/>
    <n v="14.057295"/>
  </r>
  <r>
    <x v="281"/>
    <x v="408"/>
    <n v="19.134003"/>
    <n v="25.212171000000001"/>
    <n v="13.230494999999999"/>
  </r>
  <r>
    <x v="281"/>
    <x v="407"/>
    <n v="19.146854999999999"/>
    <n v="25.6221"/>
    <n v="14.057295"/>
  </r>
  <r>
    <x v="281"/>
    <x v="408"/>
    <n v="19.134003"/>
    <n v="25.212171000000001"/>
    <n v="13.230494999999999"/>
  </r>
  <r>
    <x v="281"/>
    <x v="409"/>
    <n v="18.108986999999999"/>
    <n v="25.809906000000002"/>
    <n v="10.644615"/>
  </r>
  <r>
    <x v="282"/>
    <x v="410"/>
    <n v="21.081492000000001"/>
    <n v="26.089037999999999"/>
    <n v="12.790914000000001"/>
  </r>
  <r>
    <x v="282"/>
    <x v="411"/>
    <n v="19.788810000000002"/>
    <n v="28.410119999999999"/>
    <n v="9.3717659999999992"/>
  </r>
  <r>
    <x v="283"/>
    <x v="412"/>
    <n v="19.080086999999999"/>
    <n v="20.916323999999999"/>
    <n v="13.207857000000001"/>
  </r>
  <r>
    <x v="283"/>
    <x v="413"/>
    <n v="16.482503999999999"/>
    <n v="22.159611000000002"/>
    <n v="6.1359539999999999"/>
  </r>
  <r>
    <x v="284"/>
    <x v="414"/>
    <n v="19.427481"/>
    <n v="23.013807"/>
    <n v="10.666067999999999"/>
  </r>
  <r>
    <x v="284"/>
    <x v="415"/>
    <n v="16.24503"/>
    <n v="23.691420000000001"/>
    <n v="4.0567500000000001"/>
  </r>
  <r>
    <x v="285"/>
    <x v="416"/>
    <n v="19.334205000000001"/>
    <n v="23.089770000000001"/>
    <n v="12.314544"/>
  </r>
  <r>
    <x v="285"/>
    <x v="417"/>
    <n v="17.655560000000001"/>
    <n v="25.026935000000002"/>
    <n v="9.0958299999999994"/>
  </r>
  <r>
    <x v="286"/>
    <x v="418"/>
    <n v="19.826352"/>
    <n v="23.325119999999998"/>
    <n v="12.153128000000001"/>
  </r>
  <r>
    <x v="286"/>
    <x v="419"/>
    <n v="17.049724999999999"/>
    <n v="24.507318999999999"/>
    <n v="8.4672920000000005"/>
  </r>
  <r>
    <x v="287"/>
    <x v="420"/>
    <n v="20.911888000000001"/>
    <n v="28.176880000000001"/>
    <n v="6.9827680000000001"/>
  </r>
  <r>
    <x v="288"/>
    <x v="421"/>
    <n v="27.013752"/>
    <n v="37.555703999999999"/>
    <n v="10.551102999999999"/>
  </r>
  <r>
    <x v="289"/>
    <x v="422"/>
    <n v="18.55707"/>
    <n v="24.369250000000001"/>
    <n v="8.0350199999999994"/>
  </r>
  <r>
    <x v="290"/>
    <x v="423"/>
    <n v="32.529684000000003"/>
    <n v="60.524870999999997"/>
    <n v="23.405052000000001"/>
  </r>
  <r>
    <x v="291"/>
    <x v="424"/>
    <n v="30.206123999999999"/>
    <n v="42.256152"/>
    <n v="14.094390000000001"/>
  </r>
  <r>
    <x v="292"/>
    <x v="425"/>
    <n v="21.484249999999999"/>
    <n v="29.209534000000001"/>
    <n v="8.9826779999999999"/>
  </r>
  <r>
    <x v="293"/>
    <x v="426"/>
    <n v="17.348849999999999"/>
    <n v="22.389700000000001"/>
    <n v="6.2354500000000002"/>
  </r>
  <r>
    <x v="294"/>
    <x v="427"/>
    <n v="25.337351999999999"/>
    <n v="34.743707999999998"/>
    <n v="9.5694719999999993"/>
  </r>
  <r>
    <x v="295"/>
    <x v="428"/>
    <n v="21.666423999999999"/>
    <n v="30.377192000000001"/>
    <n v="8.2872000000000003"/>
  </r>
  <r>
    <x v="296"/>
    <x v="429"/>
    <n v="25.051636999999999"/>
    <n v="37.108136000000002"/>
    <n v="7.2539480000000003"/>
  </r>
  <r>
    <x v="297"/>
    <x v="430"/>
    <n v="17.977024"/>
    <n v="24.256297"/>
    <n v="7.321288"/>
  </r>
  <r>
    <x v="298"/>
    <x v="431"/>
    <n v="20.357510999999999"/>
    <n v="26.661829999999998"/>
    <n v="12.760227"/>
  </r>
  <r>
    <x v="299"/>
    <x v="432"/>
    <n v="21.288414"/>
    <n v="30.610075999999999"/>
    <n v="7.1143799999999997"/>
  </r>
  <r>
    <x v="300"/>
    <x v="433"/>
    <n v="18.611730000000001"/>
    <n v="24.706320000000002"/>
    <n v="6.2039099999999996"/>
  </r>
  <r>
    <x v="301"/>
    <x v="434"/>
    <n v="21.954360999999999"/>
    <n v="28.772766000000001"/>
    <n v="12.092509"/>
  </r>
  <r>
    <x v="302"/>
    <x v="435"/>
    <n v="16.356065999999998"/>
    <n v="22.163848000000002"/>
    <n v="8.7961659999999995"/>
  </r>
  <r>
    <x v="303"/>
    <x v="436"/>
    <n v="18.125052"/>
    <n v="25.544347999999999"/>
    <n v="8.3467079999999996"/>
  </r>
  <r>
    <x v="304"/>
    <x v="437"/>
    <n v="22.242528"/>
    <n v="28.947996"/>
    <n v="11.875401999999999"/>
  </r>
  <r>
    <x v="304"/>
    <x v="438"/>
    <n v="22.571598000000002"/>
    <n v="29.876055999999998"/>
    <n v="12.058298000000001"/>
  </r>
  <r>
    <x v="305"/>
    <x v="439"/>
    <n v="20.666080000000001"/>
    <n v="26.893215999999999"/>
    <n v="8.3301599999999993"/>
  </r>
  <r>
    <x v="306"/>
    <x v="440"/>
    <n v="18.002621999999999"/>
    <n v="23.789501999999999"/>
    <n v="4.9188479999999997"/>
  </r>
  <r>
    <x v="307"/>
    <x v="441"/>
    <n v="20.271576"/>
    <n v="27.596903999999999"/>
    <n v="10.072326"/>
  </r>
  <r>
    <x v="308"/>
    <x v="442"/>
    <n v="17.082229999999999"/>
    <n v="22.450669999999999"/>
    <n v="5.0123699999999998"/>
  </r>
  <r>
    <x v="309"/>
    <x v="443"/>
    <n v="20.620239999999999"/>
    <n v="28.174911999999999"/>
    <n v="8.6951719999999995"/>
  </r>
  <r>
    <x v="310"/>
    <x v="444"/>
    <n v="16.15475"/>
    <n v="20.685300000000002"/>
    <n v="5.9745499999999998"/>
  </r>
  <r>
    <x v="311"/>
    <x v="445"/>
    <n v="20.556832"/>
    <n v="27.899847999999999"/>
    <n v="6.3404639999999999"/>
  </r>
  <r>
    <x v="312"/>
    <x v="446"/>
    <n v="19.104980000000001"/>
    <n v="23.91526"/>
    <n v="5.7723360000000001"/>
  </r>
  <r>
    <x v="313"/>
    <x v="447"/>
    <n v="16.570450000000001"/>
    <n v="22.598510999999998"/>
    <n v="7.2641270000000002"/>
  </r>
  <r>
    <x v="314"/>
    <x v="448"/>
    <n v="19.518169"/>
    <n v="26.543628999999999"/>
    <n v="7.8721180000000004"/>
  </r>
  <r>
    <x v="315"/>
    <x v="449"/>
    <n v="21.326884"/>
    <n v="26.922011999999999"/>
    <n v="9.6552290000000003"/>
  </r>
  <r>
    <x v="316"/>
    <x v="450"/>
    <n v="19.524329999999999"/>
    <n v="26.752524999999999"/>
    <n v="7.0367800000000003"/>
  </r>
  <r>
    <x v="317"/>
    <x v="451"/>
    <n v="24.547875000000001"/>
    <n v="32.470350000000003"/>
    <n v="10.617749999999999"/>
  </r>
  <r>
    <x v="318"/>
    <x v="452"/>
    <n v="20.430875"/>
    <n v="25.705124999999999"/>
    <n v="10.539375"/>
  </r>
  <r>
    <x v="319"/>
    <x v="453"/>
    <n v="19.700616"/>
    <n v="24.862031999999999"/>
    <n v="6.8970330000000004"/>
  </r>
  <r>
    <x v="320"/>
    <x v="454"/>
    <n v="24.179324999999999"/>
    <n v="29.476178999999998"/>
    <n v="13.639851"/>
  </r>
  <r>
    <x v="321"/>
    <x v="455"/>
    <n v="20.822534999999998"/>
    <n v="28.071861999999999"/>
    <n v="7.2946920000000004"/>
  </r>
  <r>
    <x v="322"/>
    <x v="456"/>
    <n v="20.515817999999999"/>
    <n v="27.864360000000001"/>
    <n v="8.8692440000000001"/>
  </r>
  <r>
    <x v="323"/>
    <x v="457"/>
    <n v="24.315359999999998"/>
    <n v="35.245952000000003"/>
    <n v="11.528288"/>
  </r>
  <r>
    <x v="324"/>
    <x v="458"/>
    <n v="17.894162999999999"/>
    <n v="24.654575999999999"/>
    <n v="10.24305"/>
  </r>
  <r>
    <x v="325"/>
    <x v="459"/>
    <n v="18.559944000000002"/>
    <n v="25.626096"/>
    <n v="8.4576960000000003"/>
  </r>
  <r>
    <x v="326"/>
    <x v="460"/>
    <n v="24.358360000000001"/>
    <n v="34.269755000000004"/>
    <n v="10.73358"/>
  </r>
  <r>
    <x v="327"/>
    <x v="461"/>
    <n v="23.782230999999999"/>
    <n v="30.499556999999999"/>
    <n v="13.353175"/>
  </r>
  <r>
    <x v="328"/>
    <x v="462"/>
    <n v="18.465738999999999"/>
    <n v="23.960954000000001"/>
    <n v="6.8849140000000002"/>
  </r>
  <r>
    <x v="329"/>
    <x v="463"/>
    <n v="24.783809999999999"/>
    <n v="34.27122"/>
    <n v="10.50717"/>
  </r>
  <r>
    <x v="330"/>
    <x v="464"/>
    <n v="20.328609"/>
    <n v="26.100594999999998"/>
    <n v="9.5174439999999993"/>
  </r>
  <r>
    <x v="331"/>
    <x v="465"/>
    <n v="17.825554"/>
    <n v="24.410674"/>
    <n v="4.8199420000000002"/>
  </r>
  <r>
    <x v="332"/>
    <x v="466"/>
    <n v="27.25806"/>
    <n v="37.319760000000002"/>
    <n v="11.415456000000001"/>
  </r>
  <r>
    <x v="333"/>
    <x v="467"/>
    <n v="26.288001000000001"/>
    <n v="31.388252999999999"/>
    <n v="15.544917"/>
  </r>
  <r>
    <x v="334"/>
    <x v="468"/>
    <n v="20.932797000000001"/>
    <n v="28.062546000000001"/>
    <n v="6.8284919999999998"/>
  </r>
  <r>
    <x v="335"/>
    <x v="469"/>
    <n v="26.210218000000001"/>
    <n v="34.804341999999998"/>
    <n v="24.703455999999999"/>
  </r>
  <r>
    <x v="336"/>
    <x v="470"/>
    <n v="24.856401000000002"/>
    <n v="33.431438999999997"/>
    <n v="17.84131"/>
  </r>
  <r>
    <x v="337"/>
    <x v="471"/>
    <n v="23.695312000000001"/>
    <n v="32.191451999999998"/>
    <n v="18.607016000000002"/>
  </r>
  <r>
    <x v="338"/>
    <x v="472"/>
    <n v="21.526965000000001"/>
    <n v="28.047464999999999"/>
    <n v="17.232749999999999"/>
  </r>
  <r>
    <x v="339"/>
    <x v="473"/>
    <n v="24.499872"/>
    <n v="32.089151999999999"/>
    <n v="22.916831999999999"/>
  </r>
  <r>
    <x v="340"/>
    <x v="474"/>
    <n v="24.867504"/>
    <n v="33.926248000000001"/>
    <n v="20.963992000000001"/>
  </r>
  <r>
    <x v="341"/>
    <x v="475"/>
    <n v="27.882719999999999"/>
    <n v="36.316896"/>
    <n v="25.450496000000001"/>
  </r>
  <r>
    <x v="342"/>
    <x v="476"/>
    <n v="22.643643000000001"/>
    <n v="30.462299999999999"/>
    <n v="19.726647"/>
  </r>
  <r>
    <x v="343"/>
    <x v="477"/>
    <n v="23.317488000000001"/>
    <n v="30.904703999999999"/>
    <n v="19.000464000000001"/>
  </r>
  <r>
    <x v="344"/>
    <x v="478"/>
    <n v="27.287935999999998"/>
    <n v="36.584743000000003"/>
    <n v="22.829547000000002"/>
  </r>
  <r>
    <x v="345"/>
    <x v="479"/>
    <n v="24.843983999999999"/>
    <n v="34.304380000000002"/>
    <n v="22.448712"/>
  </r>
  <r>
    <x v="346"/>
    <x v="480"/>
    <n v="23.512346000000001"/>
    <n v="29.840797999999999"/>
    <n v="19.181370000000001"/>
  </r>
  <r>
    <x v="347"/>
    <x v="481"/>
    <n v="25.894862"/>
    <n v="33.706510000000002"/>
    <n v="20.477409000000002"/>
  </r>
  <r>
    <x v="348"/>
    <x v="482"/>
    <n v="26.385666000000001"/>
    <n v="36.107190000000003"/>
    <n v="23.727582000000002"/>
  </r>
  <r>
    <x v="349"/>
    <x v="483"/>
    <n v="24.580884000000001"/>
    <n v="32.063237999999998"/>
    <n v="20.322558000000001"/>
  </r>
  <r>
    <x v="350"/>
    <x v="484"/>
    <n v="21.682686"/>
    <n v="29.568985999999999"/>
    <n v="15.651986000000001"/>
  </r>
  <r>
    <x v="351"/>
    <x v="485"/>
    <n v="26.594372"/>
    <n v="35.425257000000002"/>
    <n v="23.552109000000002"/>
  </r>
  <r>
    <x v="352"/>
    <x v="486"/>
    <n v="26.727235"/>
    <n v="34.660274999999999"/>
    <n v="22.554905000000002"/>
  </r>
  <r>
    <x v="353"/>
    <x v="487"/>
    <n v="22.884036999999999"/>
    <n v="30.50583"/>
    <n v="17.874364"/>
  </r>
  <r>
    <x v="354"/>
    <x v="488"/>
    <n v="24.723804000000001"/>
    <n v="34.727975999999998"/>
    <n v="21.238061999999999"/>
  </r>
  <r>
    <x v="355"/>
    <x v="489"/>
    <n v="25.287119000000001"/>
    <n v="33.830945"/>
    <n v="22.159967000000002"/>
  </r>
  <r>
    <x v="356"/>
    <x v="490"/>
    <n v="23.047053999999999"/>
    <n v="31.262302999999999"/>
    <n v="18.842399"/>
  </r>
  <r>
    <x v="357"/>
    <x v="491"/>
    <n v="25.802762999999999"/>
    <n v="33.664323000000003"/>
    <n v="22.330573999999999"/>
  </r>
  <r>
    <x v="358"/>
    <x v="492"/>
    <n v="25.85745"/>
    <n v="35.622714000000002"/>
    <n v="21.906618000000002"/>
  </r>
  <r>
    <x v="359"/>
    <x v="493"/>
    <n v="28.768025000000002"/>
    <n v="39.977795"/>
    <n v="23.962510000000002"/>
  </r>
  <r>
    <x v="360"/>
    <x v="494"/>
    <n v="25.219840000000001"/>
    <n v="33.712992"/>
    <n v="18.136032"/>
  </r>
  <r>
    <x v="361"/>
    <x v="495"/>
    <n v="26.951076"/>
    <n v="36.101303999999999"/>
    <n v="19.873296"/>
  </r>
  <r>
    <x v="362"/>
    <x v="496"/>
    <n v="27.716052000000001"/>
    <n v="37.879841999999996"/>
    <n v="20.912345999999999"/>
  </r>
  <r>
    <x v="363"/>
    <x v="497"/>
    <n v="28.200209999999998"/>
    <n v="36.883640999999997"/>
    <n v="22.066897000000001"/>
  </r>
  <r>
    <x v="364"/>
    <x v="498"/>
    <n v="27.080200000000001"/>
    <n v="37.361338000000003"/>
    <n v="21.38402"/>
  </r>
  <r>
    <x v="365"/>
    <x v="499"/>
    <n v="26.144022"/>
    <n v="37.018002000000003"/>
    <n v="18.894701999999999"/>
  </r>
  <r>
    <x v="366"/>
    <x v="500"/>
    <n v="26.720396999999998"/>
    <n v="35.831949999999999"/>
    <n v="18.493009000000001"/>
  </r>
  <r>
    <x v="367"/>
    <x v="501"/>
    <n v="26.616996"/>
    <n v="33.617528"/>
    <n v="20.037618999999999"/>
  </r>
  <r>
    <x v="368"/>
    <x v="502"/>
    <n v="27.394133"/>
    <n v="36.872076"/>
    <n v="22.854745999999999"/>
  </r>
  <r>
    <x v="369"/>
    <x v="503"/>
    <n v="25.645247999999999"/>
    <n v="32.573376000000003"/>
    <n v="20.849568000000001"/>
  </r>
  <r>
    <x v="370"/>
    <x v="504"/>
    <n v="23.377233"/>
    <n v="31.407651000000001"/>
    <n v="17.6187"/>
  </r>
  <r>
    <x v="371"/>
    <x v="505"/>
    <n v="25.017372000000002"/>
    <n v="34.163508"/>
    <n v="18.542724"/>
  </r>
  <r>
    <x v="372"/>
    <x v="506"/>
    <n v="27.855281999999999"/>
    <n v="35.68929"/>
    <n v="21.469266000000001"/>
  </r>
  <r>
    <x v="373"/>
    <x v="507"/>
    <n v="27.442128"/>
    <n v="36.327534"/>
    <n v="21.792822000000001"/>
  </r>
  <r>
    <x v="374"/>
    <x v="508"/>
    <n v="27.00564"/>
    <n v="35.822850000000003"/>
    <n v="19.493639999999999"/>
  </r>
  <r>
    <x v="375"/>
    <x v="509"/>
    <n v="29.349264000000002"/>
    <n v="38.254224000000001"/>
    <n v="27.067367999999998"/>
  </r>
  <r>
    <x v="376"/>
    <x v="510"/>
    <n v="27.525020999999999"/>
    <n v="34.690353999999999"/>
    <n v="22.613527999999999"/>
  </r>
  <r>
    <x v="377"/>
    <x v="511"/>
    <n v="26.586742000000001"/>
    <n v="35.507598000000002"/>
    <n v="21.580328000000002"/>
  </r>
  <r>
    <x v="378"/>
    <x v="512"/>
    <n v="28.010496"/>
    <n v="37.275936000000002"/>
    <n v="22.972704"/>
  </r>
  <r>
    <x v="379"/>
    <x v="513"/>
    <n v="22.754560000000001"/>
    <n v="31.134399999999999"/>
    <n v="15.386240000000001"/>
  </r>
  <r>
    <x v="380"/>
    <x v="514"/>
    <n v="27.896191999999999"/>
    <n v="35.899653999999998"/>
    <n v="23.361205999999999"/>
  </r>
  <r>
    <x v="381"/>
    <x v="515"/>
    <n v="28.062508999999999"/>
    <n v="36.324379"/>
    <n v="25.231193999999999"/>
  </r>
  <r>
    <x v="382"/>
    <x v="516"/>
    <n v="27.384879999999999"/>
    <n v="35.968339999999998"/>
    <n v="20.8749"/>
  </r>
  <r>
    <x v="383"/>
    <x v="517"/>
    <n v="31.151441999999999"/>
    <n v="42.784115999999997"/>
    <n v="24.818808000000001"/>
  </r>
  <r>
    <x v="384"/>
    <x v="518"/>
    <n v="31.43496"/>
    <n v="43.999712000000002"/>
    <n v="27.049759999999999"/>
  </r>
  <r>
    <x v="385"/>
    <x v="519"/>
    <n v="32.987751000000003"/>
    <n v="48.054951000000003"/>
    <n v="24.455949"/>
  </r>
  <r>
    <x v="386"/>
    <x v="520"/>
    <n v="32.38026"/>
    <n v="45.163668000000001"/>
    <n v="26.860151999999999"/>
  </r>
  <r>
    <x v="387"/>
    <x v="521"/>
    <n v="29.566800000000001"/>
    <n v="39.009839999999997"/>
    <n v="23.974319999999999"/>
  </r>
  <r>
    <x v="388"/>
    <x v="522"/>
    <n v="28.357019999999999"/>
    <n v="38.281976999999998"/>
    <n v="21.249231000000002"/>
  </r>
  <r>
    <x v="389"/>
    <x v="523"/>
    <n v="29.941897999999998"/>
    <n v="42.278474000000003"/>
    <n v="25.490082999999998"/>
  </r>
  <r>
    <x v="390"/>
    <x v="524"/>
    <n v="27.983491999999998"/>
    <n v="40.577902000000002"/>
    <n v="22.136744"/>
  </r>
  <r>
    <x v="391"/>
    <x v="525"/>
    <n v="30.193031999999999"/>
    <n v="41.399168000000003"/>
    <n v="24.880016000000001"/>
  </r>
  <r>
    <x v="392"/>
    <x v="526"/>
    <n v="28.734919999999999"/>
    <n v="40.624600000000001"/>
    <n v="21.608440000000002"/>
  </r>
  <r>
    <x v="393"/>
    <x v="527"/>
    <n v="31.600971000000001"/>
    <n v="43.215867000000003"/>
    <n v="24.442740000000001"/>
  </r>
  <r>
    <x v="394"/>
    <x v="528"/>
    <n v="30.282167999999999"/>
    <n v="42.753504"/>
    <n v="22.953264000000001"/>
  </r>
  <r>
    <x v="395"/>
    <x v="529"/>
    <n v="26.548984000000001"/>
    <n v="39.510268000000003"/>
    <n v="19.492591999999998"/>
  </r>
  <r>
    <x v="396"/>
    <x v="530"/>
    <n v="36.634653"/>
    <n v="50.758190999999997"/>
    <n v="31.552389000000002"/>
  </r>
  <r>
    <x v="397"/>
    <x v="531"/>
    <n v="30.106655"/>
    <n v="39.545740000000002"/>
    <n v="26.796264999999998"/>
  </r>
  <r>
    <x v="397"/>
    <x v="532"/>
    <n v="31.323048"/>
    <n v="40.892735999999999"/>
    <n v="29.156663999999999"/>
  </r>
  <r>
    <x v="397"/>
    <x v="531"/>
    <n v="30.106655"/>
    <n v="39.545740000000002"/>
    <n v="26.796264999999998"/>
  </r>
  <r>
    <x v="397"/>
    <x v="532"/>
    <n v="31.323048"/>
    <n v="40.892735999999999"/>
    <n v="29.156663999999999"/>
  </r>
  <r>
    <x v="397"/>
    <x v="533"/>
    <n v="32.509112000000002"/>
    <n v="43.580922999999999"/>
    <n v="25.124846999999999"/>
  </r>
  <r>
    <x v="398"/>
    <x v="534"/>
    <n v="31.361190000000001"/>
    <n v="40.210590000000003"/>
    <n v="29.42877"/>
  </r>
  <r>
    <x v="398"/>
    <x v="535"/>
    <n v="29.504111999999999"/>
    <n v="38.480111999999998"/>
    <n v="27.601199999999999"/>
  </r>
  <r>
    <x v="398"/>
    <x v="534"/>
    <n v="31.361190000000001"/>
    <n v="40.210590000000003"/>
    <n v="29.42877"/>
  </r>
  <r>
    <x v="398"/>
    <x v="535"/>
    <n v="29.504111999999999"/>
    <n v="38.480111999999998"/>
    <n v="27.601199999999999"/>
  </r>
  <r>
    <x v="398"/>
    <x v="536"/>
    <n v="29.400390000000002"/>
    <n v="40.958101999999997"/>
    <n v="24.081634000000001"/>
  </r>
  <r>
    <x v="399"/>
    <x v="537"/>
    <n v="32.003594999999997"/>
    <n v="44.363280000000003"/>
    <n v="27.792843000000001"/>
  </r>
  <r>
    <x v="400"/>
    <x v="538"/>
    <n v="29.466360000000002"/>
    <n v="41.182679999999998"/>
    <n v="19.90296"/>
  </r>
  <r>
    <x v="401"/>
    <x v="539"/>
    <n v="34.225299999999997"/>
    <n v="47.171191999999998"/>
    <n v="26.847335999999999"/>
  </r>
  <r>
    <x v="402"/>
    <x v="540"/>
    <n v="33.8733"/>
    <n v="45.585299999999997"/>
    <n v="27.907499999999999"/>
  </r>
  <r>
    <x v="403"/>
    <x v="541"/>
    <n v="33.022660000000002"/>
    <n v="42.164628"/>
    <n v="32.428792000000001"/>
  </r>
  <r>
    <x v="403"/>
    <x v="542"/>
    <n v="32.504316000000003"/>
    <n v="40.841754000000002"/>
    <n v="32.720171999999998"/>
  </r>
  <r>
    <x v="403"/>
    <x v="541"/>
    <n v="33.022660000000002"/>
    <n v="42.164628"/>
    <n v="32.428792000000001"/>
  </r>
  <r>
    <x v="403"/>
    <x v="542"/>
    <n v="32.504316000000003"/>
    <n v="40.841754000000002"/>
    <n v="32.720171999999998"/>
  </r>
  <r>
    <x v="403"/>
    <x v="543"/>
    <n v="32.800370999999998"/>
    <n v="44.148322999999998"/>
    <n v="29.631786999999999"/>
  </r>
  <r>
    <x v="404"/>
    <x v="544"/>
    <n v="31.465479999999999"/>
    <n v="42.762680000000003"/>
    <n v="26.409520000000001"/>
  </r>
  <r>
    <x v="405"/>
    <x v="545"/>
    <n v="30.927600000000002"/>
    <n v="44.301443999999996"/>
    <n v="22.511544000000001"/>
  </r>
  <r>
    <x v="406"/>
    <x v="546"/>
    <n v="32.723081999999998"/>
    <n v="47.460672000000002"/>
    <n v="24.237234000000001"/>
  </r>
  <r>
    <x v="407"/>
    <x v="547"/>
    <n v="28.489274999999999"/>
    <n v="36.358595999999999"/>
    <n v="26.578026000000001"/>
  </r>
  <r>
    <x v="407"/>
    <x v="548"/>
    <n v="29.580572"/>
    <n v="37.295285999999997"/>
    <n v="26.222826000000001"/>
  </r>
  <r>
    <x v="407"/>
    <x v="547"/>
    <n v="28.489274999999999"/>
    <n v="36.358595999999999"/>
    <n v="26.578026000000001"/>
  </r>
  <r>
    <x v="407"/>
    <x v="548"/>
    <n v="29.580572"/>
    <n v="37.295285999999997"/>
    <n v="26.222826000000001"/>
  </r>
  <r>
    <x v="407"/>
    <x v="549"/>
    <n v="26.17558"/>
    <n v="37.967959999999998"/>
    <n v="20.210239999999999"/>
  </r>
  <r>
    <x v="408"/>
    <x v="550"/>
    <n v="32.274470000000001"/>
    <n v="42.542774000000001"/>
    <n v="27.828592"/>
  </r>
  <r>
    <x v="409"/>
    <x v="551"/>
    <n v="30.437087999999999"/>
    <n v="41.897736000000002"/>
    <n v="25.660260000000001"/>
  </r>
  <r>
    <x v="410"/>
    <x v="552"/>
    <n v="29.288633000000001"/>
    <n v="37.880204999999997"/>
    <n v="24.543496999999999"/>
  </r>
  <r>
    <x v="410"/>
    <x v="553"/>
    <n v="29.434719999999999"/>
    <n v="39.297145999999998"/>
    <n v="26.957896000000002"/>
  </r>
  <r>
    <x v="410"/>
    <x v="552"/>
    <n v="29.288633000000001"/>
    <n v="37.880204999999997"/>
    <n v="24.543496999999999"/>
  </r>
  <r>
    <x v="410"/>
    <x v="553"/>
    <n v="29.434719999999999"/>
    <n v="39.297145999999998"/>
    <n v="26.957896000000002"/>
  </r>
  <r>
    <x v="410"/>
    <x v="554"/>
    <n v="28.310469000000001"/>
    <n v="39.566879999999998"/>
    <n v="20.964950999999999"/>
  </r>
  <r>
    <x v="411"/>
    <x v="555"/>
    <n v="27.602148"/>
    <n v="36.566397000000002"/>
    <n v="24.911951999999999"/>
  </r>
  <r>
    <x v="412"/>
    <x v="556"/>
    <n v="30.533729999999998"/>
    <n v="39.486688000000001"/>
    <n v="29.569980999999999"/>
  </r>
  <r>
    <x v="412"/>
    <x v="557"/>
    <n v="32.958627"/>
    <n v="40.809769000000003"/>
    <n v="31.674057999999999"/>
  </r>
  <r>
    <x v="412"/>
    <x v="556"/>
    <n v="30.533729999999998"/>
    <n v="39.486688000000001"/>
    <n v="29.569980999999999"/>
  </r>
  <r>
    <x v="412"/>
    <x v="557"/>
    <n v="32.958627"/>
    <n v="40.809769000000003"/>
    <n v="31.674057999999999"/>
  </r>
  <r>
    <x v="412"/>
    <x v="558"/>
    <n v="28.938488"/>
    <n v="40.246071999999998"/>
    <n v="24.168101"/>
  </r>
  <r>
    <x v="413"/>
    <x v="559"/>
    <n v="32.276580000000003"/>
    <n v="44.845779999999998"/>
    <n v="27.4834"/>
  </r>
  <r>
    <x v="414"/>
    <x v="560"/>
    <n v="33.11739"/>
    <n v="45.981324000000001"/>
    <n v="28.194156"/>
  </r>
  <r>
    <x v="415"/>
    <x v="561"/>
    <n v="29.613023999999999"/>
    <n v="39.412548000000001"/>
    <n v="24.820488000000001"/>
  </r>
  <r>
    <x v="416"/>
    <x v="562"/>
    <n v="26.175968000000001"/>
    <n v="33.708750000000002"/>
    <n v="21.861248"/>
  </r>
  <r>
    <x v="416"/>
    <x v="563"/>
    <n v="26.469342000000001"/>
    <n v="33.196854000000002"/>
    <n v="22.520976000000001"/>
  </r>
  <r>
    <x v="416"/>
    <x v="562"/>
    <n v="26.175968000000001"/>
    <n v="33.708750000000002"/>
    <n v="21.861248"/>
  </r>
  <r>
    <x v="416"/>
    <x v="563"/>
    <n v="26.469342000000001"/>
    <n v="33.196854000000002"/>
    <n v="22.520976000000001"/>
  </r>
  <r>
    <x v="416"/>
    <x v="564"/>
    <n v="26.885290999999999"/>
    <n v="36.146901999999997"/>
    <n v="21.093342"/>
  </r>
  <r>
    <x v="417"/>
    <x v="565"/>
    <n v="27.544504"/>
    <n v="34.511431999999999"/>
    <n v="26.152913999999999"/>
  </r>
  <r>
    <x v="417"/>
    <x v="566"/>
    <n v="28.7104"/>
    <n v="34.488368000000001"/>
    <n v="25.695808"/>
  </r>
  <r>
    <x v="417"/>
    <x v="565"/>
    <n v="27.544504"/>
    <n v="34.511431999999999"/>
    <n v="26.152913999999999"/>
  </r>
  <r>
    <x v="417"/>
    <x v="566"/>
    <n v="28.7104"/>
    <n v="34.488368000000001"/>
    <n v="25.695808"/>
  </r>
  <r>
    <x v="417"/>
    <x v="567"/>
    <n v="24.944776999999998"/>
    <n v="34.043148000000002"/>
    <n v="18.949584000000002"/>
  </r>
  <r>
    <x v="418"/>
    <x v="568"/>
    <n v="28.762830000000001"/>
    <n v="39.713520000000003"/>
    <n v="23.31972"/>
  </r>
  <r>
    <x v="419"/>
    <x v="569"/>
    <n v="30.69023"/>
    <n v="40.941974000000002"/>
    <n v="27.06869"/>
  </r>
  <r>
    <x v="420"/>
    <x v="570"/>
    <n v="29.868387999999999"/>
    <n v="41.073683000000003"/>
    <n v="25.57225"/>
  </r>
  <r>
    <x v="421"/>
    <x v="571"/>
    <n v="30.977544000000002"/>
    <n v="43.390728000000003"/>
    <n v="24.189084000000001"/>
  </r>
  <r>
    <x v="422"/>
    <x v="572"/>
    <n v="28.827812999999999"/>
    <n v="38.856102"/>
    <n v="25.075413000000001"/>
  </r>
  <r>
    <x v="423"/>
    <x v="573"/>
    <n v="27.336354"/>
    <n v="34.425545999999997"/>
    <n v="26.557617"/>
  </r>
  <r>
    <x v="423"/>
    <x v="574"/>
    <n v="28.256447999999999"/>
    <n v="34.835856"/>
    <n v="26.757456000000001"/>
  </r>
  <r>
    <x v="423"/>
    <x v="573"/>
    <n v="27.336354"/>
    <n v="34.425545999999997"/>
    <n v="26.557617"/>
  </r>
  <r>
    <x v="423"/>
    <x v="574"/>
    <n v="28.256447999999999"/>
    <n v="34.835856"/>
    <n v="26.757456000000001"/>
  </r>
  <r>
    <x v="423"/>
    <x v="575"/>
    <n v="26.458739999999999"/>
    <n v="35.552219999999998"/>
    <n v="21.30029"/>
  </r>
  <r>
    <x v="424"/>
    <x v="576"/>
    <n v="29.355803000000002"/>
    <n v="40.381630999999999"/>
    <n v="23.211780999999998"/>
  </r>
  <r>
    <x v="425"/>
    <x v="577"/>
    <n v="29.786111999999999"/>
    <n v="40.651775999999998"/>
    <n v="27.113472000000002"/>
  </r>
  <r>
    <x v="426"/>
    <x v="578"/>
    <n v="29.788128"/>
    <n v="39.141888000000002"/>
    <n v="27.179867999999999"/>
  </r>
  <r>
    <x v="426"/>
    <x v="579"/>
    <n v="32.238199999999999"/>
    <n v="39.65155"/>
    <n v="31.3766"/>
  </r>
  <r>
    <x v="426"/>
    <x v="578"/>
    <n v="29.788128"/>
    <n v="39.141888000000002"/>
    <n v="27.179867999999999"/>
  </r>
  <r>
    <x v="426"/>
    <x v="579"/>
    <n v="32.238199999999999"/>
    <n v="39.65155"/>
    <n v="31.3766"/>
  </r>
  <r>
    <x v="426"/>
    <x v="580"/>
    <n v="27.61965"/>
    <n v="37.591875000000002"/>
    <n v="20.571750000000002"/>
  </r>
  <r>
    <x v="427"/>
    <x v="581"/>
    <n v="34.149171000000003"/>
    <n v="45.559969000000002"/>
    <n v="27.972175"/>
  </r>
  <r>
    <x v="428"/>
    <x v="582"/>
    <n v="29.981463999999999"/>
    <n v="39.735019999999999"/>
    <n v="24.990635999999999"/>
  </r>
  <r>
    <x v="429"/>
    <x v="583"/>
    <n v="27.966419999999999"/>
    <n v="39.015569999999997"/>
    <n v="22.19115"/>
  </r>
  <r>
    <x v="430"/>
    <x v="584"/>
    <n v="30.271977"/>
    <n v="41.250540000000001"/>
    <n v="25.730718"/>
  </r>
  <r>
    <x v="431"/>
    <x v="585"/>
    <n v="21.071988000000001"/>
    <n v="29.253312000000001"/>
    <n v="17.332218000000001"/>
  </r>
  <r>
    <x v="432"/>
    <x v="586"/>
    <n v="29.596525"/>
    <n v="39.956699999999998"/>
    <n v="26.443024999999999"/>
  </r>
  <r>
    <x v="433"/>
    <x v="587"/>
    <n v="26.483688000000001"/>
    <n v="35.840145"/>
    <n v="21.88428"/>
  </r>
  <r>
    <x v="434"/>
    <x v="588"/>
    <n v="28.171679999999999"/>
    <n v="36.502713"/>
    <n v="23.325039"/>
  </r>
  <r>
    <x v="435"/>
    <x v="589"/>
    <n v="22.747731000000002"/>
    <n v="29.819852999999998"/>
    <n v="16.390246000000001"/>
  </r>
  <r>
    <x v="436"/>
    <x v="590"/>
    <n v="21.164898000000001"/>
    <n v="28.876428000000001"/>
    <n v="14.373177"/>
  </r>
  <r>
    <x v="437"/>
    <x v="591"/>
    <n v="24.309152000000001"/>
    <n v="33.369667999999997"/>
    <n v="16.864936"/>
  </r>
  <r>
    <x v="438"/>
    <x v="592"/>
    <n v="24.642876999999999"/>
    <n v="33.903576000000001"/>
    <n v="21.180502000000001"/>
  </r>
  <r>
    <x v="439"/>
    <x v="593"/>
    <n v="24.394887000000001"/>
    <n v="32.554268999999998"/>
    <n v="16.762812"/>
  </r>
  <r>
    <x v="440"/>
    <x v="594"/>
    <n v="25.912896"/>
    <n v="34.938943999999999"/>
    <n v="21.270399999999999"/>
  </r>
  <r>
    <x v="441"/>
    <x v="595"/>
    <n v="26.017320000000002"/>
    <n v="35.455517999999998"/>
    <n v="22.898931999999999"/>
  </r>
  <r>
    <x v="442"/>
    <x v="596"/>
    <n v="29.991347999999999"/>
    <n v="39.579659999999997"/>
    <n v="28.030947000000001"/>
  </r>
  <r>
    <x v="443"/>
    <x v="597"/>
    <n v="26.959579999999999"/>
    <n v="36.714080000000003"/>
    <n v="20.001370000000001"/>
  </r>
  <r>
    <x v="444"/>
    <x v="598"/>
    <n v="26.425847999999998"/>
    <n v="34.066608000000002"/>
    <n v="23.117958000000002"/>
  </r>
  <r>
    <x v="445"/>
    <x v="599"/>
    <n v="27.236256000000001"/>
    <n v="35.896417999999997"/>
    <n v="23.654986000000001"/>
  </r>
  <r>
    <x v="446"/>
    <x v="600"/>
    <n v="21.586361"/>
    <n v="30.410858000000001"/>
    <n v="14.412423"/>
  </r>
  <r>
    <x v="447"/>
    <x v="601"/>
    <n v="25.203520000000001"/>
    <n v="33.190812000000001"/>
    <n v="19.866304"/>
  </r>
  <r>
    <x v="448"/>
    <x v="602"/>
    <n v="28.044170000000001"/>
    <n v="36.233812999999998"/>
    <n v="22.910502999999999"/>
  </r>
  <r>
    <x v="449"/>
    <x v="603"/>
    <n v="23.673026"/>
    <n v="32.070740000000001"/>
    <n v="18.241392000000001"/>
  </r>
  <r>
    <x v="450"/>
    <x v="604"/>
    <n v="26.668939999999999"/>
    <n v="37.281052000000003"/>
    <n v="22.518384000000001"/>
  </r>
  <r>
    <x v="451"/>
    <x v="605"/>
    <n v="26.727519000000001"/>
    <n v="35.723520000000001"/>
    <n v="22.717925999999999"/>
  </r>
  <r>
    <x v="452"/>
    <x v="606"/>
    <n v="20.892326000000001"/>
    <n v="28.594864999999999"/>
    <n v="14.181570000000001"/>
  </r>
  <r>
    <x v="453"/>
    <x v="607"/>
    <n v="27.520299999999999"/>
    <n v="37.069290000000002"/>
    <n v="25.95035"/>
  </r>
  <r>
    <x v="454"/>
    <x v="608"/>
    <n v="24.152515000000001"/>
    <n v="35.560684999999999"/>
    <n v="18.356280000000002"/>
  </r>
  <r>
    <x v="455"/>
    <x v="609"/>
    <n v="20.369796000000001"/>
    <n v="27.885580000000001"/>
    <n v="14.893748"/>
  </r>
  <r>
    <x v="456"/>
    <x v="610"/>
    <n v="21.619959999999999"/>
    <n v="30.652705999999998"/>
    <n v="15.66531"/>
  </r>
  <r>
    <x v="457"/>
    <x v="611"/>
    <n v="24.950500000000002"/>
    <n v="29.913675000000001"/>
    <n v="23.783750000000001"/>
  </r>
  <r>
    <x v="457"/>
    <x v="612"/>
    <n v="25.741385999999999"/>
    <n v="32.322429999999997"/>
    <n v="24.943411999999999"/>
  </r>
  <r>
    <x v="457"/>
    <x v="611"/>
    <n v="24.950500000000002"/>
    <n v="29.913675000000001"/>
    <n v="23.783750000000001"/>
  </r>
  <r>
    <x v="457"/>
    <x v="612"/>
    <n v="25.741385999999999"/>
    <n v="32.322429999999997"/>
    <n v="24.943411999999999"/>
  </r>
  <r>
    <x v="457"/>
    <x v="613"/>
    <n v="27.421351999999999"/>
    <n v="34.655489000000003"/>
    <n v="22.265989999999999"/>
  </r>
  <r>
    <x v="458"/>
    <x v="614"/>
    <n v="22.239142000000001"/>
    <n v="30.361104000000001"/>
    <n v="16.326426999999999"/>
  </r>
  <r>
    <x v="459"/>
    <x v="615"/>
    <n v="25.711528000000001"/>
    <n v="32.636696000000001"/>
    <n v="22.847529000000002"/>
  </r>
  <r>
    <x v="459"/>
    <x v="616"/>
    <n v="24.307734"/>
    <n v="33.276353999999998"/>
    <n v="21.524688000000001"/>
  </r>
  <r>
    <x v="460"/>
    <x v="617"/>
    <n v="22.174047999999999"/>
    <n v="29.443024000000001"/>
    <n v="17.373954000000001"/>
  </r>
  <r>
    <x v="461"/>
    <x v="618"/>
    <n v="20.712005999999999"/>
    <n v="26.069192999999999"/>
    <n v="17.109918"/>
  </r>
  <r>
    <x v="462"/>
    <x v="619"/>
    <n v="21.840064000000002"/>
    <n v="30.721813000000001"/>
    <n v="16.232479999999999"/>
  </r>
  <r>
    <x v="463"/>
    <x v="620"/>
    <n v="25.386023999999999"/>
    <n v="34.365360000000003"/>
    <n v="21.727775999999999"/>
  </r>
  <r>
    <x v="464"/>
    <x v="621"/>
    <n v="27.59064"/>
    <n v="37.320360000000001"/>
    <n v="24.578399999999998"/>
  </r>
  <r>
    <x v="465"/>
    <x v="622"/>
    <n v="28.49868"/>
    <n v="36.746360000000003"/>
    <n v="25.912075000000002"/>
  </r>
  <r>
    <x v="466"/>
    <x v="623"/>
    <n v="18.06081"/>
    <n v="23.098680000000002"/>
    <n v="13.84263"/>
  </r>
  <r>
    <x v="467"/>
    <x v="624"/>
    <n v="20.027930999999999"/>
    <n v="26.847117000000001"/>
    <n v="15.713379"/>
  </r>
  <r>
    <x v="468"/>
    <x v="625"/>
    <n v="21.033584000000001"/>
    <n v="26.632121000000001"/>
    <n v="14.80073"/>
  </r>
  <r>
    <x v="469"/>
    <x v="626"/>
    <n v="25.174149"/>
    <n v="34.512205000000002"/>
    <n v="19.999616"/>
  </r>
  <r>
    <x v="470"/>
    <x v="627"/>
    <n v="23.811888"/>
    <n v="31.279575999999999"/>
    <n v="21.279688"/>
  </r>
  <r>
    <x v="471"/>
    <x v="628"/>
    <n v="23.154648000000002"/>
    <n v="30.370367999999999"/>
    <n v="19.385928"/>
  </r>
  <r>
    <x v="472"/>
    <x v="629"/>
    <n v="20.316172999999999"/>
    <n v="27.646182"/>
    <n v="15.653294000000001"/>
  </r>
  <r>
    <x v="473"/>
    <x v="630"/>
    <n v="18.411988000000001"/>
    <n v="26.173546000000002"/>
    <n v="11.692618"/>
  </r>
  <r>
    <x v="474"/>
    <x v="631"/>
    <n v="22.82413"/>
    <n v="29.582419999999999"/>
    <n v="19.898900000000001"/>
  </r>
  <r>
    <x v="475"/>
    <x v="632"/>
    <n v="21.339078000000001"/>
    <n v="28.458227999999998"/>
    <n v="16.893053999999999"/>
  </r>
  <r>
    <x v="476"/>
    <x v="633"/>
    <n v="20.435960000000001"/>
    <n v="28.331880000000002"/>
    <n v="14.37204"/>
  </r>
  <r>
    <x v="477"/>
    <x v="634"/>
    <n v="23.362919999999999"/>
    <n v="28.936907999999999"/>
    <n v="19.150236"/>
  </r>
  <r>
    <x v="478"/>
    <x v="635"/>
    <n v="23.071999999999999"/>
    <n v="29.361920000000001"/>
    <n v="19.873280000000001"/>
  </r>
  <r>
    <x v="478"/>
    <x v="636"/>
    <n v="23.106480000000001"/>
    <n v="29.205515999999999"/>
    <n v="20.571932"/>
  </r>
  <r>
    <x v="478"/>
    <x v="635"/>
    <n v="23.071999999999999"/>
    <n v="29.361920000000001"/>
    <n v="19.873280000000001"/>
  </r>
  <r>
    <x v="478"/>
    <x v="636"/>
    <n v="23.106480000000001"/>
    <n v="29.205515999999999"/>
    <n v="20.571932"/>
  </r>
  <r>
    <x v="478"/>
    <x v="637"/>
    <n v="23.502420000000001"/>
    <n v="28.844715000000001"/>
    <n v="17.461304999999999"/>
  </r>
  <r>
    <x v="479"/>
    <x v="638"/>
    <n v="23.688120000000001"/>
    <n v="33.957270000000001"/>
    <n v="17.950289999999999"/>
  </r>
  <r>
    <x v="480"/>
    <x v="639"/>
    <n v="26.428049999999999"/>
    <n v="36.952905000000001"/>
    <n v="22.227381000000001"/>
  </r>
  <r>
    <x v="481"/>
    <x v="640"/>
    <n v="28.277304000000001"/>
    <n v="38.811438000000003"/>
    <n v="22.521252"/>
  </r>
  <r>
    <x v="482"/>
    <x v="641"/>
    <n v="27.402591000000001"/>
    <n v="35.831263"/>
    <n v="22.501543999999999"/>
  </r>
  <r>
    <x v="483"/>
    <x v="642"/>
    <n v="26.403431999999999"/>
    <n v="34.144088000000004"/>
    <n v="25.098216000000001"/>
  </r>
  <r>
    <x v="483"/>
    <x v="643"/>
    <n v="27.414719999999999"/>
    <n v="34.367598000000001"/>
    <n v="26.161218000000002"/>
  </r>
  <r>
    <x v="483"/>
    <x v="642"/>
    <n v="26.403431999999999"/>
    <n v="34.144088000000004"/>
    <n v="25.098216000000001"/>
  </r>
  <r>
    <x v="483"/>
    <x v="643"/>
    <n v="27.414719999999999"/>
    <n v="34.367598000000001"/>
    <n v="26.161218000000002"/>
  </r>
  <r>
    <x v="483"/>
    <x v="644"/>
    <n v="28.037663999999999"/>
    <n v="37.762523999999999"/>
    <n v="24.485976000000001"/>
  </r>
  <r>
    <x v="484"/>
    <x v="645"/>
    <n v="24.491351999999999"/>
    <n v="33.823593000000002"/>
    <n v="18.174285000000001"/>
  </r>
  <r>
    <x v="485"/>
    <x v="646"/>
    <n v="24.99522"/>
    <n v="35.607975000000003"/>
    <n v="21.049095000000001"/>
  </r>
  <r>
    <x v="486"/>
    <x v="647"/>
    <n v="29.839438000000001"/>
    <n v="38.888187000000002"/>
    <n v="25.34768"/>
  </r>
  <r>
    <x v="487"/>
    <x v="648"/>
    <n v="28.830390000000001"/>
    <n v="38.191274999999997"/>
    <n v="23.823405000000001"/>
  </r>
  <r>
    <x v="488"/>
    <x v="649"/>
    <n v="29.189225"/>
    <n v="39.886600000000001"/>
    <n v="23.930074999999999"/>
  </r>
  <r>
    <x v="489"/>
    <x v="650"/>
    <n v="25.947908000000002"/>
    <n v="36.60624"/>
    <n v="21.113295999999998"/>
  </r>
  <r>
    <x v="490"/>
    <x v="651"/>
    <n v="21.275794999999999"/>
    <n v="30.895420000000001"/>
    <n v="13.852259999999999"/>
  </r>
  <r>
    <x v="491"/>
    <x v="652"/>
    <n v="27.892410000000002"/>
    <n v="37.554971999999999"/>
    <n v="20.271888000000001"/>
  </r>
  <r>
    <x v="492"/>
    <x v="653"/>
    <n v="29.929600000000001"/>
    <n v="40.777200000000001"/>
    <n v="24.656199999999998"/>
  </r>
  <r>
    <x v="493"/>
    <x v="654"/>
    <n v="25.150217000000001"/>
    <n v="36.139991999999999"/>
    <n v="17.499462999999999"/>
  </r>
  <r>
    <x v="494"/>
    <x v="655"/>
    <n v="27.727996000000001"/>
    <n v="37.376150000000003"/>
    <n v="23.40072"/>
  </r>
  <r>
    <x v="495"/>
    <x v="656"/>
    <n v="26.390999999999998"/>
    <n v="35.901020000000003"/>
    <n v="21.177620000000001"/>
  </r>
  <r>
    <x v="496"/>
    <x v="657"/>
    <n v="29.069092000000001"/>
    <n v="38.509295999999999"/>
    <n v="21.939820000000001"/>
  </r>
  <r>
    <x v="497"/>
    <x v="658"/>
    <n v="26.259765000000002"/>
    <n v="38.922911999999997"/>
    <n v="18.876857999999999"/>
  </r>
  <r>
    <x v="498"/>
    <x v="659"/>
    <n v="25.55584"/>
    <n v="36.806016"/>
    <n v="20.052223999999999"/>
  </r>
  <r>
    <x v="499"/>
    <x v="660"/>
    <n v="30.00966"/>
    <n v="40.975453999999999"/>
    <n v="24.026602"/>
  </r>
  <r>
    <x v="500"/>
    <x v="661"/>
    <n v="28.970479999999998"/>
    <n v="38.094299999999997"/>
    <n v="22.574400000000001"/>
  </r>
  <r>
    <x v="501"/>
    <x v="662"/>
    <n v="27.103823999999999"/>
    <n v="37.459884000000002"/>
    <n v="21.536856"/>
  </r>
  <r>
    <x v="502"/>
    <x v="663"/>
    <n v="26.644752"/>
    <n v="34.876463999999999"/>
    <n v="24.252862"/>
  </r>
  <r>
    <x v="502"/>
    <x v="664"/>
    <n v="27.546783999999999"/>
    <n v="35.560229999999997"/>
    <n v="26.852706000000001"/>
  </r>
  <r>
    <x v="502"/>
    <x v="663"/>
    <n v="26.644752"/>
    <n v="34.876463999999999"/>
    <n v="24.252862"/>
  </r>
  <r>
    <x v="502"/>
    <x v="664"/>
    <n v="27.546783999999999"/>
    <n v="35.560229999999997"/>
    <n v="26.852706000000001"/>
  </r>
  <r>
    <x v="502"/>
    <x v="665"/>
    <n v="28.354859999999999"/>
    <n v="37.008495000000003"/>
    <n v="22.560929999999999"/>
  </r>
  <r>
    <x v="503"/>
    <x v="666"/>
    <n v="19.286010000000001"/>
    <n v="25.259633999999998"/>
    <n v="11.892276000000001"/>
  </r>
  <r>
    <x v="504"/>
    <x v="667"/>
    <n v="20.876344"/>
    <n v="25.514506999999998"/>
    <n v="13.527207000000001"/>
  </r>
  <r>
    <x v="505"/>
    <x v="668"/>
    <n v="19.257259999999999"/>
    <n v="25.320072"/>
    <n v="12.282261999999999"/>
  </r>
  <r>
    <x v="506"/>
    <x v="669"/>
    <n v="20.487272999999998"/>
    <n v="26.814360000000001"/>
    <n v="11.625678000000001"/>
  </r>
  <r>
    <x v="507"/>
    <x v="670"/>
    <n v="21.30742"/>
    <n v="26.000399999999999"/>
    <n v="13.99596"/>
  </r>
  <r>
    <x v="508"/>
    <x v="671"/>
    <n v="20.848310999999999"/>
    <n v="25.065964000000001"/>
    <n v="12.9206"/>
  </r>
  <r>
    <x v="509"/>
    <x v="672"/>
    <n v="18.179874999999999"/>
    <n v="24.015844999999999"/>
    <n v="8.6066749999999992"/>
  </r>
  <r>
    <x v="510"/>
    <x v="673"/>
    <n v="17.898771"/>
    <n v="22.835412000000002"/>
    <n v="11.500443000000001"/>
  </r>
  <r>
    <x v="511"/>
    <x v="674"/>
    <n v="21.10482"/>
    <n v="26.98002"/>
    <n v="13.815899999999999"/>
  </r>
  <r>
    <x v="512"/>
    <x v="675"/>
    <n v="18.999914"/>
    <n v="24.404903999999998"/>
    <n v="11.45125"/>
  </r>
  <r>
    <x v="513"/>
    <x v="676"/>
    <n v="18.44577"/>
    <n v="22.970030999999999"/>
    <n v="8.5713179999999998"/>
  </r>
  <r>
    <x v="514"/>
    <x v="677"/>
    <n v="16.325078000000001"/>
    <n v="20.270382000000001"/>
    <n v="5.1620799999999996"/>
  </r>
  <r>
    <x v="515"/>
    <x v="678"/>
    <n v="17.51003"/>
    <n v="23.047785000000001"/>
    <n v="9.2542449999999992"/>
  </r>
  <r>
    <x v="516"/>
    <x v="679"/>
    <n v="17.27628"/>
    <n v="21.998830000000002"/>
    <n v="8.97743"/>
  </r>
  <r>
    <x v="517"/>
    <x v="680"/>
    <n v="20.748432000000001"/>
    <n v="26.211449999999999"/>
    <n v="13.593166"/>
  </r>
  <r>
    <x v="518"/>
    <x v="681"/>
    <n v="17.509689000000002"/>
    <n v="22.122800999999999"/>
    <n v="9.9767700000000001"/>
  </r>
  <r>
    <x v="519"/>
    <x v="682"/>
    <n v="19.528749999999999"/>
    <n v="24.794619999999998"/>
    <n v="8.9418699999999998"/>
  </r>
  <r>
    <x v="520"/>
    <x v="683"/>
    <n v="17.382072000000001"/>
    <n v="22.42848"/>
    <n v="6.7561200000000001"/>
  </r>
  <r>
    <x v="521"/>
    <x v="684"/>
    <n v="17.751683"/>
    <n v="22.651551999999999"/>
    <n v="7.9335589999999998"/>
  </r>
  <r>
    <x v="522"/>
    <x v="685"/>
    <n v="17.713540999999999"/>
    <n v="22.139621000000002"/>
    <n v="8.1237010000000005"/>
  </r>
  <r>
    <x v="523"/>
    <x v="686"/>
    <n v="20.417870000000001"/>
    <n v="26.326608"/>
    <n v="12.601006"/>
  </r>
  <r>
    <x v="524"/>
    <x v="687"/>
    <n v="22.073958000000001"/>
    <n v="27.025212"/>
    <n v="12.153078000000001"/>
  </r>
  <r>
    <x v="525"/>
    <x v="688"/>
    <n v="17.559536999999999"/>
    <n v="21.706949999999999"/>
    <n v="8.0639009999999995"/>
  </r>
  <r>
    <x v="526"/>
    <x v="689"/>
    <n v="19.143556"/>
    <n v="25.15719"/>
    <n v="9.1362760000000005"/>
  </r>
  <r>
    <x v="527"/>
    <x v="690"/>
    <n v="26.696283999999999"/>
    <n v="36.923833999999999"/>
    <n v="21.21622"/>
  </r>
  <r>
    <x v="528"/>
    <x v="691"/>
    <n v="29.533811"/>
    <n v="42.250678000000001"/>
    <n v="20.168970000000002"/>
  </r>
  <r>
    <x v="529"/>
    <x v="692"/>
    <n v="26.164894"/>
    <n v="36.510249999999999"/>
    <n v="15.913758"/>
  </r>
  <r>
    <x v="530"/>
    <x v="693"/>
    <n v="28.47072"/>
    <n v="39.043125000000003"/>
    <n v="21.532875000000001"/>
  </r>
  <r>
    <x v="531"/>
    <x v="694"/>
    <n v="28.71228"/>
    <n v="39.808675999999998"/>
    <n v="21.681087999999999"/>
  </r>
  <r>
    <x v="532"/>
    <x v="695"/>
    <n v="27.643525"/>
    <n v="38.058149999999998"/>
    <n v="16.53145"/>
  </r>
  <r>
    <x v="533"/>
    <x v="696"/>
    <n v="23.073713999999999"/>
    <n v="33.993954000000002"/>
    <n v="13.716198"/>
  </r>
  <r>
    <x v="534"/>
    <x v="697"/>
    <n v="26.795639999999999"/>
    <n v="36.136105999999998"/>
    <n v="20.809380000000001"/>
  </r>
  <r>
    <x v="535"/>
    <x v="698"/>
    <n v="27.844086000000001"/>
    <n v="39.298152000000002"/>
    <n v="20.435417999999999"/>
  </r>
  <r>
    <x v="536"/>
    <x v="699"/>
    <n v="30.059652"/>
    <n v="40.770995999999997"/>
    <n v="20.234634"/>
  </r>
  <r>
    <x v="537"/>
    <x v="700"/>
    <n v="30.930399999999999"/>
    <n v="41.303400000000003"/>
    <n v="24.744319999999998"/>
  </r>
  <r>
    <x v="538"/>
    <x v="701"/>
    <n v="28.358675000000002"/>
    <n v="38.402175"/>
    <n v="20.949224999999998"/>
  </r>
  <r>
    <x v="539"/>
    <x v="702"/>
    <n v="27.223002000000001"/>
    <n v="38.961621000000001"/>
    <n v="19.069344000000001"/>
  </r>
  <r>
    <x v="540"/>
    <x v="703"/>
    <n v="25.747717999999999"/>
    <n v="35.471893000000001"/>
    <n v="16.374562000000001"/>
  </r>
  <r>
    <x v="541"/>
    <x v="704"/>
    <n v="25.458159999999999"/>
    <n v="35.139831999999998"/>
    <n v="18.823896000000001"/>
  </r>
  <r>
    <x v="542"/>
    <x v="705"/>
    <n v="29.010491999999999"/>
    <n v="41.112389999999998"/>
    <n v="18.971309999999999"/>
  </r>
  <r>
    <x v="542"/>
    <x v="706"/>
    <n v="29.226790000000001"/>
    <n v="42.179355000000001"/>
    <n v="19.595884999999999"/>
  </r>
  <r>
    <x v="543"/>
    <x v="707"/>
    <n v="23.235108"/>
    <n v="34.196679000000003"/>
    <n v="16.304504999999999"/>
  </r>
  <r>
    <x v="544"/>
    <x v="708"/>
    <n v="29.989865999999999"/>
    <n v="40.387881999999998"/>
    <n v="24.083639999999999"/>
  </r>
  <r>
    <x v="545"/>
    <x v="709"/>
    <n v="27.323799999999999"/>
    <n v="38.159100000000002"/>
    <n v="19.267990000000001"/>
  </r>
  <r>
    <x v="546"/>
    <x v="710"/>
    <n v="27.057407999999999"/>
    <n v="40.040447999999998"/>
    <n v="19.483968000000001"/>
  </r>
  <r>
    <x v="547"/>
    <x v="711"/>
    <n v="29.842904999999998"/>
    <n v="40.935546000000002"/>
    <n v="22.859000999999999"/>
  </r>
  <r>
    <x v="548"/>
    <x v="712"/>
    <n v="28.764818999999999"/>
    <n v="39.207554999999999"/>
    <n v="20.024702999999999"/>
  </r>
  <r>
    <x v="549"/>
    <x v="713"/>
    <n v="22.441514999999999"/>
    <n v="33.667005000000003"/>
    <n v="18.920535000000001"/>
  </r>
  <r>
    <x v="550"/>
    <x v="714"/>
    <n v="29.20195"/>
    <n v="43.717649999999999"/>
    <n v="22.180975"/>
  </r>
  <r>
    <x v="551"/>
    <x v="715"/>
    <n v="28.274697"/>
    <n v="37.582974"/>
    <n v="21.507552"/>
  </r>
  <r>
    <x v="552"/>
    <x v="716"/>
    <n v="23.91985"/>
    <n v="35.21584"/>
    <n v="13.47879"/>
  </r>
  <r>
    <x v="553"/>
    <x v="717"/>
    <n v="28.782720000000001"/>
    <n v="39.717599999999997"/>
    <n v="19.77216"/>
  </r>
  <r>
    <x v="554"/>
    <x v="718"/>
    <n v="30.674151999999999"/>
    <n v="41.188651"/>
    <n v="21.660416999999999"/>
  </r>
  <r>
    <x v="555"/>
    <x v="719"/>
    <n v="27.997236000000001"/>
    <n v="35.750453999999998"/>
    <n v="22.492362"/>
  </r>
  <r>
    <x v="555"/>
    <x v="720"/>
    <n v="27.898631999999999"/>
    <n v="34.677072000000003"/>
    <n v="23.902920000000002"/>
  </r>
  <r>
    <x v="555"/>
    <x v="719"/>
    <n v="27.997236000000001"/>
    <n v="35.750453999999998"/>
    <n v="22.492362"/>
  </r>
  <r>
    <x v="555"/>
    <x v="720"/>
    <n v="27.898631999999999"/>
    <n v="34.677072000000003"/>
    <n v="23.902920000000002"/>
  </r>
  <r>
    <x v="555"/>
    <x v="721"/>
    <n v="28.309365"/>
    <n v="37.773224999999996"/>
    <n v="21.266279999999998"/>
  </r>
  <r>
    <x v="556"/>
    <x v="722"/>
    <n v="27.943436999999999"/>
    <n v="36.288744000000001"/>
    <n v="22.855284000000001"/>
  </r>
  <r>
    <x v="557"/>
    <x v="723"/>
    <n v="25.536003999999998"/>
    <n v="35.14472"/>
    <n v="15.160833999999999"/>
  </r>
  <r>
    <x v="558"/>
    <x v="724"/>
    <n v="26.258123999999999"/>
    <n v="35.380445999999999"/>
    <n v="14.796984"/>
  </r>
  <r>
    <x v="559"/>
    <x v="725"/>
    <n v="24.15072"/>
    <n v="31.743559999999999"/>
    <n v="16.530436000000002"/>
  </r>
  <r>
    <x v="560"/>
    <x v="726"/>
    <n v="23.920224999999999"/>
    <n v="31.173275"/>
    <n v="14.626675000000001"/>
  </r>
  <r>
    <x v="561"/>
    <x v="727"/>
    <n v="29.375976000000001"/>
    <n v="38.330494999999999"/>
    <n v="23.237575"/>
  </r>
  <r>
    <x v="562"/>
    <x v="728"/>
    <n v="23.521421"/>
    <n v="28.909265000000001"/>
    <n v="14.816571"/>
  </r>
  <r>
    <x v="563"/>
    <x v="729"/>
    <n v="23.170914"/>
    <n v="31.621590000000001"/>
    <n v="16.025255999999999"/>
  </r>
  <r>
    <x v="564"/>
    <x v="730"/>
    <n v="30.170590000000001"/>
    <n v="37.648234000000002"/>
    <n v="24.028880000000001"/>
  </r>
  <r>
    <x v="564"/>
    <x v="731"/>
    <n v="28.981824"/>
    <n v="36.770912000000003"/>
    <n v="23.367263999999999"/>
  </r>
  <r>
    <x v="564"/>
    <x v="730"/>
    <n v="30.170590000000001"/>
    <n v="37.648234000000002"/>
    <n v="24.028880000000001"/>
  </r>
  <r>
    <x v="564"/>
    <x v="731"/>
    <n v="28.981824"/>
    <n v="36.770912000000003"/>
    <n v="23.367263999999999"/>
  </r>
  <r>
    <x v="564"/>
    <x v="732"/>
    <n v="26.066175000000001"/>
    <n v="37.085349999999998"/>
    <n v="16.891175"/>
  </r>
  <r>
    <x v="565"/>
    <x v="733"/>
    <n v="28.050954000000001"/>
    <n v="38.381177999999998"/>
    <n v="18.279368000000002"/>
  </r>
  <r>
    <x v="566"/>
    <x v="734"/>
    <n v="32.722901999999998"/>
    <n v="43.881393000000003"/>
    <n v="20.356580999999998"/>
  </r>
  <r>
    <x v="567"/>
    <x v="735"/>
    <n v="20.332543999999999"/>
    <n v="27.405951999999999"/>
    <n v="9.4935039999999997"/>
  </r>
  <r>
    <x v="568"/>
    <x v="736"/>
    <n v="26.287485"/>
    <n v="33.333615000000002"/>
    <n v="18.353580000000001"/>
  </r>
  <r>
    <x v="568"/>
    <x v="737"/>
    <n v="26.654261999999999"/>
    <n v="33.747053999999999"/>
    <n v="18.022822000000001"/>
  </r>
  <r>
    <x v="569"/>
    <x v="738"/>
    <n v="21.606922999999998"/>
    <n v="30.045560999999999"/>
    <n v="14.334749"/>
  </r>
  <r>
    <x v="570"/>
    <x v="739"/>
    <n v="29.549064999999999"/>
    <n v="38.703301000000003"/>
    <n v="23.988510000000002"/>
  </r>
  <r>
    <x v="571"/>
    <x v="740"/>
    <n v="29.393011999999999"/>
    <n v="38.260331000000001"/>
    <n v="22.721933"/>
  </r>
  <r>
    <x v="572"/>
    <x v="741"/>
    <n v="26.287469999999999"/>
    <n v="33.497695"/>
    <n v="18.562885000000001"/>
  </r>
  <r>
    <x v="573"/>
    <x v="742"/>
    <n v="24.241012000000001"/>
    <n v="30.891942"/>
    <n v="15.469226000000001"/>
  </r>
  <r>
    <x v="574"/>
    <x v="743"/>
    <n v="21.124628999999999"/>
    <n v="27.097611000000001"/>
    <n v="10.091965"/>
  </r>
  <r>
    <x v="575"/>
    <x v="744"/>
    <n v="24.564105000000001"/>
    <n v="33.290945999999998"/>
    <n v="17.598977999999999"/>
  </r>
  <r>
    <x v="575"/>
    <x v="744"/>
    <n v="24.564105000000001"/>
    <n v="33.290945999999998"/>
    <n v="17.598977999999999"/>
  </r>
  <r>
    <x v="575"/>
    <x v="744"/>
    <n v="24.564105000000001"/>
    <n v="33.290945999999998"/>
    <n v="17.598977999999999"/>
  </r>
  <r>
    <x v="576"/>
    <x v="745"/>
    <n v="25.279254000000002"/>
    <n v="31.747716"/>
    <n v="16.918901999999999"/>
  </r>
  <r>
    <x v="576"/>
    <x v="745"/>
    <n v="25.279254000000002"/>
    <n v="31.747716"/>
    <n v="16.918901999999999"/>
  </r>
  <r>
    <x v="576"/>
    <x v="745"/>
    <n v="25.279254000000002"/>
    <n v="31.747716"/>
    <n v="16.918901999999999"/>
  </r>
  <r>
    <x v="577"/>
    <x v="746"/>
    <n v="25.633921999999998"/>
    <n v="32.362150999999997"/>
    <n v="16.455788999999999"/>
  </r>
  <r>
    <x v="577"/>
    <x v="746"/>
    <n v="25.633921999999998"/>
    <n v="32.362150999999997"/>
    <n v="16.455788999999999"/>
  </r>
  <r>
    <x v="577"/>
    <x v="746"/>
    <n v="25.633921999999998"/>
    <n v="32.362150999999997"/>
    <n v="16.455788999999999"/>
  </r>
  <r>
    <x v="578"/>
    <x v="747"/>
    <n v="23.964822000000002"/>
    <n v="32.460287999999998"/>
    <n v="15.03462"/>
  </r>
  <r>
    <x v="578"/>
    <x v="747"/>
    <n v="23.964822000000002"/>
    <n v="32.460287999999998"/>
    <n v="15.03462"/>
  </r>
  <r>
    <x v="578"/>
    <x v="747"/>
    <n v="23.964822000000002"/>
    <n v="32.460287999999998"/>
    <n v="15.03462"/>
  </r>
  <r>
    <x v="579"/>
    <x v="748"/>
    <n v="26.693480000000001"/>
    <n v="35.757480000000001"/>
    <n v="16.405840000000001"/>
  </r>
  <r>
    <x v="579"/>
    <x v="748"/>
    <n v="26.693480000000001"/>
    <n v="35.757480000000001"/>
    <n v="16.405840000000001"/>
  </r>
  <r>
    <x v="579"/>
    <x v="748"/>
    <n v="26.693480000000001"/>
    <n v="35.757480000000001"/>
    <n v="16.405840000000001"/>
  </r>
  <r>
    <x v="580"/>
    <x v="749"/>
    <n v="27.657223999999999"/>
    <n v="38.46819"/>
    <n v="21.866606000000001"/>
  </r>
  <r>
    <x v="580"/>
    <x v="749"/>
    <n v="27.657223999999999"/>
    <n v="38.46819"/>
    <n v="21.866606000000001"/>
  </r>
  <r>
    <x v="580"/>
    <x v="749"/>
    <n v="27.657223999999999"/>
    <n v="38.46819"/>
    <n v="21.866606000000001"/>
  </r>
  <r>
    <x v="581"/>
    <x v="750"/>
    <n v="27.129753000000001"/>
    <n v="35.808723999999998"/>
    <n v="19.625585000000001"/>
  </r>
  <r>
    <x v="581"/>
    <x v="750"/>
    <n v="27.129753000000001"/>
    <n v="35.808723999999998"/>
    <n v="19.625585000000001"/>
  </r>
  <r>
    <x v="581"/>
    <x v="750"/>
    <n v="27.129753000000001"/>
    <n v="35.808723999999998"/>
    <n v="19.625585000000001"/>
  </r>
  <r>
    <x v="582"/>
    <x v="751"/>
    <n v="28.969728"/>
    <n v="35.986960000000003"/>
    <n v="20.430143999999999"/>
  </r>
  <r>
    <x v="582"/>
    <x v="751"/>
    <n v="28.969728"/>
    <n v="35.986960000000003"/>
    <n v="20.430143999999999"/>
  </r>
  <r>
    <x v="582"/>
    <x v="751"/>
    <n v="28.969728"/>
    <n v="35.986960000000003"/>
    <n v="20.430143999999999"/>
  </r>
  <r>
    <x v="583"/>
    <x v="752"/>
    <n v="24.240600000000001"/>
    <n v="32.489640000000001"/>
    <n v="15.973470000000001"/>
  </r>
  <r>
    <x v="583"/>
    <x v="752"/>
    <n v="24.240600000000001"/>
    <n v="32.489640000000001"/>
    <n v="15.973470000000001"/>
  </r>
  <r>
    <x v="583"/>
    <x v="752"/>
    <n v="24.240600000000001"/>
    <n v="32.489640000000001"/>
    <n v="15.973470000000001"/>
  </r>
  <r>
    <x v="584"/>
    <x v="753"/>
    <n v="25.19145"/>
    <n v="33.343494"/>
    <n v="14.851608000000001"/>
  </r>
  <r>
    <x v="584"/>
    <x v="753"/>
    <n v="25.19145"/>
    <n v="33.343494"/>
    <n v="14.851608000000001"/>
  </r>
  <r>
    <x v="584"/>
    <x v="753"/>
    <n v="25.19145"/>
    <n v="33.343494"/>
    <n v="14.851608000000001"/>
  </r>
  <r>
    <x v="585"/>
    <x v="754"/>
    <n v="24.488026999999999"/>
    <n v="30.312892999999999"/>
    <n v="16.449349000000002"/>
  </r>
  <r>
    <x v="585"/>
    <x v="754"/>
    <n v="24.488026999999999"/>
    <n v="30.312892999999999"/>
    <n v="16.449349000000002"/>
  </r>
  <r>
    <x v="585"/>
    <x v="754"/>
    <n v="24.488026999999999"/>
    <n v="30.312892999999999"/>
    <n v="16.449349000000002"/>
  </r>
  <r>
    <x v="586"/>
    <x v="755"/>
    <n v="22.305785"/>
    <n v="31.653402"/>
    <n v="13.338226000000001"/>
  </r>
  <r>
    <x v="586"/>
    <x v="755"/>
    <n v="22.305785"/>
    <n v="31.653402"/>
    <n v="13.338226000000001"/>
  </r>
  <r>
    <x v="586"/>
    <x v="755"/>
    <n v="22.305785"/>
    <n v="31.653402"/>
    <n v="13.338226000000001"/>
  </r>
  <r>
    <x v="587"/>
    <x v="756"/>
    <n v="23.791808"/>
    <n v="33.212420999999999"/>
    <n v="16.909955"/>
  </r>
  <r>
    <x v="587"/>
    <x v="756"/>
    <n v="23.791808"/>
    <n v="33.212420999999999"/>
    <n v="16.909955"/>
  </r>
  <r>
    <x v="587"/>
    <x v="756"/>
    <n v="23.791808"/>
    <n v="33.212420999999999"/>
    <n v="16.909955"/>
  </r>
  <r>
    <x v="588"/>
    <x v="757"/>
    <n v="22.553719999999998"/>
    <n v="31.092949999999998"/>
    <n v="16.344194999999999"/>
  </r>
  <r>
    <x v="588"/>
    <x v="757"/>
    <n v="22.553719999999998"/>
    <n v="31.092949999999998"/>
    <n v="16.344194999999999"/>
  </r>
  <r>
    <x v="588"/>
    <x v="757"/>
    <n v="22.553719999999998"/>
    <n v="31.092949999999998"/>
    <n v="16.344194999999999"/>
  </r>
  <r>
    <x v="589"/>
    <x v="758"/>
    <n v="25.097490000000001"/>
    <n v="33.642090000000003"/>
    <n v="16.516529999999999"/>
  </r>
  <r>
    <x v="589"/>
    <x v="758"/>
    <n v="25.097490000000001"/>
    <n v="33.642090000000003"/>
    <n v="16.516529999999999"/>
  </r>
  <r>
    <x v="589"/>
    <x v="758"/>
    <n v="25.097490000000001"/>
    <n v="33.642090000000003"/>
    <n v="16.516529999999999"/>
  </r>
  <r>
    <x v="590"/>
    <x v="759"/>
    <n v="24.387222000000001"/>
    <n v="32.956194000000004"/>
    <n v="14.570868000000001"/>
  </r>
  <r>
    <x v="590"/>
    <x v="759"/>
    <n v="24.387222000000001"/>
    <n v="32.956194000000004"/>
    <n v="14.570868000000001"/>
  </r>
  <r>
    <x v="590"/>
    <x v="759"/>
    <n v="24.387222000000001"/>
    <n v="32.956194000000004"/>
    <n v="14.570868000000001"/>
  </r>
  <r>
    <x v="591"/>
    <x v="760"/>
    <n v="25.15044"/>
    <n v="34.328304000000003"/>
    <n v="16.172688000000001"/>
  </r>
  <r>
    <x v="591"/>
    <x v="760"/>
    <n v="25.15044"/>
    <n v="34.328304000000003"/>
    <n v="16.172688000000001"/>
  </r>
  <r>
    <x v="591"/>
    <x v="760"/>
    <n v="25.15044"/>
    <n v="34.328304000000003"/>
    <n v="16.172688000000001"/>
  </r>
  <r>
    <x v="592"/>
    <x v="761"/>
    <n v="23.941184"/>
    <n v="32.946170000000002"/>
    <n v="14.864086"/>
  </r>
  <r>
    <x v="592"/>
    <x v="761"/>
    <n v="23.941184"/>
    <n v="32.946170000000002"/>
    <n v="14.864086"/>
  </r>
  <r>
    <x v="592"/>
    <x v="761"/>
    <n v="23.941184"/>
    <n v="32.946170000000002"/>
    <n v="14.864086"/>
  </r>
  <r>
    <x v="593"/>
    <x v="762"/>
    <n v="25.927776000000001"/>
    <n v="34.918128000000003"/>
    <n v="17.372879999999999"/>
  </r>
  <r>
    <x v="593"/>
    <x v="762"/>
    <n v="25.927776000000001"/>
    <n v="34.918128000000003"/>
    <n v="17.372879999999999"/>
  </r>
  <r>
    <x v="593"/>
    <x v="762"/>
    <n v="25.927776000000001"/>
    <n v="34.918128000000003"/>
    <n v="17.372879999999999"/>
  </r>
  <r>
    <x v="594"/>
    <x v="763"/>
    <n v="23.716462"/>
    <n v="31.561556"/>
    <n v="15.264415"/>
  </r>
  <r>
    <x v="594"/>
    <x v="763"/>
    <n v="23.716462"/>
    <n v="31.561556"/>
    <n v="15.264415"/>
  </r>
  <r>
    <x v="594"/>
    <x v="763"/>
    <n v="23.716462"/>
    <n v="31.561556"/>
    <n v="15.264415"/>
  </r>
  <r>
    <x v="595"/>
    <x v="764"/>
    <n v="0"/>
    <n v="0"/>
    <n v="0"/>
  </r>
  <r>
    <x v="596"/>
    <x v="765"/>
    <n v="25.686198000000001"/>
    <n v="33.934392000000003"/>
    <n v="15.3918"/>
  </r>
  <r>
    <x v="596"/>
    <x v="765"/>
    <n v="25.686198000000001"/>
    <n v="33.934392000000003"/>
    <n v="15.3918"/>
  </r>
  <r>
    <x v="596"/>
    <x v="765"/>
    <n v="25.686198000000001"/>
    <n v="33.934392000000003"/>
    <n v="15.3918"/>
  </r>
  <r>
    <x v="597"/>
    <x v="766"/>
    <n v="24.28632"/>
    <n v="32.490912000000002"/>
    <n v="13.225584"/>
  </r>
  <r>
    <x v="597"/>
    <x v="766"/>
    <n v="24.28632"/>
    <n v="32.490912000000002"/>
    <n v="13.225584"/>
  </r>
  <r>
    <x v="597"/>
    <x v="766"/>
    <n v="24.28632"/>
    <n v="32.490912000000002"/>
    <n v="13.225584"/>
  </r>
  <r>
    <x v="598"/>
    <x v="767"/>
    <n v="27.171209999999999"/>
    <n v="36.131832000000003"/>
    <n v="20.932230000000001"/>
  </r>
  <r>
    <x v="598"/>
    <x v="767"/>
    <n v="27.171209999999999"/>
    <n v="36.131832000000003"/>
    <n v="20.932230000000001"/>
  </r>
  <r>
    <x v="598"/>
    <x v="767"/>
    <n v="27.171209999999999"/>
    <n v="36.131832000000003"/>
    <n v="20.932230000000001"/>
  </r>
  <r>
    <x v="599"/>
    <x v="768"/>
    <n v="25.793488"/>
    <n v="35.533875999999999"/>
    <n v="17.373524"/>
  </r>
  <r>
    <x v="599"/>
    <x v="768"/>
    <n v="25.793488"/>
    <n v="35.533875999999999"/>
    <n v="17.373524"/>
  </r>
  <r>
    <x v="599"/>
    <x v="768"/>
    <n v="25.793488"/>
    <n v="35.533875999999999"/>
    <n v="17.373524"/>
  </r>
  <r>
    <x v="600"/>
    <x v="769"/>
    <n v="24.748488999999999"/>
    <n v="31.086846999999999"/>
    <n v="18.771291000000002"/>
  </r>
  <r>
    <x v="600"/>
    <x v="769"/>
    <n v="24.748488999999999"/>
    <n v="31.086846999999999"/>
    <n v="18.771291000000002"/>
  </r>
  <r>
    <x v="600"/>
    <x v="769"/>
    <n v="24.748488999999999"/>
    <n v="31.086846999999999"/>
    <n v="18.771291000000002"/>
  </r>
  <r>
    <x v="601"/>
    <x v="770"/>
    <n v="26.140422000000001"/>
    <n v="33.862290000000002"/>
    <n v="17.496269999999999"/>
  </r>
  <r>
    <x v="601"/>
    <x v="770"/>
    <n v="26.140422000000001"/>
    <n v="33.862290000000002"/>
    <n v="17.496269999999999"/>
  </r>
  <r>
    <x v="601"/>
    <x v="770"/>
    <n v="26.140422000000001"/>
    <n v="33.862290000000002"/>
    <n v="17.496269999999999"/>
  </r>
  <r>
    <x v="602"/>
    <x v="771"/>
    <n v="24.91452"/>
    <n v="33.327683999999998"/>
    <n v="15.652818"/>
  </r>
  <r>
    <x v="602"/>
    <x v="771"/>
    <n v="24.91452"/>
    <n v="33.327683999999998"/>
    <n v="15.652818"/>
  </r>
  <r>
    <x v="602"/>
    <x v="771"/>
    <n v="24.91452"/>
    <n v="33.327683999999998"/>
    <n v="15.652818"/>
  </r>
  <r>
    <x v="603"/>
    <x v="772"/>
    <n v="25.588386"/>
    <n v="34.804161000000001"/>
    <n v="17.370612000000001"/>
  </r>
  <r>
    <x v="603"/>
    <x v="772"/>
    <n v="25.588386"/>
    <n v="34.804161000000001"/>
    <n v="17.370612000000001"/>
  </r>
  <r>
    <x v="603"/>
    <x v="772"/>
    <n v="25.588386"/>
    <n v="34.804161000000001"/>
    <n v="17.370612000000001"/>
  </r>
  <r>
    <x v="604"/>
    <x v="773"/>
    <n v="25.665593999999999"/>
    <n v="36.587699999999998"/>
    <n v="16.767104"/>
  </r>
  <r>
    <x v="604"/>
    <x v="773"/>
    <n v="25.665593999999999"/>
    <n v="36.587699999999998"/>
    <n v="16.767104"/>
  </r>
  <r>
    <x v="604"/>
    <x v="773"/>
    <n v="25.665593999999999"/>
    <n v="36.587699999999998"/>
    <n v="16.767104"/>
  </r>
  <r>
    <x v="605"/>
    <x v="774"/>
    <n v="26.297360000000001"/>
    <n v="35.048079999999999"/>
    <n v="14.88888"/>
  </r>
  <r>
    <x v="605"/>
    <x v="774"/>
    <n v="26.297360000000001"/>
    <n v="35.048079999999999"/>
    <n v="14.88888"/>
  </r>
  <r>
    <x v="605"/>
    <x v="774"/>
    <n v="26.297360000000001"/>
    <n v="35.048079999999999"/>
    <n v="14.88888"/>
  </r>
  <r>
    <x v="606"/>
    <x v="775"/>
    <n v="22.561935999999999"/>
    <n v="33.508719999999997"/>
    <n v="16.474367999999998"/>
  </r>
  <r>
    <x v="606"/>
    <x v="775"/>
    <n v="22.561935999999999"/>
    <n v="33.508719999999997"/>
    <n v="16.474367999999998"/>
  </r>
  <r>
    <x v="606"/>
    <x v="775"/>
    <n v="22.561935999999999"/>
    <n v="33.508719999999997"/>
    <n v="16.474367999999998"/>
  </r>
  <r>
    <x v="607"/>
    <x v="776"/>
    <n v="25.015215999999999"/>
    <n v="32.518880000000003"/>
    <n v="15.736976"/>
  </r>
  <r>
    <x v="607"/>
    <x v="776"/>
    <n v="25.015215999999999"/>
    <n v="32.518880000000003"/>
    <n v="15.736976"/>
  </r>
  <r>
    <x v="607"/>
    <x v="776"/>
    <n v="25.015215999999999"/>
    <n v="32.518880000000003"/>
    <n v="15.736976"/>
  </r>
  <r>
    <x v="608"/>
    <x v="777"/>
    <n v="28.28894"/>
    <n v="38.519956000000001"/>
    <n v="23.236698000000001"/>
  </r>
  <r>
    <x v="608"/>
    <x v="777"/>
    <n v="28.28894"/>
    <n v="38.519956000000001"/>
    <n v="23.236698000000001"/>
  </r>
  <r>
    <x v="608"/>
    <x v="777"/>
    <n v="28.28894"/>
    <n v="38.519956000000001"/>
    <n v="23.236698000000001"/>
  </r>
  <r>
    <x v="609"/>
    <x v="778"/>
    <n v="27.360837"/>
    <n v="37.371780000000001"/>
    <n v="19.895508"/>
  </r>
  <r>
    <x v="609"/>
    <x v="778"/>
    <n v="27.360837"/>
    <n v="37.371780000000001"/>
    <n v="19.895508"/>
  </r>
  <r>
    <x v="609"/>
    <x v="778"/>
    <n v="27.360837"/>
    <n v="37.371780000000001"/>
    <n v="19.895508"/>
  </r>
  <r>
    <x v="610"/>
    <x v="779"/>
    <n v="29.309228999999998"/>
    <n v="39.250371000000001"/>
    <n v="19.016268"/>
  </r>
  <r>
    <x v="610"/>
    <x v="779"/>
    <n v="29.309228999999998"/>
    <n v="39.250371000000001"/>
    <n v="19.016268"/>
  </r>
  <r>
    <x v="610"/>
    <x v="779"/>
    <n v="29.309228999999998"/>
    <n v="39.250371000000001"/>
    <n v="19.016268"/>
  </r>
  <r>
    <x v="611"/>
    <x v="780"/>
    <n v="30.148029999999999"/>
    <n v="41.865774000000002"/>
    <n v="24.298144000000001"/>
  </r>
  <r>
    <x v="611"/>
    <x v="780"/>
    <n v="30.148029999999999"/>
    <n v="41.865774000000002"/>
    <n v="24.298144000000001"/>
  </r>
  <r>
    <x v="611"/>
    <x v="780"/>
    <n v="30.148029999999999"/>
    <n v="41.865774000000002"/>
    <n v="24.298144000000001"/>
  </r>
  <r>
    <x v="612"/>
    <x v="781"/>
    <n v="31.040962"/>
    <n v="43.477302999999999"/>
    <n v="22.595860999999999"/>
  </r>
  <r>
    <x v="612"/>
    <x v="781"/>
    <n v="31.040962"/>
    <n v="43.477302999999999"/>
    <n v="22.595860999999999"/>
  </r>
  <r>
    <x v="612"/>
    <x v="781"/>
    <n v="31.040962"/>
    <n v="43.477302999999999"/>
    <n v="22.595860999999999"/>
  </r>
  <r>
    <x v="613"/>
    <x v="782"/>
    <n v="29.51604"/>
    <n v="39.819491999999997"/>
    <n v="21.313116000000001"/>
  </r>
  <r>
    <x v="613"/>
    <x v="782"/>
    <n v="29.51604"/>
    <n v="39.819491999999997"/>
    <n v="21.313116000000001"/>
  </r>
  <r>
    <x v="613"/>
    <x v="782"/>
    <n v="29.51604"/>
    <n v="39.819491999999997"/>
    <n v="21.313116000000001"/>
  </r>
  <r>
    <x v="614"/>
    <x v="783"/>
    <n v="30.714431000000001"/>
    <n v="41.280701000000001"/>
    <n v="23.092267"/>
  </r>
  <r>
    <x v="614"/>
    <x v="783"/>
    <n v="30.714431000000001"/>
    <n v="41.280701000000001"/>
    <n v="23.092267"/>
  </r>
  <r>
    <x v="614"/>
    <x v="783"/>
    <n v="30.714431000000001"/>
    <n v="41.280701000000001"/>
    <n v="23.092267"/>
  </r>
  <r>
    <x v="615"/>
    <x v="784"/>
    <n v="25.639800000000001"/>
    <n v="35.560499999999998"/>
    <n v="18.59112"/>
  </r>
  <r>
    <x v="615"/>
    <x v="784"/>
    <n v="25.639800000000001"/>
    <n v="35.560499999999998"/>
    <n v="18.59112"/>
  </r>
  <r>
    <x v="615"/>
    <x v="784"/>
    <n v="25.639800000000001"/>
    <n v="35.560499999999998"/>
    <n v="18.59112"/>
  </r>
  <r>
    <x v="616"/>
    <x v="785"/>
    <n v="29.220485"/>
    <n v="40.892380000000003"/>
    <n v="20.020605"/>
  </r>
  <r>
    <x v="616"/>
    <x v="785"/>
    <n v="29.220485"/>
    <n v="40.892380000000003"/>
    <n v="20.020605"/>
  </r>
  <r>
    <x v="616"/>
    <x v="785"/>
    <n v="29.220485"/>
    <n v="40.892380000000003"/>
    <n v="20.020605"/>
  </r>
  <r>
    <x v="617"/>
    <x v="786"/>
    <n v="27.252155999999999"/>
    <n v="37.212792"/>
    <n v="20.326542"/>
  </r>
  <r>
    <x v="617"/>
    <x v="786"/>
    <n v="27.252155999999999"/>
    <n v="37.212792"/>
    <n v="20.326542"/>
  </r>
  <r>
    <x v="617"/>
    <x v="786"/>
    <n v="27.252155999999999"/>
    <n v="37.212792"/>
    <n v="20.326542"/>
  </r>
  <r>
    <x v="618"/>
    <x v="787"/>
    <n v="26.376894"/>
    <n v="36.089945999999998"/>
    <n v="19.787184"/>
  </r>
  <r>
    <x v="618"/>
    <x v="787"/>
    <n v="26.376894"/>
    <n v="36.089945999999998"/>
    <n v="19.787184"/>
  </r>
  <r>
    <x v="618"/>
    <x v="787"/>
    <n v="26.376894"/>
    <n v="36.089945999999998"/>
    <n v="19.787184"/>
  </r>
  <r>
    <x v="619"/>
    <x v="788"/>
    <n v="27.090047999999999"/>
    <n v="36.357695999999997"/>
    <n v="21.919295999999999"/>
  </r>
  <r>
    <x v="619"/>
    <x v="788"/>
    <n v="27.090047999999999"/>
    <n v="36.357695999999997"/>
    <n v="21.919295999999999"/>
  </r>
  <r>
    <x v="619"/>
    <x v="788"/>
    <n v="27.090047999999999"/>
    <n v="36.357695999999997"/>
    <n v="21.919295999999999"/>
  </r>
  <r>
    <x v="620"/>
    <x v="789"/>
    <n v="26.236637999999999"/>
    <n v="33.078636000000003"/>
    <n v="18.837942000000002"/>
  </r>
  <r>
    <x v="620"/>
    <x v="789"/>
    <n v="26.236637999999999"/>
    <n v="33.078636000000003"/>
    <n v="18.837942000000002"/>
  </r>
  <r>
    <x v="620"/>
    <x v="789"/>
    <n v="26.236637999999999"/>
    <n v="33.078636000000003"/>
    <n v="18.837942000000002"/>
  </r>
  <r>
    <x v="621"/>
    <x v="790"/>
    <n v="24.050359"/>
    <n v="32.664875000000002"/>
    <n v="20.842442999999999"/>
  </r>
  <r>
    <x v="621"/>
    <x v="790"/>
    <n v="24.050359"/>
    <n v="32.664875000000002"/>
    <n v="20.842442999999999"/>
  </r>
  <r>
    <x v="621"/>
    <x v="790"/>
    <n v="24.050359"/>
    <n v="32.664875000000002"/>
    <n v="20.842442999999999"/>
  </r>
  <r>
    <x v="622"/>
    <x v="791"/>
    <n v="27.747246000000001"/>
    <n v="36.795261000000004"/>
    <n v="20.679891000000001"/>
  </r>
  <r>
    <x v="622"/>
    <x v="791"/>
    <n v="27.747246000000001"/>
    <n v="36.795261000000004"/>
    <n v="20.679891000000001"/>
  </r>
  <r>
    <x v="622"/>
    <x v="791"/>
    <n v="27.747246000000001"/>
    <n v="36.795261000000004"/>
    <n v="20.679891000000001"/>
  </r>
  <r>
    <x v="623"/>
    <x v="792"/>
    <n v="18.161076000000001"/>
    <n v="22.944127999999999"/>
    <n v="7.1155840000000001"/>
  </r>
  <r>
    <x v="623"/>
    <x v="792"/>
    <n v="18.161076000000001"/>
    <n v="22.944127999999999"/>
    <n v="7.1155840000000001"/>
  </r>
  <r>
    <x v="623"/>
    <x v="792"/>
    <n v="18.161076000000001"/>
    <n v="22.944127999999999"/>
    <n v="7.1155840000000001"/>
  </r>
  <r>
    <x v="624"/>
    <x v="793"/>
    <n v="24.168296000000002"/>
    <n v="30.520688"/>
    <n v="13.088118"/>
  </r>
  <r>
    <x v="624"/>
    <x v="793"/>
    <n v="24.168296000000002"/>
    <n v="30.520688"/>
    <n v="13.088118"/>
  </r>
  <r>
    <x v="624"/>
    <x v="793"/>
    <n v="24.168296000000002"/>
    <n v="30.520688"/>
    <n v="13.088118"/>
  </r>
  <r>
    <x v="625"/>
    <x v="794"/>
    <n v="23.668785"/>
    <n v="28.921410000000002"/>
    <n v="13.77558"/>
  </r>
  <r>
    <x v="625"/>
    <x v="794"/>
    <n v="23.668785"/>
    <n v="28.921410000000002"/>
    <n v="13.77558"/>
  </r>
  <r>
    <x v="625"/>
    <x v="794"/>
    <n v="23.668785"/>
    <n v="28.921410000000002"/>
    <n v="13.77558"/>
  </r>
  <r>
    <x v="626"/>
    <x v="795"/>
    <n v="18.616554000000001"/>
    <n v="22.055976000000001"/>
    <n v="5.5685880000000001"/>
  </r>
  <r>
    <x v="626"/>
    <x v="795"/>
    <n v="18.616554000000001"/>
    <n v="22.055976000000001"/>
    <n v="5.5685880000000001"/>
  </r>
  <r>
    <x v="626"/>
    <x v="795"/>
    <n v="18.616554000000001"/>
    <n v="22.055976000000001"/>
    <n v="5.5685880000000001"/>
  </r>
  <r>
    <x v="627"/>
    <x v="796"/>
    <n v="18.415085000000001"/>
    <n v="23.030280000000001"/>
    <n v="7.5853700000000002"/>
  </r>
  <r>
    <x v="627"/>
    <x v="796"/>
    <n v="18.415085000000001"/>
    <n v="23.030280000000001"/>
    <n v="7.5853700000000002"/>
  </r>
  <r>
    <x v="627"/>
    <x v="796"/>
    <n v="18.415085000000001"/>
    <n v="23.030280000000001"/>
    <n v="7.5853700000000002"/>
  </r>
  <r>
    <x v="628"/>
    <x v="797"/>
    <n v="21.707856"/>
    <n v="26.407872000000001"/>
    <n v="9.7840799999999994"/>
  </r>
  <r>
    <x v="628"/>
    <x v="797"/>
    <n v="21.707856"/>
    <n v="26.407872000000001"/>
    <n v="9.7840799999999994"/>
  </r>
  <r>
    <x v="628"/>
    <x v="797"/>
    <n v="21.707856"/>
    <n v="26.407872000000001"/>
    <n v="9.7840799999999994"/>
  </r>
  <r>
    <x v="629"/>
    <x v="798"/>
    <n v="23.087126999999999"/>
    <n v="26.751605999999999"/>
    <n v="13.084827000000001"/>
  </r>
  <r>
    <x v="629"/>
    <x v="798"/>
    <n v="23.087126999999999"/>
    <n v="26.751605999999999"/>
    <n v="13.084827000000001"/>
  </r>
  <r>
    <x v="629"/>
    <x v="798"/>
    <n v="23.087126999999999"/>
    <n v="26.751605999999999"/>
    <n v="13.084827000000001"/>
  </r>
  <r>
    <x v="630"/>
    <x v="799"/>
    <n v="21.567422000000001"/>
    <n v="27.922598000000001"/>
    <n v="9.3684060000000002"/>
  </r>
  <r>
    <x v="630"/>
    <x v="799"/>
    <n v="21.567422000000001"/>
    <n v="27.922598000000001"/>
    <n v="9.3684060000000002"/>
  </r>
  <r>
    <x v="630"/>
    <x v="799"/>
    <n v="21.567422000000001"/>
    <n v="27.922598000000001"/>
    <n v="9.3684060000000002"/>
  </r>
  <r>
    <x v="631"/>
    <x v="800"/>
    <n v="21.238178000000001"/>
    <n v="25.886568"/>
    <n v="12.167047999999999"/>
  </r>
  <r>
    <x v="631"/>
    <x v="800"/>
    <n v="21.238178000000001"/>
    <n v="25.886568"/>
    <n v="12.167047999999999"/>
  </r>
  <r>
    <x v="631"/>
    <x v="801"/>
    <n v="18.915929999999999"/>
    <n v="22.68486"/>
    <n v="11.24442"/>
  </r>
  <r>
    <x v="631"/>
    <x v="802"/>
    <n v="19.648731999999999"/>
    <n v="23.661377000000002"/>
    <n v="13.237318999999999"/>
  </r>
  <r>
    <x v="631"/>
    <x v="800"/>
    <n v="21.238178000000001"/>
    <n v="25.886568"/>
    <n v="12.167047999999999"/>
  </r>
  <r>
    <x v="631"/>
    <x v="801"/>
    <n v="18.915929999999999"/>
    <n v="22.68486"/>
    <n v="11.24442"/>
  </r>
  <r>
    <x v="631"/>
    <x v="802"/>
    <n v="19.648731999999999"/>
    <n v="23.661377000000002"/>
    <n v="13.237318999999999"/>
  </r>
  <r>
    <x v="632"/>
    <x v="803"/>
    <n v="20.103933999999999"/>
    <n v="24.406047999999998"/>
    <n v="7.7364980000000001"/>
  </r>
  <r>
    <x v="632"/>
    <x v="803"/>
    <n v="20.103933999999999"/>
    <n v="24.406047999999998"/>
    <n v="7.7364980000000001"/>
  </r>
  <r>
    <x v="632"/>
    <x v="803"/>
    <n v="20.103933999999999"/>
    <n v="24.406047999999998"/>
    <n v="7.7364980000000001"/>
  </r>
  <r>
    <x v="633"/>
    <x v="804"/>
    <n v="22.66968"/>
    <n v="28.538201999999998"/>
    <n v="13.025925000000001"/>
  </r>
  <r>
    <x v="633"/>
    <x v="804"/>
    <n v="22.66968"/>
    <n v="28.538201999999998"/>
    <n v="13.025925000000001"/>
  </r>
  <r>
    <x v="633"/>
    <x v="804"/>
    <n v="22.66968"/>
    <n v="28.538201999999998"/>
    <n v="13.025925000000001"/>
  </r>
  <r>
    <x v="634"/>
    <x v="805"/>
    <n v="21.458027999999999"/>
    <n v="24.344514"/>
    <n v="11.963486"/>
  </r>
  <r>
    <x v="634"/>
    <x v="805"/>
    <n v="21.458027999999999"/>
    <n v="24.344514"/>
    <n v="11.963486"/>
  </r>
  <r>
    <x v="634"/>
    <x v="806"/>
    <n v="19.714646999999999"/>
    <n v="24.618698999999999"/>
    <n v="12.913406999999999"/>
  </r>
  <r>
    <x v="634"/>
    <x v="807"/>
    <n v="20.634087999999998"/>
    <n v="23.434812000000001"/>
    <n v="13.37726"/>
  </r>
  <r>
    <x v="634"/>
    <x v="805"/>
    <n v="21.458027999999999"/>
    <n v="24.344514"/>
    <n v="11.963486"/>
  </r>
  <r>
    <x v="634"/>
    <x v="806"/>
    <n v="19.714646999999999"/>
    <n v="24.618698999999999"/>
    <n v="12.913406999999999"/>
  </r>
  <r>
    <x v="634"/>
    <x v="807"/>
    <n v="20.634087999999998"/>
    <n v="23.434812000000001"/>
    <n v="13.37726"/>
  </r>
  <r>
    <x v="635"/>
    <x v="808"/>
    <n v="21.859687999999998"/>
    <n v="27.791599999999999"/>
    <n v="9.7771760000000008"/>
  </r>
  <r>
    <x v="635"/>
    <x v="808"/>
    <n v="21.859687999999998"/>
    <n v="27.791599999999999"/>
    <n v="9.7771760000000008"/>
  </r>
  <r>
    <x v="635"/>
    <x v="808"/>
    <n v="21.859687999999998"/>
    <n v="27.791599999999999"/>
    <n v="9.7771760000000008"/>
  </r>
  <r>
    <x v="636"/>
    <x v="809"/>
    <n v="19.168664"/>
    <n v="23.67408"/>
    <n v="9.3411679999999997"/>
  </r>
  <r>
    <x v="636"/>
    <x v="809"/>
    <n v="19.168664"/>
    <n v="23.67408"/>
    <n v="9.3411679999999997"/>
  </r>
  <r>
    <x v="636"/>
    <x v="809"/>
    <n v="19.168664"/>
    <n v="23.67408"/>
    <n v="9.3411679999999997"/>
  </r>
  <r>
    <x v="637"/>
    <x v="810"/>
    <n v="26.779256"/>
    <n v="29.880396000000001"/>
    <n v="16.727913999999998"/>
  </r>
  <r>
    <x v="637"/>
    <x v="810"/>
    <n v="26.779256"/>
    <n v="29.880396000000001"/>
    <n v="16.727913999999998"/>
  </r>
  <r>
    <x v="637"/>
    <x v="811"/>
    <n v="23.689209000000002"/>
    <n v="27.032408"/>
    <n v="15.945176999999999"/>
  </r>
  <r>
    <x v="637"/>
    <x v="812"/>
    <n v="22.113565999999999"/>
    <n v="27.246274"/>
    <n v="14.092592"/>
  </r>
  <r>
    <x v="637"/>
    <x v="810"/>
    <n v="26.779256"/>
    <n v="29.880396000000001"/>
    <n v="16.727913999999998"/>
  </r>
  <r>
    <x v="637"/>
    <x v="811"/>
    <n v="23.689209000000002"/>
    <n v="27.032408"/>
    <n v="15.945176999999999"/>
  </r>
  <r>
    <x v="637"/>
    <x v="812"/>
    <n v="22.113565999999999"/>
    <n v="27.246274"/>
    <n v="14.092592"/>
  </r>
  <r>
    <x v="638"/>
    <x v="813"/>
    <n v="21.541316999999999"/>
    <n v="25.824120000000001"/>
    <n v="11.275320000000001"/>
  </r>
  <r>
    <x v="638"/>
    <x v="813"/>
    <n v="21.541316999999999"/>
    <n v="25.824120000000001"/>
    <n v="11.275320000000001"/>
  </r>
  <r>
    <x v="638"/>
    <x v="813"/>
    <n v="21.541316999999999"/>
    <n v="25.824120000000001"/>
    <n v="11.275320000000001"/>
  </r>
  <r>
    <x v="639"/>
    <x v="814"/>
    <n v="21.477307"/>
    <n v="25.331043000000001"/>
    <n v="13.17905"/>
  </r>
  <r>
    <x v="639"/>
    <x v="814"/>
    <n v="21.477307"/>
    <n v="25.331043000000001"/>
    <n v="13.17905"/>
  </r>
  <r>
    <x v="639"/>
    <x v="814"/>
    <n v="21.477307"/>
    <n v="25.331043000000001"/>
    <n v="13.17905"/>
  </r>
  <r>
    <x v="640"/>
    <x v="815"/>
    <n v="20.667725999999998"/>
    <n v="22.720033000000001"/>
    <n v="11.726177"/>
  </r>
  <r>
    <x v="640"/>
    <x v="815"/>
    <n v="20.667725999999998"/>
    <n v="22.720033000000001"/>
    <n v="11.726177"/>
  </r>
  <r>
    <x v="640"/>
    <x v="816"/>
    <n v="19.155528"/>
    <n v="20.891304000000002"/>
    <n v="15.188040000000001"/>
  </r>
  <r>
    <x v="640"/>
    <x v="817"/>
    <n v="18.656614999999999"/>
    <n v="19.932887000000001"/>
    <n v="14.171937"/>
  </r>
  <r>
    <x v="640"/>
    <x v="815"/>
    <n v="20.667725999999998"/>
    <n v="22.720033000000001"/>
    <n v="11.726177"/>
  </r>
  <r>
    <x v="640"/>
    <x v="816"/>
    <n v="19.155528"/>
    <n v="20.891304000000002"/>
    <n v="15.188040000000001"/>
  </r>
  <r>
    <x v="640"/>
    <x v="817"/>
    <n v="18.656614999999999"/>
    <n v="19.932887000000001"/>
    <n v="14.171937"/>
  </r>
  <r>
    <x v="641"/>
    <x v="818"/>
    <n v="20.820343999999999"/>
    <n v="24.913620000000002"/>
    <n v="10.918428"/>
  </r>
  <r>
    <x v="641"/>
    <x v="818"/>
    <n v="20.820343999999999"/>
    <n v="24.913620000000002"/>
    <n v="10.918428"/>
  </r>
  <r>
    <x v="641"/>
    <x v="818"/>
    <n v="20.820343999999999"/>
    <n v="24.913620000000002"/>
    <n v="10.918428"/>
  </r>
  <r>
    <x v="642"/>
    <x v="819"/>
    <n v="22.631609999999998"/>
    <n v="27.312445"/>
    <n v="12.470108"/>
  </r>
  <r>
    <x v="642"/>
    <x v="819"/>
    <n v="22.631609999999998"/>
    <n v="27.312445"/>
    <n v="12.470108"/>
  </r>
  <r>
    <x v="642"/>
    <x v="820"/>
    <n v="21.725069999999999"/>
    <n v="25.802423999999998"/>
    <n v="13.838022"/>
  </r>
  <r>
    <x v="642"/>
    <x v="821"/>
    <n v="20.623988000000001"/>
    <n v="25.366879999999998"/>
    <n v="14.014308"/>
  </r>
  <r>
    <x v="642"/>
    <x v="819"/>
    <n v="22.631609999999998"/>
    <n v="27.312445"/>
    <n v="12.470108"/>
  </r>
  <r>
    <x v="642"/>
    <x v="820"/>
    <n v="21.725069999999999"/>
    <n v="25.802423999999998"/>
    <n v="13.838022"/>
  </r>
  <r>
    <x v="642"/>
    <x v="821"/>
    <n v="20.623988000000001"/>
    <n v="25.366879999999998"/>
    <n v="14.014308"/>
  </r>
  <r>
    <x v="643"/>
    <x v="822"/>
    <n v="18.834775"/>
    <n v="22.093418"/>
    <n v="10.202548"/>
  </r>
  <r>
    <x v="643"/>
    <x v="822"/>
    <n v="18.834775"/>
    <n v="22.093418"/>
    <n v="10.202548"/>
  </r>
  <r>
    <x v="643"/>
    <x v="822"/>
    <n v="18.834775"/>
    <n v="22.093418"/>
    <n v="10.202548"/>
  </r>
  <r>
    <x v="644"/>
    <x v="823"/>
    <n v="22.366223999999999"/>
    <n v="26.892503999999999"/>
    <n v="13.523975999999999"/>
  </r>
  <r>
    <x v="644"/>
    <x v="823"/>
    <n v="22.366223999999999"/>
    <n v="26.892503999999999"/>
    <n v="13.523975999999999"/>
  </r>
  <r>
    <x v="644"/>
    <x v="823"/>
    <n v="22.366223999999999"/>
    <n v="26.892503999999999"/>
    <n v="13.523975999999999"/>
  </r>
  <r>
    <x v="645"/>
    <x v="824"/>
    <n v="22.353994"/>
    <n v="27.298193000000001"/>
    <n v="12.675793000000001"/>
  </r>
  <r>
    <x v="645"/>
    <x v="824"/>
    <n v="22.353994"/>
    <n v="27.298193000000001"/>
    <n v="12.675793000000001"/>
  </r>
  <r>
    <x v="645"/>
    <x v="824"/>
    <n v="22.353994"/>
    <n v="27.298193000000001"/>
    <n v="12.675793000000001"/>
  </r>
  <r>
    <x v="646"/>
    <x v="825"/>
    <n v="18.88374"/>
    <n v="21.949400000000001"/>
    <n v="9.9770000000000003"/>
  </r>
  <r>
    <x v="646"/>
    <x v="825"/>
    <n v="18.88374"/>
    <n v="21.949400000000001"/>
    <n v="9.9770000000000003"/>
  </r>
  <r>
    <x v="646"/>
    <x v="825"/>
    <n v="18.88374"/>
    <n v="21.949400000000001"/>
    <n v="9.9770000000000003"/>
  </r>
  <r>
    <x v="647"/>
    <x v="826"/>
    <n v="17.362286999999998"/>
    <n v="22.772475"/>
    <n v="5.0329470000000001"/>
  </r>
  <r>
    <x v="647"/>
    <x v="826"/>
    <n v="17.362286999999998"/>
    <n v="22.772475"/>
    <n v="5.0329470000000001"/>
  </r>
  <r>
    <x v="647"/>
    <x v="826"/>
    <n v="17.362286999999998"/>
    <n v="22.772475"/>
    <n v="5.0329470000000001"/>
  </r>
  <r>
    <x v="648"/>
    <x v="827"/>
    <n v="20.717420000000001"/>
    <n v="24.686731000000002"/>
    <n v="9.4878450000000001"/>
  </r>
  <r>
    <x v="648"/>
    <x v="827"/>
    <n v="20.717420000000001"/>
    <n v="24.686731000000002"/>
    <n v="9.4878450000000001"/>
  </r>
  <r>
    <x v="648"/>
    <x v="827"/>
    <n v="20.717420000000001"/>
    <n v="24.686731000000002"/>
    <n v="9.4878450000000001"/>
  </r>
  <r>
    <x v="649"/>
    <x v="828"/>
    <n v="17.588668999999999"/>
    <n v="19.792922000000001"/>
    <n v="9.2252069999999993"/>
  </r>
  <r>
    <x v="649"/>
    <x v="828"/>
    <n v="17.588668999999999"/>
    <n v="19.792922000000001"/>
    <n v="9.2252069999999993"/>
  </r>
  <r>
    <x v="649"/>
    <x v="828"/>
    <n v="17.588668999999999"/>
    <n v="19.792922000000001"/>
    <n v="9.2252069999999993"/>
  </r>
  <r>
    <x v="650"/>
    <x v="829"/>
    <n v="21.519841"/>
    <n v="25.053356999999998"/>
    <n v="10.154305000000001"/>
  </r>
  <r>
    <x v="650"/>
    <x v="829"/>
    <n v="21.519841"/>
    <n v="25.053356999999998"/>
    <n v="10.154305000000001"/>
  </r>
  <r>
    <x v="650"/>
    <x v="830"/>
    <n v="20.762280000000001"/>
    <n v="24.168731999999999"/>
    <n v="11.873148"/>
  </r>
  <r>
    <x v="650"/>
    <x v="831"/>
    <n v="20.287953000000002"/>
    <n v="23.419530000000002"/>
    <n v="12.400686"/>
  </r>
  <r>
    <x v="650"/>
    <x v="829"/>
    <n v="21.519841"/>
    <n v="25.053356999999998"/>
    <n v="10.154305000000001"/>
  </r>
  <r>
    <x v="650"/>
    <x v="830"/>
    <n v="20.762280000000001"/>
    <n v="24.168731999999999"/>
    <n v="11.873148"/>
  </r>
  <r>
    <x v="650"/>
    <x v="831"/>
    <n v="20.287953000000002"/>
    <n v="23.419530000000002"/>
    <n v="12.400686"/>
  </r>
  <r>
    <x v="651"/>
    <x v="832"/>
    <n v="17.891539999999999"/>
    <n v="21.469847999999999"/>
    <n v="8.9820980000000006"/>
  </r>
  <r>
    <x v="651"/>
    <x v="832"/>
    <n v="17.891539999999999"/>
    <n v="21.469847999999999"/>
    <n v="8.9820980000000006"/>
  </r>
  <r>
    <x v="651"/>
    <x v="832"/>
    <n v="17.891539999999999"/>
    <n v="21.469847999999999"/>
    <n v="8.9820980000000006"/>
  </r>
  <r>
    <x v="652"/>
    <x v="833"/>
    <n v="20.574396"/>
    <n v="23.405315999999999"/>
    <n v="9.04068"/>
  </r>
  <r>
    <x v="652"/>
    <x v="833"/>
    <n v="20.574396"/>
    <n v="23.405315999999999"/>
    <n v="9.04068"/>
  </r>
  <r>
    <x v="652"/>
    <x v="834"/>
    <n v="17.549244999999999"/>
    <n v="20.688500000000001"/>
    <n v="8.1404750000000003"/>
  </r>
  <r>
    <x v="652"/>
    <x v="835"/>
    <n v="18.668472000000001"/>
    <n v="20.979635999999999"/>
    <n v="10.597314000000001"/>
  </r>
  <r>
    <x v="652"/>
    <x v="833"/>
    <n v="20.574396"/>
    <n v="23.405315999999999"/>
    <n v="9.04068"/>
  </r>
  <r>
    <x v="652"/>
    <x v="834"/>
    <n v="17.549244999999999"/>
    <n v="20.688500000000001"/>
    <n v="8.1404750000000003"/>
  </r>
  <r>
    <x v="652"/>
    <x v="835"/>
    <n v="18.668472000000001"/>
    <n v="20.979635999999999"/>
    <n v="10.597314000000001"/>
  </r>
  <r>
    <x v="653"/>
    <x v="836"/>
    <n v="15.376543"/>
    <n v="19.016179000000001"/>
    <n v="6.0660600000000002"/>
  </r>
  <r>
    <x v="653"/>
    <x v="837"/>
    <n v="16.012864"/>
    <n v="19.453416000000001"/>
    <n v="6.5859360000000002"/>
  </r>
  <r>
    <x v="653"/>
    <x v="836"/>
    <n v="15.376543"/>
    <n v="19.016179000000001"/>
    <n v="6.0660600000000002"/>
  </r>
  <r>
    <x v="653"/>
    <x v="837"/>
    <n v="16.012864"/>
    <n v="19.453416000000001"/>
    <n v="6.5859360000000002"/>
  </r>
  <r>
    <x v="653"/>
    <x v="838"/>
    <n v="14.072361000000001"/>
    <n v="18.727271999999999"/>
    <n v="5.5338729999999998"/>
  </r>
  <r>
    <x v="653"/>
    <x v="839"/>
    <n v="16.244579999999999"/>
    <n v="18.602374999999999"/>
    <n v="8.8574199999999994"/>
  </r>
  <r>
    <x v="653"/>
    <x v="836"/>
    <n v="15.376543"/>
    <n v="19.016179000000001"/>
    <n v="6.0660600000000002"/>
  </r>
  <r>
    <x v="653"/>
    <x v="837"/>
    <n v="16.012864"/>
    <n v="19.453416000000001"/>
    <n v="6.5859360000000002"/>
  </r>
  <r>
    <x v="653"/>
    <x v="838"/>
    <n v="14.072361000000001"/>
    <n v="18.727271999999999"/>
    <n v="5.5338729999999998"/>
  </r>
  <r>
    <x v="653"/>
    <x v="839"/>
    <n v="16.244579999999999"/>
    <n v="18.602374999999999"/>
    <n v="8.8574199999999994"/>
  </r>
  <r>
    <x v="654"/>
    <x v="840"/>
    <n v="20.292815999999998"/>
    <n v="23.916208000000001"/>
    <n v="9.0038560000000007"/>
  </r>
  <r>
    <x v="654"/>
    <x v="840"/>
    <n v="20.292815999999998"/>
    <n v="23.916208000000001"/>
    <n v="9.0038560000000007"/>
  </r>
  <r>
    <x v="654"/>
    <x v="840"/>
    <n v="20.292815999999998"/>
    <n v="23.916208000000001"/>
    <n v="9.0038560000000007"/>
  </r>
  <r>
    <x v="655"/>
    <x v="841"/>
    <n v="16.679459999999999"/>
    <n v="18.835740000000001"/>
    <n v="6.0883200000000004"/>
  </r>
  <r>
    <x v="655"/>
    <x v="841"/>
    <n v="16.679459999999999"/>
    <n v="18.835740000000001"/>
    <n v="6.0883200000000004"/>
  </r>
  <r>
    <x v="655"/>
    <x v="842"/>
    <n v="16.432416"/>
    <n v="18.290844"/>
    <n v="9.0253800000000002"/>
  </r>
  <r>
    <x v="655"/>
    <x v="843"/>
    <n v="16.672884"/>
    <n v="18.421849999999999"/>
    <n v="10.431649999999999"/>
  </r>
  <r>
    <x v="655"/>
    <x v="841"/>
    <n v="16.679459999999999"/>
    <n v="18.835740000000001"/>
    <n v="6.0883200000000004"/>
  </r>
  <r>
    <x v="655"/>
    <x v="842"/>
    <n v="16.432416"/>
    <n v="18.290844"/>
    <n v="9.0253800000000002"/>
  </r>
  <r>
    <x v="655"/>
    <x v="843"/>
    <n v="16.672884"/>
    <n v="18.421849999999999"/>
    <n v="10.431649999999999"/>
  </r>
  <r>
    <x v="656"/>
    <x v="844"/>
    <n v="18.728587999999998"/>
    <n v="22.141192"/>
    <n v="8.9614799999999999"/>
  </r>
  <r>
    <x v="656"/>
    <x v="844"/>
    <n v="18.728587999999998"/>
    <n v="22.141192"/>
    <n v="8.9614799999999999"/>
  </r>
  <r>
    <x v="656"/>
    <x v="845"/>
    <n v="19.22691"/>
    <n v="21.689381999999998"/>
    <n v="12.740615999999999"/>
  </r>
  <r>
    <x v="656"/>
    <x v="846"/>
    <n v="18.702608000000001"/>
    <n v="20.835204999999998"/>
    <n v="11.733745000000001"/>
  </r>
  <r>
    <x v="656"/>
    <x v="844"/>
    <n v="18.728587999999998"/>
    <n v="22.141192"/>
    <n v="8.9614799999999999"/>
  </r>
  <r>
    <x v="656"/>
    <x v="845"/>
    <n v="19.22691"/>
    <n v="21.689381999999998"/>
    <n v="12.740615999999999"/>
  </r>
  <r>
    <x v="656"/>
    <x v="846"/>
    <n v="18.702608000000001"/>
    <n v="20.835204999999998"/>
    <n v="11.733745000000001"/>
  </r>
  <r>
    <x v="657"/>
    <x v="847"/>
    <n v="20.481076000000002"/>
    <n v="25.764147999999999"/>
    <n v="9.0711080000000006"/>
  </r>
  <r>
    <x v="657"/>
    <x v="847"/>
    <n v="20.481076000000002"/>
    <n v="25.764147999999999"/>
    <n v="9.0711080000000006"/>
  </r>
  <r>
    <x v="657"/>
    <x v="847"/>
    <n v="20.481076000000002"/>
    <n v="25.764147999999999"/>
    <n v="9.0711080000000006"/>
  </r>
  <r>
    <x v="658"/>
    <x v="848"/>
    <n v="18.128564999999998"/>
    <n v="21.254493"/>
    <n v="10.113830999999999"/>
  </r>
  <r>
    <x v="658"/>
    <x v="848"/>
    <n v="18.128564999999998"/>
    <n v="21.254493"/>
    <n v="10.113830999999999"/>
  </r>
  <r>
    <x v="658"/>
    <x v="848"/>
    <n v="18.128564999999998"/>
    <n v="21.254493"/>
    <n v="10.113830999999999"/>
  </r>
  <r>
    <x v="659"/>
    <x v="849"/>
    <n v="18.912887999999999"/>
    <n v="23.609316"/>
    <n v="8.8659839999999992"/>
  </r>
  <r>
    <x v="659"/>
    <x v="849"/>
    <n v="18.912887999999999"/>
    <n v="23.609316"/>
    <n v="8.8659839999999992"/>
  </r>
  <r>
    <x v="659"/>
    <x v="850"/>
    <n v="19.273392999999999"/>
    <n v="23.290543"/>
    <n v="13.042346999999999"/>
  </r>
  <r>
    <x v="659"/>
    <x v="851"/>
    <n v="17.735707000000001"/>
    <n v="22.532267999999998"/>
    <n v="11.942458"/>
  </r>
  <r>
    <x v="659"/>
    <x v="849"/>
    <n v="18.912887999999999"/>
    <n v="23.609316"/>
    <n v="8.8659839999999992"/>
  </r>
  <r>
    <x v="659"/>
    <x v="850"/>
    <n v="19.273392999999999"/>
    <n v="23.290543"/>
    <n v="13.042346999999999"/>
  </r>
  <r>
    <x v="659"/>
    <x v="851"/>
    <n v="17.735707000000001"/>
    <n v="22.532267999999998"/>
    <n v="11.942458"/>
  </r>
  <r>
    <x v="660"/>
    <x v="852"/>
    <n v="17.804185"/>
    <n v="19.525407999999999"/>
    <n v="7.8046990000000003"/>
  </r>
  <r>
    <x v="660"/>
    <x v="852"/>
    <n v="17.804185"/>
    <n v="19.525407999999999"/>
    <n v="7.8046990000000003"/>
  </r>
  <r>
    <x v="660"/>
    <x v="853"/>
    <n v="16.663751999999999"/>
    <n v="19.494972000000001"/>
    <n v="10.15644"/>
  </r>
  <r>
    <x v="660"/>
    <x v="854"/>
    <n v="16.74699"/>
    <n v="19.707090000000001"/>
    <n v="9.5978999999999992"/>
  </r>
  <r>
    <x v="660"/>
    <x v="852"/>
    <n v="17.804185"/>
    <n v="19.525407999999999"/>
    <n v="7.8046990000000003"/>
  </r>
  <r>
    <x v="660"/>
    <x v="853"/>
    <n v="16.663751999999999"/>
    <n v="19.494972000000001"/>
    <n v="10.15644"/>
  </r>
  <r>
    <x v="660"/>
    <x v="854"/>
    <n v="16.74699"/>
    <n v="19.707090000000001"/>
    <n v="9.5978999999999992"/>
  </r>
  <r>
    <x v="661"/>
    <x v="855"/>
    <n v="20.672927999999999"/>
    <n v="23.702895000000002"/>
    <n v="10.964295"/>
  </r>
  <r>
    <x v="661"/>
    <x v="855"/>
    <n v="20.672927999999999"/>
    <n v="23.702895000000002"/>
    <n v="10.964295"/>
  </r>
  <r>
    <x v="661"/>
    <x v="856"/>
    <n v="19.223486999999999"/>
    <n v="23.191514999999999"/>
    <n v="12.922902000000001"/>
  </r>
  <r>
    <x v="661"/>
    <x v="857"/>
    <n v="19.341439000000001"/>
    <n v="22.940674999999999"/>
    <n v="12.383509999999999"/>
  </r>
  <r>
    <x v="661"/>
    <x v="855"/>
    <n v="20.672927999999999"/>
    <n v="23.702895000000002"/>
    <n v="10.964295"/>
  </r>
  <r>
    <x v="661"/>
    <x v="856"/>
    <n v="19.223486999999999"/>
    <n v="23.191514999999999"/>
    <n v="12.922902000000001"/>
  </r>
  <r>
    <x v="661"/>
    <x v="857"/>
    <n v="19.341439000000001"/>
    <n v="22.940674999999999"/>
    <n v="12.383509999999999"/>
  </r>
  <r>
    <x v="662"/>
    <x v="858"/>
    <n v="21.147776"/>
    <n v="24.819327999999999"/>
    <n v="10.024063999999999"/>
  </r>
  <r>
    <x v="662"/>
    <x v="858"/>
    <n v="21.147776"/>
    <n v="24.819327999999999"/>
    <n v="10.024063999999999"/>
  </r>
  <r>
    <x v="662"/>
    <x v="858"/>
    <n v="21.147776"/>
    <n v="24.819327999999999"/>
    <n v="10.024063999999999"/>
  </r>
  <r>
    <x v="663"/>
    <x v="859"/>
    <n v="20.019387999999999"/>
    <n v="24.607545999999999"/>
    <n v="10.192854000000001"/>
  </r>
  <r>
    <x v="663"/>
    <x v="859"/>
    <n v="20.019387999999999"/>
    <n v="24.607545999999999"/>
    <n v="10.192854000000001"/>
  </r>
  <r>
    <x v="663"/>
    <x v="859"/>
    <n v="20.019387999999999"/>
    <n v="24.607545999999999"/>
    <n v="10.192854000000001"/>
  </r>
  <r>
    <x v="664"/>
    <x v="860"/>
    <n v="18.21"/>
    <n v="21.533325000000001"/>
    <n v="8.1489750000000001"/>
  </r>
  <r>
    <x v="664"/>
    <x v="860"/>
    <n v="18.21"/>
    <n v="21.533325000000001"/>
    <n v="8.1489750000000001"/>
  </r>
  <r>
    <x v="664"/>
    <x v="860"/>
    <n v="18.21"/>
    <n v="21.533325000000001"/>
    <n v="8.1489750000000001"/>
  </r>
  <r>
    <x v="665"/>
    <x v="861"/>
    <n v="21.937842"/>
    <n v="26.718354000000001"/>
    <n v="11.208852"/>
  </r>
  <r>
    <x v="665"/>
    <x v="861"/>
    <n v="21.937842"/>
    <n v="26.718354000000001"/>
    <n v="11.208852"/>
  </r>
  <r>
    <x v="665"/>
    <x v="861"/>
    <n v="21.937842"/>
    <n v="26.718354000000001"/>
    <n v="11.208852"/>
  </r>
  <r>
    <x v="666"/>
    <x v="862"/>
    <n v="19.644741"/>
    <n v="22.028679"/>
    <n v="9.9179099999999991"/>
  </r>
  <r>
    <x v="666"/>
    <x v="862"/>
    <n v="19.644741"/>
    <n v="22.028679"/>
    <n v="9.9179099999999991"/>
  </r>
  <r>
    <x v="666"/>
    <x v="863"/>
    <n v="18.965520000000001"/>
    <n v="21.282533999999998"/>
    <n v="11.594016"/>
  </r>
  <r>
    <x v="666"/>
    <x v="864"/>
    <n v="19.750184999999998"/>
    <n v="21.729682"/>
    <n v="13.202617999999999"/>
  </r>
  <r>
    <x v="666"/>
    <x v="862"/>
    <n v="19.644741"/>
    <n v="22.028679"/>
    <n v="9.9179099999999991"/>
  </r>
  <r>
    <x v="666"/>
    <x v="863"/>
    <n v="18.965520000000001"/>
    <n v="21.282533999999998"/>
    <n v="11.594016"/>
  </r>
  <r>
    <x v="666"/>
    <x v="864"/>
    <n v="19.750184999999998"/>
    <n v="21.729682"/>
    <n v="13.202617999999999"/>
  </r>
  <r>
    <x v="667"/>
    <x v="865"/>
    <n v="20.371261000000001"/>
    <n v="23.740600000000001"/>
    <n v="10.31803"/>
  </r>
  <r>
    <x v="667"/>
    <x v="865"/>
    <n v="20.371261000000001"/>
    <n v="23.740600000000001"/>
    <n v="10.31803"/>
  </r>
  <r>
    <x v="667"/>
    <x v="865"/>
    <n v="20.371261000000001"/>
    <n v="23.740600000000001"/>
    <n v="10.31803"/>
  </r>
  <r>
    <x v="668"/>
    <x v="866"/>
    <n v="21.258296000000001"/>
    <n v="23.964559999999999"/>
    <n v="10.296559999999999"/>
  </r>
  <r>
    <x v="668"/>
    <x v="866"/>
    <n v="21.258296000000001"/>
    <n v="23.964559999999999"/>
    <n v="10.296559999999999"/>
  </r>
  <r>
    <x v="668"/>
    <x v="867"/>
    <n v="18.426031999999999"/>
    <n v="24.011032"/>
    <n v="10.99128"/>
  </r>
  <r>
    <x v="668"/>
    <x v="868"/>
    <n v="18.421019999999999"/>
    <n v="23.037479999999999"/>
    <n v="11.724912"/>
  </r>
  <r>
    <x v="668"/>
    <x v="866"/>
    <n v="21.258296000000001"/>
    <n v="23.964559999999999"/>
    <n v="10.296559999999999"/>
  </r>
  <r>
    <x v="668"/>
    <x v="867"/>
    <n v="18.426031999999999"/>
    <n v="24.011032"/>
    <n v="10.99128"/>
  </r>
  <r>
    <x v="668"/>
    <x v="868"/>
    <n v="18.421019999999999"/>
    <n v="23.037479999999999"/>
    <n v="11.724912"/>
  </r>
  <r>
    <x v="669"/>
    <x v="869"/>
    <n v="23.171028"/>
    <n v="26.892188000000001"/>
    <n v="15.74686"/>
  </r>
  <r>
    <x v="669"/>
    <x v="869"/>
    <n v="23.171028"/>
    <n v="26.892188000000001"/>
    <n v="15.74686"/>
  </r>
  <r>
    <x v="669"/>
    <x v="870"/>
    <n v="21.343944"/>
    <n v="25.16047"/>
    <n v="15.46274"/>
  </r>
  <r>
    <x v="669"/>
    <x v="871"/>
    <n v="21.183060000000001"/>
    <n v="25.991703999999999"/>
    <n v="16.106276000000001"/>
  </r>
  <r>
    <x v="669"/>
    <x v="869"/>
    <n v="23.171028"/>
    <n v="26.892188000000001"/>
    <n v="15.74686"/>
  </r>
  <r>
    <x v="669"/>
    <x v="870"/>
    <n v="21.343944"/>
    <n v="25.16047"/>
    <n v="15.46274"/>
  </r>
  <r>
    <x v="669"/>
    <x v="871"/>
    <n v="21.183060000000001"/>
    <n v="25.991703999999999"/>
    <n v="16.106276000000001"/>
  </r>
  <r>
    <x v="670"/>
    <x v="872"/>
    <n v="17.441790999999998"/>
    <n v="21.450040000000001"/>
    <n v="8.8617749999999997"/>
  </r>
  <r>
    <x v="670"/>
    <x v="872"/>
    <n v="17.441790999999998"/>
    <n v="21.450040000000001"/>
    <n v="8.8617749999999997"/>
  </r>
  <r>
    <x v="670"/>
    <x v="872"/>
    <n v="17.441790999999998"/>
    <n v="21.450040000000001"/>
    <n v="8.8617749999999997"/>
  </r>
  <r>
    <x v="671"/>
    <x v="873"/>
    <n v="28.821998000000001"/>
    <n v="36.955253999999996"/>
    <n v="22.895298"/>
  </r>
  <r>
    <x v="671"/>
    <x v="873"/>
    <n v="28.821998000000001"/>
    <n v="36.955253999999996"/>
    <n v="22.895298"/>
  </r>
  <r>
    <x v="671"/>
    <x v="873"/>
    <n v="28.821998000000001"/>
    <n v="36.955253999999996"/>
    <n v="22.895298"/>
  </r>
  <r>
    <x v="672"/>
    <x v="874"/>
    <n v="28.106193999999999"/>
    <n v="37.01041"/>
    <n v="22.522960999999999"/>
  </r>
  <r>
    <x v="672"/>
    <x v="874"/>
    <n v="28.106193999999999"/>
    <n v="37.01041"/>
    <n v="22.522960999999999"/>
  </r>
  <r>
    <x v="672"/>
    <x v="874"/>
    <n v="28.106193999999999"/>
    <n v="37.01041"/>
    <n v="22.522960999999999"/>
  </r>
  <r>
    <x v="673"/>
    <x v="875"/>
    <n v="30.874032"/>
    <n v="39.453203999999999"/>
    <n v="23.182991999999999"/>
  </r>
  <r>
    <x v="673"/>
    <x v="875"/>
    <n v="30.874032"/>
    <n v="39.453203999999999"/>
    <n v="23.182991999999999"/>
  </r>
  <r>
    <x v="673"/>
    <x v="875"/>
    <n v="30.874032"/>
    <n v="39.453203999999999"/>
    <n v="23.182991999999999"/>
  </r>
  <r>
    <x v="674"/>
    <x v="876"/>
    <n v="25.898147000000002"/>
    <n v="32.136788000000003"/>
    <n v="17.863949999999999"/>
  </r>
  <r>
    <x v="674"/>
    <x v="876"/>
    <n v="25.898147000000002"/>
    <n v="32.136788000000003"/>
    <n v="17.863949999999999"/>
  </r>
  <r>
    <x v="674"/>
    <x v="876"/>
    <n v="25.898147000000002"/>
    <n v="32.136788000000003"/>
    <n v="17.863949999999999"/>
  </r>
  <r>
    <x v="675"/>
    <x v="877"/>
    <n v="26.958352000000001"/>
    <n v="35.552703999999999"/>
    <n v="21.072690000000001"/>
  </r>
  <r>
    <x v="675"/>
    <x v="877"/>
    <n v="26.958352000000001"/>
    <n v="35.552703999999999"/>
    <n v="21.072690000000001"/>
  </r>
  <r>
    <x v="675"/>
    <x v="877"/>
    <n v="26.958352000000001"/>
    <n v="35.552703999999999"/>
    <n v="21.072690000000001"/>
  </r>
  <r>
    <x v="676"/>
    <x v="878"/>
    <n v="27.905148000000001"/>
    <n v="37.324722000000001"/>
    <n v="19.029534000000002"/>
  </r>
  <r>
    <x v="676"/>
    <x v="878"/>
    <n v="27.905148000000001"/>
    <n v="37.324722000000001"/>
    <n v="19.029534000000002"/>
  </r>
  <r>
    <x v="676"/>
    <x v="878"/>
    <n v="27.905148000000001"/>
    <n v="37.324722000000001"/>
    <n v="19.029534000000002"/>
  </r>
  <r>
    <x v="677"/>
    <x v="879"/>
    <n v="25.352712"/>
    <n v="34.215186000000003"/>
    <n v="19.362082000000001"/>
  </r>
  <r>
    <x v="677"/>
    <x v="879"/>
    <n v="25.352712"/>
    <n v="34.215186000000003"/>
    <n v="19.362082000000001"/>
  </r>
  <r>
    <x v="677"/>
    <x v="879"/>
    <n v="25.352712"/>
    <n v="34.215186000000003"/>
    <n v="19.362082000000001"/>
  </r>
  <r>
    <x v="678"/>
    <x v="880"/>
    <n v="27.809920000000002"/>
    <n v="35.613163999999998"/>
    <n v="22.247935999999999"/>
  </r>
  <r>
    <x v="678"/>
    <x v="880"/>
    <n v="27.809920000000002"/>
    <n v="35.613163999999998"/>
    <n v="22.247935999999999"/>
  </r>
  <r>
    <x v="678"/>
    <x v="880"/>
    <n v="27.809920000000002"/>
    <n v="35.613163999999998"/>
    <n v="22.247935999999999"/>
  </r>
  <r>
    <x v="679"/>
    <x v="881"/>
    <n v="28.950254999999999"/>
    <n v="36.743499"/>
    <n v="21.138717"/>
  </r>
  <r>
    <x v="679"/>
    <x v="881"/>
    <n v="28.950254999999999"/>
    <n v="36.743499"/>
    <n v="21.138717"/>
  </r>
  <r>
    <x v="679"/>
    <x v="881"/>
    <n v="28.950254999999999"/>
    <n v="36.743499"/>
    <n v="21.138717"/>
  </r>
  <r>
    <x v="680"/>
    <x v="882"/>
    <n v="28.603764000000002"/>
    <n v="37.298501999999999"/>
    <n v="20.935169999999999"/>
  </r>
  <r>
    <x v="680"/>
    <x v="882"/>
    <n v="28.603764000000002"/>
    <n v="37.298501999999999"/>
    <n v="20.935169999999999"/>
  </r>
  <r>
    <x v="680"/>
    <x v="882"/>
    <n v="28.603764000000002"/>
    <n v="37.298501999999999"/>
    <n v="20.935169999999999"/>
  </r>
  <r>
    <x v="681"/>
    <x v="883"/>
    <n v="26.759689999999999"/>
    <n v="34.440542999999998"/>
    <n v="20.768442"/>
  </r>
  <r>
    <x v="681"/>
    <x v="883"/>
    <n v="26.759689999999999"/>
    <n v="34.440542999999998"/>
    <n v="20.768442"/>
  </r>
  <r>
    <x v="681"/>
    <x v="883"/>
    <n v="26.759689999999999"/>
    <n v="34.440542999999998"/>
    <n v="20.768442"/>
  </r>
  <r>
    <x v="682"/>
    <x v="884"/>
    <n v="27.536584000000001"/>
    <n v="35.822972"/>
    <n v="22.081907999999999"/>
  </r>
  <r>
    <x v="682"/>
    <x v="884"/>
    <n v="27.536584000000001"/>
    <n v="35.822972"/>
    <n v="22.081907999999999"/>
  </r>
  <r>
    <x v="682"/>
    <x v="884"/>
    <n v="27.536584000000001"/>
    <n v="35.822972"/>
    <n v="22.081907999999999"/>
  </r>
  <r>
    <x v="683"/>
    <x v="885"/>
    <n v="29.563521000000001"/>
    <n v="39.098373000000002"/>
    <n v="23.435278"/>
  </r>
  <r>
    <x v="683"/>
    <x v="885"/>
    <n v="29.563521000000001"/>
    <n v="39.098373000000002"/>
    <n v="23.435278"/>
  </r>
  <r>
    <x v="683"/>
    <x v="885"/>
    <n v="29.563521000000001"/>
    <n v="39.098373000000002"/>
    <n v="23.435278"/>
  </r>
  <r>
    <x v="684"/>
    <x v="886"/>
    <n v="31.070799000000001"/>
    <n v="38.986519999999999"/>
    <n v="25.195494"/>
  </r>
  <r>
    <x v="684"/>
    <x v="886"/>
    <n v="31.070799000000001"/>
    <n v="38.986519999999999"/>
    <n v="25.195494"/>
  </r>
  <r>
    <x v="684"/>
    <x v="886"/>
    <n v="31.070799000000001"/>
    <n v="38.986519999999999"/>
    <n v="25.195494"/>
  </r>
  <r>
    <x v="685"/>
    <x v="887"/>
    <n v="26.181981"/>
    <n v="33.532758000000001"/>
    <n v="19.198284000000001"/>
  </r>
  <r>
    <x v="685"/>
    <x v="887"/>
    <n v="26.181981"/>
    <n v="33.532758000000001"/>
    <n v="19.198284000000001"/>
  </r>
  <r>
    <x v="685"/>
    <x v="887"/>
    <n v="26.181981"/>
    <n v="33.532758000000001"/>
    <n v="19.198284000000001"/>
  </r>
  <r>
    <x v="686"/>
    <x v="888"/>
    <n v="27.420625000000001"/>
    <n v="35.560124999999999"/>
    <n v="19.509250000000002"/>
  </r>
  <r>
    <x v="686"/>
    <x v="888"/>
    <n v="27.420625000000001"/>
    <n v="35.560124999999999"/>
    <n v="19.509250000000002"/>
  </r>
  <r>
    <x v="686"/>
    <x v="888"/>
    <n v="27.420625000000001"/>
    <n v="35.560124999999999"/>
    <n v="19.509250000000002"/>
  </r>
  <r>
    <x v="687"/>
    <x v="889"/>
    <n v="26.638976"/>
    <n v="35.292983999999997"/>
    <n v="19.640756"/>
  </r>
  <r>
    <x v="687"/>
    <x v="889"/>
    <n v="26.638976"/>
    <n v="35.292983999999997"/>
    <n v="19.640756"/>
  </r>
  <r>
    <x v="687"/>
    <x v="889"/>
    <n v="26.638976"/>
    <n v="35.292983999999997"/>
    <n v="19.640756"/>
  </r>
  <r>
    <x v="688"/>
    <x v="890"/>
    <n v="29.242048"/>
    <n v="37.708767999999999"/>
    <n v="22.568816000000002"/>
  </r>
  <r>
    <x v="688"/>
    <x v="890"/>
    <n v="29.242048"/>
    <n v="37.708767999999999"/>
    <n v="22.568816000000002"/>
  </r>
  <r>
    <x v="688"/>
    <x v="890"/>
    <n v="29.242048"/>
    <n v="37.708767999999999"/>
    <n v="22.568816000000002"/>
  </r>
  <r>
    <x v="689"/>
    <x v="891"/>
    <n v="27.521391999999999"/>
    <n v="35.878864"/>
    <n v="24.107392000000001"/>
  </r>
  <r>
    <x v="689"/>
    <x v="891"/>
    <n v="27.521391999999999"/>
    <n v="35.878864"/>
    <n v="24.107392000000001"/>
  </r>
  <r>
    <x v="689"/>
    <x v="891"/>
    <n v="27.521391999999999"/>
    <n v="35.878864"/>
    <n v="24.107392000000001"/>
  </r>
  <r>
    <x v="690"/>
    <x v="892"/>
    <n v="27.518184999999999"/>
    <n v="35.575845000000001"/>
    <n v="23.197675"/>
  </r>
  <r>
    <x v="690"/>
    <x v="892"/>
    <n v="27.518184999999999"/>
    <n v="35.575845000000001"/>
    <n v="23.197675"/>
  </r>
  <r>
    <x v="690"/>
    <x v="892"/>
    <n v="27.518184999999999"/>
    <n v="35.575845000000001"/>
    <n v="23.197675"/>
  </r>
  <r>
    <x v="691"/>
    <x v="893"/>
    <n v="26.669471999999999"/>
    <n v="33.609720000000003"/>
    <n v="21.130008"/>
  </r>
  <r>
    <x v="691"/>
    <x v="893"/>
    <n v="26.669471999999999"/>
    <n v="33.609720000000003"/>
    <n v="21.130008"/>
  </r>
  <r>
    <x v="691"/>
    <x v="893"/>
    <n v="26.669471999999999"/>
    <n v="33.609720000000003"/>
    <n v="21.130008"/>
  </r>
  <r>
    <x v="692"/>
    <x v="894"/>
    <n v="22.972239999999999"/>
    <n v="29.382885000000002"/>
    <n v="15.29044"/>
  </r>
  <r>
    <x v="692"/>
    <x v="894"/>
    <n v="22.972239999999999"/>
    <n v="29.382885000000002"/>
    <n v="15.29044"/>
  </r>
  <r>
    <x v="692"/>
    <x v="894"/>
    <n v="22.972239999999999"/>
    <n v="29.382885000000002"/>
    <n v="15.29044"/>
  </r>
  <r>
    <x v="693"/>
    <x v="895"/>
    <n v="24.866516000000001"/>
    <n v="33.140217999999997"/>
    <n v="19.707940000000001"/>
  </r>
  <r>
    <x v="693"/>
    <x v="895"/>
    <n v="24.866516000000001"/>
    <n v="33.140217999999997"/>
    <n v="19.707940000000001"/>
  </r>
  <r>
    <x v="693"/>
    <x v="895"/>
    <n v="24.866516000000001"/>
    <n v="33.140217999999997"/>
    <n v="19.707940000000001"/>
  </r>
  <r>
    <x v="694"/>
    <x v="896"/>
    <n v="31.040088000000001"/>
    <n v="40.877631999999998"/>
    <n v="24.021063999999999"/>
  </r>
  <r>
    <x v="694"/>
    <x v="896"/>
    <n v="31.040088000000001"/>
    <n v="40.877631999999998"/>
    <n v="24.021063999999999"/>
  </r>
  <r>
    <x v="694"/>
    <x v="896"/>
    <n v="31.040088000000001"/>
    <n v="40.877631999999998"/>
    <n v="24.021063999999999"/>
  </r>
  <r>
    <x v="695"/>
    <x v="897"/>
    <n v="28.761326"/>
    <n v="35.983573999999997"/>
    <n v="26.217124999999999"/>
  </r>
  <r>
    <x v="695"/>
    <x v="897"/>
    <n v="28.761326"/>
    <n v="35.983573999999997"/>
    <n v="26.217124999999999"/>
  </r>
  <r>
    <x v="695"/>
    <x v="897"/>
    <n v="28.761326"/>
    <n v="35.983573999999997"/>
    <n v="26.217124999999999"/>
  </r>
  <r>
    <x v="696"/>
    <x v="898"/>
    <n v="19.343636"/>
    <n v="24.823727999999999"/>
    <n v="13.355456"/>
  </r>
  <r>
    <x v="696"/>
    <x v="898"/>
    <n v="19.343636"/>
    <n v="24.823727999999999"/>
    <n v="13.355456"/>
  </r>
  <r>
    <x v="696"/>
    <x v="898"/>
    <n v="19.343636"/>
    <n v="24.823727999999999"/>
    <n v="13.355456"/>
  </r>
  <r>
    <x v="697"/>
    <x v="899"/>
    <n v="22.736319999999999"/>
    <n v="29.45552"/>
    <n v="17.22476"/>
  </r>
  <r>
    <x v="697"/>
    <x v="899"/>
    <n v="22.736319999999999"/>
    <n v="29.45552"/>
    <n v="17.22476"/>
  </r>
  <r>
    <x v="697"/>
    <x v="899"/>
    <n v="22.736319999999999"/>
    <n v="29.45552"/>
    <n v="17.22476"/>
  </r>
  <r>
    <x v="698"/>
    <x v="900"/>
    <n v="20.443961999999999"/>
    <n v="25.986708"/>
    <n v="16.99896"/>
  </r>
  <r>
    <x v="698"/>
    <x v="900"/>
    <n v="20.443961999999999"/>
    <n v="25.986708"/>
    <n v="16.99896"/>
  </r>
  <r>
    <x v="698"/>
    <x v="900"/>
    <n v="20.443961999999999"/>
    <n v="25.986708"/>
    <n v="16.99896"/>
  </r>
  <r>
    <x v="699"/>
    <x v="901"/>
    <n v="20.772752000000001"/>
    <n v="26.038571999999998"/>
    <n v="15.470616"/>
  </r>
  <r>
    <x v="699"/>
    <x v="901"/>
    <n v="20.772752000000001"/>
    <n v="26.038571999999998"/>
    <n v="15.470616"/>
  </r>
  <r>
    <x v="699"/>
    <x v="901"/>
    <n v="20.772752000000001"/>
    <n v="26.038571999999998"/>
    <n v="15.470616"/>
  </r>
  <r>
    <x v="700"/>
    <x v="902"/>
    <n v="29.762370000000001"/>
    <n v="36.221359999999997"/>
    <n v="28.915140000000001"/>
  </r>
  <r>
    <x v="700"/>
    <x v="902"/>
    <n v="29.762370000000001"/>
    <n v="36.221359999999997"/>
    <n v="28.915140000000001"/>
  </r>
  <r>
    <x v="700"/>
    <x v="902"/>
    <n v="29.762370000000001"/>
    <n v="36.221359999999997"/>
    <n v="28.915140000000001"/>
  </r>
  <r>
    <x v="701"/>
    <x v="903"/>
    <n v="27.688329"/>
    <n v="34.243451999999998"/>
    <n v="26.849564999999998"/>
  </r>
  <r>
    <x v="701"/>
    <x v="903"/>
    <n v="27.688329"/>
    <n v="34.243451999999998"/>
    <n v="26.849564999999998"/>
  </r>
  <r>
    <x v="701"/>
    <x v="903"/>
    <n v="27.688329"/>
    <n v="34.243451999999998"/>
    <n v="26.849564999999998"/>
  </r>
  <r>
    <x v="702"/>
    <x v="904"/>
    <n v="24.758838000000001"/>
    <n v="30.626856"/>
    <n v="23.2713"/>
  </r>
  <r>
    <x v="702"/>
    <x v="904"/>
    <n v="24.758838000000001"/>
    <n v="30.626856"/>
    <n v="23.2713"/>
  </r>
  <r>
    <x v="702"/>
    <x v="904"/>
    <n v="24.758838000000001"/>
    <n v="30.626856"/>
    <n v="23.2713"/>
  </r>
  <r>
    <x v="703"/>
    <x v="905"/>
    <n v="23.944762000000001"/>
    <n v="28.983384000000001"/>
    <n v="21.719446000000001"/>
  </r>
  <r>
    <x v="703"/>
    <x v="905"/>
    <n v="23.944762000000001"/>
    <n v="28.983384000000001"/>
    <n v="21.719446000000001"/>
  </r>
  <r>
    <x v="703"/>
    <x v="905"/>
    <n v="23.944762000000001"/>
    <n v="28.983384000000001"/>
    <n v="21.719446000000001"/>
  </r>
  <r>
    <x v="704"/>
    <x v="906"/>
    <n v="19.464352000000002"/>
    <n v="23.579360000000001"/>
    <n v="17.233872000000002"/>
  </r>
  <r>
    <x v="704"/>
    <x v="906"/>
    <n v="19.464352000000002"/>
    <n v="23.579360000000001"/>
    <n v="17.233872000000002"/>
  </r>
  <r>
    <x v="704"/>
    <x v="906"/>
    <n v="19.464352000000002"/>
    <n v="23.579360000000001"/>
    <n v="17.233872000000002"/>
  </r>
  <r>
    <x v="705"/>
    <x v="907"/>
    <n v="21.255303999999999"/>
    <n v="27.703233999999998"/>
    <n v="15.036023999999999"/>
  </r>
  <r>
    <x v="705"/>
    <x v="907"/>
    <n v="21.255303999999999"/>
    <n v="27.703233999999998"/>
    <n v="15.036023999999999"/>
  </r>
  <r>
    <x v="705"/>
    <x v="907"/>
    <n v="21.255303999999999"/>
    <n v="27.703233999999998"/>
    <n v="15.036023999999999"/>
  </r>
  <r>
    <x v="706"/>
    <x v="908"/>
    <n v="21.786149000000002"/>
    <n v="28.092905999999999"/>
    <n v="17.368680999999999"/>
  </r>
  <r>
    <x v="706"/>
    <x v="908"/>
    <n v="21.786149000000002"/>
    <n v="28.092905999999999"/>
    <n v="17.368680999999999"/>
  </r>
  <r>
    <x v="706"/>
    <x v="908"/>
    <n v="21.786149000000002"/>
    <n v="28.092905999999999"/>
    <n v="17.368680999999999"/>
  </r>
  <r>
    <x v="707"/>
    <x v="909"/>
    <n v="22.505977999999999"/>
    <n v="29.037624000000001"/>
    <n v="19.458483000000001"/>
  </r>
  <r>
    <x v="707"/>
    <x v="909"/>
    <n v="22.505977999999999"/>
    <n v="29.037624000000001"/>
    <n v="19.458483000000001"/>
  </r>
  <r>
    <x v="707"/>
    <x v="909"/>
    <n v="22.505977999999999"/>
    <n v="29.037624000000001"/>
    <n v="19.458483000000001"/>
  </r>
  <r>
    <x v="708"/>
    <x v="910"/>
    <n v="21.310448000000001"/>
    <n v="27.627344000000001"/>
    <n v="17.044727999999999"/>
  </r>
  <r>
    <x v="708"/>
    <x v="910"/>
    <n v="21.310448000000001"/>
    <n v="27.627344000000001"/>
    <n v="17.044727999999999"/>
  </r>
  <r>
    <x v="708"/>
    <x v="910"/>
    <n v="21.310448000000001"/>
    <n v="27.627344000000001"/>
    <n v="17.044727999999999"/>
  </r>
  <r>
    <x v="709"/>
    <x v="911"/>
    <n v="18.926694999999999"/>
    <n v="23.192250000000001"/>
    <n v="14.533810000000001"/>
  </r>
  <r>
    <x v="709"/>
    <x v="911"/>
    <n v="18.926694999999999"/>
    <n v="23.192250000000001"/>
    <n v="14.533810000000001"/>
  </r>
  <r>
    <x v="709"/>
    <x v="911"/>
    <n v="18.926694999999999"/>
    <n v="23.192250000000001"/>
    <n v="14.533810000000001"/>
  </r>
  <r>
    <x v="710"/>
    <x v="912"/>
    <n v="22.311520000000002"/>
    <n v="27.753575000000001"/>
    <n v="16.326165"/>
  </r>
  <r>
    <x v="710"/>
    <x v="912"/>
    <n v="22.311520000000002"/>
    <n v="27.753575000000001"/>
    <n v="16.326165"/>
  </r>
  <r>
    <x v="710"/>
    <x v="912"/>
    <n v="22.311520000000002"/>
    <n v="27.753575000000001"/>
    <n v="16.326165"/>
  </r>
  <r>
    <x v="711"/>
    <x v="913"/>
    <n v="24.856560000000002"/>
    <n v="30.898084999999998"/>
    <n v="22.3491"/>
  </r>
  <r>
    <x v="711"/>
    <x v="913"/>
    <n v="24.856560000000002"/>
    <n v="30.898084999999998"/>
    <n v="22.3491"/>
  </r>
  <r>
    <x v="711"/>
    <x v="913"/>
    <n v="24.856560000000002"/>
    <n v="30.898084999999998"/>
    <n v="22.3491"/>
  </r>
  <r>
    <x v="712"/>
    <x v="914"/>
    <n v="26.798677999999999"/>
    <n v="32.910817000000002"/>
    <n v="25.204602999999999"/>
  </r>
  <r>
    <x v="712"/>
    <x v="914"/>
    <n v="26.798677999999999"/>
    <n v="32.910817000000002"/>
    <n v="25.204602999999999"/>
  </r>
  <r>
    <x v="712"/>
    <x v="914"/>
    <n v="26.798677999999999"/>
    <n v="32.910817000000002"/>
    <n v="25.204602999999999"/>
  </r>
  <r>
    <x v="713"/>
    <x v="915"/>
    <n v="21.888943999999999"/>
    <n v="27.730864"/>
    <n v="20.12724"/>
  </r>
  <r>
    <x v="713"/>
    <x v="915"/>
    <n v="21.888943999999999"/>
    <n v="27.730864"/>
    <n v="20.12724"/>
  </r>
  <r>
    <x v="713"/>
    <x v="915"/>
    <n v="21.888943999999999"/>
    <n v="27.730864"/>
    <n v="20.12724"/>
  </r>
  <r>
    <x v="714"/>
    <x v="916"/>
    <n v="21.558271999999999"/>
    <n v="26.119375999999999"/>
    <n v="21.603791999999999"/>
  </r>
  <r>
    <x v="714"/>
    <x v="916"/>
    <n v="21.558271999999999"/>
    <n v="26.119375999999999"/>
    <n v="21.603791999999999"/>
  </r>
  <r>
    <x v="714"/>
    <x v="916"/>
    <n v="21.558271999999999"/>
    <n v="26.119375999999999"/>
    <n v="21.603791999999999"/>
  </r>
  <r>
    <x v="715"/>
    <x v="917"/>
    <n v="23.312878000000001"/>
    <n v="30.599281000000001"/>
    <n v="21.200092000000001"/>
  </r>
  <r>
    <x v="715"/>
    <x v="917"/>
    <n v="23.312878000000001"/>
    <n v="30.599281000000001"/>
    <n v="21.200092000000001"/>
  </r>
  <r>
    <x v="715"/>
    <x v="917"/>
    <n v="23.312878000000001"/>
    <n v="30.599281000000001"/>
    <n v="21.200092000000001"/>
  </r>
  <r>
    <x v="716"/>
    <x v="918"/>
    <n v="25.133865"/>
    <n v="31.091183999999998"/>
    <n v="24.896667000000001"/>
  </r>
  <r>
    <x v="716"/>
    <x v="918"/>
    <n v="25.133865"/>
    <n v="31.091183999999998"/>
    <n v="24.896667000000001"/>
  </r>
  <r>
    <x v="716"/>
    <x v="918"/>
    <n v="25.133865"/>
    <n v="31.091183999999998"/>
    <n v="24.896667000000001"/>
  </r>
  <r>
    <x v="717"/>
    <x v="919"/>
    <n v="22.901759999999999"/>
    <n v="27.518464000000002"/>
    <n v="22.520064000000001"/>
  </r>
  <r>
    <x v="717"/>
    <x v="919"/>
    <n v="22.901759999999999"/>
    <n v="27.518464000000002"/>
    <n v="22.520064000000001"/>
  </r>
  <r>
    <x v="717"/>
    <x v="919"/>
    <n v="22.901759999999999"/>
    <n v="27.518464000000002"/>
    <n v="22.520064000000001"/>
  </r>
  <r>
    <x v="718"/>
    <x v="920"/>
    <n v="25.586175999999998"/>
    <n v="31.146808"/>
    <n v="23.868922000000001"/>
  </r>
  <r>
    <x v="718"/>
    <x v="920"/>
    <n v="25.586175999999998"/>
    <n v="31.146808"/>
    <n v="23.868922000000001"/>
  </r>
  <r>
    <x v="718"/>
    <x v="920"/>
    <n v="25.586175999999998"/>
    <n v="31.146808"/>
    <n v="23.868922000000001"/>
  </r>
  <r>
    <x v="719"/>
    <x v="921"/>
    <n v="24.803827999999999"/>
    <n v="35.181125000000002"/>
    <n v="23.296714000000001"/>
  </r>
  <r>
    <x v="719"/>
    <x v="921"/>
    <n v="24.803827999999999"/>
    <n v="35.181125000000002"/>
    <n v="23.296714000000001"/>
  </r>
  <r>
    <x v="719"/>
    <x v="922"/>
    <n v="24.422234"/>
    <n v="34.975935999999997"/>
    <n v="24.081792"/>
  </r>
  <r>
    <x v="719"/>
    <x v="923"/>
    <n v="24.424959999999999"/>
    <n v="34.191360000000003"/>
    <n v="23.3856"/>
  </r>
  <r>
    <x v="719"/>
    <x v="921"/>
    <n v="24.803827999999999"/>
    <n v="35.181125000000002"/>
    <n v="23.296714000000001"/>
  </r>
  <r>
    <x v="719"/>
    <x v="922"/>
    <n v="24.422234"/>
    <n v="34.975935999999997"/>
    <n v="24.081792"/>
  </r>
  <r>
    <x v="719"/>
    <x v="923"/>
    <n v="24.424959999999999"/>
    <n v="34.191360000000003"/>
    <n v="23.3856"/>
  </r>
  <r>
    <x v="720"/>
    <x v="924"/>
    <n v="25.661688000000002"/>
    <n v="34.312511999999998"/>
    <n v="27.351870000000002"/>
  </r>
  <r>
    <x v="720"/>
    <x v="924"/>
    <n v="25.661688000000002"/>
    <n v="34.312511999999998"/>
    <n v="27.351870000000002"/>
  </r>
  <r>
    <x v="720"/>
    <x v="924"/>
    <n v="25.661688000000002"/>
    <n v="34.312511999999998"/>
    <n v="27.351870000000002"/>
  </r>
  <r>
    <x v="721"/>
    <x v="925"/>
    <n v="23.011371"/>
    <n v="33.447924"/>
    <n v="20.117889000000002"/>
  </r>
  <r>
    <x v="721"/>
    <x v="925"/>
    <n v="23.011371"/>
    <n v="33.447924"/>
    <n v="20.117889000000002"/>
  </r>
  <r>
    <x v="721"/>
    <x v="925"/>
    <n v="23.011371"/>
    <n v="33.447924"/>
    <n v="20.117889000000002"/>
  </r>
  <r>
    <x v="722"/>
    <x v="926"/>
    <n v="24.416139999999999"/>
    <n v="33.668571999999998"/>
    <n v="25.012775000000001"/>
  </r>
  <r>
    <x v="722"/>
    <x v="926"/>
    <n v="24.416139999999999"/>
    <n v="33.668571999999998"/>
    <n v="25.012775000000001"/>
  </r>
  <r>
    <x v="722"/>
    <x v="926"/>
    <n v="24.416139999999999"/>
    <n v="33.668571999999998"/>
    <n v="25.012775000000001"/>
  </r>
  <r>
    <x v="723"/>
    <x v="927"/>
    <n v="25.892054999999999"/>
    <n v="34.422277000000001"/>
    <n v="25.873788999999999"/>
  </r>
  <r>
    <x v="723"/>
    <x v="927"/>
    <n v="25.892054999999999"/>
    <n v="34.422277000000001"/>
    <n v="25.873788999999999"/>
  </r>
  <r>
    <x v="723"/>
    <x v="928"/>
    <n v="26.774747999999999"/>
    <n v="34.603569"/>
    <n v="26.954927999999999"/>
  </r>
  <r>
    <x v="723"/>
    <x v="929"/>
    <n v="25.395178000000001"/>
    <n v="35.00611"/>
    <n v="25.026219000000001"/>
  </r>
  <r>
    <x v="723"/>
    <x v="927"/>
    <n v="25.892054999999999"/>
    <n v="34.422277000000001"/>
    <n v="25.873788999999999"/>
  </r>
  <r>
    <x v="723"/>
    <x v="928"/>
    <n v="26.774747999999999"/>
    <n v="34.603569"/>
    <n v="26.954927999999999"/>
  </r>
  <r>
    <x v="723"/>
    <x v="929"/>
    <n v="25.395178000000001"/>
    <n v="35.00611"/>
    <n v="25.026219000000001"/>
  </r>
  <r>
    <x v="724"/>
    <x v="930"/>
    <n v="22.260359000000001"/>
    <n v="32.176088999999997"/>
    <n v="20.149854999999999"/>
  </r>
  <r>
    <x v="724"/>
    <x v="930"/>
    <n v="22.260359000000001"/>
    <n v="32.176088999999997"/>
    <n v="20.149854999999999"/>
  </r>
  <r>
    <x v="724"/>
    <x v="930"/>
    <n v="22.260359000000001"/>
    <n v="32.176088999999997"/>
    <n v="20.149854999999999"/>
  </r>
  <r>
    <x v="725"/>
    <x v="931"/>
    <n v="24.597539999999999"/>
    <n v="34.032960000000003"/>
    <n v="23.179500000000001"/>
  </r>
  <r>
    <x v="725"/>
    <x v="931"/>
    <n v="24.597539999999999"/>
    <n v="34.032960000000003"/>
    <n v="23.179500000000001"/>
  </r>
  <r>
    <x v="725"/>
    <x v="931"/>
    <n v="24.597539999999999"/>
    <n v="34.032960000000003"/>
    <n v="23.179500000000001"/>
  </r>
  <r>
    <x v="726"/>
    <x v="932"/>
    <n v="24.560255999999999"/>
    <n v="34.857655000000001"/>
    <n v="23.765336999999999"/>
  </r>
  <r>
    <x v="726"/>
    <x v="932"/>
    <n v="24.560255999999999"/>
    <n v="34.857655000000001"/>
    <n v="23.765336999999999"/>
  </r>
  <r>
    <x v="726"/>
    <x v="932"/>
    <n v="24.560255999999999"/>
    <n v="34.857655000000001"/>
    <n v="23.765336999999999"/>
  </r>
  <r>
    <x v="727"/>
    <x v="933"/>
    <n v="24.797519999999999"/>
    <n v="33.760260000000002"/>
    <n v="24.388470000000002"/>
  </r>
  <r>
    <x v="727"/>
    <x v="933"/>
    <n v="24.797519999999999"/>
    <n v="33.760260000000002"/>
    <n v="24.388470000000002"/>
  </r>
  <r>
    <x v="727"/>
    <x v="934"/>
    <n v="24.555135"/>
    <n v="32.910514999999997"/>
    <n v="23.99034"/>
  </r>
  <r>
    <x v="727"/>
    <x v="935"/>
    <n v="26.373536000000001"/>
    <n v="35.554367999999997"/>
    <n v="26.508416"/>
  </r>
  <r>
    <x v="727"/>
    <x v="933"/>
    <n v="24.797519999999999"/>
    <n v="33.760260000000002"/>
    <n v="24.388470000000002"/>
  </r>
  <r>
    <x v="727"/>
    <x v="934"/>
    <n v="24.555135"/>
    <n v="32.910514999999997"/>
    <n v="23.99034"/>
  </r>
  <r>
    <x v="727"/>
    <x v="935"/>
    <n v="26.373536000000001"/>
    <n v="35.554367999999997"/>
    <n v="26.508416"/>
  </r>
  <r>
    <x v="728"/>
    <x v="936"/>
    <n v="28.425809999999998"/>
    <n v="37.803959999999996"/>
    <n v="27.952349999999999"/>
  </r>
  <r>
    <x v="728"/>
    <x v="936"/>
    <n v="28.425809999999998"/>
    <n v="37.803959999999996"/>
    <n v="27.952349999999999"/>
  </r>
  <r>
    <x v="728"/>
    <x v="936"/>
    <n v="28.425809999999998"/>
    <n v="37.803959999999996"/>
    <n v="27.952349999999999"/>
  </r>
  <r>
    <x v="729"/>
    <x v="937"/>
    <n v="24.002996"/>
    <n v="33.161676"/>
    <n v="23.613071999999999"/>
  </r>
  <r>
    <x v="729"/>
    <x v="937"/>
    <n v="24.002996"/>
    <n v="33.161676"/>
    <n v="23.613071999999999"/>
  </r>
  <r>
    <x v="729"/>
    <x v="937"/>
    <n v="24.002996"/>
    <n v="33.161676"/>
    <n v="23.613071999999999"/>
  </r>
  <r>
    <x v="730"/>
    <x v="938"/>
    <n v="24.668568"/>
    <n v="33.880707999999998"/>
    <n v="20.820343999999999"/>
  </r>
  <r>
    <x v="730"/>
    <x v="938"/>
    <n v="24.668568"/>
    <n v="33.880707999999998"/>
    <n v="20.820343999999999"/>
  </r>
  <r>
    <x v="730"/>
    <x v="938"/>
    <n v="24.668568"/>
    <n v="33.880707999999998"/>
    <n v="20.820343999999999"/>
  </r>
  <r>
    <x v="731"/>
    <x v="939"/>
    <n v="24.051300000000001"/>
    <n v="31.658899999999999"/>
    <n v="23.723700000000001"/>
  </r>
  <r>
    <x v="731"/>
    <x v="939"/>
    <n v="24.051300000000001"/>
    <n v="31.658899999999999"/>
    <n v="23.723700000000001"/>
  </r>
  <r>
    <x v="731"/>
    <x v="939"/>
    <n v="24.051300000000001"/>
    <n v="31.658899999999999"/>
    <n v="23.723700000000001"/>
  </r>
  <r>
    <x v="732"/>
    <x v="940"/>
    <n v="24.865469999999998"/>
    <n v="34.630785000000003"/>
    <n v="22.380749999999999"/>
  </r>
  <r>
    <x v="732"/>
    <x v="940"/>
    <n v="24.865469999999998"/>
    <n v="34.630785000000003"/>
    <n v="22.380749999999999"/>
  </r>
  <r>
    <x v="732"/>
    <x v="941"/>
    <n v="25.321674000000002"/>
    <n v="34.476154999999999"/>
    <n v="23.875754000000001"/>
  </r>
  <r>
    <x v="732"/>
    <x v="942"/>
    <n v="26.376359999999998"/>
    <n v="34.460895000000001"/>
    <n v="24.542660999999999"/>
  </r>
  <r>
    <x v="732"/>
    <x v="940"/>
    <n v="24.865469999999998"/>
    <n v="34.630785000000003"/>
    <n v="22.380749999999999"/>
  </r>
  <r>
    <x v="732"/>
    <x v="941"/>
    <n v="25.321674000000002"/>
    <n v="34.476154999999999"/>
    <n v="23.875754000000001"/>
  </r>
  <r>
    <x v="732"/>
    <x v="942"/>
    <n v="26.376359999999998"/>
    <n v="34.460895000000001"/>
    <n v="24.542660999999999"/>
  </r>
  <r>
    <x v="733"/>
    <x v="943"/>
    <n v="23.273208"/>
    <n v="32.847743999999999"/>
    <n v="22.028700000000001"/>
  </r>
  <r>
    <x v="733"/>
    <x v="943"/>
    <n v="23.273208"/>
    <n v="32.847743999999999"/>
    <n v="22.028700000000001"/>
  </r>
  <r>
    <x v="733"/>
    <x v="943"/>
    <n v="23.273208"/>
    <n v="32.847743999999999"/>
    <n v="22.028700000000001"/>
  </r>
  <r>
    <x v="734"/>
    <x v="944"/>
    <n v="28.434343999999999"/>
    <n v="37.178452999999998"/>
    <n v="28.799824000000001"/>
  </r>
  <r>
    <x v="734"/>
    <x v="944"/>
    <n v="28.434343999999999"/>
    <n v="37.178452999999998"/>
    <n v="28.799824000000001"/>
  </r>
  <r>
    <x v="734"/>
    <x v="944"/>
    <n v="28.434343999999999"/>
    <n v="37.178452999999998"/>
    <n v="28.799824000000001"/>
  </r>
  <r>
    <x v="735"/>
    <x v="945"/>
    <n v="24.359908000000001"/>
    <n v="32.205390999999999"/>
    <n v="25.898237999999999"/>
  </r>
  <r>
    <x v="735"/>
    <x v="945"/>
    <n v="24.359908000000001"/>
    <n v="32.205390999999999"/>
    <n v="25.898237999999999"/>
  </r>
  <r>
    <x v="735"/>
    <x v="945"/>
    <n v="24.359908000000001"/>
    <n v="32.205390999999999"/>
    <n v="25.898237999999999"/>
  </r>
  <r>
    <x v="736"/>
    <x v="946"/>
    <n v="24.300601"/>
    <n v="32.598813"/>
    <n v="22.600746999999998"/>
  </r>
  <r>
    <x v="736"/>
    <x v="946"/>
    <n v="24.300601"/>
    <n v="32.598813"/>
    <n v="22.600746999999998"/>
  </r>
  <r>
    <x v="736"/>
    <x v="946"/>
    <n v="24.300601"/>
    <n v="32.598813"/>
    <n v="22.600746999999998"/>
  </r>
  <r>
    <x v="737"/>
    <x v="947"/>
    <n v="25.934999999999999"/>
    <n v="35.125999999999998"/>
    <n v="25.307099999999998"/>
  </r>
  <r>
    <x v="737"/>
    <x v="947"/>
    <n v="25.934999999999999"/>
    <n v="35.125999999999998"/>
    <n v="25.307099999999998"/>
  </r>
  <r>
    <x v="737"/>
    <x v="947"/>
    <n v="25.934999999999999"/>
    <n v="35.125999999999998"/>
    <n v="25.307099999999998"/>
  </r>
  <r>
    <x v="738"/>
    <x v="948"/>
    <n v="25.755136"/>
    <n v="34.398105999999999"/>
    <n v="23.907644000000001"/>
  </r>
  <r>
    <x v="738"/>
    <x v="948"/>
    <n v="25.755136"/>
    <n v="34.398105999999999"/>
    <n v="23.907644000000001"/>
  </r>
  <r>
    <x v="738"/>
    <x v="948"/>
    <n v="25.755136"/>
    <n v="34.398105999999999"/>
    <n v="23.907644000000001"/>
  </r>
  <r>
    <x v="739"/>
    <x v="949"/>
    <n v="25.817283"/>
    <n v="35.207037"/>
    <n v="24.900102"/>
  </r>
  <r>
    <x v="739"/>
    <x v="949"/>
    <n v="25.817283"/>
    <n v="35.207037"/>
    <n v="24.900102"/>
  </r>
  <r>
    <x v="739"/>
    <x v="949"/>
    <n v="25.817283"/>
    <n v="35.207037"/>
    <n v="24.900102"/>
  </r>
  <r>
    <x v="740"/>
    <x v="950"/>
    <n v="24.808399999999999"/>
    <n v="33.721215999999998"/>
    <n v="23.615776"/>
  </r>
  <r>
    <x v="740"/>
    <x v="950"/>
    <n v="24.808399999999999"/>
    <n v="33.721215999999998"/>
    <n v="23.615776"/>
  </r>
  <r>
    <x v="740"/>
    <x v="950"/>
    <n v="24.808399999999999"/>
    <n v="33.721215999999998"/>
    <n v="23.615776"/>
  </r>
  <r>
    <x v="741"/>
    <x v="951"/>
    <n v="22.096008000000001"/>
    <n v="31.541004000000001"/>
    <n v="19.673279999999998"/>
  </r>
  <r>
    <x v="741"/>
    <x v="951"/>
    <n v="22.096008000000001"/>
    <n v="31.541004000000001"/>
    <n v="19.673279999999998"/>
  </r>
  <r>
    <x v="741"/>
    <x v="951"/>
    <n v="22.096008000000001"/>
    <n v="31.541004000000001"/>
    <n v="19.673279999999998"/>
  </r>
  <r>
    <x v="742"/>
    <x v="952"/>
    <n v="28.955546999999999"/>
    <n v="39.012239999999998"/>
    <n v="27.556995000000001"/>
  </r>
  <r>
    <x v="742"/>
    <x v="952"/>
    <n v="28.955546999999999"/>
    <n v="39.012239999999998"/>
    <n v="27.556995000000001"/>
  </r>
  <r>
    <x v="742"/>
    <x v="952"/>
    <n v="28.955546999999999"/>
    <n v="39.012239999999998"/>
    <n v="27.556995000000001"/>
  </r>
  <r>
    <x v="743"/>
    <x v="953"/>
    <n v="27.560835000000001"/>
    <n v="35.063355000000001"/>
    <n v="26.759595000000001"/>
  </r>
  <r>
    <x v="743"/>
    <x v="953"/>
    <n v="27.560835000000001"/>
    <n v="35.063355000000001"/>
    <n v="26.759595000000001"/>
  </r>
  <r>
    <x v="743"/>
    <x v="953"/>
    <n v="27.560835000000001"/>
    <n v="35.063355000000001"/>
    <n v="26.759595000000001"/>
  </r>
  <r>
    <x v="744"/>
    <x v="954"/>
    <n v="28.887180000000001"/>
    <n v="36.184511999999998"/>
    <n v="29.610503999999999"/>
  </r>
  <r>
    <x v="744"/>
    <x v="954"/>
    <n v="28.887180000000001"/>
    <n v="36.184511999999998"/>
    <n v="29.610503999999999"/>
  </r>
  <r>
    <x v="744"/>
    <x v="954"/>
    <n v="28.887180000000001"/>
    <n v="36.184511999999998"/>
    <n v="29.610503999999999"/>
  </r>
  <r>
    <x v="745"/>
    <x v="955"/>
    <n v="25.095552999999999"/>
    <n v="33.090921000000002"/>
    <n v="25.196411999999999"/>
  </r>
  <r>
    <x v="745"/>
    <x v="955"/>
    <n v="25.095552999999999"/>
    <n v="33.090921000000002"/>
    <n v="25.196411999999999"/>
  </r>
  <r>
    <x v="745"/>
    <x v="955"/>
    <n v="25.095552999999999"/>
    <n v="33.090921000000002"/>
    <n v="25.196411999999999"/>
  </r>
  <r>
    <x v="746"/>
    <x v="956"/>
    <n v="23.873542"/>
    <n v="32.709853000000003"/>
    <n v="24.329491999999998"/>
  </r>
  <r>
    <x v="746"/>
    <x v="956"/>
    <n v="23.873542"/>
    <n v="32.709853000000003"/>
    <n v="24.329491999999998"/>
  </r>
  <r>
    <x v="746"/>
    <x v="956"/>
    <n v="23.873542"/>
    <n v="32.709853000000003"/>
    <n v="24.329491999999998"/>
  </r>
  <r>
    <x v="747"/>
    <x v="957"/>
    <n v="29.172122000000002"/>
    <n v="38.44211"/>
    <n v="27.718544000000001"/>
  </r>
  <r>
    <x v="747"/>
    <x v="957"/>
    <n v="29.172122000000002"/>
    <n v="38.44211"/>
    <n v="27.718544000000001"/>
  </r>
  <r>
    <x v="747"/>
    <x v="958"/>
    <n v="27.389828000000001"/>
    <n v="36.472048000000001"/>
    <n v="27.962499999999999"/>
  </r>
  <r>
    <x v="747"/>
    <x v="959"/>
    <n v="25.542660000000001"/>
    <n v="33.875283000000003"/>
    <n v="26.25714"/>
  </r>
  <r>
    <x v="747"/>
    <x v="957"/>
    <n v="29.172122000000002"/>
    <n v="38.44211"/>
    <n v="27.718544000000001"/>
  </r>
  <r>
    <x v="747"/>
    <x v="958"/>
    <n v="27.389828000000001"/>
    <n v="36.472048000000001"/>
    <n v="27.962499999999999"/>
  </r>
  <r>
    <x v="747"/>
    <x v="959"/>
    <n v="25.542660000000001"/>
    <n v="33.875283000000003"/>
    <n v="26.25714"/>
  </r>
  <r>
    <x v="748"/>
    <x v="960"/>
    <n v="23.764050000000001"/>
    <n v="31.521509999999999"/>
    <n v="26.286135000000002"/>
  </r>
  <r>
    <x v="748"/>
    <x v="960"/>
    <n v="23.764050000000001"/>
    <n v="31.521509999999999"/>
    <n v="26.286135000000002"/>
  </r>
  <r>
    <x v="748"/>
    <x v="960"/>
    <n v="23.764050000000001"/>
    <n v="31.521509999999999"/>
    <n v="26.286135000000002"/>
  </r>
  <r>
    <x v="749"/>
    <x v="961"/>
    <n v="28.359925"/>
    <n v="36.718350000000001"/>
    <n v="28.653524999999998"/>
  </r>
  <r>
    <x v="749"/>
    <x v="961"/>
    <n v="28.359925"/>
    <n v="36.718350000000001"/>
    <n v="28.653524999999998"/>
  </r>
  <r>
    <x v="749"/>
    <x v="961"/>
    <n v="28.359925"/>
    <n v="36.718350000000001"/>
    <n v="28.653524999999998"/>
  </r>
  <r>
    <x v="750"/>
    <x v="962"/>
    <n v="25.097373000000001"/>
    <n v="31.957868999999999"/>
    <n v="24.951405000000001"/>
  </r>
  <r>
    <x v="750"/>
    <x v="962"/>
    <n v="25.097373000000001"/>
    <n v="31.957868999999999"/>
    <n v="24.951405000000001"/>
  </r>
  <r>
    <x v="750"/>
    <x v="962"/>
    <n v="25.097373000000001"/>
    <n v="31.957868999999999"/>
    <n v="24.951405000000001"/>
  </r>
  <r>
    <x v="751"/>
    <x v="963"/>
    <n v="27.712256"/>
    <n v="35.409087999999997"/>
    <n v="29.890432000000001"/>
  </r>
  <r>
    <x v="751"/>
    <x v="963"/>
    <n v="27.712256"/>
    <n v="35.409087999999997"/>
    <n v="29.890432000000001"/>
  </r>
  <r>
    <x v="751"/>
    <x v="963"/>
    <n v="27.712256"/>
    <n v="35.409087999999997"/>
    <n v="29.890432000000001"/>
  </r>
  <r>
    <x v="752"/>
    <x v="964"/>
    <n v="27.191735999999999"/>
    <n v="33.824537999999997"/>
    <n v="28.320138"/>
  </r>
  <r>
    <x v="752"/>
    <x v="964"/>
    <n v="27.191735999999999"/>
    <n v="33.824537999999997"/>
    <n v="28.320138"/>
  </r>
  <r>
    <x v="752"/>
    <x v="964"/>
    <n v="27.191735999999999"/>
    <n v="33.824537999999997"/>
    <n v="28.320138"/>
  </r>
  <r>
    <x v="753"/>
    <x v="965"/>
    <n v="20.388870000000001"/>
    <n v="28.351710000000001"/>
    <n v="20.888819999999999"/>
  </r>
  <r>
    <x v="753"/>
    <x v="965"/>
    <n v="20.388870000000001"/>
    <n v="28.351710000000001"/>
    <n v="20.888819999999999"/>
  </r>
  <r>
    <x v="753"/>
    <x v="965"/>
    <n v="20.388870000000001"/>
    <n v="28.351710000000001"/>
    <n v="20.888819999999999"/>
  </r>
  <r>
    <x v="754"/>
    <x v="966"/>
    <n v="26.276982"/>
    <n v="34.267963999999999"/>
    <n v="26.907848999999999"/>
  </r>
  <r>
    <x v="754"/>
    <x v="966"/>
    <n v="26.276982"/>
    <n v="34.267963999999999"/>
    <n v="26.907848999999999"/>
  </r>
  <r>
    <x v="754"/>
    <x v="966"/>
    <n v="26.276982"/>
    <n v="34.267963999999999"/>
    <n v="26.907848999999999"/>
  </r>
  <r>
    <x v="755"/>
    <x v="967"/>
    <n v="27.892052"/>
    <n v="37.027363999999999"/>
    <n v="29.524667999999998"/>
  </r>
  <r>
    <x v="755"/>
    <x v="967"/>
    <n v="27.892052"/>
    <n v="37.027363999999999"/>
    <n v="29.524667999999998"/>
  </r>
  <r>
    <x v="755"/>
    <x v="967"/>
    <n v="27.892052"/>
    <n v="37.027363999999999"/>
    <n v="29.524667999999998"/>
  </r>
  <r>
    <x v="756"/>
    <x v="968"/>
    <n v="27.965340000000001"/>
    <n v="35.166871999999998"/>
    <n v="28.988907999999999"/>
  </r>
  <r>
    <x v="756"/>
    <x v="968"/>
    <n v="27.965340000000001"/>
    <n v="35.166871999999998"/>
    <n v="28.988907999999999"/>
  </r>
  <r>
    <x v="756"/>
    <x v="968"/>
    <n v="27.965340000000001"/>
    <n v="35.166871999999998"/>
    <n v="28.988907999999999"/>
  </r>
  <r>
    <x v="757"/>
    <x v="969"/>
    <n v="22.470192000000001"/>
    <n v="28.019400000000001"/>
    <n v="18.442688"/>
  </r>
  <r>
    <x v="757"/>
    <x v="969"/>
    <n v="22.470192000000001"/>
    <n v="28.019400000000001"/>
    <n v="18.442688"/>
  </r>
  <r>
    <x v="757"/>
    <x v="969"/>
    <n v="22.470192000000001"/>
    <n v="28.019400000000001"/>
    <n v="18.442688"/>
  </r>
  <r>
    <x v="758"/>
    <x v="970"/>
    <n v="27.075814999999999"/>
    <n v="31.250419999999998"/>
    <n v="28.9221"/>
  </r>
  <r>
    <x v="758"/>
    <x v="970"/>
    <n v="27.075814999999999"/>
    <n v="31.250419999999998"/>
    <n v="28.9221"/>
  </r>
  <r>
    <x v="758"/>
    <x v="970"/>
    <n v="27.075814999999999"/>
    <n v="31.250419999999998"/>
    <n v="28.9221"/>
  </r>
  <r>
    <x v="759"/>
    <x v="971"/>
    <n v="25.249980000000001"/>
    <n v="30.857028"/>
    <n v="25.030812000000001"/>
  </r>
  <r>
    <x v="759"/>
    <x v="971"/>
    <n v="25.249980000000001"/>
    <n v="30.857028"/>
    <n v="25.030812000000001"/>
  </r>
  <r>
    <x v="759"/>
    <x v="971"/>
    <n v="25.249980000000001"/>
    <n v="30.857028"/>
    <n v="25.030812000000001"/>
  </r>
  <r>
    <x v="760"/>
    <x v="972"/>
    <n v="27.982738000000001"/>
    <n v="33.974485999999999"/>
    <n v="28.219494000000001"/>
  </r>
  <r>
    <x v="760"/>
    <x v="972"/>
    <n v="27.982738000000001"/>
    <n v="33.974485999999999"/>
    <n v="28.219494000000001"/>
  </r>
  <r>
    <x v="760"/>
    <x v="972"/>
    <n v="27.982738000000001"/>
    <n v="33.974485999999999"/>
    <n v="28.219494000000001"/>
  </r>
  <r>
    <x v="761"/>
    <x v="973"/>
    <n v="26.426631"/>
    <n v="33.748572000000003"/>
    <n v="28.035447000000001"/>
  </r>
  <r>
    <x v="761"/>
    <x v="973"/>
    <n v="26.426631"/>
    <n v="33.748572000000003"/>
    <n v="28.035447000000001"/>
  </r>
  <r>
    <x v="761"/>
    <x v="973"/>
    <n v="26.426631"/>
    <n v="33.748572000000003"/>
    <n v="28.035447000000001"/>
  </r>
  <r>
    <x v="762"/>
    <x v="974"/>
    <n v="23.618088"/>
    <n v="30.928014000000001"/>
    <n v="23.161788000000001"/>
  </r>
  <r>
    <x v="762"/>
    <x v="974"/>
    <n v="23.618088"/>
    <n v="30.928014000000001"/>
    <n v="23.161788000000001"/>
  </r>
  <r>
    <x v="762"/>
    <x v="974"/>
    <n v="23.618088"/>
    <n v="30.928014000000001"/>
    <n v="23.161788000000001"/>
  </r>
  <r>
    <x v="763"/>
    <x v="975"/>
    <n v="23.761308"/>
    <n v="30.968356"/>
    <n v="22.526598"/>
  </r>
  <r>
    <x v="763"/>
    <x v="975"/>
    <n v="23.761308"/>
    <n v="30.968356"/>
    <n v="22.526598"/>
  </r>
  <r>
    <x v="763"/>
    <x v="975"/>
    <n v="23.761308"/>
    <n v="30.968356"/>
    <n v="22.526598"/>
  </r>
  <r>
    <x v="764"/>
    <x v="976"/>
    <n v="28.481152000000002"/>
    <n v="34.311796000000001"/>
    <n v="27.082523999999999"/>
  </r>
  <r>
    <x v="764"/>
    <x v="976"/>
    <n v="28.481152000000002"/>
    <n v="34.311796000000001"/>
    <n v="27.082523999999999"/>
  </r>
  <r>
    <x v="764"/>
    <x v="976"/>
    <n v="28.481152000000002"/>
    <n v="34.311796000000001"/>
    <n v="27.082523999999999"/>
  </r>
  <r>
    <x v="765"/>
    <x v="977"/>
    <n v="25.48704"/>
    <n v="33.756576000000003"/>
    <n v="26.752223999999998"/>
  </r>
  <r>
    <x v="765"/>
    <x v="977"/>
    <n v="25.48704"/>
    <n v="33.756576000000003"/>
    <n v="26.752223999999998"/>
  </r>
  <r>
    <x v="765"/>
    <x v="977"/>
    <n v="25.48704"/>
    <n v="33.756576000000003"/>
    <n v="26.752223999999998"/>
  </r>
  <r>
    <x v="766"/>
    <x v="978"/>
    <n v="23.313285"/>
    <n v="31.393405999999999"/>
    <n v="23.876802999999999"/>
  </r>
  <r>
    <x v="766"/>
    <x v="978"/>
    <n v="23.313285"/>
    <n v="31.393405999999999"/>
    <n v="23.876802999999999"/>
  </r>
  <r>
    <x v="766"/>
    <x v="978"/>
    <n v="23.313285"/>
    <n v="31.393405999999999"/>
    <n v="23.876802999999999"/>
  </r>
  <r>
    <x v="767"/>
    <x v="979"/>
    <n v="25.924320000000002"/>
    <n v="33.910919999999997"/>
    <n v="21.2058"/>
  </r>
  <r>
    <x v="767"/>
    <x v="979"/>
    <n v="25.924320000000002"/>
    <n v="33.910919999999997"/>
    <n v="21.2058"/>
  </r>
  <r>
    <x v="767"/>
    <x v="979"/>
    <n v="25.924320000000002"/>
    <n v="33.910919999999997"/>
    <n v="21.2058"/>
  </r>
  <r>
    <x v="768"/>
    <x v="980"/>
    <n v="24.831900000000001"/>
    <n v="33.240780000000001"/>
    <n v="19.057680000000001"/>
  </r>
  <r>
    <x v="768"/>
    <x v="980"/>
    <n v="24.831900000000001"/>
    <n v="33.240780000000001"/>
    <n v="19.057680000000001"/>
  </r>
  <r>
    <x v="768"/>
    <x v="980"/>
    <n v="24.831900000000001"/>
    <n v="33.240780000000001"/>
    <n v="19.057680000000001"/>
  </r>
  <r>
    <x v="769"/>
    <x v="981"/>
    <n v="26.252351999999998"/>
    <n v="34.442424000000003"/>
    <n v="20.746344000000001"/>
  </r>
  <r>
    <x v="769"/>
    <x v="981"/>
    <n v="26.252351999999998"/>
    <n v="34.442424000000003"/>
    <n v="20.746344000000001"/>
  </r>
  <r>
    <x v="769"/>
    <x v="981"/>
    <n v="26.252351999999998"/>
    <n v="34.442424000000003"/>
    <n v="20.746344000000001"/>
  </r>
  <r>
    <x v="770"/>
    <x v="982"/>
    <n v="24.068342999999999"/>
    <n v="32.256922000000003"/>
    <n v="18.60622"/>
  </r>
  <r>
    <x v="770"/>
    <x v="982"/>
    <n v="24.068342999999999"/>
    <n v="32.256922000000003"/>
    <n v="18.60622"/>
  </r>
  <r>
    <x v="770"/>
    <x v="982"/>
    <n v="24.068342999999999"/>
    <n v="32.256922000000003"/>
    <n v="18.60622"/>
  </r>
  <r>
    <x v="771"/>
    <x v="983"/>
    <n v="24.368151000000001"/>
    <n v="33.153196000000001"/>
    <n v="19.547875000000001"/>
  </r>
  <r>
    <x v="771"/>
    <x v="983"/>
    <n v="24.368151000000001"/>
    <n v="33.153196000000001"/>
    <n v="19.547875000000001"/>
  </r>
  <r>
    <x v="771"/>
    <x v="983"/>
    <n v="24.368151000000001"/>
    <n v="33.153196000000001"/>
    <n v="19.547875000000001"/>
  </r>
  <r>
    <x v="772"/>
    <x v="984"/>
    <n v="23.511040000000001"/>
    <n v="32.557279999999999"/>
    <n v="18.964960000000001"/>
  </r>
  <r>
    <x v="772"/>
    <x v="984"/>
    <n v="23.511040000000001"/>
    <n v="32.557279999999999"/>
    <n v="18.964960000000001"/>
  </r>
  <r>
    <x v="772"/>
    <x v="985"/>
    <n v="24.292138000000001"/>
    <n v="32.592103000000002"/>
    <n v="20.101336"/>
  </r>
  <r>
    <x v="772"/>
    <x v="986"/>
    <n v="24.240179999999999"/>
    <n v="32.762611999999997"/>
    <n v="20.827596"/>
  </r>
  <r>
    <x v="772"/>
    <x v="984"/>
    <n v="23.511040000000001"/>
    <n v="32.557279999999999"/>
    <n v="18.964960000000001"/>
  </r>
  <r>
    <x v="772"/>
    <x v="985"/>
    <n v="24.292138000000001"/>
    <n v="32.592103000000002"/>
    <n v="20.101336"/>
  </r>
  <r>
    <x v="772"/>
    <x v="986"/>
    <n v="24.240179999999999"/>
    <n v="32.762611999999997"/>
    <n v="20.827596"/>
  </r>
  <r>
    <x v="773"/>
    <x v="987"/>
    <n v="22.949788000000002"/>
    <n v="31.875727999999999"/>
    <n v="19.057341999999998"/>
  </r>
  <r>
    <x v="773"/>
    <x v="987"/>
    <n v="22.949788000000002"/>
    <n v="31.875727999999999"/>
    <n v="19.057341999999998"/>
  </r>
  <r>
    <x v="773"/>
    <x v="987"/>
    <n v="22.949788000000002"/>
    <n v="31.875727999999999"/>
    <n v="19.057341999999998"/>
  </r>
  <r>
    <x v="774"/>
    <x v="988"/>
    <n v="24.334101"/>
    <n v="31.359041999999999"/>
    <n v="20.770992"/>
  </r>
  <r>
    <x v="774"/>
    <x v="988"/>
    <n v="24.334101"/>
    <n v="31.359041999999999"/>
    <n v="20.770992"/>
  </r>
  <r>
    <x v="774"/>
    <x v="988"/>
    <n v="24.334101"/>
    <n v="31.359041999999999"/>
    <n v="20.770992"/>
  </r>
  <r>
    <x v="775"/>
    <x v="989"/>
    <n v="26.821470000000001"/>
    <n v="34.222721"/>
    <n v="22.369658999999999"/>
  </r>
  <r>
    <x v="775"/>
    <x v="989"/>
    <n v="26.821470000000001"/>
    <n v="34.222721"/>
    <n v="22.369658999999999"/>
  </r>
  <r>
    <x v="775"/>
    <x v="989"/>
    <n v="26.821470000000001"/>
    <n v="34.222721"/>
    <n v="22.369658999999999"/>
  </r>
  <r>
    <x v="776"/>
    <x v="990"/>
    <n v="25.229295"/>
    <n v="32.894589000000003"/>
    <n v="20.872761000000001"/>
  </r>
  <r>
    <x v="776"/>
    <x v="990"/>
    <n v="25.229295"/>
    <n v="32.894589000000003"/>
    <n v="20.872761000000001"/>
  </r>
  <r>
    <x v="776"/>
    <x v="990"/>
    <n v="25.229295"/>
    <n v="32.894589000000003"/>
    <n v="20.872761000000001"/>
  </r>
  <r>
    <x v="777"/>
    <x v="991"/>
    <n v="24.860022000000001"/>
    <n v="33.651980999999999"/>
    <n v="18.089203000000001"/>
  </r>
  <r>
    <x v="777"/>
    <x v="991"/>
    <n v="24.860022000000001"/>
    <n v="33.651980999999999"/>
    <n v="18.089203000000001"/>
  </r>
  <r>
    <x v="777"/>
    <x v="991"/>
    <n v="24.860022000000001"/>
    <n v="33.651980999999999"/>
    <n v="18.089203000000001"/>
  </r>
  <r>
    <x v="778"/>
    <x v="992"/>
    <n v="25.002586000000001"/>
    <n v="32.063544"/>
    <n v="22.734632000000001"/>
  </r>
  <r>
    <x v="778"/>
    <x v="992"/>
    <n v="25.002586000000001"/>
    <n v="32.063544"/>
    <n v="22.734632000000001"/>
  </r>
  <r>
    <x v="778"/>
    <x v="992"/>
    <n v="25.002586000000001"/>
    <n v="32.063544"/>
    <n v="22.734632000000001"/>
  </r>
  <r>
    <x v="779"/>
    <x v="993"/>
    <n v="24.396912"/>
    <n v="32.712375999999999"/>
    <n v="18.361789999999999"/>
  </r>
  <r>
    <x v="779"/>
    <x v="993"/>
    <n v="24.396912"/>
    <n v="32.712375999999999"/>
    <n v="18.361789999999999"/>
  </r>
  <r>
    <x v="779"/>
    <x v="993"/>
    <n v="24.396912"/>
    <n v="32.712375999999999"/>
    <n v="18.361789999999999"/>
  </r>
  <r>
    <x v="780"/>
    <x v="994"/>
    <n v="27.453744"/>
    <n v="35.254356000000001"/>
    <n v="22.859743999999999"/>
  </r>
  <r>
    <x v="780"/>
    <x v="994"/>
    <n v="27.453744"/>
    <n v="35.254356000000001"/>
    <n v="22.859743999999999"/>
  </r>
  <r>
    <x v="780"/>
    <x v="994"/>
    <n v="27.453744"/>
    <n v="35.254356000000001"/>
    <n v="22.859743999999999"/>
  </r>
  <r>
    <x v="781"/>
    <x v="995"/>
    <n v="26.582319999999999"/>
    <n v="33.360720000000001"/>
    <n v="22.249639999999999"/>
  </r>
  <r>
    <x v="781"/>
    <x v="995"/>
    <n v="26.582319999999999"/>
    <n v="33.360720000000001"/>
    <n v="22.249639999999999"/>
  </r>
  <r>
    <x v="781"/>
    <x v="995"/>
    <n v="26.582319999999999"/>
    <n v="33.360720000000001"/>
    <n v="22.249639999999999"/>
  </r>
  <r>
    <x v="782"/>
    <x v="996"/>
    <n v="25.292694000000001"/>
    <n v="32.169806000000001"/>
    <n v="20.769245999999999"/>
  </r>
  <r>
    <x v="782"/>
    <x v="996"/>
    <n v="25.292694000000001"/>
    <n v="32.169806000000001"/>
    <n v="20.769245999999999"/>
  </r>
  <r>
    <x v="782"/>
    <x v="997"/>
    <n v="24.14434"/>
    <n v="30.429849999999998"/>
    <n v="20.41657"/>
  </r>
  <r>
    <x v="782"/>
    <x v="998"/>
    <n v="23.528359999999999"/>
    <n v="30.546223999999999"/>
    <n v="20.078136000000001"/>
  </r>
  <r>
    <x v="782"/>
    <x v="996"/>
    <n v="25.292694000000001"/>
    <n v="32.169806000000001"/>
    <n v="20.769245999999999"/>
  </r>
  <r>
    <x v="782"/>
    <x v="997"/>
    <n v="24.14434"/>
    <n v="30.429849999999998"/>
    <n v="20.41657"/>
  </r>
  <r>
    <x v="782"/>
    <x v="998"/>
    <n v="23.528359999999999"/>
    <n v="30.546223999999999"/>
    <n v="20.078136000000001"/>
  </r>
  <r>
    <x v="783"/>
    <x v="999"/>
    <n v="20.874535999999999"/>
    <n v="30.386399999999998"/>
    <n v="16.233703999999999"/>
  </r>
  <r>
    <x v="783"/>
    <x v="999"/>
    <n v="20.874535999999999"/>
    <n v="30.386399999999998"/>
    <n v="16.233703999999999"/>
  </r>
  <r>
    <x v="783"/>
    <x v="999"/>
    <n v="20.874535999999999"/>
    <n v="30.386399999999998"/>
    <n v="16.233703999999999"/>
  </r>
  <r>
    <x v="784"/>
    <x v="1000"/>
    <n v="25.953934"/>
    <n v="33.642626"/>
    <n v="21.005948"/>
  </r>
  <r>
    <x v="784"/>
    <x v="1000"/>
    <n v="25.953934"/>
    <n v="33.642626"/>
    <n v="21.005948"/>
  </r>
  <r>
    <x v="784"/>
    <x v="1000"/>
    <n v="25.953934"/>
    <n v="33.642626"/>
    <n v="21.005948"/>
  </r>
  <r>
    <x v="785"/>
    <x v="1001"/>
    <n v="23.282879999999999"/>
    <n v="30.125910000000001"/>
    <n v="19.000229999999998"/>
  </r>
  <r>
    <x v="785"/>
    <x v="1001"/>
    <n v="23.282879999999999"/>
    <n v="30.125910000000001"/>
    <n v="19.000229999999998"/>
  </r>
  <r>
    <x v="785"/>
    <x v="1001"/>
    <n v="23.282879999999999"/>
    <n v="30.125910000000001"/>
    <n v="19.000229999999998"/>
  </r>
  <r>
    <x v="786"/>
    <x v="1002"/>
    <n v="26.138307000000001"/>
    <n v="35.181592000000002"/>
    <n v="23.778790000000001"/>
  </r>
  <r>
    <x v="786"/>
    <x v="1002"/>
    <n v="26.138307000000001"/>
    <n v="35.181592000000002"/>
    <n v="23.778790000000001"/>
  </r>
  <r>
    <x v="786"/>
    <x v="1002"/>
    <n v="26.138307000000001"/>
    <n v="35.181592000000002"/>
    <n v="23.778790000000001"/>
  </r>
  <r>
    <x v="787"/>
    <x v="1003"/>
    <n v="28.745640000000002"/>
    <n v="37.144799999999996"/>
    <n v="24.91104"/>
  </r>
  <r>
    <x v="787"/>
    <x v="1003"/>
    <n v="28.745640000000002"/>
    <n v="37.144799999999996"/>
    <n v="24.91104"/>
  </r>
  <r>
    <x v="787"/>
    <x v="1003"/>
    <n v="28.745640000000002"/>
    <n v="37.144799999999996"/>
    <n v="24.91104"/>
  </r>
  <r>
    <x v="788"/>
    <x v="1004"/>
    <n v="25.488375000000001"/>
    <n v="32.625120000000003"/>
    <n v="20.308035"/>
  </r>
  <r>
    <x v="788"/>
    <x v="1004"/>
    <n v="25.488375000000001"/>
    <n v="32.625120000000003"/>
    <n v="20.308035"/>
  </r>
  <r>
    <x v="788"/>
    <x v="1004"/>
    <n v="25.488375000000001"/>
    <n v="32.625120000000003"/>
    <n v="20.308035"/>
  </r>
  <r>
    <x v="789"/>
    <x v="1005"/>
    <n v="24.494223999999999"/>
    <n v="32.982866000000001"/>
    <n v="21.239939"/>
  </r>
  <r>
    <x v="789"/>
    <x v="1005"/>
    <n v="24.494223999999999"/>
    <n v="32.982866000000001"/>
    <n v="21.239939"/>
  </r>
  <r>
    <x v="789"/>
    <x v="1005"/>
    <n v="24.494223999999999"/>
    <n v="32.982866000000001"/>
    <n v="21.239939"/>
  </r>
  <r>
    <x v="790"/>
    <x v="1006"/>
    <n v="22.116102999999999"/>
    <n v="28.959161000000002"/>
    <n v="17.887350000000001"/>
  </r>
  <r>
    <x v="790"/>
    <x v="1006"/>
    <n v="22.116102999999999"/>
    <n v="28.959161000000002"/>
    <n v="17.887350000000001"/>
  </r>
  <r>
    <x v="790"/>
    <x v="1007"/>
    <n v="20.796754"/>
    <n v="28.576314"/>
    <n v="17.648745999999999"/>
  </r>
  <r>
    <x v="790"/>
    <x v="1008"/>
    <n v="20.468589999999999"/>
    <n v="28.448634999999999"/>
    <n v="17.67332"/>
  </r>
  <r>
    <x v="790"/>
    <x v="1006"/>
    <n v="22.116102999999999"/>
    <n v="28.959161000000002"/>
    <n v="17.887350000000001"/>
  </r>
  <r>
    <x v="790"/>
    <x v="1007"/>
    <n v="20.796754"/>
    <n v="28.576314"/>
    <n v="17.648745999999999"/>
  </r>
  <r>
    <x v="790"/>
    <x v="1008"/>
    <n v="20.468589999999999"/>
    <n v="28.448634999999999"/>
    <n v="17.67332"/>
  </r>
  <r>
    <x v="791"/>
    <x v="1009"/>
    <n v="20.819832000000002"/>
    <n v="27.815443999999999"/>
    <n v="18.620946"/>
  </r>
  <r>
    <x v="791"/>
    <x v="1009"/>
    <n v="20.819832000000002"/>
    <n v="27.815443999999999"/>
    <n v="18.620946"/>
  </r>
  <r>
    <x v="791"/>
    <x v="1009"/>
    <n v="20.819832000000002"/>
    <n v="27.815443999999999"/>
    <n v="18.620946"/>
  </r>
  <r>
    <x v="792"/>
    <x v="1010"/>
    <n v="19.609401999999999"/>
    <n v="24.904495000000001"/>
    <n v="15.839074"/>
  </r>
  <r>
    <x v="792"/>
    <x v="1010"/>
    <n v="19.609401999999999"/>
    <n v="24.904495000000001"/>
    <n v="15.839074"/>
  </r>
  <r>
    <x v="792"/>
    <x v="1010"/>
    <n v="19.609401999999999"/>
    <n v="24.904495000000001"/>
    <n v="15.839074"/>
  </r>
  <r>
    <x v="793"/>
    <x v="1011"/>
    <n v="19.829450000000001"/>
    <n v="24.938991999999999"/>
    <n v="16.029574"/>
  </r>
  <r>
    <x v="793"/>
    <x v="1011"/>
    <n v="19.829450000000001"/>
    <n v="24.938991999999999"/>
    <n v="16.029574"/>
  </r>
  <r>
    <x v="793"/>
    <x v="1011"/>
    <n v="19.829450000000001"/>
    <n v="24.938991999999999"/>
    <n v="16.029574"/>
  </r>
  <r>
    <x v="794"/>
    <x v="1012"/>
    <n v="22.389408"/>
    <n v="28.705791999999999"/>
    <n v="18.865919999999999"/>
  </r>
  <r>
    <x v="794"/>
    <x v="1012"/>
    <n v="22.389408"/>
    <n v="28.705791999999999"/>
    <n v="18.865919999999999"/>
  </r>
  <r>
    <x v="794"/>
    <x v="1013"/>
    <n v="19.657219999999999"/>
    <n v="27.433900000000001"/>
    <n v="15.58928"/>
  </r>
  <r>
    <x v="794"/>
    <x v="1014"/>
    <n v="22.159683000000001"/>
    <n v="27.976938000000001"/>
    <n v="19.021070999999999"/>
  </r>
  <r>
    <x v="794"/>
    <x v="1012"/>
    <n v="22.389408"/>
    <n v="28.705791999999999"/>
    <n v="18.865919999999999"/>
  </r>
  <r>
    <x v="794"/>
    <x v="1013"/>
    <n v="19.657219999999999"/>
    <n v="27.433900000000001"/>
    <n v="15.58928"/>
  </r>
  <r>
    <x v="794"/>
    <x v="1014"/>
    <n v="22.159683000000001"/>
    <n v="27.976938000000001"/>
    <n v="19.021070999999999"/>
  </r>
  <r>
    <x v="795"/>
    <x v="1015"/>
    <n v="21.047649"/>
    <n v="24.743321999999999"/>
    <n v="16.113879000000001"/>
  </r>
  <r>
    <x v="795"/>
    <x v="1015"/>
    <n v="21.047649"/>
    <n v="24.743321999999999"/>
    <n v="16.113879000000001"/>
  </r>
  <r>
    <x v="795"/>
    <x v="1015"/>
    <n v="21.047649"/>
    <n v="24.743321999999999"/>
    <n v="16.113879000000001"/>
  </r>
  <r>
    <x v="796"/>
    <x v="1016"/>
    <n v="20.669855999999999"/>
    <n v="27.435887999999998"/>
    <n v="19.498812000000001"/>
  </r>
  <r>
    <x v="796"/>
    <x v="1016"/>
    <n v="20.669855999999999"/>
    <n v="27.435887999999998"/>
    <n v="19.498812000000001"/>
  </r>
  <r>
    <x v="796"/>
    <x v="1016"/>
    <n v="20.669855999999999"/>
    <n v="27.435887999999998"/>
    <n v="19.498812000000001"/>
  </r>
  <r>
    <x v="797"/>
    <x v="1017"/>
    <n v="21.519359999999999"/>
    <n v="27.795456000000001"/>
    <n v="19.768319999999999"/>
  </r>
  <r>
    <x v="797"/>
    <x v="1017"/>
    <n v="21.519359999999999"/>
    <n v="27.795456000000001"/>
    <n v="19.768319999999999"/>
  </r>
  <r>
    <x v="797"/>
    <x v="1017"/>
    <n v="21.519359999999999"/>
    <n v="27.795456000000001"/>
    <n v="19.768319999999999"/>
  </r>
  <r>
    <x v="798"/>
    <x v="1018"/>
    <n v="21.517364000000001"/>
    <n v="26.721392000000002"/>
    <n v="17.725066999999999"/>
  </r>
  <r>
    <x v="798"/>
    <x v="1018"/>
    <n v="21.517364000000001"/>
    <n v="26.721392000000002"/>
    <n v="17.725066999999999"/>
  </r>
  <r>
    <x v="798"/>
    <x v="1018"/>
    <n v="21.517364000000001"/>
    <n v="26.721392000000002"/>
    <n v="17.725066999999999"/>
  </r>
  <r>
    <x v="799"/>
    <x v="1019"/>
    <n v="19.509302000000002"/>
    <n v="24.326184000000001"/>
    <n v="14.534337000000001"/>
  </r>
  <r>
    <x v="799"/>
    <x v="1019"/>
    <n v="19.509302000000002"/>
    <n v="24.326184000000001"/>
    <n v="14.534337000000001"/>
  </r>
  <r>
    <x v="799"/>
    <x v="1019"/>
    <n v="19.509302000000002"/>
    <n v="24.326184000000001"/>
    <n v="14.534337000000001"/>
  </r>
  <r>
    <x v="800"/>
    <x v="1020"/>
    <n v="19.272680999999999"/>
    <n v="24.283764000000001"/>
    <n v="15.61896"/>
  </r>
  <r>
    <x v="800"/>
    <x v="1020"/>
    <n v="19.272680999999999"/>
    <n v="24.283764000000001"/>
    <n v="15.61896"/>
  </r>
  <r>
    <x v="800"/>
    <x v="1020"/>
    <n v="19.272680999999999"/>
    <n v="24.283764000000001"/>
    <n v="15.61896"/>
  </r>
  <r>
    <x v="801"/>
    <x v="1021"/>
    <n v="19.486352"/>
    <n v="24.764676000000001"/>
    <n v="17.24006"/>
  </r>
  <r>
    <x v="801"/>
    <x v="1021"/>
    <n v="19.486352"/>
    <n v="24.764676000000001"/>
    <n v="17.24006"/>
  </r>
  <r>
    <x v="801"/>
    <x v="1021"/>
    <n v="19.486352"/>
    <n v="24.764676000000001"/>
    <n v="17.24006"/>
  </r>
  <r>
    <x v="802"/>
    <x v="1022"/>
    <n v="18.392282999999999"/>
    <n v="24.310362999999999"/>
    <n v="14.878423"/>
  </r>
  <r>
    <x v="802"/>
    <x v="1022"/>
    <n v="18.392282999999999"/>
    <n v="24.310362999999999"/>
    <n v="14.878423"/>
  </r>
  <r>
    <x v="802"/>
    <x v="1022"/>
    <n v="18.392282999999999"/>
    <n v="24.310362999999999"/>
    <n v="14.878423"/>
  </r>
  <r>
    <x v="803"/>
    <x v="1023"/>
    <n v="21.954751999999999"/>
    <n v="29.436384"/>
    <n v="20.521312000000002"/>
  </r>
  <r>
    <x v="803"/>
    <x v="1023"/>
    <n v="21.954751999999999"/>
    <n v="29.436384"/>
    <n v="20.521312000000002"/>
  </r>
  <r>
    <x v="803"/>
    <x v="1023"/>
    <n v="21.954751999999999"/>
    <n v="29.436384"/>
    <n v="20.521312000000002"/>
  </r>
  <r>
    <x v="804"/>
    <x v="1024"/>
    <n v="23.340882000000001"/>
    <n v="30.792258"/>
    <n v="20.260733999999999"/>
  </r>
  <r>
    <x v="804"/>
    <x v="1024"/>
    <n v="23.340882000000001"/>
    <n v="30.792258"/>
    <n v="20.260733999999999"/>
  </r>
  <r>
    <x v="804"/>
    <x v="1025"/>
    <n v="22.929870000000001"/>
    <n v="31.119759999999999"/>
    <n v="19.067229999999999"/>
  </r>
  <r>
    <x v="804"/>
    <x v="1026"/>
    <n v="22.016439999999999"/>
    <n v="29.863440000000001"/>
    <n v="19.702696"/>
  </r>
  <r>
    <x v="804"/>
    <x v="1024"/>
    <n v="23.340882000000001"/>
    <n v="30.792258"/>
    <n v="20.260733999999999"/>
  </r>
  <r>
    <x v="804"/>
    <x v="1025"/>
    <n v="22.929870000000001"/>
    <n v="31.119759999999999"/>
    <n v="19.067229999999999"/>
  </r>
  <r>
    <x v="804"/>
    <x v="1026"/>
    <n v="22.016439999999999"/>
    <n v="29.863440000000001"/>
    <n v="19.702696"/>
  </r>
  <r>
    <x v="805"/>
    <x v="1027"/>
    <n v="21.490072999999999"/>
    <n v="28.132290999999999"/>
    <n v="16.744309999999999"/>
  </r>
  <r>
    <x v="805"/>
    <x v="1027"/>
    <n v="21.490072999999999"/>
    <n v="28.132290999999999"/>
    <n v="16.744309999999999"/>
  </r>
  <r>
    <x v="805"/>
    <x v="1027"/>
    <n v="21.490072999999999"/>
    <n v="28.132290999999999"/>
    <n v="16.744309999999999"/>
  </r>
  <r>
    <x v="806"/>
    <x v="1028"/>
    <n v="21.411390000000001"/>
    <n v="25.582439999999998"/>
    <n v="15.275312"/>
  </r>
  <r>
    <x v="806"/>
    <x v="1028"/>
    <n v="21.411390000000001"/>
    <n v="25.582439999999998"/>
    <n v="15.275312"/>
  </r>
  <r>
    <x v="806"/>
    <x v="1029"/>
    <n v="20.279259"/>
    <n v="26.909883000000001"/>
    <n v="16.018001999999999"/>
  </r>
  <r>
    <x v="806"/>
    <x v="1030"/>
    <n v="19.529866999999999"/>
    <n v="25.352046000000001"/>
    <n v="14.900831"/>
  </r>
  <r>
    <x v="806"/>
    <x v="1028"/>
    <n v="21.411390000000001"/>
    <n v="25.582439999999998"/>
    <n v="15.275312"/>
  </r>
  <r>
    <x v="806"/>
    <x v="1029"/>
    <n v="20.279259"/>
    <n v="26.909883000000001"/>
    <n v="16.018001999999999"/>
  </r>
  <r>
    <x v="806"/>
    <x v="1030"/>
    <n v="19.529866999999999"/>
    <n v="25.352046000000001"/>
    <n v="14.900831"/>
  </r>
  <r>
    <x v="807"/>
    <x v="1031"/>
    <n v="20.867999999999999"/>
    <n v="23.772500000000001"/>
    <n v="14.7075"/>
  </r>
  <r>
    <x v="807"/>
    <x v="1031"/>
    <n v="20.867999999999999"/>
    <n v="23.772500000000001"/>
    <n v="14.7075"/>
  </r>
  <r>
    <x v="807"/>
    <x v="1031"/>
    <n v="20.867999999999999"/>
    <n v="23.772500000000001"/>
    <n v="14.7075"/>
  </r>
  <r>
    <x v="808"/>
    <x v="1032"/>
    <n v="23.639728000000002"/>
    <n v="29.756495999999999"/>
    <n v="20.441904000000001"/>
  </r>
  <r>
    <x v="808"/>
    <x v="1032"/>
    <n v="23.639728000000002"/>
    <n v="29.756495999999999"/>
    <n v="20.441904000000001"/>
  </r>
  <r>
    <x v="808"/>
    <x v="1032"/>
    <n v="23.639728000000002"/>
    <n v="29.756495999999999"/>
    <n v="20.441904000000001"/>
  </r>
  <r>
    <x v="809"/>
    <x v="1033"/>
    <n v="20.939333999999999"/>
    <n v="26.049198000000001"/>
    <n v="18.301089000000001"/>
  </r>
  <r>
    <x v="809"/>
    <x v="1033"/>
    <n v="20.939333999999999"/>
    <n v="26.049198000000001"/>
    <n v="18.301089000000001"/>
  </r>
  <r>
    <x v="809"/>
    <x v="1033"/>
    <n v="20.939333999999999"/>
    <n v="26.049198000000001"/>
    <n v="18.301089000000001"/>
  </r>
  <r>
    <x v="810"/>
    <x v="1034"/>
    <n v="19.928453999999999"/>
    <n v="24.504480000000001"/>
    <n v="15.538068000000001"/>
  </r>
  <r>
    <x v="810"/>
    <x v="1034"/>
    <n v="19.928453999999999"/>
    <n v="24.504480000000001"/>
    <n v="15.538068000000001"/>
  </r>
  <r>
    <x v="810"/>
    <x v="1034"/>
    <n v="19.928453999999999"/>
    <n v="24.504480000000001"/>
    <n v="15.538068000000001"/>
  </r>
  <r>
    <x v="811"/>
    <x v="1035"/>
    <n v="21.034341999999999"/>
    <n v="27.197506000000001"/>
    <n v="16.962582000000001"/>
  </r>
  <r>
    <x v="811"/>
    <x v="1035"/>
    <n v="21.034341999999999"/>
    <n v="27.197506000000001"/>
    <n v="16.962582000000001"/>
  </r>
  <r>
    <x v="811"/>
    <x v="1035"/>
    <n v="21.034341999999999"/>
    <n v="27.197506000000001"/>
    <n v="16.962582000000001"/>
  </r>
  <r>
    <x v="812"/>
    <x v="1036"/>
    <n v="24.07892"/>
    <n v="29.769463999999999"/>
    <n v="22.918711999999999"/>
  </r>
  <r>
    <x v="812"/>
    <x v="1036"/>
    <n v="24.07892"/>
    <n v="29.769463999999999"/>
    <n v="22.918711999999999"/>
  </r>
  <r>
    <x v="812"/>
    <x v="1036"/>
    <n v="24.07892"/>
    <n v="29.769463999999999"/>
    <n v="22.918711999999999"/>
  </r>
  <r>
    <x v="813"/>
    <x v="1037"/>
    <n v="22.466739"/>
    <n v="27.928369"/>
    <n v="18.893536999999998"/>
  </r>
  <r>
    <x v="813"/>
    <x v="1037"/>
    <n v="22.466739"/>
    <n v="27.928369"/>
    <n v="18.893536999999998"/>
  </r>
  <r>
    <x v="813"/>
    <x v="1037"/>
    <n v="22.466739"/>
    <n v="27.928369"/>
    <n v="18.893536999999998"/>
  </r>
  <r>
    <x v="814"/>
    <x v="1038"/>
    <n v="21.752412"/>
    <n v="27.220687999999999"/>
    <n v="19.320004000000001"/>
  </r>
  <r>
    <x v="814"/>
    <x v="1038"/>
    <n v="21.752412"/>
    <n v="27.220687999999999"/>
    <n v="19.320004000000001"/>
  </r>
  <r>
    <x v="814"/>
    <x v="1038"/>
    <n v="21.752412"/>
    <n v="27.220687999999999"/>
    <n v="19.320004000000001"/>
  </r>
  <r>
    <x v="815"/>
    <x v="1039"/>
    <n v="30.210424"/>
    <n v="41.450451999999999"/>
    <n v="26.737228000000002"/>
  </r>
  <r>
    <x v="815"/>
    <x v="1039"/>
    <n v="30.210424"/>
    <n v="41.450451999999999"/>
    <n v="26.737228000000002"/>
  </r>
  <r>
    <x v="815"/>
    <x v="1039"/>
    <n v="30.210424"/>
    <n v="41.450451999999999"/>
    <n v="26.737228000000002"/>
  </r>
  <r>
    <x v="816"/>
    <x v="1040"/>
    <n v="29.066372999999999"/>
    <n v="38.251969000000003"/>
    <n v="26.651036999999999"/>
  </r>
  <r>
    <x v="816"/>
    <x v="1040"/>
    <n v="29.066372999999999"/>
    <n v="38.251969000000003"/>
    <n v="26.651036999999999"/>
  </r>
  <r>
    <x v="816"/>
    <x v="1040"/>
    <n v="29.066372999999999"/>
    <n v="38.251969000000003"/>
    <n v="26.651036999999999"/>
  </r>
  <r>
    <x v="817"/>
    <x v="1041"/>
    <n v="33.049799999999998"/>
    <n v="43.92915"/>
    <n v="30.5793"/>
  </r>
  <r>
    <x v="817"/>
    <x v="1041"/>
    <n v="33.049799999999998"/>
    <n v="43.92915"/>
    <n v="30.5793"/>
  </r>
  <r>
    <x v="817"/>
    <x v="1041"/>
    <n v="33.049799999999998"/>
    <n v="43.92915"/>
    <n v="30.5793"/>
  </r>
  <r>
    <x v="818"/>
    <x v="1042"/>
    <n v="26.292486"/>
    <n v="37.176225000000002"/>
    <n v="22.479071999999999"/>
  </r>
  <r>
    <x v="818"/>
    <x v="1042"/>
    <n v="26.292486"/>
    <n v="37.176225000000002"/>
    <n v="22.479071999999999"/>
  </r>
  <r>
    <x v="818"/>
    <x v="1042"/>
    <n v="26.292486"/>
    <n v="37.176225000000002"/>
    <n v="22.479071999999999"/>
  </r>
  <r>
    <x v="819"/>
    <x v="1043"/>
    <n v="30.77224"/>
    <n v="40.224494999999997"/>
    <n v="27.591104999999999"/>
  </r>
  <r>
    <x v="819"/>
    <x v="1043"/>
    <n v="30.77224"/>
    <n v="40.224494999999997"/>
    <n v="27.591104999999999"/>
  </r>
  <r>
    <x v="819"/>
    <x v="1043"/>
    <n v="30.77224"/>
    <n v="40.224494999999997"/>
    <n v="27.591104999999999"/>
  </r>
  <r>
    <x v="820"/>
    <x v="1044"/>
    <n v="26.278770000000002"/>
    <n v="38.445203999999997"/>
    <n v="22.486989000000001"/>
  </r>
  <r>
    <x v="820"/>
    <x v="1044"/>
    <n v="26.278770000000002"/>
    <n v="38.445203999999997"/>
    <n v="22.486989000000001"/>
  </r>
  <r>
    <x v="820"/>
    <x v="1044"/>
    <n v="26.278770000000002"/>
    <n v="38.445203999999997"/>
    <n v="22.486989000000001"/>
  </r>
  <r>
    <x v="821"/>
    <x v="1045"/>
    <n v="24.771131"/>
    <n v="33.84084"/>
    <n v="20.113467"/>
  </r>
  <r>
    <x v="821"/>
    <x v="1045"/>
    <n v="24.771131"/>
    <n v="33.84084"/>
    <n v="20.113467"/>
  </r>
  <r>
    <x v="821"/>
    <x v="1045"/>
    <n v="24.771131"/>
    <n v="33.84084"/>
    <n v="20.113467"/>
  </r>
  <r>
    <x v="822"/>
    <x v="1046"/>
    <n v="27.615455999999998"/>
    <n v="36.202080000000002"/>
    <n v="23.904288000000001"/>
  </r>
  <r>
    <x v="822"/>
    <x v="1046"/>
    <n v="27.615455999999998"/>
    <n v="36.202080000000002"/>
    <n v="23.904288000000001"/>
  </r>
  <r>
    <x v="822"/>
    <x v="1046"/>
    <n v="27.615455999999998"/>
    <n v="36.202080000000002"/>
    <n v="23.904288000000001"/>
  </r>
  <r>
    <x v="823"/>
    <x v="1047"/>
    <n v="27.651741000000001"/>
    <n v="36.105195000000002"/>
    <n v="22.603404000000001"/>
  </r>
  <r>
    <x v="823"/>
    <x v="1047"/>
    <n v="27.651741000000001"/>
    <n v="36.105195000000002"/>
    <n v="22.603404000000001"/>
  </r>
  <r>
    <x v="823"/>
    <x v="1047"/>
    <n v="27.651741000000001"/>
    <n v="36.105195000000002"/>
    <n v="22.603404000000001"/>
  </r>
  <r>
    <x v="824"/>
    <x v="1048"/>
    <n v="29.869136000000001"/>
    <n v="41.140680000000003"/>
    <n v="25.176456000000002"/>
  </r>
  <r>
    <x v="824"/>
    <x v="1048"/>
    <n v="29.869136000000001"/>
    <n v="41.140680000000003"/>
    <n v="25.176456000000002"/>
  </r>
  <r>
    <x v="824"/>
    <x v="1048"/>
    <n v="29.869136000000001"/>
    <n v="41.140680000000003"/>
    <n v="25.176456000000002"/>
  </r>
  <r>
    <x v="825"/>
    <x v="1049"/>
    <n v="31.148033000000002"/>
    <n v="40.376403000000003"/>
    <n v="27.995768000000002"/>
  </r>
  <r>
    <x v="825"/>
    <x v="1049"/>
    <n v="31.148033000000002"/>
    <n v="40.376403000000003"/>
    <n v="27.995768000000002"/>
  </r>
  <r>
    <x v="825"/>
    <x v="1049"/>
    <n v="31.148033000000002"/>
    <n v="40.376403000000003"/>
    <n v="27.995768000000002"/>
  </r>
  <r>
    <x v="826"/>
    <x v="1050"/>
    <n v="25.414577999999999"/>
    <n v="34.749251999999998"/>
    <n v="20.878523999999999"/>
  </r>
  <r>
    <x v="826"/>
    <x v="1050"/>
    <n v="25.414577999999999"/>
    <n v="34.749251999999998"/>
    <n v="20.878523999999999"/>
  </r>
  <r>
    <x v="826"/>
    <x v="1050"/>
    <n v="25.414577999999999"/>
    <n v="34.749251999999998"/>
    <n v="20.878523999999999"/>
  </r>
  <r>
    <x v="827"/>
    <x v="1051"/>
    <n v="25.573854000000001"/>
    <n v="33.742519000000001"/>
    <n v="21.019480999999999"/>
  </r>
  <r>
    <x v="827"/>
    <x v="1051"/>
    <n v="25.573854000000001"/>
    <n v="33.742519000000001"/>
    <n v="21.019480999999999"/>
  </r>
  <r>
    <x v="827"/>
    <x v="1051"/>
    <n v="25.573854000000001"/>
    <n v="33.742519000000001"/>
    <n v="21.019480999999999"/>
  </r>
  <r>
    <x v="828"/>
    <x v="1052"/>
    <n v="27.70656"/>
    <n v="36.392201999999997"/>
    <n v="24.434633999999999"/>
  </r>
  <r>
    <x v="828"/>
    <x v="1052"/>
    <n v="27.70656"/>
    <n v="36.392201999999997"/>
    <n v="24.434633999999999"/>
  </r>
  <r>
    <x v="828"/>
    <x v="1052"/>
    <n v="27.70656"/>
    <n v="36.392201999999997"/>
    <n v="24.434633999999999"/>
  </r>
  <r>
    <x v="829"/>
    <x v="1053"/>
    <n v="27.606306"/>
    <n v="37.71105"/>
    <n v="21.645233999999999"/>
  </r>
  <r>
    <x v="829"/>
    <x v="1053"/>
    <n v="27.606306"/>
    <n v="37.71105"/>
    <n v="21.645233999999999"/>
  </r>
  <r>
    <x v="829"/>
    <x v="1053"/>
    <n v="27.606306"/>
    <n v="37.71105"/>
    <n v="21.645233999999999"/>
  </r>
  <r>
    <x v="830"/>
    <x v="1054"/>
    <n v="30.677285999999999"/>
    <n v="39.954360000000001"/>
    <n v="26.928144"/>
  </r>
  <r>
    <x v="830"/>
    <x v="1054"/>
    <n v="30.677285999999999"/>
    <n v="39.954360000000001"/>
    <n v="26.928144"/>
  </r>
  <r>
    <x v="830"/>
    <x v="1054"/>
    <n v="30.677285999999999"/>
    <n v="39.954360000000001"/>
    <n v="26.928144"/>
  </r>
  <r>
    <x v="831"/>
    <x v="1055"/>
    <n v="26.860002000000001"/>
    <n v="36.590040000000002"/>
    <n v="22.809612000000001"/>
  </r>
  <r>
    <x v="831"/>
    <x v="1055"/>
    <n v="26.860002000000001"/>
    <n v="36.590040000000002"/>
    <n v="22.809612000000001"/>
  </r>
  <r>
    <x v="831"/>
    <x v="1055"/>
    <n v="26.860002000000001"/>
    <n v="36.590040000000002"/>
    <n v="22.809612000000001"/>
  </r>
  <r>
    <x v="832"/>
    <x v="1056"/>
    <n v="25.047345"/>
    <n v="35.922089999999997"/>
    <n v="18.233595000000001"/>
  </r>
  <r>
    <x v="832"/>
    <x v="1056"/>
    <n v="25.047345"/>
    <n v="35.922089999999997"/>
    <n v="18.233595000000001"/>
  </r>
  <r>
    <x v="832"/>
    <x v="1057"/>
    <n v="26.010963"/>
    <n v="35.244720000000001"/>
    <n v="21.956022000000001"/>
  </r>
  <r>
    <x v="832"/>
    <x v="1058"/>
    <n v="26.482892"/>
    <n v="35.161256000000002"/>
    <n v="21.40484"/>
  </r>
  <r>
    <x v="832"/>
    <x v="1056"/>
    <n v="25.047345"/>
    <n v="35.922089999999997"/>
    <n v="18.233595000000001"/>
  </r>
  <r>
    <x v="832"/>
    <x v="1057"/>
    <n v="26.010963"/>
    <n v="35.244720000000001"/>
    <n v="21.956022000000001"/>
  </r>
  <r>
    <x v="832"/>
    <x v="1058"/>
    <n v="26.482892"/>
    <n v="35.161256000000002"/>
    <n v="21.40484"/>
  </r>
  <r>
    <x v="833"/>
    <x v="1059"/>
    <n v="26.168123000000001"/>
    <n v="34.960467000000001"/>
    <n v="22.444092999999999"/>
  </r>
  <r>
    <x v="833"/>
    <x v="1059"/>
    <n v="26.168123000000001"/>
    <n v="34.960467000000001"/>
    <n v="22.444092999999999"/>
  </r>
  <r>
    <x v="833"/>
    <x v="1060"/>
    <n v="26.065311999999999"/>
    <n v="34.855193999999997"/>
    <n v="21.392890000000001"/>
  </r>
  <r>
    <x v="833"/>
    <x v="1061"/>
    <n v="26.036743999999999"/>
    <n v="34.757528000000001"/>
    <n v="24.969076000000001"/>
  </r>
  <r>
    <x v="833"/>
    <x v="1059"/>
    <n v="26.168123000000001"/>
    <n v="34.960467000000001"/>
    <n v="22.444092999999999"/>
  </r>
  <r>
    <x v="833"/>
    <x v="1060"/>
    <n v="26.065311999999999"/>
    <n v="34.855193999999997"/>
    <n v="21.392890000000001"/>
  </r>
  <r>
    <x v="833"/>
    <x v="1061"/>
    <n v="26.036743999999999"/>
    <n v="34.757528000000001"/>
    <n v="24.969076000000001"/>
  </r>
  <r>
    <x v="834"/>
    <x v="1062"/>
    <n v="27.909596000000001"/>
    <n v="37.097566"/>
    <n v="23.643103"/>
  </r>
  <r>
    <x v="834"/>
    <x v="1062"/>
    <n v="27.909596000000001"/>
    <n v="37.097566"/>
    <n v="23.643103"/>
  </r>
  <r>
    <x v="834"/>
    <x v="1062"/>
    <n v="27.909596000000001"/>
    <n v="37.097566"/>
    <n v="23.643103"/>
  </r>
  <r>
    <x v="835"/>
    <x v="1063"/>
    <n v="25.758990000000001"/>
    <n v="34.172134999999997"/>
    <n v="22.495819999999998"/>
  </r>
  <r>
    <x v="835"/>
    <x v="1063"/>
    <n v="25.758990000000001"/>
    <n v="34.172134999999997"/>
    <n v="22.495819999999998"/>
  </r>
  <r>
    <x v="835"/>
    <x v="1063"/>
    <n v="25.758990000000001"/>
    <n v="34.172134999999997"/>
    <n v="22.495819999999998"/>
  </r>
  <r>
    <x v="836"/>
    <x v="1064"/>
    <n v="30.052303999999999"/>
    <n v="38.000095999999999"/>
    <n v="26.319664"/>
  </r>
  <r>
    <x v="836"/>
    <x v="1064"/>
    <n v="30.052303999999999"/>
    <n v="38.000095999999999"/>
    <n v="26.319664"/>
  </r>
  <r>
    <x v="836"/>
    <x v="1065"/>
    <n v="28.46116"/>
    <n v="36.735895999999997"/>
    <n v="26.155671999999999"/>
  </r>
  <r>
    <x v="836"/>
    <x v="1066"/>
    <n v="28.331982"/>
    <n v="37.054332000000002"/>
    <n v="26.909568"/>
  </r>
  <r>
    <x v="836"/>
    <x v="1064"/>
    <n v="30.052303999999999"/>
    <n v="38.000095999999999"/>
    <n v="26.319664"/>
  </r>
  <r>
    <x v="836"/>
    <x v="1065"/>
    <n v="28.46116"/>
    <n v="36.735895999999997"/>
    <n v="26.155671999999999"/>
  </r>
  <r>
    <x v="836"/>
    <x v="1066"/>
    <n v="28.331982"/>
    <n v="37.054332000000002"/>
    <n v="26.909568"/>
  </r>
  <r>
    <x v="837"/>
    <x v="1067"/>
    <n v="30.918531999999999"/>
    <n v="41.772717"/>
    <n v="26.168123000000001"/>
  </r>
  <r>
    <x v="837"/>
    <x v="1067"/>
    <n v="30.918531999999999"/>
    <n v="41.772717"/>
    <n v="26.168123000000001"/>
  </r>
  <r>
    <x v="837"/>
    <x v="1067"/>
    <n v="30.918531999999999"/>
    <n v="41.772717"/>
    <n v="26.168123000000001"/>
  </r>
  <r>
    <x v="838"/>
    <x v="1068"/>
    <n v="26.251491000000001"/>
    <n v="35.680931999999999"/>
    <n v="20.140995"/>
  </r>
  <r>
    <x v="838"/>
    <x v="1068"/>
    <n v="26.251491000000001"/>
    <n v="35.680931999999999"/>
    <n v="20.140995"/>
  </r>
  <r>
    <x v="838"/>
    <x v="1068"/>
    <n v="26.251491000000001"/>
    <n v="35.680931999999999"/>
    <n v="20.140995"/>
  </r>
  <r>
    <x v="839"/>
    <x v="1069"/>
    <n v="26.178577000000001"/>
    <n v="33.346412000000001"/>
    <n v="20.508226000000001"/>
  </r>
  <r>
    <x v="839"/>
    <x v="1069"/>
    <n v="26.178577000000001"/>
    <n v="33.346412000000001"/>
    <n v="20.508226000000001"/>
  </r>
  <r>
    <x v="839"/>
    <x v="1069"/>
    <n v="26.178577000000001"/>
    <n v="33.346412000000001"/>
    <n v="20.508226000000001"/>
  </r>
  <r>
    <x v="840"/>
    <x v="1070"/>
    <n v="29.575222"/>
    <n v="37.389104000000003"/>
    <n v="27.059353999999999"/>
  </r>
  <r>
    <x v="840"/>
    <x v="1070"/>
    <n v="29.575222"/>
    <n v="37.389104000000003"/>
    <n v="27.059353999999999"/>
  </r>
  <r>
    <x v="840"/>
    <x v="1070"/>
    <n v="29.575222"/>
    <n v="37.389104000000003"/>
    <n v="27.059353999999999"/>
  </r>
  <r>
    <x v="841"/>
    <x v="1071"/>
    <n v="27.469753999999998"/>
    <n v="35.261876000000001"/>
    <n v="23.90869"/>
  </r>
  <r>
    <x v="841"/>
    <x v="1071"/>
    <n v="27.469753999999998"/>
    <n v="35.261876000000001"/>
    <n v="23.90869"/>
  </r>
  <r>
    <x v="841"/>
    <x v="1071"/>
    <n v="27.469753999999998"/>
    <n v="35.261876000000001"/>
    <n v="23.90869"/>
  </r>
  <r>
    <x v="842"/>
    <x v="1072"/>
    <n v="25.037202000000001"/>
    <n v="33.492508000000001"/>
    <n v="21.110872000000001"/>
  </r>
  <r>
    <x v="842"/>
    <x v="1072"/>
    <n v="25.037202000000001"/>
    <n v="33.492508000000001"/>
    <n v="21.110872000000001"/>
  </r>
  <r>
    <x v="842"/>
    <x v="1072"/>
    <n v="25.037202000000001"/>
    <n v="33.492508000000001"/>
    <n v="21.110872000000001"/>
  </r>
  <r>
    <x v="843"/>
    <x v="1073"/>
    <n v="30.242380000000001"/>
    <n v="36.999802000000003"/>
    <n v="27.119427999999999"/>
  </r>
  <r>
    <x v="843"/>
    <x v="1073"/>
    <n v="30.242380000000001"/>
    <n v="36.999802000000003"/>
    <n v="27.119427999999999"/>
  </r>
  <r>
    <x v="843"/>
    <x v="1073"/>
    <n v="30.242380000000001"/>
    <n v="36.999802000000003"/>
    <n v="27.119427999999999"/>
  </r>
  <r>
    <x v="844"/>
    <x v="1074"/>
    <n v="29.584620000000001"/>
    <n v="36.192585000000001"/>
    <n v="27.797445"/>
  </r>
  <r>
    <x v="844"/>
    <x v="1074"/>
    <n v="29.584620000000001"/>
    <n v="36.192585000000001"/>
    <n v="27.797445"/>
  </r>
  <r>
    <x v="844"/>
    <x v="1074"/>
    <n v="29.584620000000001"/>
    <n v="36.192585000000001"/>
    <n v="27.797445"/>
  </r>
  <r>
    <x v="845"/>
    <x v="1075"/>
    <n v="26.760691999999999"/>
    <n v="34.589084"/>
    <n v="22.235188000000001"/>
  </r>
  <r>
    <x v="845"/>
    <x v="1075"/>
    <n v="26.760691999999999"/>
    <n v="34.589084"/>
    <n v="22.235188000000001"/>
  </r>
  <r>
    <x v="845"/>
    <x v="1075"/>
    <n v="26.760691999999999"/>
    <n v="34.589084"/>
    <n v="22.235188000000001"/>
  </r>
  <r>
    <x v="846"/>
    <x v="1076"/>
    <n v="23.666499000000002"/>
    <n v="29.362473000000001"/>
    <n v="19.144296000000001"/>
  </r>
  <r>
    <x v="846"/>
    <x v="1076"/>
    <n v="23.666499000000002"/>
    <n v="29.362473000000001"/>
    <n v="19.144296000000001"/>
  </r>
  <r>
    <x v="846"/>
    <x v="1076"/>
    <n v="23.666499000000002"/>
    <n v="29.362473000000001"/>
    <n v="19.144296000000001"/>
  </r>
  <r>
    <x v="847"/>
    <x v="1077"/>
    <n v="30.596118000000001"/>
    <n v="37.763354999999997"/>
    <n v="25.952556000000001"/>
  </r>
  <r>
    <x v="847"/>
    <x v="1077"/>
    <n v="30.596118000000001"/>
    <n v="37.763354999999997"/>
    <n v="25.952556000000001"/>
  </r>
  <r>
    <x v="847"/>
    <x v="1077"/>
    <n v="30.596118000000001"/>
    <n v="37.763354999999997"/>
    <n v="25.952556000000001"/>
  </r>
  <r>
    <x v="848"/>
    <x v="1078"/>
    <n v="31.651388000000001"/>
    <n v="41.792301999999999"/>
    <n v="24.903003999999999"/>
  </r>
  <r>
    <x v="848"/>
    <x v="1078"/>
    <n v="31.651388000000001"/>
    <n v="41.792301999999999"/>
    <n v="24.903003999999999"/>
  </r>
  <r>
    <x v="848"/>
    <x v="1078"/>
    <n v="31.651388000000001"/>
    <n v="41.792301999999999"/>
    <n v="24.903003999999999"/>
  </r>
  <r>
    <x v="849"/>
    <x v="1079"/>
    <n v="25.93488"/>
    <n v="33.322668"/>
    <n v="18.747996000000001"/>
  </r>
  <r>
    <x v="849"/>
    <x v="1079"/>
    <n v="25.93488"/>
    <n v="33.322668"/>
    <n v="18.747996000000001"/>
  </r>
  <r>
    <x v="849"/>
    <x v="1079"/>
    <n v="25.93488"/>
    <n v="33.322668"/>
    <n v="18.747996000000001"/>
  </r>
  <r>
    <x v="850"/>
    <x v="1080"/>
    <n v="28.963144"/>
    <n v="38.784872"/>
    <n v="27.192312000000001"/>
  </r>
  <r>
    <x v="850"/>
    <x v="1080"/>
    <n v="28.963144"/>
    <n v="38.784872"/>
    <n v="27.192312000000001"/>
  </r>
  <r>
    <x v="850"/>
    <x v="1080"/>
    <n v="28.963144"/>
    <n v="38.784872"/>
    <n v="27.192312000000001"/>
  </r>
  <r>
    <x v="851"/>
    <x v="1081"/>
    <n v="26.81128"/>
    <n v="34.986671999999999"/>
    <n v="21.676624"/>
  </r>
  <r>
    <x v="851"/>
    <x v="1081"/>
    <n v="26.81128"/>
    <n v="34.986671999999999"/>
    <n v="21.676624"/>
  </r>
  <r>
    <x v="851"/>
    <x v="1081"/>
    <n v="26.81128"/>
    <n v="34.986671999999999"/>
    <n v="21.676624"/>
  </r>
  <r>
    <x v="852"/>
    <x v="1082"/>
    <n v="30.076844999999999"/>
    <n v="38.986800000000002"/>
    <n v="26.665500000000002"/>
  </r>
  <r>
    <x v="852"/>
    <x v="1082"/>
    <n v="30.076844999999999"/>
    <n v="38.986800000000002"/>
    <n v="26.665500000000002"/>
  </r>
  <r>
    <x v="852"/>
    <x v="1082"/>
    <n v="30.076844999999999"/>
    <n v="38.986800000000002"/>
    <n v="26.665500000000002"/>
  </r>
  <r>
    <x v="853"/>
    <x v="1083"/>
    <n v="26.770447999999998"/>
    <n v="33.463059999999999"/>
    <n v="20.934927999999999"/>
  </r>
  <r>
    <x v="853"/>
    <x v="1083"/>
    <n v="26.770447999999998"/>
    <n v="33.463059999999999"/>
    <n v="20.934927999999999"/>
  </r>
  <r>
    <x v="853"/>
    <x v="1083"/>
    <n v="26.770447999999998"/>
    <n v="33.463059999999999"/>
    <n v="20.934927999999999"/>
  </r>
  <r>
    <x v="854"/>
    <x v="1084"/>
    <n v="24.45748"/>
    <n v="31.003720000000001"/>
    <n v="19.393236000000002"/>
  </r>
  <r>
    <x v="854"/>
    <x v="1084"/>
    <n v="24.45748"/>
    <n v="31.003720000000001"/>
    <n v="19.393236000000002"/>
  </r>
  <r>
    <x v="854"/>
    <x v="1084"/>
    <n v="24.45748"/>
    <n v="31.003720000000001"/>
    <n v="19.393236000000002"/>
  </r>
  <r>
    <x v="855"/>
    <x v="1085"/>
    <n v="32.069474"/>
    <n v="42.564439999999998"/>
    <n v="26.780888000000001"/>
  </r>
  <r>
    <x v="855"/>
    <x v="1085"/>
    <n v="32.069474"/>
    <n v="42.564439999999998"/>
    <n v="26.780888000000001"/>
  </r>
  <r>
    <x v="855"/>
    <x v="1085"/>
    <n v="32.069474"/>
    <n v="42.564439999999998"/>
    <n v="26.780888000000001"/>
  </r>
  <r>
    <x v="856"/>
    <x v="1086"/>
    <n v="24.065688000000002"/>
    <n v="31.17435"/>
    <n v="19.787748000000001"/>
  </r>
  <r>
    <x v="856"/>
    <x v="1086"/>
    <n v="24.065688000000002"/>
    <n v="31.17435"/>
    <n v="19.787748000000001"/>
  </r>
  <r>
    <x v="856"/>
    <x v="1086"/>
    <n v="24.065688000000002"/>
    <n v="31.17435"/>
    <n v="19.787748000000001"/>
  </r>
  <r>
    <x v="857"/>
    <x v="1087"/>
    <n v="29.629365"/>
    <n v="37.899942000000003"/>
    <n v="25.800903000000002"/>
  </r>
  <r>
    <x v="857"/>
    <x v="1087"/>
    <n v="29.629365"/>
    <n v="37.899942000000003"/>
    <n v="25.800903000000002"/>
  </r>
  <r>
    <x v="857"/>
    <x v="1087"/>
    <n v="29.629365"/>
    <n v="37.899942000000003"/>
    <n v="25.800903000000002"/>
  </r>
  <r>
    <x v="858"/>
    <x v="1088"/>
    <n v="25.833272999999998"/>
    <n v="32.431144000000003"/>
    <n v="20.608052000000001"/>
  </r>
  <r>
    <x v="858"/>
    <x v="1088"/>
    <n v="25.833272999999998"/>
    <n v="32.431144000000003"/>
    <n v="20.608052000000001"/>
  </r>
  <r>
    <x v="858"/>
    <x v="1088"/>
    <n v="25.833272999999998"/>
    <n v="32.431144000000003"/>
    <n v="20.608052000000001"/>
  </r>
  <r>
    <x v="859"/>
    <x v="1089"/>
    <n v="27.320523999999999"/>
    <n v="34.834580000000003"/>
    <n v="22.113575000000001"/>
  </r>
  <r>
    <x v="859"/>
    <x v="1089"/>
    <n v="27.320523999999999"/>
    <n v="34.834580000000003"/>
    <n v="22.113575000000001"/>
  </r>
  <r>
    <x v="859"/>
    <x v="1089"/>
    <n v="27.320523999999999"/>
    <n v="34.834580000000003"/>
    <n v="22.113575000000001"/>
  </r>
  <r>
    <x v="860"/>
    <x v="1090"/>
    <n v="26.295780000000001"/>
    <n v="34.658880000000003"/>
    <n v="19.806380000000001"/>
  </r>
  <r>
    <x v="860"/>
    <x v="1090"/>
    <n v="26.295780000000001"/>
    <n v="34.658880000000003"/>
    <n v="19.806380000000001"/>
  </r>
  <r>
    <x v="860"/>
    <x v="1090"/>
    <n v="26.295780000000001"/>
    <n v="34.658880000000003"/>
    <n v="19.806380000000001"/>
  </r>
  <r>
    <x v="861"/>
    <x v="1091"/>
    <n v="28.228121999999999"/>
    <n v="36.886212"/>
    <n v="22.831703999999998"/>
  </r>
  <r>
    <x v="861"/>
    <x v="1091"/>
    <n v="28.228121999999999"/>
    <n v="36.886212"/>
    <n v="22.831703999999998"/>
  </r>
  <r>
    <x v="861"/>
    <x v="1091"/>
    <n v="28.228121999999999"/>
    <n v="36.886212"/>
    <n v="22.831703999999998"/>
  </r>
  <r>
    <x v="862"/>
    <x v="1092"/>
    <n v="27.129753000000001"/>
    <n v="33.850718999999998"/>
    <n v="22.257508000000001"/>
  </r>
  <r>
    <x v="862"/>
    <x v="1092"/>
    <n v="27.129753000000001"/>
    <n v="33.850718999999998"/>
    <n v="22.257508000000001"/>
  </r>
  <r>
    <x v="862"/>
    <x v="1092"/>
    <n v="27.129753000000001"/>
    <n v="33.850718999999998"/>
    <n v="22.257508000000001"/>
  </r>
  <r>
    <x v="863"/>
    <x v="1093"/>
    <n v="29.227584"/>
    <n v="39.743279999999999"/>
    <n v="27.989903999999999"/>
  </r>
  <r>
    <x v="863"/>
    <x v="1093"/>
    <n v="29.227584"/>
    <n v="39.743279999999999"/>
    <n v="27.989903999999999"/>
  </r>
  <r>
    <x v="863"/>
    <x v="1093"/>
    <n v="29.227584"/>
    <n v="39.743279999999999"/>
    <n v="27.989903999999999"/>
  </r>
  <r>
    <x v="864"/>
    <x v="1094"/>
    <n v="25.89678"/>
    <n v="35.021700000000003"/>
    <n v="22.068719999999999"/>
  </r>
  <r>
    <x v="864"/>
    <x v="1094"/>
    <n v="25.89678"/>
    <n v="35.021700000000003"/>
    <n v="22.068719999999999"/>
  </r>
  <r>
    <x v="864"/>
    <x v="1094"/>
    <n v="25.89678"/>
    <n v="35.021700000000003"/>
    <n v="22.068719999999999"/>
  </r>
  <r>
    <x v="865"/>
    <x v="1095"/>
    <n v="24.454395000000002"/>
    <n v="32.648490000000002"/>
    <n v="21.659085000000001"/>
  </r>
  <r>
    <x v="865"/>
    <x v="1095"/>
    <n v="24.454395000000002"/>
    <n v="32.648490000000002"/>
    <n v="21.659085000000001"/>
  </r>
  <r>
    <x v="865"/>
    <x v="1095"/>
    <n v="24.454395000000002"/>
    <n v="32.648490000000002"/>
    <n v="21.659085000000001"/>
  </r>
  <r>
    <x v="866"/>
    <x v="1096"/>
    <n v="20.679376000000001"/>
    <n v="26.461198"/>
    <n v="18.167525999999999"/>
  </r>
  <r>
    <x v="866"/>
    <x v="1096"/>
    <n v="20.679376000000001"/>
    <n v="26.461198"/>
    <n v="18.167525999999999"/>
  </r>
  <r>
    <x v="866"/>
    <x v="1096"/>
    <n v="20.679376000000001"/>
    <n v="26.461198"/>
    <n v="18.167525999999999"/>
  </r>
  <r>
    <x v="867"/>
    <x v="1097"/>
    <n v="22.562214000000001"/>
    <n v="28.73704"/>
    <n v="22.207547999999999"/>
  </r>
  <r>
    <x v="867"/>
    <x v="1097"/>
    <n v="22.562214000000001"/>
    <n v="28.73704"/>
    <n v="22.207547999999999"/>
  </r>
  <r>
    <x v="867"/>
    <x v="1097"/>
    <n v="22.562214000000001"/>
    <n v="28.73704"/>
    <n v="22.207547999999999"/>
  </r>
  <r>
    <x v="868"/>
    <x v="1098"/>
    <n v="22.683927000000001"/>
    <n v="30.628318"/>
    <n v="21.060389000000001"/>
  </r>
  <r>
    <x v="868"/>
    <x v="1098"/>
    <n v="22.683927000000001"/>
    <n v="30.628318"/>
    <n v="21.060389000000001"/>
  </r>
  <r>
    <x v="868"/>
    <x v="1098"/>
    <n v="22.683927000000001"/>
    <n v="30.628318"/>
    <n v="21.060389000000001"/>
  </r>
  <r>
    <x v="869"/>
    <x v="1099"/>
    <n v="24.052454999999998"/>
    <n v="32.886000000000003"/>
    <n v="20.919149999999998"/>
  </r>
  <r>
    <x v="869"/>
    <x v="1099"/>
    <n v="24.052454999999998"/>
    <n v="32.886000000000003"/>
    <n v="20.919149999999998"/>
  </r>
  <r>
    <x v="869"/>
    <x v="1099"/>
    <n v="24.052454999999998"/>
    <n v="32.886000000000003"/>
    <n v="20.919149999999998"/>
  </r>
  <r>
    <x v="870"/>
    <x v="1100"/>
    <n v="24.85548"/>
    <n v="33.360599999999998"/>
    <n v="22.591725"/>
  </r>
  <r>
    <x v="870"/>
    <x v="1100"/>
    <n v="24.85548"/>
    <n v="33.360599999999998"/>
    <n v="22.591725"/>
  </r>
  <r>
    <x v="870"/>
    <x v="1101"/>
    <n v="24.020899"/>
    <n v="32.750073999999998"/>
    <n v="22.973398"/>
  </r>
  <r>
    <x v="870"/>
    <x v="1102"/>
    <n v="24.697890000000001"/>
    <n v="32.435009999999998"/>
    <n v="22.745699999999999"/>
  </r>
  <r>
    <x v="870"/>
    <x v="1100"/>
    <n v="24.85548"/>
    <n v="33.360599999999998"/>
    <n v="22.591725"/>
  </r>
  <r>
    <x v="870"/>
    <x v="1101"/>
    <n v="24.020899"/>
    <n v="32.750073999999998"/>
    <n v="22.973398"/>
  </r>
  <r>
    <x v="870"/>
    <x v="1102"/>
    <n v="24.697890000000001"/>
    <n v="32.435009999999998"/>
    <n v="22.745699999999999"/>
  </r>
  <r>
    <x v="871"/>
    <x v="1103"/>
    <n v="25.010497999999998"/>
    <n v="33.28933"/>
    <n v="19.91865"/>
  </r>
  <r>
    <x v="871"/>
    <x v="1103"/>
    <n v="25.010497999999998"/>
    <n v="33.28933"/>
    <n v="19.91865"/>
  </r>
  <r>
    <x v="871"/>
    <x v="1103"/>
    <n v="25.010497999999998"/>
    <n v="33.28933"/>
    <n v="19.91865"/>
  </r>
  <r>
    <x v="872"/>
    <x v="1104"/>
    <n v="25.457228000000001"/>
    <n v="32.734634999999997"/>
    <n v="21.384802000000001"/>
  </r>
  <r>
    <x v="872"/>
    <x v="1104"/>
    <n v="25.457228000000001"/>
    <n v="32.734634999999997"/>
    <n v="21.384802000000001"/>
  </r>
  <r>
    <x v="872"/>
    <x v="1104"/>
    <n v="25.457228000000001"/>
    <n v="32.734634999999997"/>
    <n v="21.384802000000001"/>
  </r>
  <r>
    <x v="873"/>
    <x v="1105"/>
    <n v="23.8108"/>
    <n v="29.937501999999999"/>
    <n v="22.528680000000001"/>
  </r>
  <r>
    <x v="873"/>
    <x v="1105"/>
    <n v="23.8108"/>
    <n v="29.937501999999999"/>
    <n v="22.528680000000001"/>
  </r>
  <r>
    <x v="873"/>
    <x v="1105"/>
    <n v="23.8108"/>
    <n v="29.937501999999999"/>
    <n v="22.528680000000001"/>
  </r>
  <r>
    <x v="874"/>
    <x v="1106"/>
    <n v="20.551362000000001"/>
    <n v="27.624174"/>
    <n v="16.950990000000001"/>
  </r>
  <r>
    <x v="874"/>
    <x v="1106"/>
    <n v="20.551362000000001"/>
    <n v="27.624174"/>
    <n v="16.950990000000001"/>
  </r>
  <r>
    <x v="874"/>
    <x v="1106"/>
    <n v="20.551362000000001"/>
    <n v="27.624174"/>
    <n v="16.950990000000001"/>
  </r>
  <r>
    <x v="875"/>
    <x v="1107"/>
    <n v="26.700092999999999"/>
    <n v="36.158090999999999"/>
    <n v="22.519914"/>
  </r>
  <r>
    <x v="875"/>
    <x v="1107"/>
    <n v="26.700092999999999"/>
    <n v="36.158090999999999"/>
    <n v="22.519914"/>
  </r>
  <r>
    <x v="875"/>
    <x v="1107"/>
    <n v="26.700092999999999"/>
    <n v="36.158090999999999"/>
    <n v="22.519914"/>
  </r>
  <r>
    <x v="876"/>
    <x v="1108"/>
    <n v="21.90287"/>
    <n v="30.914180000000002"/>
    <n v="17.684809999999999"/>
  </r>
  <r>
    <x v="876"/>
    <x v="1108"/>
    <n v="21.90287"/>
    <n v="30.914180000000002"/>
    <n v="17.684809999999999"/>
  </r>
  <r>
    <x v="876"/>
    <x v="1108"/>
    <n v="21.90287"/>
    <n v="30.914180000000002"/>
    <n v="17.684809999999999"/>
  </r>
  <r>
    <x v="877"/>
    <x v="1109"/>
    <n v="25.82685"/>
    <n v="34.67266"/>
    <n v="22.310390000000002"/>
  </r>
  <r>
    <x v="877"/>
    <x v="1109"/>
    <n v="25.82685"/>
    <n v="34.67266"/>
    <n v="22.310390000000002"/>
  </r>
  <r>
    <x v="877"/>
    <x v="1109"/>
    <n v="25.82685"/>
    <n v="34.67266"/>
    <n v="22.310390000000002"/>
  </r>
  <r>
    <x v="878"/>
    <x v="1110"/>
    <n v="26.683509999999998"/>
    <n v="34.032859000000002"/>
    <n v="21.975190999999999"/>
  </r>
  <r>
    <x v="878"/>
    <x v="1110"/>
    <n v="26.683509999999998"/>
    <n v="34.032859000000002"/>
    <n v="21.975190999999999"/>
  </r>
  <r>
    <x v="878"/>
    <x v="1110"/>
    <n v="26.683509999999998"/>
    <n v="34.032859000000002"/>
    <n v="21.975190999999999"/>
  </r>
  <r>
    <x v="879"/>
    <x v="1111"/>
    <n v="23.883797999999999"/>
    <n v="30.751984"/>
    <n v="21.005354000000001"/>
  </r>
  <r>
    <x v="879"/>
    <x v="1111"/>
    <n v="23.883797999999999"/>
    <n v="30.751984"/>
    <n v="21.005354000000001"/>
  </r>
  <r>
    <x v="879"/>
    <x v="1111"/>
    <n v="23.883797999999999"/>
    <n v="30.751984"/>
    <n v="21.005354000000001"/>
  </r>
  <r>
    <x v="880"/>
    <x v="1112"/>
    <n v="21.782827999999999"/>
    <n v="28.371744"/>
    <n v="17.402436000000002"/>
  </r>
  <r>
    <x v="880"/>
    <x v="1112"/>
    <n v="21.782827999999999"/>
    <n v="28.371744"/>
    <n v="17.402436000000002"/>
  </r>
  <r>
    <x v="880"/>
    <x v="1112"/>
    <n v="21.782827999999999"/>
    <n v="28.371744"/>
    <n v="17.402436000000002"/>
  </r>
  <r>
    <x v="881"/>
    <x v="1113"/>
    <n v="25.333151999999998"/>
    <n v="36.225672000000003"/>
    <n v="23.310911999999998"/>
  </r>
  <r>
    <x v="881"/>
    <x v="1113"/>
    <n v="25.333151999999998"/>
    <n v="36.225672000000003"/>
    <n v="23.310911999999998"/>
  </r>
  <r>
    <x v="881"/>
    <x v="1113"/>
    <n v="25.333151999999998"/>
    <n v="36.225672000000003"/>
    <n v="23.310911999999998"/>
  </r>
  <r>
    <x v="882"/>
    <x v="1114"/>
    <n v="27.353618999999998"/>
    <n v="38.579828999999997"/>
    <n v="24.880202000000001"/>
  </r>
  <r>
    <x v="882"/>
    <x v="1114"/>
    <n v="27.353618999999998"/>
    <n v="38.579828999999997"/>
    <n v="24.880202000000001"/>
  </r>
  <r>
    <x v="882"/>
    <x v="1114"/>
    <n v="27.353618999999998"/>
    <n v="38.579828999999997"/>
    <n v="24.880202000000001"/>
  </r>
  <r>
    <x v="883"/>
    <x v="1115"/>
    <n v="28.133351999999999"/>
    <n v="36.902307"/>
    <n v="26.043341999999999"/>
  </r>
  <r>
    <x v="883"/>
    <x v="1115"/>
    <n v="28.133351999999999"/>
    <n v="36.902307"/>
    <n v="26.043341999999999"/>
  </r>
  <r>
    <x v="883"/>
    <x v="1115"/>
    <n v="28.133351999999999"/>
    <n v="36.902307"/>
    <n v="26.043341999999999"/>
  </r>
  <r>
    <x v="884"/>
    <x v="1116"/>
    <n v="20.100480000000001"/>
    <n v="28.071359999999999"/>
    <n v="17.437439999999999"/>
  </r>
  <r>
    <x v="884"/>
    <x v="1116"/>
    <n v="20.100480000000001"/>
    <n v="28.071359999999999"/>
    <n v="17.437439999999999"/>
  </r>
  <r>
    <x v="884"/>
    <x v="1116"/>
    <n v="20.100480000000001"/>
    <n v="28.071359999999999"/>
    <n v="17.437439999999999"/>
  </r>
  <r>
    <x v="885"/>
    <x v="1117"/>
    <n v="23.700281"/>
    <n v="31.424074000000001"/>
    <n v="24.43892"/>
  </r>
  <r>
    <x v="885"/>
    <x v="1117"/>
    <n v="23.700281"/>
    <n v="31.424074000000001"/>
    <n v="24.43892"/>
  </r>
  <r>
    <x v="885"/>
    <x v="1117"/>
    <n v="23.700281"/>
    <n v="31.424074000000001"/>
    <n v="24.43892"/>
  </r>
  <r>
    <x v="886"/>
    <x v="1118"/>
    <n v="25.02054"/>
    <n v="33.879705000000001"/>
    <n v="24.465135"/>
  </r>
  <r>
    <x v="886"/>
    <x v="1118"/>
    <n v="25.02054"/>
    <n v="33.879705000000001"/>
    <n v="24.465135"/>
  </r>
  <r>
    <x v="886"/>
    <x v="1118"/>
    <n v="25.02054"/>
    <n v="33.879705000000001"/>
    <n v="24.465135"/>
  </r>
  <r>
    <x v="887"/>
    <x v="1119"/>
    <n v="23.566490000000002"/>
    <n v="30.680045"/>
    <n v="21.903935000000001"/>
  </r>
  <r>
    <x v="887"/>
    <x v="1119"/>
    <n v="23.566490000000002"/>
    <n v="30.680045"/>
    <n v="21.903935000000001"/>
  </r>
  <r>
    <x v="887"/>
    <x v="1119"/>
    <n v="23.566490000000002"/>
    <n v="30.680045"/>
    <n v="21.903935000000001"/>
  </r>
  <r>
    <x v="888"/>
    <x v="1120"/>
    <n v="25.041288000000002"/>
    <n v="32.472720000000002"/>
    <n v="22.894632000000001"/>
  </r>
  <r>
    <x v="888"/>
    <x v="1120"/>
    <n v="25.041288000000002"/>
    <n v="32.472720000000002"/>
    <n v="22.894632000000001"/>
  </r>
  <r>
    <x v="888"/>
    <x v="1120"/>
    <n v="25.041288000000002"/>
    <n v="32.472720000000002"/>
    <n v="22.894632000000001"/>
  </r>
  <r>
    <x v="889"/>
    <x v="1121"/>
    <n v="23.182334999999998"/>
    <n v="29.296755000000001"/>
    <n v="22.503959999999999"/>
  </r>
  <r>
    <x v="889"/>
    <x v="1121"/>
    <n v="23.182334999999998"/>
    <n v="29.296755000000001"/>
    <n v="22.503959999999999"/>
  </r>
  <r>
    <x v="889"/>
    <x v="1121"/>
    <n v="23.182334999999998"/>
    <n v="29.296755000000001"/>
    <n v="22.503959999999999"/>
  </r>
  <r>
    <x v="890"/>
    <x v="1122"/>
    <n v="24.806564999999999"/>
    <n v="30.770985"/>
    <n v="24.164937999999999"/>
  </r>
  <r>
    <x v="890"/>
    <x v="1122"/>
    <n v="24.806564999999999"/>
    <n v="30.770985"/>
    <n v="24.164937999999999"/>
  </r>
  <r>
    <x v="890"/>
    <x v="1122"/>
    <n v="24.806564999999999"/>
    <n v="30.770985"/>
    <n v="24.164937999999999"/>
  </r>
  <r>
    <x v="891"/>
    <x v="1123"/>
    <n v="23.478126"/>
    <n v="28.520772000000001"/>
    <n v="23.920939000000001"/>
  </r>
  <r>
    <x v="891"/>
    <x v="1123"/>
    <n v="23.478126"/>
    <n v="28.520772000000001"/>
    <n v="23.920939000000001"/>
  </r>
  <r>
    <x v="891"/>
    <x v="1123"/>
    <n v="23.478126"/>
    <n v="28.520772000000001"/>
    <n v="23.920939000000001"/>
  </r>
  <r>
    <x v="892"/>
    <x v="1124"/>
    <n v="22.36505"/>
    <n v="28.423200000000001"/>
    <n v="21.080539999999999"/>
  </r>
  <r>
    <x v="892"/>
    <x v="1124"/>
    <n v="22.36505"/>
    <n v="28.423200000000001"/>
    <n v="21.080539999999999"/>
  </r>
  <r>
    <x v="892"/>
    <x v="1124"/>
    <n v="22.36505"/>
    <n v="28.423200000000001"/>
    <n v="21.080539999999999"/>
  </r>
  <r>
    <x v="893"/>
    <x v="1125"/>
    <n v="29.106183999999999"/>
    <n v="36.074247999999997"/>
    <n v="26.810714999999998"/>
  </r>
  <r>
    <x v="893"/>
    <x v="1125"/>
    <n v="29.106183999999999"/>
    <n v="36.074247999999997"/>
    <n v="26.810714999999998"/>
  </r>
  <r>
    <x v="893"/>
    <x v="1125"/>
    <n v="29.106183999999999"/>
    <n v="36.074247999999997"/>
    <n v="26.810714999999998"/>
  </r>
  <r>
    <x v="894"/>
    <x v="1126"/>
    <n v="26.864028000000001"/>
    <n v="33.586812000000002"/>
    <n v="23.999616"/>
  </r>
  <r>
    <x v="894"/>
    <x v="1126"/>
    <n v="26.864028000000001"/>
    <n v="33.586812000000002"/>
    <n v="23.999616"/>
  </r>
  <r>
    <x v="894"/>
    <x v="1126"/>
    <n v="26.864028000000001"/>
    <n v="33.586812000000002"/>
    <n v="23.999616"/>
  </r>
  <r>
    <x v="895"/>
    <x v="1127"/>
    <n v="23.502942000000001"/>
    <n v="28.695557999999998"/>
    <n v="22.250177999999998"/>
  </r>
  <r>
    <x v="895"/>
    <x v="1127"/>
    <n v="23.502942000000001"/>
    <n v="28.695557999999998"/>
    <n v="22.250177999999998"/>
  </r>
  <r>
    <x v="895"/>
    <x v="1127"/>
    <n v="23.502942000000001"/>
    <n v="28.695557999999998"/>
    <n v="22.250177999999998"/>
  </r>
  <r>
    <x v="896"/>
    <x v="1128"/>
    <n v="23.235498"/>
    <n v="29.103048000000001"/>
    <n v="22.621662000000001"/>
  </r>
  <r>
    <x v="896"/>
    <x v="1128"/>
    <n v="23.235498"/>
    <n v="29.103048000000001"/>
    <n v="22.621662000000001"/>
  </r>
  <r>
    <x v="896"/>
    <x v="1128"/>
    <n v="23.235498"/>
    <n v="29.103048000000001"/>
    <n v="22.621662000000001"/>
  </r>
  <r>
    <x v="897"/>
    <x v="1129"/>
    <n v="25.523820000000001"/>
    <n v="31.144490999999999"/>
    <n v="25.695789000000001"/>
  </r>
  <r>
    <x v="897"/>
    <x v="1129"/>
    <n v="25.523820000000001"/>
    <n v="31.144490999999999"/>
    <n v="25.695789000000001"/>
  </r>
  <r>
    <x v="897"/>
    <x v="1129"/>
    <n v="25.523820000000001"/>
    <n v="31.144490999999999"/>
    <n v="25.695789000000001"/>
  </r>
  <r>
    <x v="898"/>
    <x v="1130"/>
    <n v="22.842566999999999"/>
    <n v="28.74652"/>
    <n v="20.932196999999999"/>
  </r>
  <r>
    <x v="898"/>
    <x v="1130"/>
    <n v="22.842566999999999"/>
    <n v="28.74652"/>
    <n v="20.932196999999999"/>
  </r>
  <r>
    <x v="898"/>
    <x v="1130"/>
    <n v="22.842566999999999"/>
    <n v="28.74652"/>
    <n v="20.932196999999999"/>
  </r>
  <r>
    <x v="899"/>
    <x v="1131"/>
    <n v="22.608453000000001"/>
    <n v="28.063794000000001"/>
    <n v="21.549954"/>
  </r>
  <r>
    <x v="899"/>
    <x v="1131"/>
    <n v="22.608453000000001"/>
    <n v="28.063794000000001"/>
    <n v="21.549954"/>
  </r>
  <r>
    <x v="899"/>
    <x v="1131"/>
    <n v="22.608453000000001"/>
    <n v="28.063794000000001"/>
    <n v="21.549954"/>
  </r>
  <r>
    <x v="900"/>
    <x v="1132"/>
    <n v="26.175182"/>
    <n v="32.383802000000003"/>
    <n v="23.682735999999998"/>
  </r>
  <r>
    <x v="900"/>
    <x v="1132"/>
    <n v="26.175182"/>
    <n v="32.383802000000003"/>
    <n v="23.682735999999998"/>
  </r>
  <r>
    <x v="900"/>
    <x v="1132"/>
    <n v="26.175182"/>
    <n v="32.383802000000003"/>
    <n v="23.682735999999998"/>
  </r>
  <r>
    <x v="901"/>
    <x v="1133"/>
    <n v="22.78332"/>
    <n v="27.367107000000001"/>
    <n v="20.821422999999999"/>
  </r>
  <r>
    <x v="901"/>
    <x v="1133"/>
    <n v="22.78332"/>
    <n v="27.367107000000001"/>
    <n v="20.821422999999999"/>
  </r>
  <r>
    <x v="901"/>
    <x v="1133"/>
    <n v="22.78332"/>
    <n v="27.367107000000001"/>
    <n v="20.821422999999999"/>
  </r>
  <r>
    <x v="902"/>
    <x v="1134"/>
    <n v="24.046890000000001"/>
    <n v="29.75385"/>
    <n v="21.220500000000001"/>
  </r>
  <r>
    <x v="902"/>
    <x v="1134"/>
    <n v="24.046890000000001"/>
    <n v="29.75385"/>
    <n v="21.220500000000001"/>
  </r>
  <r>
    <x v="902"/>
    <x v="1134"/>
    <n v="24.046890000000001"/>
    <n v="29.75385"/>
    <n v="21.220500000000001"/>
  </r>
  <r>
    <x v="903"/>
    <x v="1135"/>
    <n v="26.370749"/>
    <n v="32.802638999999999"/>
    <n v="25.383317999999999"/>
  </r>
  <r>
    <x v="903"/>
    <x v="1135"/>
    <n v="26.370749"/>
    <n v="32.802638999999999"/>
    <n v="25.383317999999999"/>
  </r>
  <r>
    <x v="903"/>
    <x v="1135"/>
    <n v="26.370749"/>
    <n v="32.802638999999999"/>
    <n v="25.383317999999999"/>
  </r>
  <r>
    <x v="904"/>
    <x v="1136"/>
    <n v="25.174959999999999"/>
    <n v="30.613769999999999"/>
    <n v="24.538309999999999"/>
  </r>
  <r>
    <x v="904"/>
    <x v="1136"/>
    <n v="25.174959999999999"/>
    <n v="30.613769999999999"/>
    <n v="24.538309999999999"/>
  </r>
  <r>
    <x v="904"/>
    <x v="1136"/>
    <n v="25.174959999999999"/>
    <n v="30.613769999999999"/>
    <n v="24.538309999999999"/>
  </r>
  <r>
    <x v="905"/>
    <x v="1137"/>
    <n v="20.849214"/>
    <n v="28.058585999999998"/>
    <n v="16.601481"/>
  </r>
  <r>
    <x v="905"/>
    <x v="1137"/>
    <n v="20.849214"/>
    <n v="28.058585999999998"/>
    <n v="16.601481"/>
  </r>
  <r>
    <x v="905"/>
    <x v="1137"/>
    <n v="20.849214"/>
    <n v="28.058585999999998"/>
    <n v="16.601481"/>
  </r>
  <r>
    <x v="906"/>
    <x v="1138"/>
    <n v="24.637384000000001"/>
    <n v="30.105281999999999"/>
    <n v="22.481158000000001"/>
  </r>
  <r>
    <x v="906"/>
    <x v="1138"/>
    <n v="24.637384000000001"/>
    <n v="30.105281999999999"/>
    <n v="22.481158000000001"/>
  </r>
  <r>
    <x v="906"/>
    <x v="1138"/>
    <n v="24.637384000000001"/>
    <n v="30.105281999999999"/>
    <n v="22.481158000000001"/>
  </r>
  <r>
    <x v="907"/>
    <x v="1139"/>
    <n v="25.771044"/>
    <n v="31.872091999999999"/>
    <n v="23.118808000000001"/>
  </r>
  <r>
    <x v="907"/>
    <x v="1139"/>
    <n v="25.771044"/>
    <n v="31.872091999999999"/>
    <n v="23.118808000000001"/>
  </r>
  <r>
    <x v="907"/>
    <x v="1139"/>
    <n v="25.771044"/>
    <n v="31.872091999999999"/>
    <n v="23.118808000000001"/>
  </r>
  <r>
    <x v="908"/>
    <x v="1140"/>
    <n v="24.877468"/>
    <n v="30.319982"/>
    <n v="22.297044"/>
  </r>
  <r>
    <x v="908"/>
    <x v="1140"/>
    <n v="24.877468"/>
    <n v="30.319982"/>
    <n v="22.297044"/>
  </r>
  <r>
    <x v="908"/>
    <x v="1140"/>
    <n v="24.877468"/>
    <n v="30.319982"/>
    <n v="22.297044"/>
  </r>
  <r>
    <x v="909"/>
    <x v="1141"/>
    <n v="26.847200000000001"/>
    <n v="32.579439999999998"/>
    <n v="26.303000000000001"/>
  </r>
  <r>
    <x v="909"/>
    <x v="1141"/>
    <n v="26.847200000000001"/>
    <n v="32.579439999999998"/>
    <n v="26.303000000000001"/>
  </r>
  <r>
    <x v="909"/>
    <x v="1141"/>
    <n v="26.847200000000001"/>
    <n v="32.579439999999998"/>
    <n v="26.303000000000001"/>
  </r>
  <r>
    <x v="910"/>
    <x v="1142"/>
    <n v="23.988230000000001"/>
    <n v="29.196321000000001"/>
    <n v="22.063699"/>
  </r>
  <r>
    <x v="910"/>
    <x v="1142"/>
    <n v="23.988230000000001"/>
    <n v="29.196321000000001"/>
    <n v="22.063699"/>
  </r>
  <r>
    <x v="910"/>
    <x v="1142"/>
    <n v="23.988230000000001"/>
    <n v="29.196321000000001"/>
    <n v="22.063699"/>
  </r>
  <r>
    <x v="911"/>
    <x v="1143"/>
    <n v="30.190719999999999"/>
    <n v="48.464543999999997"/>
    <n v="34.025503999999998"/>
  </r>
  <r>
    <x v="911"/>
    <x v="1144"/>
    <n v="28.190474999999999"/>
    <n v="42.819724999999998"/>
    <n v="29.2944"/>
  </r>
  <r>
    <x v="911"/>
    <x v="1145"/>
    <n v="29.743784000000002"/>
    <n v="42.330120000000001"/>
    <n v="31.853528000000001"/>
  </r>
  <r>
    <x v="911"/>
    <x v="1144"/>
    <n v="28.190474999999999"/>
    <n v="42.819724999999998"/>
    <n v="29.2944"/>
  </r>
  <r>
    <x v="911"/>
    <x v="1145"/>
    <n v="29.743784000000002"/>
    <n v="42.330120000000001"/>
    <n v="31.853528000000001"/>
  </r>
  <r>
    <x v="911"/>
    <x v="1146"/>
    <n v="30.190719999999999"/>
    <n v="48.464543999999997"/>
    <n v="34.025503999999998"/>
  </r>
  <r>
    <x v="912"/>
    <x v="1147"/>
    <n v="25.641235999999999"/>
    <n v="36.245376999999998"/>
    <n v="25.696418000000001"/>
  </r>
  <r>
    <x v="912"/>
    <x v="1147"/>
    <n v="25.641235999999999"/>
    <n v="36.245376999999998"/>
    <n v="25.696418000000001"/>
  </r>
  <r>
    <x v="912"/>
    <x v="1147"/>
    <n v="25.641235999999999"/>
    <n v="36.245376999999998"/>
    <n v="25.696418000000001"/>
  </r>
  <r>
    <x v="913"/>
    <x v="1148"/>
    <n v="30.487089000000001"/>
    <n v="42.519252000000002"/>
    <n v="34.011662000000001"/>
  </r>
  <r>
    <x v="913"/>
    <x v="1148"/>
    <n v="30.487089000000001"/>
    <n v="42.519252000000002"/>
    <n v="34.011662000000001"/>
  </r>
  <r>
    <x v="913"/>
    <x v="1149"/>
    <n v="27.804227999999998"/>
    <n v="41.594192"/>
    <n v="28.234884000000001"/>
  </r>
  <r>
    <x v="913"/>
    <x v="1150"/>
    <n v="29.984766"/>
    <n v="42.871527999999998"/>
    <n v="32.515126000000002"/>
  </r>
  <r>
    <x v="913"/>
    <x v="1148"/>
    <n v="30.487089000000001"/>
    <n v="42.519252000000002"/>
    <n v="34.011662000000001"/>
  </r>
  <r>
    <x v="913"/>
    <x v="1149"/>
    <n v="27.804227999999998"/>
    <n v="41.594192"/>
    <n v="28.234884000000001"/>
  </r>
  <r>
    <x v="913"/>
    <x v="1150"/>
    <n v="29.984766"/>
    <n v="42.871527999999998"/>
    <n v="32.515126000000002"/>
  </r>
  <r>
    <x v="914"/>
    <x v="1151"/>
    <n v="29.514568000000001"/>
    <n v="41.511831000000001"/>
    <n v="30.406696"/>
  </r>
  <r>
    <x v="914"/>
    <x v="1151"/>
    <n v="29.514568000000001"/>
    <n v="41.511831000000001"/>
    <n v="30.406696"/>
  </r>
  <r>
    <x v="914"/>
    <x v="1151"/>
    <n v="29.514568000000001"/>
    <n v="41.511831000000001"/>
    <n v="30.406696"/>
  </r>
  <r>
    <x v="915"/>
    <x v="1152"/>
    <n v="33.978512000000002"/>
    <n v="50.288952000000002"/>
    <n v="39.154483999999997"/>
  </r>
  <r>
    <x v="915"/>
    <x v="1146"/>
    <n v="33.978512000000002"/>
    <n v="50.288952000000002"/>
    <n v="39.154483999999997"/>
  </r>
  <r>
    <x v="916"/>
    <x v="1153"/>
    <n v="25.998165"/>
    <n v="36.729044999999999"/>
    <n v="28.159244999999999"/>
  </r>
  <r>
    <x v="916"/>
    <x v="1153"/>
    <n v="25.998165"/>
    <n v="36.729044999999999"/>
    <n v="28.159244999999999"/>
  </r>
  <r>
    <x v="916"/>
    <x v="1153"/>
    <n v="25.998165"/>
    <n v="36.729044999999999"/>
    <n v="28.159244999999999"/>
  </r>
  <r>
    <x v="917"/>
    <x v="1154"/>
    <n v="27.768443999999999"/>
    <n v="37.980843999999998"/>
    <n v="27.907703999999999"/>
  </r>
  <r>
    <x v="917"/>
    <x v="1154"/>
    <n v="27.768443999999999"/>
    <n v="37.980843999999998"/>
    <n v="27.907703999999999"/>
  </r>
  <r>
    <x v="917"/>
    <x v="1154"/>
    <n v="27.768443999999999"/>
    <n v="37.980843999999998"/>
    <n v="27.907703999999999"/>
  </r>
  <r>
    <x v="918"/>
    <x v="1155"/>
    <n v="25.666855999999999"/>
    <n v="36.753613999999999"/>
    <n v="26.144891999999999"/>
  </r>
  <r>
    <x v="918"/>
    <x v="1155"/>
    <n v="25.666855999999999"/>
    <n v="36.753613999999999"/>
    <n v="26.144891999999999"/>
  </r>
  <r>
    <x v="918"/>
    <x v="1155"/>
    <n v="25.666855999999999"/>
    <n v="36.753613999999999"/>
    <n v="26.144891999999999"/>
  </r>
  <r>
    <x v="919"/>
    <x v="1156"/>
    <n v="25.313749999999999"/>
    <n v="34.896155"/>
    <n v="25.295339999999999"/>
  </r>
  <r>
    <x v="919"/>
    <x v="1156"/>
    <n v="25.313749999999999"/>
    <n v="34.896155"/>
    <n v="25.295339999999999"/>
  </r>
  <r>
    <x v="919"/>
    <x v="1156"/>
    <n v="25.313749999999999"/>
    <n v="34.896155"/>
    <n v="25.295339999999999"/>
  </r>
  <r>
    <x v="920"/>
    <x v="1157"/>
    <n v="32.136271999999998"/>
    <n v="44.007263999999999"/>
    <n v="36.207920000000001"/>
  </r>
  <r>
    <x v="920"/>
    <x v="1157"/>
    <n v="32.136271999999998"/>
    <n v="44.007263999999999"/>
    <n v="36.207920000000001"/>
  </r>
  <r>
    <x v="920"/>
    <x v="1158"/>
    <n v="28.753330999999999"/>
    <n v="39.283352000000001"/>
    <n v="28.735377"/>
  </r>
  <r>
    <x v="920"/>
    <x v="1159"/>
    <n v="28.421040000000001"/>
    <n v="40.616903999999998"/>
    <n v="29.329433999999999"/>
  </r>
  <r>
    <x v="920"/>
    <x v="1157"/>
    <n v="32.136271999999998"/>
    <n v="44.007263999999999"/>
    <n v="36.207920000000001"/>
  </r>
  <r>
    <x v="920"/>
    <x v="1158"/>
    <n v="28.753330999999999"/>
    <n v="39.283352000000001"/>
    <n v="28.735377"/>
  </r>
  <r>
    <x v="920"/>
    <x v="1159"/>
    <n v="28.421040000000001"/>
    <n v="40.616903999999998"/>
    <n v="29.329433999999999"/>
  </r>
  <r>
    <x v="921"/>
    <x v="1160"/>
    <n v="31.502417000000001"/>
    <n v="43.91133"/>
    <n v="33.124619000000003"/>
  </r>
  <r>
    <x v="921"/>
    <x v="1160"/>
    <n v="31.502417000000001"/>
    <n v="43.91133"/>
    <n v="33.124619000000003"/>
  </r>
  <r>
    <x v="921"/>
    <x v="1161"/>
    <n v="29.635601999999999"/>
    <n v="42.876272"/>
    <n v="29.039093999999999"/>
  </r>
  <r>
    <x v="921"/>
    <x v="1162"/>
    <n v="31.363679999999999"/>
    <n v="42.417119999999997"/>
    <n v="32.44896"/>
  </r>
  <r>
    <x v="921"/>
    <x v="1160"/>
    <n v="31.502417000000001"/>
    <n v="43.91133"/>
    <n v="33.124619000000003"/>
  </r>
  <r>
    <x v="921"/>
    <x v="1161"/>
    <n v="29.635601999999999"/>
    <n v="42.876272"/>
    <n v="29.039093999999999"/>
  </r>
  <r>
    <x v="921"/>
    <x v="1162"/>
    <n v="31.363679999999999"/>
    <n v="42.417119999999997"/>
    <n v="32.44896"/>
  </r>
  <r>
    <x v="922"/>
    <x v="1163"/>
    <n v="28.098179999999999"/>
    <n v="39.805754999999998"/>
    <n v="30.337890000000002"/>
  </r>
  <r>
    <x v="922"/>
    <x v="1163"/>
    <n v="28.098179999999999"/>
    <n v="39.805754999999998"/>
    <n v="30.337890000000002"/>
  </r>
  <r>
    <x v="922"/>
    <x v="1164"/>
    <n v="27.875803999999999"/>
    <n v="38.826369999999997"/>
    <n v="27.641856000000001"/>
  </r>
  <r>
    <x v="922"/>
    <x v="1165"/>
    <n v="26.545469000000001"/>
    <n v="37.565348999999998"/>
    <n v="27.656344000000001"/>
  </r>
  <r>
    <x v="922"/>
    <x v="1163"/>
    <n v="28.098179999999999"/>
    <n v="39.805754999999998"/>
    <n v="30.337890000000002"/>
  </r>
  <r>
    <x v="922"/>
    <x v="1164"/>
    <n v="27.875803999999999"/>
    <n v="38.826369999999997"/>
    <n v="27.641856000000001"/>
  </r>
  <r>
    <x v="922"/>
    <x v="1165"/>
    <n v="26.545469000000001"/>
    <n v="37.565348999999998"/>
    <n v="27.656344000000001"/>
  </r>
  <r>
    <x v="923"/>
    <x v="1166"/>
    <n v="26.801012"/>
    <n v="36.911796000000002"/>
    <n v="26.392119999999998"/>
  </r>
  <r>
    <x v="923"/>
    <x v="1166"/>
    <n v="26.801012"/>
    <n v="36.911796000000002"/>
    <n v="26.392119999999998"/>
  </r>
  <r>
    <x v="923"/>
    <x v="1166"/>
    <n v="26.801012"/>
    <n v="36.911796000000002"/>
    <n v="26.392119999999998"/>
  </r>
  <r>
    <x v="924"/>
    <x v="1167"/>
    <n v="30.143840000000001"/>
    <n v="43.673408000000002"/>
    <n v="30.500128"/>
  </r>
  <r>
    <x v="924"/>
    <x v="1146"/>
    <n v="30.143840000000001"/>
    <n v="43.673408000000002"/>
    <n v="30.500128"/>
  </r>
  <r>
    <x v="925"/>
    <x v="1168"/>
    <n v="25.172784"/>
    <n v="36.190517999999997"/>
    <n v="25.766832000000001"/>
  </r>
  <r>
    <x v="925"/>
    <x v="1168"/>
    <n v="25.172784"/>
    <n v="36.190517999999997"/>
    <n v="25.766832000000001"/>
  </r>
  <r>
    <x v="925"/>
    <x v="1168"/>
    <n v="25.172784"/>
    <n v="36.190517999999997"/>
    <n v="25.766832000000001"/>
  </r>
  <r>
    <x v="926"/>
    <x v="1169"/>
    <n v="29.527645"/>
    <n v="40.093955999999999"/>
    <n v="33.720477000000002"/>
  </r>
  <r>
    <x v="926"/>
    <x v="1169"/>
    <n v="29.527645"/>
    <n v="40.093955999999999"/>
    <n v="33.720477000000002"/>
  </r>
  <r>
    <x v="926"/>
    <x v="1170"/>
    <n v="26.982088000000001"/>
    <n v="37.764014000000003"/>
    <n v="25.445709000000001"/>
  </r>
  <r>
    <x v="926"/>
    <x v="1171"/>
    <n v="28.296659999999999"/>
    <n v="39.442728000000002"/>
    <n v="29.822772000000001"/>
  </r>
  <r>
    <x v="926"/>
    <x v="1169"/>
    <n v="29.527645"/>
    <n v="40.093955999999999"/>
    <n v="33.720477000000002"/>
  </r>
  <r>
    <x v="926"/>
    <x v="1170"/>
    <n v="26.982088000000001"/>
    <n v="37.764014000000003"/>
    <n v="25.445709000000001"/>
  </r>
  <r>
    <x v="926"/>
    <x v="1171"/>
    <n v="28.296659999999999"/>
    <n v="39.442728000000002"/>
    <n v="29.822772000000001"/>
  </r>
  <r>
    <x v="927"/>
    <x v="1172"/>
    <n v="25.563666000000001"/>
    <n v="36.042718000000001"/>
    <n v="27.493527"/>
  </r>
  <r>
    <x v="927"/>
    <x v="1172"/>
    <n v="25.563666000000001"/>
    <n v="36.042718000000001"/>
    <n v="27.493527"/>
  </r>
  <r>
    <x v="927"/>
    <x v="1173"/>
    <n v="26.877026000000001"/>
    <n v="37.791600000000003"/>
    <n v="27.830814"/>
  </r>
  <r>
    <x v="927"/>
    <x v="1174"/>
    <n v="25.247937"/>
    <n v="37.608440999999999"/>
    <n v="27.480687"/>
  </r>
  <r>
    <x v="927"/>
    <x v="1172"/>
    <n v="25.563666000000001"/>
    <n v="36.042718000000001"/>
    <n v="27.493527"/>
  </r>
  <r>
    <x v="927"/>
    <x v="1173"/>
    <n v="26.877026000000001"/>
    <n v="37.791600000000003"/>
    <n v="27.830814"/>
  </r>
  <r>
    <x v="927"/>
    <x v="1174"/>
    <n v="25.247937"/>
    <n v="37.608440999999999"/>
    <n v="27.480687"/>
  </r>
  <r>
    <x v="928"/>
    <x v="1175"/>
    <n v="29.929416"/>
    <n v="41.213514000000004"/>
    <n v="29.016252000000001"/>
  </r>
  <r>
    <x v="928"/>
    <x v="1175"/>
    <n v="29.929416"/>
    <n v="41.213514000000004"/>
    <n v="29.016252000000001"/>
  </r>
  <r>
    <x v="928"/>
    <x v="1175"/>
    <n v="29.929416"/>
    <n v="41.213514000000004"/>
    <n v="29.016252000000001"/>
  </r>
  <r>
    <x v="929"/>
    <x v="1176"/>
    <n v="34.150398000000003"/>
    <n v="46.828367999999998"/>
    <n v="40.051074"/>
  </r>
  <r>
    <x v="929"/>
    <x v="1176"/>
    <n v="34.150398000000003"/>
    <n v="46.828367999999998"/>
    <n v="40.051074"/>
  </r>
  <r>
    <x v="929"/>
    <x v="1176"/>
    <n v="34.150398000000003"/>
    <n v="46.828367999999998"/>
    <n v="40.051074"/>
  </r>
  <r>
    <x v="930"/>
    <x v="1177"/>
    <n v="29.574876"/>
    <n v="44.184265000000003"/>
    <n v="30.118393999999999"/>
  </r>
  <r>
    <x v="930"/>
    <x v="1146"/>
    <n v="29.574876"/>
    <n v="44.184265000000003"/>
    <n v="30.118393999999999"/>
  </r>
  <r>
    <x v="931"/>
    <x v="1178"/>
    <n v="26.528832000000001"/>
    <n v="37.843696000000001"/>
    <n v="24.840464000000001"/>
  </r>
  <r>
    <x v="931"/>
    <x v="1146"/>
    <n v="26.528832000000001"/>
    <n v="37.843696000000001"/>
    <n v="24.840464000000001"/>
  </r>
  <r>
    <x v="932"/>
    <x v="1179"/>
    <n v="21.759522"/>
    <n v="33.020214000000003"/>
    <n v="19.771248"/>
  </r>
  <r>
    <x v="932"/>
    <x v="1146"/>
    <n v="21.759522"/>
    <n v="33.020214000000003"/>
    <n v="19.771248"/>
  </r>
  <r>
    <x v="933"/>
    <x v="1180"/>
    <n v="29.474802"/>
    <n v="38.541089999999997"/>
    <n v="31.469760000000001"/>
  </r>
  <r>
    <x v="933"/>
    <x v="1180"/>
    <n v="29.474802"/>
    <n v="38.541089999999997"/>
    <n v="31.469760000000001"/>
  </r>
  <r>
    <x v="933"/>
    <x v="1180"/>
    <n v="29.474802"/>
    <n v="38.541089999999997"/>
    <n v="31.469760000000001"/>
  </r>
  <r>
    <x v="934"/>
    <x v="1181"/>
    <n v="33.49521"/>
    <n v="48.994399999999999"/>
    <n v="34.851978000000003"/>
  </r>
  <r>
    <x v="934"/>
    <x v="1146"/>
    <n v="33.49521"/>
    <n v="48.994399999999999"/>
    <n v="34.851978000000003"/>
  </r>
  <r>
    <x v="935"/>
    <x v="1182"/>
    <n v="26.565804"/>
    <n v="38.755808999999999"/>
    <n v="25.314109999999999"/>
  </r>
  <r>
    <x v="935"/>
    <x v="1146"/>
    <n v="26.565804"/>
    <n v="38.755808999999999"/>
    <n v="25.314109999999999"/>
  </r>
  <r>
    <x v="936"/>
    <x v="1183"/>
    <n v="21.083548"/>
    <n v="29.381304"/>
    <n v="19.039307999999998"/>
  </r>
  <r>
    <x v="936"/>
    <x v="1183"/>
    <n v="21.083548"/>
    <n v="29.381304"/>
    <n v="19.039307999999998"/>
  </r>
  <r>
    <x v="936"/>
    <x v="1183"/>
    <n v="21.083548"/>
    <n v="29.381304"/>
    <n v="19.039307999999998"/>
  </r>
  <r>
    <x v="937"/>
    <x v="1184"/>
    <n v="26.517834000000001"/>
    <n v="35.117964000000001"/>
    <n v="26.683398"/>
  </r>
  <r>
    <x v="937"/>
    <x v="1184"/>
    <n v="26.517834000000001"/>
    <n v="35.117964000000001"/>
    <n v="26.683398"/>
  </r>
  <r>
    <x v="937"/>
    <x v="1184"/>
    <n v="26.517834000000001"/>
    <n v="35.117964000000001"/>
    <n v="26.683398"/>
  </r>
  <r>
    <x v="938"/>
    <x v="1185"/>
    <n v="31.403694000000002"/>
    <n v="44.775709999999997"/>
    <n v="29.750868000000001"/>
  </r>
  <r>
    <x v="938"/>
    <x v="1186"/>
    <n v="26.624324999999999"/>
    <n v="36.210915"/>
    <n v="24.360569999999999"/>
  </r>
  <r>
    <x v="938"/>
    <x v="1186"/>
    <n v="26.624324999999999"/>
    <n v="36.210915"/>
    <n v="24.360569999999999"/>
  </r>
  <r>
    <x v="938"/>
    <x v="1186"/>
    <n v="26.624324999999999"/>
    <n v="36.210915"/>
    <n v="24.360569999999999"/>
  </r>
  <r>
    <x v="938"/>
    <x v="1146"/>
    <n v="31.403694000000002"/>
    <n v="44.775709999999997"/>
    <n v="29.750868000000001"/>
  </r>
  <r>
    <x v="939"/>
    <x v="1187"/>
    <n v="19.770520000000001"/>
    <n v="27.390789999999999"/>
    <n v="16.496829999999999"/>
  </r>
  <r>
    <x v="939"/>
    <x v="1187"/>
    <n v="19.770520000000001"/>
    <n v="27.390789999999999"/>
    <n v="16.496829999999999"/>
  </r>
  <r>
    <x v="939"/>
    <x v="1187"/>
    <n v="19.770520000000001"/>
    <n v="27.390789999999999"/>
    <n v="16.496829999999999"/>
  </r>
  <r>
    <x v="940"/>
    <x v="1188"/>
    <n v="24.122208000000001"/>
    <n v="32.713296"/>
    <n v="23.87968"/>
  </r>
  <r>
    <x v="940"/>
    <x v="1188"/>
    <n v="24.122208000000001"/>
    <n v="32.713296"/>
    <n v="23.87968"/>
  </r>
  <r>
    <x v="940"/>
    <x v="1188"/>
    <n v="24.122208000000001"/>
    <n v="32.713296"/>
    <n v="23.87968"/>
  </r>
  <r>
    <x v="941"/>
    <x v="1189"/>
    <n v="21.784853999999999"/>
    <n v="33.443046000000002"/>
    <n v="18.638255999999998"/>
  </r>
  <r>
    <x v="941"/>
    <x v="1146"/>
    <n v="21.784853999999999"/>
    <n v="33.443046000000002"/>
    <n v="18.638255999999998"/>
  </r>
  <r>
    <x v="942"/>
    <x v="1190"/>
    <n v="21.352416000000002"/>
    <n v="30.506112000000002"/>
    <n v="19.18272"/>
  </r>
  <r>
    <x v="942"/>
    <x v="1146"/>
    <n v="21.352416000000002"/>
    <n v="30.506112000000002"/>
    <n v="19.18272"/>
  </r>
  <r>
    <x v="943"/>
    <x v="1191"/>
    <n v="23.963522999999999"/>
    <n v="31.932766000000001"/>
    <n v="22.066527000000001"/>
  </r>
  <r>
    <x v="943"/>
    <x v="1191"/>
    <n v="23.963522999999999"/>
    <n v="31.932766000000001"/>
    <n v="22.066527000000001"/>
  </r>
  <r>
    <x v="943"/>
    <x v="1191"/>
    <n v="23.963522999999999"/>
    <n v="31.932766000000001"/>
    <n v="22.066527000000001"/>
  </r>
  <r>
    <x v="944"/>
    <x v="1192"/>
    <n v="24.984642999999998"/>
    <n v="33.973190000000002"/>
    <n v="24.308882000000001"/>
  </r>
  <r>
    <x v="944"/>
    <x v="1192"/>
    <n v="24.984642999999998"/>
    <n v="33.973190000000002"/>
    <n v="24.308882000000001"/>
  </r>
  <r>
    <x v="944"/>
    <x v="1192"/>
    <n v="24.984642999999998"/>
    <n v="33.973190000000002"/>
    <n v="24.308882000000001"/>
  </r>
  <r>
    <x v="945"/>
    <x v="1193"/>
    <n v="21.527031999999998"/>
    <n v="31.759820999999999"/>
    <n v="20.437645"/>
  </r>
  <r>
    <x v="945"/>
    <x v="1194"/>
    <n v="21.788927999999999"/>
    <n v="30.20064"/>
    <n v="21.964943999999999"/>
  </r>
  <r>
    <x v="945"/>
    <x v="1194"/>
    <n v="21.788927999999999"/>
    <n v="30.20064"/>
    <n v="21.964943999999999"/>
  </r>
  <r>
    <x v="945"/>
    <x v="1194"/>
    <n v="21.788927999999999"/>
    <n v="30.20064"/>
    <n v="21.964943999999999"/>
  </r>
  <r>
    <x v="945"/>
    <x v="1146"/>
    <n v="21.527031999999998"/>
    <n v="31.759820999999999"/>
    <n v="20.437645"/>
  </r>
  <r>
    <x v="946"/>
    <x v="1195"/>
    <n v="24.140104000000001"/>
    <n v="32.559565999999997"/>
    <n v="21.968233999999999"/>
  </r>
  <r>
    <x v="946"/>
    <x v="1195"/>
    <n v="24.140104000000001"/>
    <n v="32.559565999999997"/>
    <n v="21.968233999999999"/>
  </r>
  <r>
    <x v="946"/>
    <x v="1195"/>
    <n v="24.140104000000001"/>
    <n v="32.559565999999997"/>
    <n v="21.968233999999999"/>
  </r>
  <r>
    <x v="947"/>
    <x v="1196"/>
    <n v="23.216808"/>
    <n v="32.496152000000002"/>
    <n v="22.691040000000001"/>
  </r>
  <r>
    <x v="947"/>
    <x v="1196"/>
    <n v="23.216808"/>
    <n v="32.496152000000002"/>
    <n v="22.691040000000001"/>
  </r>
  <r>
    <x v="947"/>
    <x v="1196"/>
    <n v="23.216808"/>
    <n v="32.496152000000002"/>
    <n v="22.691040000000001"/>
  </r>
  <r>
    <x v="948"/>
    <x v="1197"/>
    <n v="24.096299999999999"/>
    <n v="31.257300000000001"/>
    <n v="22.989599999999999"/>
  </r>
  <r>
    <x v="948"/>
    <x v="1197"/>
    <n v="24.096299999999999"/>
    <n v="31.257300000000001"/>
    <n v="22.989599999999999"/>
  </r>
  <r>
    <x v="948"/>
    <x v="1197"/>
    <n v="24.096299999999999"/>
    <n v="31.257300000000001"/>
    <n v="22.989599999999999"/>
  </r>
  <r>
    <x v="949"/>
    <x v="1198"/>
    <n v="16.882491000000002"/>
    <n v="23.520527000000001"/>
    <n v="13.025755"/>
  </r>
  <r>
    <x v="949"/>
    <x v="1198"/>
    <n v="16.882491000000002"/>
    <n v="23.520527000000001"/>
    <n v="13.025755"/>
  </r>
  <r>
    <x v="949"/>
    <x v="1198"/>
    <n v="16.882491000000002"/>
    <n v="23.520527000000001"/>
    <n v="13.025755"/>
  </r>
  <r>
    <x v="950"/>
    <x v="1199"/>
    <n v="18.671793999999998"/>
    <n v="25.402539999999998"/>
    <n v="15.732887"/>
  </r>
  <r>
    <x v="950"/>
    <x v="1199"/>
    <n v="18.671793999999998"/>
    <n v="25.402539999999998"/>
    <n v="15.732887"/>
  </r>
  <r>
    <x v="950"/>
    <x v="1199"/>
    <n v="18.671793999999998"/>
    <n v="25.402539999999998"/>
    <n v="15.732887"/>
  </r>
  <r>
    <x v="951"/>
    <x v="1200"/>
    <n v="22.124479999999998"/>
    <n v="31.243856000000001"/>
    <n v="18.164383999999998"/>
  </r>
  <r>
    <x v="951"/>
    <x v="1201"/>
    <n v="22.240286000000001"/>
    <n v="30.661989999999999"/>
    <n v="19.233847999999998"/>
  </r>
  <r>
    <x v="951"/>
    <x v="1201"/>
    <n v="22.240286000000001"/>
    <n v="30.661989999999999"/>
    <n v="19.233847999999998"/>
  </r>
  <r>
    <x v="951"/>
    <x v="1201"/>
    <n v="22.240286000000001"/>
    <n v="30.661989999999999"/>
    <n v="19.233847999999998"/>
  </r>
  <r>
    <x v="951"/>
    <x v="1146"/>
    <n v="22.124479999999998"/>
    <n v="31.243856000000001"/>
    <n v="18.164383999999998"/>
  </r>
  <r>
    <x v="952"/>
    <x v="1202"/>
    <n v="27.992585999999999"/>
    <n v="37.925738000000003"/>
    <n v="27.140114000000001"/>
  </r>
  <r>
    <x v="952"/>
    <x v="1202"/>
    <n v="27.992585999999999"/>
    <n v="37.925738000000003"/>
    <n v="27.140114000000001"/>
  </r>
  <r>
    <x v="952"/>
    <x v="1202"/>
    <n v="27.992585999999999"/>
    <n v="37.925738000000003"/>
    <n v="27.140114000000001"/>
  </r>
  <r>
    <x v="953"/>
    <x v="1203"/>
    <n v="20.534224999999999"/>
    <n v="29.1876"/>
    <n v="16.87642"/>
  </r>
  <r>
    <x v="953"/>
    <x v="1203"/>
    <n v="20.534224999999999"/>
    <n v="29.1876"/>
    <n v="16.87642"/>
  </r>
  <r>
    <x v="953"/>
    <x v="1203"/>
    <n v="20.534224999999999"/>
    <n v="29.1876"/>
    <n v="16.87642"/>
  </r>
  <r>
    <x v="954"/>
    <x v="1204"/>
    <n v="22.894344"/>
    <n v="31.723427999999998"/>
    <n v="19.867760000000001"/>
  </r>
  <r>
    <x v="954"/>
    <x v="1204"/>
    <n v="22.894344"/>
    <n v="31.723427999999998"/>
    <n v="19.867760000000001"/>
  </r>
  <r>
    <x v="954"/>
    <x v="1204"/>
    <n v="22.894344"/>
    <n v="31.723427999999998"/>
    <n v="19.867760000000001"/>
  </r>
  <r>
    <x v="955"/>
    <x v="1205"/>
    <n v="23.26446"/>
    <n v="31.25874"/>
    <n v="21.477720000000001"/>
  </r>
  <r>
    <x v="955"/>
    <x v="1205"/>
    <n v="23.26446"/>
    <n v="31.25874"/>
    <n v="21.477720000000001"/>
  </r>
  <r>
    <x v="955"/>
    <x v="1205"/>
    <n v="23.26446"/>
    <n v="31.25874"/>
    <n v="21.477720000000001"/>
  </r>
  <r>
    <x v="956"/>
    <x v="1206"/>
    <n v="20.388764999999999"/>
    <n v="29.921415"/>
    <n v="14.076855"/>
  </r>
  <r>
    <x v="956"/>
    <x v="1207"/>
    <n v="19.828800000000001"/>
    <n v="27.65016"/>
    <n v="14.80734"/>
  </r>
  <r>
    <x v="956"/>
    <x v="1207"/>
    <n v="19.828800000000001"/>
    <n v="27.65016"/>
    <n v="14.80734"/>
  </r>
  <r>
    <x v="956"/>
    <x v="1207"/>
    <n v="19.828800000000001"/>
    <n v="27.65016"/>
    <n v="14.80734"/>
  </r>
  <r>
    <x v="956"/>
    <x v="1146"/>
    <n v="20.388764999999999"/>
    <n v="29.921415"/>
    <n v="14.076855"/>
  </r>
  <r>
    <x v="957"/>
    <x v="1208"/>
    <n v="20.210946"/>
    <n v="29.887193"/>
    <n v="15.032241000000001"/>
  </r>
  <r>
    <x v="957"/>
    <x v="1209"/>
    <n v="20.72672"/>
    <n v="28.258662000000001"/>
    <n v="16.970002000000001"/>
  </r>
  <r>
    <x v="957"/>
    <x v="1209"/>
    <n v="20.72672"/>
    <n v="28.258662000000001"/>
    <n v="16.970002000000001"/>
  </r>
  <r>
    <x v="957"/>
    <x v="1209"/>
    <n v="20.72672"/>
    <n v="28.258662000000001"/>
    <n v="16.970002000000001"/>
  </r>
  <r>
    <x v="957"/>
    <x v="1146"/>
    <n v="20.210946"/>
    <n v="29.887193"/>
    <n v="15.032241000000001"/>
  </r>
  <r>
    <x v="958"/>
    <x v="1210"/>
    <n v="21.191832000000002"/>
    <n v="29.226606"/>
    <n v="17.909502"/>
  </r>
  <r>
    <x v="958"/>
    <x v="1210"/>
    <n v="21.191832000000002"/>
    <n v="29.226606"/>
    <n v="17.909502"/>
  </r>
  <r>
    <x v="958"/>
    <x v="1210"/>
    <n v="21.191832000000002"/>
    <n v="29.226606"/>
    <n v="17.909502"/>
  </r>
  <r>
    <x v="959"/>
    <x v="1211"/>
    <n v="19.9392"/>
    <n v="31.713000000000001"/>
    <n v="17.223600000000001"/>
  </r>
  <r>
    <x v="959"/>
    <x v="1146"/>
    <n v="19.9392"/>
    <n v="31.713000000000001"/>
    <n v="17.223600000000001"/>
  </r>
  <r>
    <x v="960"/>
    <x v="1212"/>
    <n v="19.083743999999999"/>
    <n v="27.590064000000002"/>
    <n v="14.266578000000001"/>
  </r>
  <r>
    <x v="960"/>
    <x v="1212"/>
    <n v="19.083743999999999"/>
    <n v="27.590064000000002"/>
    <n v="14.266578000000001"/>
  </r>
  <r>
    <x v="960"/>
    <x v="1212"/>
    <n v="19.083743999999999"/>
    <n v="27.590064000000002"/>
    <n v="14.266578000000001"/>
  </r>
  <r>
    <x v="961"/>
    <x v="1213"/>
    <n v="19.823716000000001"/>
    <n v="28.230727999999999"/>
    <n v="15.862632"/>
  </r>
  <r>
    <x v="961"/>
    <x v="1213"/>
    <n v="19.823716000000001"/>
    <n v="28.230727999999999"/>
    <n v="15.862632"/>
  </r>
  <r>
    <x v="961"/>
    <x v="1213"/>
    <n v="19.823716000000001"/>
    <n v="28.230727999999999"/>
    <n v="15.862632"/>
  </r>
  <r>
    <x v="962"/>
    <x v="1214"/>
    <n v="18.379446000000002"/>
    <n v="25.572606"/>
    <n v="12.661806"/>
  </r>
  <r>
    <x v="962"/>
    <x v="1214"/>
    <n v="18.379446000000002"/>
    <n v="25.572606"/>
    <n v="12.661806"/>
  </r>
  <r>
    <x v="962"/>
    <x v="1214"/>
    <n v="18.379446000000002"/>
    <n v="25.572606"/>
    <n v="12.661806"/>
  </r>
  <r>
    <x v="963"/>
    <x v="1215"/>
    <n v="20.81475"/>
    <n v="28.493079999999999"/>
    <n v="16.892326000000001"/>
  </r>
  <r>
    <x v="963"/>
    <x v="1215"/>
    <n v="20.81475"/>
    <n v="28.493079999999999"/>
    <n v="16.892326000000001"/>
  </r>
  <r>
    <x v="963"/>
    <x v="1215"/>
    <n v="20.81475"/>
    <n v="28.493079999999999"/>
    <n v="16.892326000000001"/>
  </r>
  <r>
    <x v="964"/>
    <x v="1216"/>
    <n v="16.714207999999999"/>
    <n v="26.121759999999998"/>
    <n v="9.8165759999999995"/>
  </r>
  <r>
    <x v="964"/>
    <x v="1146"/>
    <n v="16.714207999999999"/>
    <n v="26.121759999999998"/>
    <n v="9.8165759999999995"/>
  </r>
  <r>
    <x v="965"/>
    <x v="1217"/>
    <n v="18.271925"/>
    <n v="27.26521"/>
    <n v="13.36566"/>
  </r>
  <r>
    <x v="965"/>
    <x v="1217"/>
    <n v="18.271925"/>
    <n v="27.26521"/>
    <n v="13.36566"/>
  </r>
  <r>
    <x v="965"/>
    <x v="1217"/>
    <n v="18.271925"/>
    <n v="27.26521"/>
    <n v="13.36566"/>
  </r>
  <r>
    <x v="966"/>
    <x v="1218"/>
    <n v="20.687736999999998"/>
    <n v="29.525941"/>
    <n v="17.452656000000001"/>
  </r>
  <r>
    <x v="966"/>
    <x v="1218"/>
    <n v="20.687736999999998"/>
    <n v="29.525941"/>
    <n v="17.452656000000001"/>
  </r>
  <r>
    <x v="966"/>
    <x v="1218"/>
    <n v="20.687736999999998"/>
    <n v="29.525941"/>
    <n v="17.452656000000001"/>
  </r>
  <r>
    <x v="967"/>
    <x v="1219"/>
    <n v="17.387260000000001"/>
    <n v="25.523009999999999"/>
    <n v="13.62157"/>
  </r>
  <r>
    <x v="967"/>
    <x v="1219"/>
    <n v="17.387260000000001"/>
    <n v="25.523009999999999"/>
    <n v="13.62157"/>
  </r>
  <r>
    <x v="967"/>
    <x v="1219"/>
    <n v="17.387260000000001"/>
    <n v="25.523009999999999"/>
    <n v="13.62157"/>
  </r>
  <r>
    <x v="968"/>
    <x v="1220"/>
    <n v="19.635626999999999"/>
    <n v="27.950478"/>
    <n v="13.559034"/>
  </r>
  <r>
    <x v="968"/>
    <x v="1220"/>
    <n v="19.635626999999999"/>
    <n v="27.950478"/>
    <n v="13.559034"/>
  </r>
  <r>
    <x v="968"/>
    <x v="1220"/>
    <n v="19.635626999999999"/>
    <n v="27.950478"/>
    <n v="13.559034"/>
  </r>
  <r>
    <x v="969"/>
    <x v="1221"/>
    <n v="18.921368000000001"/>
    <n v="26.909572000000001"/>
    <n v="14.7248"/>
  </r>
  <r>
    <x v="969"/>
    <x v="1221"/>
    <n v="18.921368000000001"/>
    <n v="26.909572000000001"/>
    <n v="14.7248"/>
  </r>
  <r>
    <x v="969"/>
    <x v="1221"/>
    <n v="18.921368000000001"/>
    <n v="26.909572000000001"/>
    <n v="14.7248"/>
  </r>
  <r>
    <x v="970"/>
    <x v="1222"/>
    <n v="19.140514"/>
    <n v="28.39068"/>
    <n v="15.104583999999999"/>
  </r>
  <r>
    <x v="970"/>
    <x v="1222"/>
    <n v="19.140514"/>
    <n v="28.39068"/>
    <n v="15.104583999999999"/>
  </r>
  <r>
    <x v="970"/>
    <x v="1223"/>
    <n v="18.840313999999999"/>
    <n v="27.736875999999999"/>
    <n v="13.094428000000001"/>
  </r>
  <r>
    <x v="970"/>
    <x v="1224"/>
    <n v="18.956952000000001"/>
    <n v="27.745424"/>
    <n v="13.763764"/>
  </r>
  <r>
    <x v="970"/>
    <x v="1222"/>
    <n v="19.140514"/>
    <n v="28.39068"/>
    <n v="15.104583999999999"/>
  </r>
  <r>
    <x v="970"/>
    <x v="1223"/>
    <n v="18.840313999999999"/>
    <n v="27.736875999999999"/>
    <n v="13.094428000000001"/>
  </r>
  <r>
    <x v="970"/>
    <x v="1224"/>
    <n v="18.956952000000001"/>
    <n v="27.745424"/>
    <n v="13.763764"/>
  </r>
  <r>
    <x v="971"/>
    <x v="1225"/>
    <n v="19.193328000000001"/>
    <n v="28.628432"/>
    <n v="14.928144"/>
  </r>
  <r>
    <x v="971"/>
    <x v="1225"/>
    <n v="19.193328000000001"/>
    <n v="28.628432"/>
    <n v="14.928144"/>
  </r>
  <r>
    <x v="971"/>
    <x v="1225"/>
    <n v="19.193328000000001"/>
    <n v="28.628432"/>
    <n v="14.928144"/>
  </r>
  <r>
    <x v="972"/>
    <x v="1226"/>
    <n v="20.968371999999999"/>
    <n v="29.115497000000001"/>
    <n v="17.793320999999999"/>
  </r>
  <r>
    <x v="972"/>
    <x v="1226"/>
    <n v="20.968371999999999"/>
    <n v="29.115497000000001"/>
    <n v="17.793320999999999"/>
  </r>
  <r>
    <x v="972"/>
    <x v="1226"/>
    <n v="20.968371999999999"/>
    <n v="29.115497000000001"/>
    <n v="17.793320999999999"/>
  </r>
  <r>
    <x v="973"/>
    <x v="1227"/>
    <n v="22.796783999999999"/>
    <n v="31.613015999999998"/>
    <n v="19.550640000000001"/>
  </r>
  <r>
    <x v="973"/>
    <x v="1227"/>
    <n v="22.796783999999999"/>
    <n v="31.613015999999998"/>
    <n v="19.550640000000001"/>
  </r>
  <r>
    <x v="973"/>
    <x v="1227"/>
    <n v="22.796783999999999"/>
    <n v="31.613015999999998"/>
    <n v="19.550640000000001"/>
  </r>
  <r>
    <x v="974"/>
    <x v="1228"/>
    <n v="18.505759999999999"/>
    <n v="25.724384000000001"/>
    <n v="13.592320000000001"/>
  </r>
  <r>
    <x v="974"/>
    <x v="1228"/>
    <n v="18.505759999999999"/>
    <n v="25.724384000000001"/>
    <n v="13.592320000000001"/>
  </r>
  <r>
    <x v="974"/>
    <x v="1228"/>
    <n v="18.505759999999999"/>
    <n v="25.724384000000001"/>
    <n v="13.592320000000001"/>
  </r>
  <r>
    <x v="975"/>
    <x v="1229"/>
    <n v="20.733750000000001"/>
    <n v="30.077760000000001"/>
    <n v="18.780169999999998"/>
  </r>
  <r>
    <x v="975"/>
    <x v="1229"/>
    <n v="20.733750000000001"/>
    <n v="30.077760000000001"/>
    <n v="18.780169999999998"/>
  </r>
  <r>
    <x v="975"/>
    <x v="1229"/>
    <n v="20.733750000000001"/>
    <n v="30.077760000000001"/>
    <n v="18.780169999999998"/>
  </r>
  <r>
    <x v="976"/>
    <x v="1230"/>
    <n v="23.300675999999999"/>
    <n v="32.978420999999997"/>
    <n v="19.874106000000001"/>
  </r>
  <r>
    <x v="976"/>
    <x v="1230"/>
    <n v="23.300675999999999"/>
    <n v="32.978420999999997"/>
    <n v="19.874106000000001"/>
  </r>
  <r>
    <x v="976"/>
    <x v="1230"/>
    <n v="23.300675999999999"/>
    <n v="32.978420999999997"/>
    <n v="19.874106000000001"/>
  </r>
  <r>
    <x v="977"/>
    <x v="1231"/>
    <n v="23.364550000000001"/>
    <n v="32.848894999999999"/>
    <n v="19.31962"/>
  </r>
  <r>
    <x v="977"/>
    <x v="1231"/>
    <n v="23.364550000000001"/>
    <n v="32.848894999999999"/>
    <n v="19.31962"/>
  </r>
  <r>
    <x v="977"/>
    <x v="1231"/>
    <n v="23.364550000000001"/>
    <n v="32.848894999999999"/>
    <n v="19.31962"/>
  </r>
  <r>
    <x v="978"/>
    <x v="1232"/>
    <n v="23.212313000000002"/>
    <n v="31.712074999999999"/>
    <n v="19.332792000000001"/>
  </r>
  <r>
    <x v="978"/>
    <x v="1232"/>
    <n v="23.212313000000002"/>
    <n v="31.712074999999999"/>
    <n v="19.332792000000001"/>
  </r>
  <r>
    <x v="978"/>
    <x v="1232"/>
    <n v="23.212313000000002"/>
    <n v="31.712074999999999"/>
    <n v="19.332792000000001"/>
  </r>
  <r>
    <x v="979"/>
    <x v="1233"/>
    <n v="21.228966"/>
    <n v="28.413018000000001"/>
    <n v="16.464221999999999"/>
  </r>
  <r>
    <x v="979"/>
    <x v="1233"/>
    <n v="21.228966"/>
    <n v="28.413018000000001"/>
    <n v="16.464221999999999"/>
  </r>
  <r>
    <x v="979"/>
    <x v="1233"/>
    <n v="21.228966"/>
    <n v="28.413018000000001"/>
    <n v="16.464221999999999"/>
  </r>
  <r>
    <x v="980"/>
    <x v="1234"/>
    <n v="18.785319000000001"/>
    <n v="26.98038"/>
    <n v="14.802500999999999"/>
  </r>
  <r>
    <x v="980"/>
    <x v="1234"/>
    <n v="18.785319000000001"/>
    <n v="26.98038"/>
    <n v="14.802500999999999"/>
  </r>
  <r>
    <x v="980"/>
    <x v="1234"/>
    <n v="18.785319000000001"/>
    <n v="26.98038"/>
    <n v="14.802500999999999"/>
  </r>
  <r>
    <x v="981"/>
    <x v="1235"/>
    <n v="18.990359999999999"/>
    <n v="27.303297000000001"/>
    <n v="16.318677000000001"/>
  </r>
  <r>
    <x v="981"/>
    <x v="1235"/>
    <n v="18.990359999999999"/>
    <n v="27.303297000000001"/>
    <n v="16.318677000000001"/>
  </r>
  <r>
    <x v="981"/>
    <x v="1235"/>
    <n v="18.990359999999999"/>
    <n v="27.303297000000001"/>
    <n v="16.318677000000001"/>
  </r>
  <r>
    <x v="982"/>
    <x v="1236"/>
    <n v="18.697434000000001"/>
    <n v="29.544165"/>
    <n v="15.128092000000001"/>
  </r>
  <r>
    <x v="982"/>
    <x v="1236"/>
    <n v="18.697434000000001"/>
    <n v="29.544165"/>
    <n v="15.128092000000001"/>
  </r>
  <r>
    <x v="982"/>
    <x v="1237"/>
    <n v="20.611191999999999"/>
    <n v="30.117834999999999"/>
    <n v="15.467371"/>
  </r>
  <r>
    <x v="982"/>
    <x v="1238"/>
    <n v="20.398797999999999"/>
    <n v="30.276392999999999"/>
    <n v="17.806488000000002"/>
  </r>
  <r>
    <x v="982"/>
    <x v="1236"/>
    <n v="18.697434000000001"/>
    <n v="29.544165"/>
    <n v="15.128092000000001"/>
  </r>
  <r>
    <x v="982"/>
    <x v="1237"/>
    <n v="20.611191999999999"/>
    <n v="30.117834999999999"/>
    <n v="15.467371"/>
  </r>
  <r>
    <x v="982"/>
    <x v="1238"/>
    <n v="20.398797999999999"/>
    <n v="30.276392999999999"/>
    <n v="17.806488000000002"/>
  </r>
  <r>
    <x v="983"/>
    <x v="1239"/>
    <n v="18.457740000000001"/>
    <n v="24.527052000000001"/>
    <n v="13.008312"/>
  </r>
  <r>
    <x v="983"/>
    <x v="1239"/>
    <n v="18.457740000000001"/>
    <n v="24.527052000000001"/>
    <n v="13.008312"/>
  </r>
  <r>
    <x v="983"/>
    <x v="1239"/>
    <n v="18.457740000000001"/>
    <n v="24.527052000000001"/>
    <n v="13.008312"/>
  </r>
  <r>
    <x v="984"/>
    <x v="1240"/>
    <n v="12.983264999999999"/>
    <n v="20.38233"/>
    <n v="3.890326"/>
  </r>
  <r>
    <x v="984"/>
    <x v="1146"/>
    <n v="12.983264999999999"/>
    <n v="20.38233"/>
    <n v="3.890326"/>
  </r>
  <r>
    <x v="985"/>
    <x v="1241"/>
    <n v="19.570467000000001"/>
    <n v="26.140091000000002"/>
    <n v="14.578659999999999"/>
  </r>
  <r>
    <x v="985"/>
    <x v="1241"/>
    <n v="19.570467000000001"/>
    <n v="26.140091000000002"/>
    <n v="14.578659999999999"/>
  </r>
  <r>
    <x v="985"/>
    <x v="1241"/>
    <n v="19.570467000000001"/>
    <n v="26.140091000000002"/>
    <n v="14.578659999999999"/>
  </r>
  <r>
    <x v="986"/>
    <x v="1242"/>
    <n v="20.234760000000001"/>
    <n v="26.877765"/>
    <n v="15.63932"/>
  </r>
  <r>
    <x v="986"/>
    <x v="1242"/>
    <n v="20.234760000000001"/>
    <n v="26.877765"/>
    <n v="15.63932"/>
  </r>
  <r>
    <x v="986"/>
    <x v="1242"/>
    <n v="20.234760000000001"/>
    <n v="26.877765"/>
    <n v="15.63932"/>
  </r>
  <r>
    <x v="987"/>
    <x v="1243"/>
    <n v="15.482181000000001"/>
    <n v="21.270522"/>
    <n v="9.7124819999999996"/>
  </r>
  <r>
    <x v="987"/>
    <x v="1243"/>
    <n v="15.482181000000001"/>
    <n v="21.270522"/>
    <n v="9.7124819999999996"/>
  </r>
  <r>
    <x v="987"/>
    <x v="1243"/>
    <n v="15.482181000000001"/>
    <n v="21.270522"/>
    <n v="9.7124819999999996"/>
  </r>
  <r>
    <x v="988"/>
    <x v="1244"/>
    <n v="18.938929999999999"/>
    <n v="23.274799999999999"/>
    <n v="11.628015"/>
  </r>
  <r>
    <x v="988"/>
    <x v="1244"/>
    <n v="18.938929999999999"/>
    <n v="23.274799999999999"/>
    <n v="11.628015"/>
  </r>
  <r>
    <x v="988"/>
    <x v="1244"/>
    <n v="18.938929999999999"/>
    <n v="23.274799999999999"/>
    <n v="11.628015"/>
  </r>
  <r>
    <x v="989"/>
    <x v="1245"/>
    <n v="18.390978"/>
    <n v="23.939820000000001"/>
    <n v="12.359628000000001"/>
  </r>
  <r>
    <x v="989"/>
    <x v="1245"/>
    <n v="18.390978"/>
    <n v="23.939820000000001"/>
    <n v="12.359628000000001"/>
  </r>
  <r>
    <x v="989"/>
    <x v="1245"/>
    <n v="18.390978"/>
    <n v="23.939820000000001"/>
    <n v="12.359628000000001"/>
  </r>
  <r>
    <x v="990"/>
    <x v="1246"/>
    <n v="17.13655"/>
    <n v="23.907803000000001"/>
    <n v="10.874762"/>
  </r>
  <r>
    <x v="990"/>
    <x v="1246"/>
    <n v="17.13655"/>
    <n v="23.907803000000001"/>
    <n v="10.874762"/>
  </r>
  <r>
    <x v="990"/>
    <x v="1246"/>
    <n v="17.13655"/>
    <n v="23.907803000000001"/>
    <n v="10.874762"/>
  </r>
  <r>
    <x v="991"/>
    <x v="1247"/>
    <n v="18.137028000000001"/>
    <n v="22.666644000000002"/>
    <n v="12.224394"/>
  </r>
  <r>
    <x v="991"/>
    <x v="1247"/>
    <n v="18.137028000000001"/>
    <n v="22.666644000000002"/>
    <n v="12.224394"/>
  </r>
  <r>
    <x v="991"/>
    <x v="1247"/>
    <n v="18.137028000000001"/>
    <n v="22.666644000000002"/>
    <n v="12.224394"/>
  </r>
  <r>
    <x v="992"/>
    <x v="1248"/>
    <n v="17.286567999999999"/>
    <n v="22.438936000000002"/>
    <n v="12.918256"/>
  </r>
  <r>
    <x v="992"/>
    <x v="1248"/>
    <n v="17.286567999999999"/>
    <n v="22.438936000000002"/>
    <n v="12.918256"/>
  </r>
  <r>
    <x v="992"/>
    <x v="1249"/>
    <n v="17.810656999999999"/>
    <n v="22.615984999999998"/>
    <n v="10.784685"/>
  </r>
  <r>
    <x v="992"/>
    <x v="1250"/>
    <n v="15.616818"/>
    <n v="21.956049"/>
    <n v="10.184487000000001"/>
  </r>
  <r>
    <x v="992"/>
    <x v="1248"/>
    <n v="17.286567999999999"/>
    <n v="22.438936000000002"/>
    <n v="12.918256"/>
  </r>
  <r>
    <x v="992"/>
    <x v="1249"/>
    <n v="17.810656999999999"/>
    <n v="22.615984999999998"/>
    <n v="10.784685"/>
  </r>
  <r>
    <x v="992"/>
    <x v="1250"/>
    <n v="15.616818"/>
    <n v="21.956049"/>
    <n v="10.184487000000001"/>
  </r>
  <r>
    <x v="993"/>
    <x v="1251"/>
    <n v="17.617235999999998"/>
    <n v="22.815156000000002"/>
    <n v="12.521418000000001"/>
  </r>
  <r>
    <x v="993"/>
    <x v="1251"/>
    <n v="17.617235999999998"/>
    <n v="22.815156000000002"/>
    <n v="12.521418000000001"/>
  </r>
  <r>
    <x v="993"/>
    <x v="1251"/>
    <n v="17.617235999999998"/>
    <n v="22.815156000000002"/>
    <n v="12.521418000000001"/>
  </r>
  <r>
    <x v="994"/>
    <x v="1252"/>
    <n v="16.761486000000001"/>
    <n v="22.330086000000001"/>
    <n v="10.626745"/>
  </r>
  <r>
    <x v="994"/>
    <x v="1252"/>
    <n v="16.761486000000001"/>
    <n v="22.330086000000001"/>
    <n v="10.626745"/>
  </r>
  <r>
    <x v="994"/>
    <x v="1252"/>
    <n v="16.761486000000001"/>
    <n v="22.330086000000001"/>
    <n v="10.626745"/>
  </r>
  <r>
    <x v="995"/>
    <x v="1253"/>
    <n v="16.434054"/>
    <n v="21.822723"/>
    <n v="11.507535000000001"/>
  </r>
  <r>
    <x v="995"/>
    <x v="1253"/>
    <n v="16.434054"/>
    <n v="21.822723"/>
    <n v="11.507535000000001"/>
  </r>
  <r>
    <x v="995"/>
    <x v="1253"/>
    <n v="16.434054"/>
    <n v="21.822723"/>
    <n v="11.507535000000001"/>
  </r>
  <r>
    <x v="996"/>
    <x v="1254"/>
    <n v="17.247285999999999"/>
    <n v="24.026674"/>
    <n v="11.149571999999999"/>
  </r>
  <r>
    <x v="996"/>
    <x v="1254"/>
    <n v="17.247285999999999"/>
    <n v="24.026674"/>
    <n v="11.149571999999999"/>
  </r>
  <r>
    <x v="996"/>
    <x v="1254"/>
    <n v="17.247285999999999"/>
    <n v="24.026674"/>
    <n v="11.149571999999999"/>
  </r>
  <r>
    <x v="997"/>
    <x v="1255"/>
    <n v="16.505939999999999"/>
    <n v="20.270778"/>
    <n v="11.730345"/>
  </r>
  <r>
    <x v="997"/>
    <x v="1255"/>
    <n v="16.505939999999999"/>
    <n v="20.270778"/>
    <n v="11.730345"/>
  </r>
  <r>
    <x v="997"/>
    <x v="1255"/>
    <n v="16.505939999999999"/>
    <n v="20.270778"/>
    <n v="11.730345"/>
  </r>
  <r>
    <x v="998"/>
    <x v="1256"/>
    <n v="17.831312"/>
    <n v="23.604106000000002"/>
    <n v="10.678269999999999"/>
  </r>
  <r>
    <x v="998"/>
    <x v="1256"/>
    <n v="17.831312"/>
    <n v="23.604106000000002"/>
    <n v="10.678269999999999"/>
  </r>
  <r>
    <x v="998"/>
    <x v="1256"/>
    <n v="17.831312"/>
    <n v="23.604106000000002"/>
    <n v="10.678269999999999"/>
  </r>
  <r>
    <x v="999"/>
    <x v="1257"/>
    <n v="16.570457999999999"/>
    <n v="21.850947999999999"/>
    <n v="9.5142279999999992"/>
  </r>
  <r>
    <x v="999"/>
    <x v="1257"/>
    <n v="16.570457999999999"/>
    <n v="21.850947999999999"/>
    <n v="9.5142279999999992"/>
  </r>
  <r>
    <x v="999"/>
    <x v="1257"/>
    <n v="16.570457999999999"/>
    <n v="21.850947999999999"/>
    <n v="9.5142279999999992"/>
  </r>
  <r>
    <x v="1000"/>
    <x v="1258"/>
    <n v="17.916038"/>
    <n v="24.361328"/>
    <n v="13.73127"/>
  </r>
  <r>
    <x v="1000"/>
    <x v="1258"/>
    <n v="17.916038"/>
    <n v="24.361328"/>
    <n v="13.73127"/>
  </r>
  <r>
    <x v="1000"/>
    <x v="1258"/>
    <n v="17.916038"/>
    <n v="24.361328"/>
    <n v="13.73127"/>
  </r>
  <r>
    <x v="1001"/>
    <x v="1259"/>
    <n v="19.181616999999999"/>
    <n v="25.937002"/>
    <n v="13.887601"/>
  </r>
  <r>
    <x v="1001"/>
    <x v="1259"/>
    <n v="19.181616999999999"/>
    <n v="25.937002"/>
    <n v="13.887601"/>
  </r>
  <r>
    <x v="1001"/>
    <x v="1259"/>
    <n v="19.181616999999999"/>
    <n v="25.937002"/>
    <n v="13.887601"/>
  </r>
  <r>
    <x v="1002"/>
    <x v="1260"/>
    <n v="19.240497999999999"/>
    <n v="24.899467999999999"/>
    <n v="15.260664999999999"/>
  </r>
  <r>
    <x v="1002"/>
    <x v="1260"/>
    <n v="19.240497999999999"/>
    <n v="24.899467999999999"/>
    <n v="15.260664999999999"/>
  </r>
  <r>
    <x v="1002"/>
    <x v="1261"/>
    <n v="17.716439999999999"/>
    <n v="23.108008000000002"/>
    <n v="11.901120000000001"/>
  </r>
  <r>
    <x v="1002"/>
    <x v="1262"/>
    <n v="18.369665999999999"/>
    <n v="23.771447999999999"/>
    <n v="13.364675999999999"/>
  </r>
  <r>
    <x v="1002"/>
    <x v="1260"/>
    <n v="19.240497999999999"/>
    <n v="24.899467999999999"/>
    <n v="15.260664999999999"/>
  </r>
  <r>
    <x v="1002"/>
    <x v="1261"/>
    <n v="17.716439999999999"/>
    <n v="23.108008000000002"/>
    <n v="11.901120000000001"/>
  </r>
  <r>
    <x v="1002"/>
    <x v="1262"/>
    <n v="18.369665999999999"/>
    <n v="23.771447999999999"/>
    <n v="13.364675999999999"/>
  </r>
  <r>
    <x v="1003"/>
    <x v="1263"/>
    <n v="18.778994000000001"/>
    <n v="23.54326"/>
    <n v="11.150607000000001"/>
  </r>
  <r>
    <x v="1003"/>
    <x v="1263"/>
    <n v="18.778994000000001"/>
    <n v="23.54326"/>
    <n v="11.150607000000001"/>
  </r>
  <r>
    <x v="1003"/>
    <x v="1264"/>
    <n v="17.641770000000001"/>
    <n v="24.213666"/>
    <n v="10.001492000000001"/>
  </r>
  <r>
    <x v="1003"/>
    <x v="1265"/>
    <n v="18.015447999999999"/>
    <n v="24.507097999999999"/>
    <n v="11.470074"/>
  </r>
  <r>
    <x v="1003"/>
    <x v="1263"/>
    <n v="18.778994000000001"/>
    <n v="23.54326"/>
    <n v="11.150607000000001"/>
  </r>
  <r>
    <x v="1003"/>
    <x v="1264"/>
    <n v="17.641770000000001"/>
    <n v="24.213666"/>
    <n v="10.001492000000001"/>
  </r>
  <r>
    <x v="1003"/>
    <x v="1265"/>
    <n v="18.015447999999999"/>
    <n v="24.507097999999999"/>
    <n v="11.470074"/>
  </r>
  <r>
    <x v="1004"/>
    <x v="1266"/>
    <n v="16.933847"/>
    <n v="21.699103999999998"/>
    <n v="10.552303999999999"/>
  </r>
  <r>
    <x v="1004"/>
    <x v="1266"/>
    <n v="16.933847"/>
    <n v="21.699103999999998"/>
    <n v="10.552303999999999"/>
  </r>
  <r>
    <x v="1004"/>
    <x v="1266"/>
    <n v="16.933847"/>
    <n v="21.699103999999998"/>
    <n v="10.552303999999999"/>
  </r>
  <r>
    <x v="1005"/>
    <x v="1267"/>
    <n v="17.331534000000001"/>
    <n v="22.657226000000001"/>
    <n v="10.255182"/>
  </r>
  <r>
    <x v="1005"/>
    <x v="1267"/>
    <n v="17.331534000000001"/>
    <n v="22.657226000000001"/>
    <n v="10.255182"/>
  </r>
  <r>
    <x v="1005"/>
    <x v="1267"/>
    <n v="17.331534000000001"/>
    <n v="22.657226000000001"/>
    <n v="10.255182"/>
  </r>
  <r>
    <x v="1006"/>
    <x v="1268"/>
    <n v="19.887039999999999"/>
    <n v="25.9376"/>
    <n v="15.024319999999999"/>
  </r>
  <r>
    <x v="1006"/>
    <x v="1268"/>
    <n v="19.887039999999999"/>
    <n v="25.9376"/>
    <n v="15.024319999999999"/>
  </r>
  <r>
    <x v="1006"/>
    <x v="1268"/>
    <n v="19.887039999999999"/>
    <n v="25.9376"/>
    <n v="15.024319999999999"/>
  </r>
  <r>
    <x v="1007"/>
    <x v="1269"/>
    <n v="30.786346000000002"/>
    <n v="38.642234999999999"/>
    <n v="26.781026000000001"/>
  </r>
  <r>
    <x v="1007"/>
    <x v="1269"/>
    <n v="30.786346000000002"/>
    <n v="38.642234999999999"/>
    <n v="26.781026000000001"/>
  </r>
  <r>
    <x v="1007"/>
    <x v="1269"/>
    <n v="30.786346000000002"/>
    <n v="38.642234999999999"/>
    <n v="26.781026000000001"/>
  </r>
  <r>
    <x v="1008"/>
    <x v="1270"/>
    <n v="26.820186"/>
    <n v="33.330292"/>
    <n v="22.984845"/>
  </r>
  <r>
    <x v="1008"/>
    <x v="1270"/>
    <n v="26.820186"/>
    <n v="33.330292"/>
    <n v="22.984845"/>
  </r>
  <r>
    <x v="1008"/>
    <x v="1270"/>
    <n v="26.820186"/>
    <n v="33.330292"/>
    <n v="22.984845"/>
  </r>
  <r>
    <x v="1008"/>
    <x v="1270"/>
    <n v="26.820186"/>
    <n v="33.330292"/>
    <n v="22.984845"/>
  </r>
  <r>
    <x v="1009"/>
    <x v="1271"/>
    <n v="28.17916"/>
    <n v="36.500705000000004"/>
    <n v="24.991800000000001"/>
  </r>
  <r>
    <x v="1009"/>
    <x v="1271"/>
    <n v="28.17916"/>
    <n v="36.500705000000004"/>
    <n v="24.991800000000001"/>
  </r>
  <r>
    <x v="1009"/>
    <x v="1271"/>
    <n v="28.17916"/>
    <n v="36.500705000000004"/>
    <n v="24.991800000000001"/>
  </r>
  <r>
    <x v="1009"/>
    <x v="1271"/>
    <n v="28.17916"/>
    <n v="36.500705000000004"/>
    <n v="24.991800000000001"/>
  </r>
  <r>
    <x v="1010"/>
    <x v="1272"/>
    <n v="30.297044"/>
    <n v="38.534363999999997"/>
    <n v="28.531904000000001"/>
  </r>
  <r>
    <x v="1010"/>
    <x v="1272"/>
    <n v="30.297044"/>
    <n v="38.534363999999997"/>
    <n v="28.531904000000001"/>
  </r>
  <r>
    <x v="1010"/>
    <x v="1272"/>
    <n v="30.297044"/>
    <n v="38.534363999999997"/>
    <n v="28.531904000000001"/>
  </r>
  <r>
    <x v="1011"/>
    <x v="1273"/>
    <n v="27.001390000000001"/>
    <n v="33.441090000000003"/>
    <n v="23.953869999999998"/>
  </r>
  <r>
    <x v="1011"/>
    <x v="1273"/>
    <n v="27.001390000000001"/>
    <n v="33.441090000000003"/>
    <n v="23.953869999999998"/>
  </r>
  <r>
    <x v="1011"/>
    <x v="1273"/>
    <n v="27.001390000000001"/>
    <n v="33.441090000000003"/>
    <n v="23.953869999999998"/>
  </r>
  <r>
    <x v="1011"/>
    <x v="1273"/>
    <n v="27.001390000000001"/>
    <n v="33.441090000000003"/>
    <n v="23.953869999999998"/>
  </r>
  <r>
    <x v="1012"/>
    <x v="1274"/>
    <n v="28.309677000000001"/>
    <n v="35.293401000000003"/>
    <n v="25.347992999999999"/>
  </r>
  <r>
    <x v="1012"/>
    <x v="1274"/>
    <n v="28.309677000000001"/>
    <n v="35.293401000000003"/>
    <n v="25.347992999999999"/>
  </r>
  <r>
    <x v="1012"/>
    <x v="1274"/>
    <n v="28.309677000000001"/>
    <n v="35.293401000000003"/>
    <n v="25.347992999999999"/>
  </r>
  <r>
    <x v="1012"/>
    <x v="1274"/>
    <n v="28.309677000000001"/>
    <n v="35.293401000000003"/>
    <n v="25.347992999999999"/>
  </r>
  <r>
    <x v="1013"/>
    <x v="1275"/>
    <n v="29.622343999999998"/>
    <n v="36.716693999999997"/>
    <n v="26.619831999999999"/>
  </r>
  <r>
    <x v="1013"/>
    <x v="1275"/>
    <n v="29.622343999999998"/>
    <n v="36.716693999999997"/>
    <n v="26.619831999999999"/>
  </r>
  <r>
    <x v="1013"/>
    <x v="1275"/>
    <n v="29.622343999999998"/>
    <n v="36.716693999999997"/>
    <n v="26.619831999999999"/>
  </r>
  <r>
    <x v="1013"/>
    <x v="1275"/>
    <n v="29.622343999999998"/>
    <n v="36.716693999999997"/>
    <n v="26.619831999999999"/>
  </r>
  <r>
    <x v="1014"/>
    <x v="1276"/>
    <n v="29.176127000000001"/>
    <n v="37.356009"/>
    <n v="25.496091"/>
  </r>
  <r>
    <x v="1014"/>
    <x v="1276"/>
    <n v="29.176127000000001"/>
    <n v="37.356009"/>
    <n v="25.496091"/>
  </r>
  <r>
    <x v="1014"/>
    <x v="1276"/>
    <n v="29.176127000000001"/>
    <n v="37.356009"/>
    <n v="25.496091"/>
  </r>
  <r>
    <x v="1015"/>
    <x v="1277"/>
    <n v="27.17728"/>
    <n v="35.498514999999998"/>
    <n v="24.322220000000002"/>
  </r>
  <r>
    <x v="1015"/>
    <x v="1277"/>
    <n v="27.17728"/>
    <n v="35.498514999999998"/>
    <n v="24.322220000000002"/>
  </r>
  <r>
    <x v="1015"/>
    <x v="1277"/>
    <n v="27.17728"/>
    <n v="35.498514999999998"/>
    <n v="24.322220000000002"/>
  </r>
  <r>
    <x v="1015"/>
    <x v="1277"/>
    <n v="27.17728"/>
    <n v="35.498514999999998"/>
    <n v="24.322220000000002"/>
  </r>
  <r>
    <x v="1016"/>
    <x v="1278"/>
    <n v="28.879832"/>
    <n v="36.657964"/>
    <n v="26.402083999999999"/>
  </r>
  <r>
    <x v="1016"/>
    <x v="1278"/>
    <n v="28.879832"/>
    <n v="36.657964"/>
    <n v="26.402083999999999"/>
  </r>
  <r>
    <x v="1016"/>
    <x v="1278"/>
    <n v="28.879832"/>
    <n v="36.657964"/>
    <n v="26.402083999999999"/>
  </r>
  <r>
    <x v="1017"/>
    <x v="1279"/>
    <n v="26.619389999999999"/>
    <n v="33.150914999999998"/>
    <n v="23.020199999999999"/>
  </r>
  <r>
    <x v="1017"/>
    <x v="1279"/>
    <n v="26.619389999999999"/>
    <n v="33.150914999999998"/>
    <n v="23.020199999999999"/>
  </r>
  <r>
    <x v="1017"/>
    <x v="1279"/>
    <n v="26.619389999999999"/>
    <n v="33.150914999999998"/>
    <n v="23.020199999999999"/>
  </r>
  <r>
    <x v="1017"/>
    <x v="1279"/>
    <n v="26.619389999999999"/>
    <n v="33.150914999999998"/>
    <n v="23.020199999999999"/>
  </r>
  <r>
    <x v="1018"/>
    <x v="1280"/>
    <n v="26.433864"/>
    <n v="34.781399999999998"/>
    <n v="22.113648000000001"/>
  </r>
  <r>
    <x v="1018"/>
    <x v="1280"/>
    <n v="26.433864"/>
    <n v="34.781399999999998"/>
    <n v="22.113648000000001"/>
  </r>
  <r>
    <x v="1018"/>
    <x v="1280"/>
    <n v="26.433864"/>
    <n v="34.781399999999998"/>
    <n v="22.113648000000001"/>
  </r>
  <r>
    <x v="1018"/>
    <x v="1280"/>
    <n v="26.433864"/>
    <n v="34.781399999999998"/>
    <n v="22.113648000000001"/>
  </r>
  <r>
    <x v="1019"/>
    <x v="1281"/>
    <n v="27.474715"/>
    <n v="35.346837999999998"/>
    <n v="24.183235"/>
  </r>
  <r>
    <x v="1019"/>
    <x v="1281"/>
    <n v="27.474715"/>
    <n v="35.346837999999998"/>
    <n v="24.183235"/>
  </r>
  <r>
    <x v="1019"/>
    <x v="1281"/>
    <n v="27.474715"/>
    <n v="35.346837999999998"/>
    <n v="24.183235"/>
  </r>
  <r>
    <x v="1019"/>
    <x v="1281"/>
    <n v="27.474715"/>
    <n v="35.346837999999998"/>
    <n v="24.183235"/>
  </r>
  <r>
    <x v="1020"/>
    <x v="1282"/>
    <n v="30.19679"/>
    <n v="39.405805000000001"/>
    <n v="26.675965000000001"/>
  </r>
  <r>
    <x v="1020"/>
    <x v="1283"/>
    <n v="28.367280000000001"/>
    <n v="37.996623999999997"/>
    <n v="25.343264000000001"/>
  </r>
  <r>
    <x v="1020"/>
    <x v="1282"/>
    <n v="30.19679"/>
    <n v="39.405805000000001"/>
    <n v="26.675965000000001"/>
  </r>
  <r>
    <x v="1020"/>
    <x v="1283"/>
    <n v="28.367280000000001"/>
    <n v="37.996623999999997"/>
    <n v="25.343264000000001"/>
  </r>
  <r>
    <x v="1020"/>
    <x v="1282"/>
    <n v="30.19679"/>
    <n v="39.405805000000001"/>
    <n v="26.675965000000001"/>
  </r>
  <r>
    <x v="1020"/>
    <x v="1283"/>
    <n v="28.367280000000001"/>
    <n v="37.996623999999997"/>
    <n v="25.343264000000001"/>
  </r>
  <r>
    <x v="1020"/>
    <x v="1282"/>
    <n v="30.19679"/>
    <n v="39.405805000000001"/>
    <n v="26.675965000000001"/>
  </r>
  <r>
    <x v="1020"/>
    <x v="1283"/>
    <n v="28.367280000000001"/>
    <n v="37.996623999999997"/>
    <n v="25.343264000000001"/>
  </r>
  <r>
    <x v="1021"/>
    <x v="1284"/>
    <n v="27.970559999999999"/>
    <n v="35.463974999999998"/>
    <n v="24.874860000000002"/>
  </r>
  <r>
    <x v="1021"/>
    <x v="1284"/>
    <n v="27.970559999999999"/>
    <n v="35.463974999999998"/>
    <n v="24.874860000000002"/>
  </r>
  <r>
    <x v="1021"/>
    <x v="1284"/>
    <n v="27.970559999999999"/>
    <n v="35.463974999999998"/>
    <n v="24.874860000000002"/>
  </r>
  <r>
    <x v="1021"/>
    <x v="1284"/>
    <n v="27.970559999999999"/>
    <n v="35.463974999999998"/>
    <n v="24.874860000000002"/>
  </r>
  <r>
    <x v="1022"/>
    <x v="1285"/>
    <n v="28.279432"/>
    <n v="35.669400000000003"/>
    <n v="23.944227999999999"/>
  </r>
  <r>
    <x v="1022"/>
    <x v="1285"/>
    <n v="28.279432"/>
    <n v="35.669400000000003"/>
    <n v="23.944227999999999"/>
  </r>
  <r>
    <x v="1022"/>
    <x v="1285"/>
    <n v="28.279432"/>
    <n v="35.669400000000003"/>
    <n v="23.944227999999999"/>
  </r>
  <r>
    <x v="1023"/>
    <x v="1286"/>
    <n v="27.068536000000002"/>
    <n v="34.248860000000001"/>
    <n v="23.891563999999999"/>
  </r>
  <r>
    <x v="1023"/>
    <x v="1286"/>
    <n v="27.068536000000002"/>
    <n v="34.248860000000001"/>
    <n v="23.891563999999999"/>
  </r>
  <r>
    <x v="1023"/>
    <x v="1286"/>
    <n v="27.068536000000002"/>
    <n v="34.248860000000001"/>
    <n v="23.891563999999999"/>
  </r>
  <r>
    <x v="1023"/>
    <x v="1286"/>
    <n v="27.068536000000002"/>
    <n v="34.248860000000001"/>
    <n v="23.891563999999999"/>
  </r>
  <r>
    <x v="1024"/>
    <x v="1287"/>
    <n v="26.176766000000001"/>
    <n v="33.79992"/>
    <n v="21.797314"/>
  </r>
  <r>
    <x v="1024"/>
    <x v="1287"/>
    <n v="26.176766000000001"/>
    <n v="33.79992"/>
    <n v="21.797314"/>
  </r>
  <r>
    <x v="1024"/>
    <x v="1287"/>
    <n v="26.176766000000001"/>
    <n v="33.79992"/>
    <n v="21.797314"/>
  </r>
  <r>
    <x v="1024"/>
    <x v="1287"/>
    <n v="26.176766000000001"/>
    <n v="33.79992"/>
    <n v="21.797314"/>
  </r>
  <r>
    <x v="1025"/>
    <x v="1288"/>
    <n v="24.900335999999999"/>
    <n v="33.955831000000003"/>
    <n v="21.341844999999999"/>
  </r>
  <r>
    <x v="1025"/>
    <x v="1288"/>
    <n v="24.900335999999999"/>
    <n v="33.955831000000003"/>
    <n v="21.341844999999999"/>
  </r>
  <r>
    <x v="1025"/>
    <x v="1288"/>
    <n v="24.900335999999999"/>
    <n v="33.955831000000003"/>
    <n v="21.341844999999999"/>
  </r>
  <r>
    <x v="1025"/>
    <x v="1288"/>
    <n v="24.900335999999999"/>
    <n v="33.955831000000003"/>
    <n v="21.341844999999999"/>
  </r>
  <r>
    <x v="1026"/>
    <x v="1289"/>
    <n v="29.392154999999999"/>
    <n v="36.687494999999998"/>
    <n v="28.072395"/>
  </r>
  <r>
    <x v="1026"/>
    <x v="1289"/>
    <n v="29.392154999999999"/>
    <n v="36.687494999999998"/>
    <n v="28.072395"/>
  </r>
  <r>
    <x v="1026"/>
    <x v="1289"/>
    <n v="29.392154999999999"/>
    <n v="36.687494999999998"/>
    <n v="28.072395"/>
  </r>
  <r>
    <x v="1026"/>
    <x v="1289"/>
    <n v="29.392154999999999"/>
    <n v="36.687494999999998"/>
    <n v="28.072395"/>
  </r>
  <r>
    <x v="1027"/>
    <x v="1290"/>
    <n v="26.850704"/>
    <n v="35.118783999999998"/>
    <n v="23.132352000000001"/>
  </r>
  <r>
    <x v="1027"/>
    <x v="1290"/>
    <n v="26.850704"/>
    <n v="35.118783999999998"/>
    <n v="23.132352000000001"/>
  </r>
  <r>
    <x v="1027"/>
    <x v="1290"/>
    <n v="26.850704"/>
    <n v="35.118783999999998"/>
    <n v="23.132352000000001"/>
  </r>
  <r>
    <x v="1027"/>
    <x v="1290"/>
    <n v="26.850704"/>
    <n v="35.118783999999998"/>
    <n v="23.132352000000001"/>
  </r>
  <r>
    <x v="1028"/>
    <x v="1291"/>
    <n v="26.172843"/>
    <n v="33.430397999999997"/>
    <n v="21.626601000000001"/>
  </r>
  <r>
    <x v="1028"/>
    <x v="1291"/>
    <n v="26.172843"/>
    <n v="33.430397999999997"/>
    <n v="21.626601000000001"/>
  </r>
  <r>
    <x v="1028"/>
    <x v="1291"/>
    <n v="26.172843"/>
    <n v="33.430397999999997"/>
    <n v="21.626601000000001"/>
  </r>
  <r>
    <x v="1028"/>
    <x v="1291"/>
    <n v="26.172843"/>
    <n v="33.430397999999997"/>
    <n v="21.626601000000001"/>
  </r>
  <r>
    <x v="1029"/>
    <x v="1292"/>
    <n v="26.825444999999998"/>
    <n v="33.853110000000001"/>
    <n v="23.079180000000001"/>
  </r>
  <r>
    <x v="1029"/>
    <x v="1292"/>
    <n v="26.825444999999998"/>
    <n v="33.853110000000001"/>
    <n v="23.079180000000001"/>
  </r>
  <r>
    <x v="1029"/>
    <x v="1292"/>
    <n v="26.825444999999998"/>
    <n v="33.853110000000001"/>
    <n v="23.079180000000001"/>
  </r>
  <r>
    <x v="1029"/>
    <x v="1292"/>
    <n v="26.825444999999998"/>
    <n v="33.853110000000001"/>
    <n v="23.079180000000001"/>
  </r>
  <r>
    <x v="1030"/>
    <x v="1293"/>
    <n v="29.611509999999999"/>
    <n v="37.110410000000002"/>
    <n v="27.279534999999999"/>
  </r>
  <r>
    <x v="1030"/>
    <x v="1293"/>
    <n v="29.611509999999999"/>
    <n v="37.110410000000002"/>
    <n v="27.279534999999999"/>
  </r>
  <r>
    <x v="1030"/>
    <x v="1293"/>
    <n v="29.611509999999999"/>
    <n v="37.110410000000002"/>
    <n v="27.279534999999999"/>
  </r>
  <r>
    <x v="1030"/>
    <x v="1293"/>
    <n v="29.611509999999999"/>
    <n v="37.110410000000002"/>
    <n v="27.279534999999999"/>
  </r>
  <r>
    <x v="1031"/>
    <x v="1294"/>
    <n v="30.720495"/>
    <n v="38.573025000000001"/>
    <n v="27.612584999999999"/>
  </r>
  <r>
    <x v="1031"/>
    <x v="1294"/>
    <n v="30.720495"/>
    <n v="38.573025000000001"/>
    <n v="27.612584999999999"/>
  </r>
  <r>
    <x v="1031"/>
    <x v="1294"/>
    <n v="30.720495"/>
    <n v="38.573025000000001"/>
    <n v="27.612584999999999"/>
  </r>
  <r>
    <x v="1031"/>
    <x v="1294"/>
    <n v="30.720495"/>
    <n v="38.573025000000001"/>
    <n v="27.612584999999999"/>
  </r>
  <r>
    <x v="1032"/>
    <x v="1295"/>
    <n v="30.449235999999999"/>
    <n v="38.613425999999997"/>
    <n v="28.670445999999998"/>
  </r>
  <r>
    <x v="1032"/>
    <x v="1295"/>
    <n v="30.449235999999999"/>
    <n v="38.613425999999997"/>
    <n v="28.670445999999998"/>
  </r>
  <r>
    <x v="1032"/>
    <x v="1295"/>
    <n v="30.449235999999999"/>
    <n v="38.613425999999997"/>
    <n v="28.670445999999998"/>
  </r>
  <r>
    <x v="1032"/>
    <x v="1295"/>
    <n v="30.449235999999999"/>
    <n v="38.613425999999997"/>
    <n v="28.670445999999998"/>
  </r>
  <r>
    <x v="1033"/>
    <x v="1296"/>
    <n v="28.197118"/>
    <n v="36.035240000000002"/>
    <n v="25.956347999999998"/>
  </r>
  <r>
    <x v="1033"/>
    <x v="1296"/>
    <n v="28.197118"/>
    <n v="36.035240000000002"/>
    <n v="25.956347999999998"/>
  </r>
  <r>
    <x v="1033"/>
    <x v="1296"/>
    <n v="28.197118"/>
    <n v="36.035240000000002"/>
    <n v="25.956347999999998"/>
  </r>
  <r>
    <x v="1033"/>
    <x v="1296"/>
    <n v="28.197118"/>
    <n v="36.035240000000002"/>
    <n v="25.956347999999998"/>
  </r>
  <r>
    <x v="1034"/>
    <x v="1297"/>
    <n v="26.542560000000002"/>
    <n v="33.900260000000003"/>
    <n v="21.899439999999998"/>
  </r>
  <r>
    <x v="1034"/>
    <x v="1297"/>
    <n v="26.542560000000002"/>
    <n v="33.900260000000003"/>
    <n v="21.899439999999998"/>
  </r>
  <r>
    <x v="1034"/>
    <x v="1297"/>
    <n v="26.542560000000002"/>
    <n v="33.900260000000003"/>
    <n v="21.899439999999998"/>
  </r>
  <r>
    <x v="1035"/>
    <x v="1298"/>
    <n v="27.400320000000001"/>
    <n v="35.552256"/>
    <n v="24.264959999999999"/>
  </r>
  <r>
    <x v="1035"/>
    <x v="1298"/>
    <n v="27.400320000000001"/>
    <n v="35.552256"/>
    <n v="24.264959999999999"/>
  </r>
  <r>
    <x v="1035"/>
    <x v="1298"/>
    <n v="27.400320000000001"/>
    <n v="35.552256"/>
    <n v="24.264959999999999"/>
  </r>
  <r>
    <x v="1036"/>
    <x v="1299"/>
    <n v="28.458100000000002"/>
    <n v="36.0349"/>
    <n v="26.681159999999998"/>
  </r>
  <r>
    <x v="1036"/>
    <x v="1299"/>
    <n v="28.458100000000002"/>
    <n v="36.0349"/>
    <n v="26.681159999999998"/>
  </r>
  <r>
    <x v="1036"/>
    <x v="1299"/>
    <n v="28.458100000000002"/>
    <n v="36.0349"/>
    <n v="26.681159999999998"/>
  </r>
  <r>
    <x v="1037"/>
    <x v="1300"/>
    <n v="30.331893000000001"/>
    <n v="38.22054"/>
    <n v="27.460823999999999"/>
  </r>
  <r>
    <x v="1037"/>
    <x v="1300"/>
    <n v="30.331893000000001"/>
    <n v="38.22054"/>
    <n v="27.460823999999999"/>
  </r>
  <r>
    <x v="1037"/>
    <x v="1300"/>
    <n v="30.331893000000001"/>
    <n v="38.22054"/>
    <n v="27.460823999999999"/>
  </r>
  <r>
    <x v="1037"/>
    <x v="1300"/>
    <n v="30.331893000000001"/>
    <n v="38.22054"/>
    <n v="27.460823999999999"/>
  </r>
  <r>
    <x v="1038"/>
    <x v="1301"/>
    <n v="29.580200000000001"/>
    <n v="37.984499999999997"/>
    <n v="26.680900000000001"/>
  </r>
  <r>
    <x v="1038"/>
    <x v="1301"/>
    <n v="29.580200000000001"/>
    <n v="37.984499999999997"/>
    <n v="26.680900000000001"/>
  </r>
  <r>
    <x v="1038"/>
    <x v="1301"/>
    <n v="29.580200000000001"/>
    <n v="37.984499999999997"/>
    <n v="26.680900000000001"/>
  </r>
  <r>
    <x v="1038"/>
    <x v="1301"/>
    <n v="29.580200000000001"/>
    <n v="37.984499999999997"/>
    <n v="26.680900000000001"/>
  </r>
  <r>
    <x v="1039"/>
    <x v="1302"/>
    <n v="22.948716000000001"/>
    <n v="29.395907999999999"/>
    <n v="16.894200000000001"/>
  </r>
  <r>
    <x v="1039"/>
    <x v="1302"/>
    <n v="22.948716000000001"/>
    <n v="29.395907999999999"/>
    <n v="16.894200000000001"/>
  </r>
  <r>
    <x v="1039"/>
    <x v="1302"/>
    <n v="22.948716000000001"/>
    <n v="29.395907999999999"/>
    <n v="16.894200000000001"/>
  </r>
  <r>
    <x v="1039"/>
    <x v="1302"/>
    <n v="22.948716000000001"/>
    <n v="29.395907999999999"/>
    <n v="16.894200000000001"/>
  </r>
  <r>
    <x v="1040"/>
    <x v="1303"/>
    <n v="27.676141000000001"/>
    <n v="35.466597"/>
    <n v="24.381578999999999"/>
  </r>
  <r>
    <x v="1040"/>
    <x v="1303"/>
    <n v="27.676141000000001"/>
    <n v="35.466597"/>
    <n v="24.381578999999999"/>
  </r>
  <r>
    <x v="1040"/>
    <x v="1303"/>
    <n v="27.676141000000001"/>
    <n v="35.466597"/>
    <n v="24.381578999999999"/>
  </r>
  <r>
    <x v="1040"/>
    <x v="1303"/>
    <n v="27.676141000000001"/>
    <n v="35.466597"/>
    <n v="24.381578999999999"/>
  </r>
  <r>
    <x v="1041"/>
    <x v="1304"/>
    <n v="33.408521999999998"/>
    <n v="42.670380999999999"/>
    <n v="32.603937999999999"/>
  </r>
  <r>
    <x v="1041"/>
    <x v="1304"/>
    <n v="33.408521999999998"/>
    <n v="42.670380999999999"/>
    <n v="32.603937999999999"/>
  </r>
  <r>
    <x v="1041"/>
    <x v="1304"/>
    <n v="33.408521999999998"/>
    <n v="42.670380999999999"/>
    <n v="32.603937999999999"/>
  </r>
  <r>
    <x v="1041"/>
    <x v="1304"/>
    <n v="33.408521999999998"/>
    <n v="42.670380999999999"/>
    <n v="32.603937999999999"/>
  </r>
  <r>
    <x v="1042"/>
    <x v="1305"/>
    <n v="29.239224"/>
    <n v="37.463887999999997"/>
    <n v="24.927616"/>
  </r>
  <r>
    <x v="1042"/>
    <x v="1305"/>
    <n v="29.239224"/>
    <n v="37.463887999999997"/>
    <n v="24.927616"/>
  </r>
  <r>
    <x v="1042"/>
    <x v="1305"/>
    <n v="29.239224"/>
    <n v="37.463887999999997"/>
    <n v="24.927616"/>
  </r>
  <r>
    <x v="1043"/>
    <x v="1306"/>
    <n v="29.357679999999998"/>
    <n v="37.857880000000002"/>
    <n v="25.025320000000001"/>
  </r>
  <r>
    <x v="1043"/>
    <x v="1306"/>
    <n v="29.357679999999998"/>
    <n v="37.857880000000002"/>
    <n v="25.025320000000001"/>
  </r>
  <r>
    <x v="1043"/>
    <x v="1306"/>
    <n v="29.357679999999998"/>
    <n v="37.857880000000002"/>
    <n v="25.025320000000001"/>
  </r>
  <r>
    <x v="1043"/>
    <x v="1306"/>
    <n v="29.357679999999998"/>
    <n v="37.857880000000002"/>
    <n v="25.025320000000001"/>
  </r>
  <r>
    <x v="1044"/>
    <x v="1307"/>
    <n v="27.496040000000001"/>
    <n v="35.680480000000003"/>
    <n v="21.371504000000002"/>
  </r>
  <r>
    <x v="1044"/>
    <x v="1307"/>
    <n v="27.496040000000001"/>
    <n v="35.680480000000003"/>
    <n v="21.371504000000002"/>
  </r>
  <r>
    <x v="1044"/>
    <x v="1307"/>
    <n v="27.496040000000001"/>
    <n v="35.680480000000003"/>
    <n v="21.371504000000002"/>
  </r>
  <r>
    <x v="1044"/>
    <x v="1307"/>
    <n v="27.496040000000001"/>
    <n v="35.680480000000003"/>
    <n v="21.371504000000002"/>
  </r>
  <r>
    <x v="1045"/>
    <x v="1308"/>
    <n v="30.467784000000002"/>
    <n v="38.570528000000003"/>
    <n v="26.645562000000002"/>
  </r>
  <r>
    <x v="1045"/>
    <x v="1308"/>
    <n v="30.467784000000002"/>
    <n v="38.570528000000003"/>
    <n v="26.645562000000002"/>
  </r>
  <r>
    <x v="1045"/>
    <x v="1308"/>
    <n v="30.467784000000002"/>
    <n v="38.570528000000003"/>
    <n v="26.645562000000002"/>
  </r>
  <r>
    <x v="1046"/>
    <x v="1309"/>
    <n v="29.331773999999999"/>
    <n v="37.767584999999997"/>
    <n v="27.225072000000001"/>
  </r>
  <r>
    <x v="1046"/>
    <x v="1309"/>
    <n v="29.331773999999999"/>
    <n v="37.767584999999997"/>
    <n v="27.225072000000001"/>
  </r>
  <r>
    <x v="1046"/>
    <x v="1309"/>
    <n v="29.331773999999999"/>
    <n v="37.767584999999997"/>
    <n v="27.225072000000001"/>
  </r>
  <r>
    <x v="1046"/>
    <x v="1309"/>
    <n v="29.331773999999999"/>
    <n v="37.767584999999997"/>
    <n v="27.225072000000001"/>
  </r>
  <r>
    <x v="1047"/>
    <x v="1310"/>
    <n v="29.187487999999998"/>
    <n v="37.890304"/>
    <n v="27.358176"/>
  </r>
  <r>
    <x v="1047"/>
    <x v="1310"/>
    <n v="29.187487999999998"/>
    <n v="37.890304"/>
    <n v="27.358176"/>
  </r>
  <r>
    <x v="1047"/>
    <x v="1310"/>
    <n v="29.187487999999998"/>
    <n v="37.890304"/>
    <n v="27.358176"/>
  </r>
  <r>
    <x v="1047"/>
    <x v="1310"/>
    <n v="29.187487999999998"/>
    <n v="37.890304"/>
    <n v="27.358176"/>
  </r>
  <r>
    <x v="1048"/>
    <x v="1311"/>
    <n v="27.899623999999999"/>
    <n v="34.461571999999997"/>
    <n v="22.354188000000001"/>
  </r>
  <r>
    <x v="1048"/>
    <x v="1311"/>
    <n v="27.899623999999999"/>
    <n v="34.461571999999997"/>
    <n v="22.354188000000001"/>
  </r>
  <r>
    <x v="1048"/>
    <x v="1311"/>
    <n v="27.899623999999999"/>
    <n v="34.461571999999997"/>
    <n v="22.354188000000001"/>
  </r>
  <r>
    <x v="1048"/>
    <x v="1311"/>
    <n v="27.899623999999999"/>
    <n v="34.461571999999997"/>
    <n v="22.354188000000001"/>
  </r>
  <r>
    <x v="1049"/>
    <x v="1312"/>
    <n v="31.740030000000001"/>
    <n v="40.025579999999998"/>
    <n v="27.988769999999999"/>
  </r>
  <r>
    <x v="1049"/>
    <x v="1312"/>
    <n v="31.740030000000001"/>
    <n v="40.025579999999998"/>
    <n v="27.988769999999999"/>
  </r>
  <r>
    <x v="1049"/>
    <x v="1312"/>
    <n v="31.740030000000001"/>
    <n v="40.025579999999998"/>
    <n v="27.988769999999999"/>
  </r>
  <r>
    <x v="1050"/>
    <x v="1313"/>
    <n v="25.945920000000001"/>
    <n v="34.809263999999999"/>
    <n v="22.40784"/>
  </r>
  <r>
    <x v="1050"/>
    <x v="1313"/>
    <n v="25.945920000000001"/>
    <n v="34.809263999999999"/>
    <n v="22.40784"/>
  </r>
  <r>
    <x v="1050"/>
    <x v="1313"/>
    <n v="25.945920000000001"/>
    <n v="34.809263999999999"/>
    <n v="22.40784"/>
  </r>
  <r>
    <x v="1051"/>
    <x v="1314"/>
    <n v="28.348043000000001"/>
    <n v="36.531826000000002"/>
    <n v="27.058257000000001"/>
  </r>
  <r>
    <x v="1051"/>
    <x v="1314"/>
    <n v="28.348043000000001"/>
    <n v="36.531826000000002"/>
    <n v="27.058257000000001"/>
  </r>
  <r>
    <x v="1051"/>
    <x v="1314"/>
    <n v="28.348043000000001"/>
    <n v="36.531826000000002"/>
    <n v="27.058257000000001"/>
  </r>
  <r>
    <x v="1051"/>
    <x v="1314"/>
    <n v="28.348043000000001"/>
    <n v="36.531826000000002"/>
    <n v="27.058257000000001"/>
  </r>
  <r>
    <x v="1052"/>
    <x v="1315"/>
    <n v="28.264607999999999"/>
    <n v="35.484372"/>
    <n v="23.475528000000001"/>
  </r>
  <r>
    <x v="1052"/>
    <x v="1315"/>
    <n v="28.264607999999999"/>
    <n v="35.484372"/>
    <n v="23.475528000000001"/>
  </r>
  <r>
    <x v="1052"/>
    <x v="1315"/>
    <n v="28.264607999999999"/>
    <n v="35.484372"/>
    <n v="23.475528000000001"/>
  </r>
  <r>
    <x v="1053"/>
    <x v="1316"/>
    <n v="26.753765999999999"/>
    <n v="33.317549999999997"/>
    <n v="25.203479999999999"/>
  </r>
  <r>
    <x v="1053"/>
    <x v="1316"/>
    <n v="26.753765999999999"/>
    <n v="33.317549999999997"/>
    <n v="25.203479999999999"/>
  </r>
  <r>
    <x v="1053"/>
    <x v="1316"/>
    <n v="26.753765999999999"/>
    <n v="33.317549999999997"/>
    <n v="25.203479999999999"/>
  </r>
  <r>
    <x v="1053"/>
    <x v="1316"/>
    <n v="26.753765999999999"/>
    <n v="33.317549999999997"/>
    <n v="25.203479999999999"/>
  </r>
  <r>
    <x v="1054"/>
    <x v="1317"/>
    <n v="28.937557000000002"/>
    <n v="37.516027999999999"/>
    <n v="24.953071000000001"/>
  </r>
  <r>
    <x v="1054"/>
    <x v="1317"/>
    <n v="28.937557000000002"/>
    <n v="37.516027999999999"/>
    <n v="24.953071000000001"/>
  </r>
  <r>
    <x v="1054"/>
    <x v="1317"/>
    <n v="28.937557000000002"/>
    <n v="37.516027999999999"/>
    <n v="24.953071000000001"/>
  </r>
  <r>
    <x v="1055"/>
    <x v="1318"/>
    <n v="30.495528"/>
    <n v="40.454532"/>
    <n v="24.928884"/>
  </r>
  <r>
    <x v="1055"/>
    <x v="1318"/>
    <n v="30.495528"/>
    <n v="40.454532"/>
    <n v="24.928884"/>
  </r>
  <r>
    <x v="1055"/>
    <x v="1318"/>
    <n v="30.495528"/>
    <n v="40.454532"/>
    <n v="24.928884"/>
  </r>
  <r>
    <x v="1056"/>
    <x v="1319"/>
    <n v="29.262785000000001"/>
    <n v="38.211509999999997"/>
    <n v="23.439299999999999"/>
  </r>
  <r>
    <x v="1056"/>
    <x v="1319"/>
    <n v="29.262785000000001"/>
    <n v="38.211509999999997"/>
    <n v="23.439299999999999"/>
  </r>
  <r>
    <x v="1056"/>
    <x v="1319"/>
    <n v="29.262785000000001"/>
    <n v="38.211509999999997"/>
    <n v="23.439299999999999"/>
  </r>
  <r>
    <x v="1057"/>
    <x v="1320"/>
    <n v="25.933679999999999"/>
    <n v="35.452845000000003"/>
    <n v="20.103974999999998"/>
  </r>
  <r>
    <x v="1057"/>
    <x v="1320"/>
    <n v="25.933679999999999"/>
    <n v="35.452845000000003"/>
    <n v="20.103974999999998"/>
  </r>
  <r>
    <x v="1057"/>
    <x v="1320"/>
    <n v="25.933679999999999"/>
    <n v="35.452845000000003"/>
    <n v="20.103974999999998"/>
  </r>
  <r>
    <x v="1058"/>
    <x v="1321"/>
    <n v="27.376840000000001"/>
    <n v="35.945504999999997"/>
    <n v="21.51548"/>
  </r>
  <r>
    <x v="1058"/>
    <x v="1321"/>
    <n v="27.376840000000001"/>
    <n v="35.945504999999997"/>
    <n v="21.51548"/>
  </r>
  <r>
    <x v="1058"/>
    <x v="1321"/>
    <n v="27.376840000000001"/>
    <n v="35.945504999999997"/>
    <n v="21.51548"/>
  </r>
  <r>
    <x v="1059"/>
    <x v="1322"/>
    <n v="30.024840000000001"/>
    <n v="39.537840000000003"/>
    <n v="23.31138"/>
  </r>
  <r>
    <x v="1059"/>
    <x v="1322"/>
    <n v="30.024840000000001"/>
    <n v="39.537840000000003"/>
    <n v="23.31138"/>
  </r>
  <r>
    <x v="1059"/>
    <x v="1322"/>
    <n v="30.024840000000001"/>
    <n v="39.537840000000003"/>
    <n v="23.31138"/>
  </r>
  <r>
    <x v="1060"/>
    <x v="1323"/>
    <n v="31.277705000000001"/>
    <n v="40.318134999999998"/>
    <n v="26.657444999999999"/>
  </r>
  <r>
    <x v="1060"/>
    <x v="1323"/>
    <n v="31.277705000000001"/>
    <n v="40.318134999999998"/>
    <n v="26.657444999999999"/>
  </r>
  <r>
    <x v="1060"/>
    <x v="1323"/>
    <n v="31.277705000000001"/>
    <n v="40.318134999999998"/>
    <n v="26.657444999999999"/>
  </r>
  <r>
    <x v="1061"/>
    <x v="1324"/>
    <n v="31.681751999999999"/>
    <n v="40.062260999999999"/>
    <n v="29.065662"/>
  </r>
  <r>
    <x v="1061"/>
    <x v="1324"/>
    <n v="31.681751999999999"/>
    <n v="40.062260999999999"/>
    <n v="29.065662"/>
  </r>
  <r>
    <x v="1061"/>
    <x v="1324"/>
    <n v="31.681751999999999"/>
    <n v="40.062260999999999"/>
    <n v="29.065662"/>
  </r>
  <r>
    <x v="1062"/>
    <x v="1325"/>
    <n v="28.812548"/>
    <n v="36.713495999999999"/>
    <n v="22.384504"/>
  </r>
  <r>
    <x v="1062"/>
    <x v="1325"/>
    <n v="28.812548"/>
    <n v="36.713495999999999"/>
    <n v="22.384504"/>
  </r>
  <r>
    <x v="1062"/>
    <x v="1325"/>
    <n v="28.812548"/>
    <n v="36.713495999999999"/>
    <n v="22.384504"/>
  </r>
  <r>
    <x v="1063"/>
    <x v="1326"/>
    <n v="28.171143000000001"/>
    <n v="36.846809999999998"/>
    <n v="21.486464999999999"/>
  </r>
  <r>
    <x v="1063"/>
    <x v="1326"/>
    <n v="28.171143000000001"/>
    <n v="36.846809999999998"/>
    <n v="21.486464999999999"/>
  </r>
  <r>
    <x v="1063"/>
    <x v="1326"/>
    <n v="28.171143000000001"/>
    <n v="36.846809999999998"/>
    <n v="21.486464999999999"/>
  </r>
  <r>
    <x v="1064"/>
    <x v="1327"/>
    <n v="32.861975999999999"/>
    <n v="41.805309999999999"/>
    <n v="27.876272"/>
  </r>
  <r>
    <x v="1064"/>
    <x v="1327"/>
    <n v="32.861975999999999"/>
    <n v="41.805309999999999"/>
    <n v="27.876272"/>
  </r>
  <r>
    <x v="1064"/>
    <x v="1327"/>
    <n v="32.861975999999999"/>
    <n v="41.805309999999999"/>
    <n v="27.876272"/>
  </r>
  <r>
    <x v="1065"/>
    <x v="1328"/>
    <n v="31.086627"/>
    <n v="41.055065999999997"/>
    <n v="26.697606"/>
  </r>
  <r>
    <x v="1065"/>
    <x v="1328"/>
    <n v="31.086627"/>
    <n v="41.055065999999997"/>
    <n v="26.697606"/>
  </r>
  <r>
    <x v="1065"/>
    <x v="1328"/>
    <n v="31.086627"/>
    <n v="41.055065999999997"/>
    <n v="26.697606"/>
  </r>
  <r>
    <x v="1066"/>
    <x v="1329"/>
    <n v="30.060285"/>
    <n v="39.219777000000001"/>
    <n v="23.610323999999999"/>
  </r>
  <r>
    <x v="1066"/>
    <x v="1329"/>
    <n v="30.060285"/>
    <n v="39.219777000000001"/>
    <n v="23.610323999999999"/>
  </r>
  <r>
    <x v="1066"/>
    <x v="1329"/>
    <n v="30.060285"/>
    <n v="39.219777000000001"/>
    <n v="23.610323999999999"/>
  </r>
  <r>
    <x v="1067"/>
    <x v="1330"/>
    <n v="26.572451999999998"/>
    <n v="35.089607999999998"/>
    <n v="20.786875999999999"/>
  </r>
  <r>
    <x v="1067"/>
    <x v="1330"/>
    <n v="26.572451999999998"/>
    <n v="35.089607999999998"/>
    <n v="20.786875999999999"/>
  </r>
  <r>
    <x v="1067"/>
    <x v="1330"/>
    <n v="26.572451999999998"/>
    <n v="35.089607999999998"/>
    <n v="20.786875999999999"/>
  </r>
  <r>
    <x v="1068"/>
    <x v="1331"/>
    <n v="30.273614999999999"/>
    <n v="39.065354999999997"/>
    <n v="25.226505"/>
  </r>
  <r>
    <x v="1068"/>
    <x v="1331"/>
    <n v="30.273614999999999"/>
    <n v="39.065354999999997"/>
    <n v="25.226505"/>
  </r>
  <r>
    <x v="1068"/>
    <x v="1331"/>
    <n v="30.273614999999999"/>
    <n v="39.065354999999997"/>
    <n v="25.226505"/>
  </r>
  <r>
    <x v="1069"/>
    <x v="1332"/>
    <n v="32.264077999999998"/>
    <n v="41.473277000000003"/>
    <n v="26.561844000000001"/>
  </r>
  <r>
    <x v="1069"/>
    <x v="1332"/>
    <n v="32.264077999999998"/>
    <n v="41.473277000000003"/>
    <n v="26.561844000000001"/>
  </r>
  <r>
    <x v="1069"/>
    <x v="1332"/>
    <n v="32.264077999999998"/>
    <n v="41.473277000000003"/>
    <n v="26.561844000000001"/>
  </r>
  <r>
    <x v="1070"/>
    <x v="1333"/>
    <n v="31.11955"/>
    <n v="41.641137999999998"/>
    <n v="25.75881"/>
  </r>
  <r>
    <x v="1070"/>
    <x v="1333"/>
    <n v="31.11955"/>
    <n v="41.641137999999998"/>
    <n v="25.75881"/>
  </r>
  <r>
    <x v="1070"/>
    <x v="1333"/>
    <n v="31.11955"/>
    <n v="41.641137999999998"/>
    <n v="25.75881"/>
  </r>
  <r>
    <x v="1071"/>
    <x v="1334"/>
    <n v="28.039064"/>
    <n v="37.490231999999999"/>
    <n v="22.675616000000002"/>
  </r>
  <r>
    <x v="1071"/>
    <x v="1334"/>
    <n v="28.039064"/>
    <n v="37.490231999999999"/>
    <n v="22.675616000000002"/>
  </r>
  <r>
    <x v="1071"/>
    <x v="1334"/>
    <n v="28.039064"/>
    <n v="37.490231999999999"/>
    <n v="22.675616000000002"/>
  </r>
  <r>
    <x v="1072"/>
    <x v="1335"/>
    <n v="24.575364"/>
    <n v="31.685048999999999"/>
    <n v="19.513625999999999"/>
  </r>
  <r>
    <x v="1072"/>
    <x v="1335"/>
    <n v="24.575364"/>
    <n v="31.685048999999999"/>
    <n v="19.513625999999999"/>
  </r>
  <r>
    <x v="1072"/>
    <x v="1335"/>
    <n v="24.575364"/>
    <n v="31.685048999999999"/>
    <n v="19.513625999999999"/>
  </r>
  <r>
    <x v="1073"/>
    <x v="1336"/>
    <n v="27.236999999999998"/>
    <n v="34.727175000000003"/>
    <n v="21.326571000000001"/>
  </r>
  <r>
    <x v="1073"/>
    <x v="1336"/>
    <n v="27.236999999999998"/>
    <n v="34.727175000000003"/>
    <n v="21.326571000000001"/>
  </r>
  <r>
    <x v="1073"/>
    <x v="1336"/>
    <n v="27.236999999999998"/>
    <n v="34.727175000000003"/>
    <n v="21.326571000000001"/>
  </r>
  <r>
    <x v="1074"/>
    <x v="1337"/>
    <n v="29.570429000000001"/>
    <n v="39.114564999999999"/>
    <n v="25.454065"/>
  </r>
  <r>
    <x v="1074"/>
    <x v="1337"/>
    <n v="29.570429000000001"/>
    <n v="39.114564999999999"/>
    <n v="25.454065"/>
  </r>
  <r>
    <x v="1074"/>
    <x v="1337"/>
    <n v="29.570429000000001"/>
    <n v="39.114564999999999"/>
    <n v="25.454065"/>
  </r>
  <r>
    <x v="1075"/>
    <x v="1338"/>
    <n v="29.417224000000001"/>
    <n v="37.907304000000003"/>
    <n v="25.569592"/>
  </r>
  <r>
    <x v="1075"/>
    <x v="1338"/>
    <n v="29.417224000000001"/>
    <n v="37.907304000000003"/>
    <n v="25.569592"/>
  </r>
  <r>
    <x v="1075"/>
    <x v="1338"/>
    <n v="29.417224000000001"/>
    <n v="37.907304000000003"/>
    <n v="25.569592"/>
  </r>
  <r>
    <x v="1076"/>
    <x v="1339"/>
    <n v="30.912868"/>
    <n v="39.383749999999999"/>
    <n v="27.59113"/>
  </r>
  <r>
    <x v="1076"/>
    <x v="1339"/>
    <n v="30.912868"/>
    <n v="39.383749999999999"/>
    <n v="27.59113"/>
  </r>
  <r>
    <x v="1076"/>
    <x v="1339"/>
    <n v="30.912868"/>
    <n v="39.383749999999999"/>
    <n v="27.59113"/>
  </r>
  <r>
    <x v="1077"/>
    <x v="1340"/>
    <n v="27.784419"/>
    <n v="35.042682999999997"/>
    <n v="25.035620999999999"/>
  </r>
  <r>
    <x v="1077"/>
    <x v="1340"/>
    <n v="27.784419"/>
    <n v="35.042682999999997"/>
    <n v="25.035620999999999"/>
  </r>
  <r>
    <x v="1077"/>
    <x v="1340"/>
    <n v="27.784419"/>
    <n v="35.042682999999997"/>
    <n v="25.035620999999999"/>
  </r>
  <r>
    <x v="1078"/>
    <x v="1341"/>
    <n v="24.566091"/>
    <n v="32.593345999999997"/>
    <n v="20.718389999999999"/>
  </r>
  <r>
    <x v="1078"/>
    <x v="1341"/>
    <n v="24.566091"/>
    <n v="32.593345999999997"/>
    <n v="20.718389999999999"/>
  </r>
  <r>
    <x v="1078"/>
    <x v="1341"/>
    <n v="24.566091"/>
    <n v="32.593345999999997"/>
    <n v="20.718389999999999"/>
  </r>
  <r>
    <x v="1079"/>
    <x v="1342"/>
    <n v="30.131712"/>
    <n v="39.674627999999998"/>
    <n v="25.704305999999999"/>
  </r>
  <r>
    <x v="1079"/>
    <x v="1342"/>
    <n v="30.131712"/>
    <n v="39.674627999999998"/>
    <n v="25.704305999999999"/>
  </r>
  <r>
    <x v="1079"/>
    <x v="1342"/>
    <n v="30.131712"/>
    <n v="39.674627999999998"/>
    <n v="25.704305999999999"/>
  </r>
  <r>
    <x v="1080"/>
    <x v="1343"/>
    <n v="29.54956"/>
    <n v="39.199128000000002"/>
    <n v="25.415312"/>
  </r>
  <r>
    <x v="1080"/>
    <x v="1343"/>
    <n v="29.54956"/>
    <n v="39.199128000000002"/>
    <n v="25.415312"/>
  </r>
  <r>
    <x v="1080"/>
    <x v="1343"/>
    <n v="29.54956"/>
    <n v="39.199128000000002"/>
    <n v="25.415312"/>
  </r>
  <r>
    <x v="1081"/>
    <x v="1344"/>
    <n v="27.616074999999999"/>
    <n v="35.908974999999998"/>
    <n v="22.922149999999998"/>
  </r>
  <r>
    <x v="1081"/>
    <x v="1344"/>
    <n v="27.616074999999999"/>
    <n v="35.908974999999998"/>
    <n v="22.922149999999998"/>
  </r>
  <r>
    <x v="1081"/>
    <x v="1344"/>
    <n v="27.616074999999999"/>
    <n v="35.908974999999998"/>
    <n v="22.922149999999998"/>
  </r>
  <r>
    <x v="1082"/>
    <x v="1345"/>
    <n v="26.855260000000001"/>
    <n v="35.231630000000003"/>
    <n v="20.359484999999999"/>
  </r>
  <r>
    <x v="1082"/>
    <x v="1345"/>
    <n v="26.855260000000001"/>
    <n v="35.231630000000003"/>
    <n v="20.359484999999999"/>
  </r>
  <r>
    <x v="1082"/>
    <x v="1345"/>
    <n v="26.855260000000001"/>
    <n v="35.231630000000003"/>
    <n v="20.359484999999999"/>
  </r>
  <r>
    <x v="1083"/>
    <x v="1346"/>
    <n v="28.038540000000001"/>
    <n v="35.885748"/>
    <n v="24.733038000000001"/>
  </r>
  <r>
    <x v="1083"/>
    <x v="1346"/>
    <n v="28.038540000000001"/>
    <n v="35.885748"/>
    <n v="24.733038000000001"/>
  </r>
  <r>
    <x v="1083"/>
    <x v="1346"/>
    <n v="28.038540000000001"/>
    <n v="35.885748"/>
    <n v="24.733038000000001"/>
  </r>
  <r>
    <x v="1084"/>
    <x v="1347"/>
    <n v="27.405971999999998"/>
    <n v="34.974719999999998"/>
    <n v="23.006807999999999"/>
  </r>
  <r>
    <x v="1084"/>
    <x v="1347"/>
    <n v="27.405971999999998"/>
    <n v="34.974719999999998"/>
    <n v="23.006807999999999"/>
  </r>
  <r>
    <x v="1084"/>
    <x v="1347"/>
    <n v="27.405971999999998"/>
    <n v="34.974719999999998"/>
    <n v="23.006807999999999"/>
  </r>
  <r>
    <x v="1085"/>
    <x v="1348"/>
    <n v="27.500219999999999"/>
    <n v="37.152258000000003"/>
    <n v="23.411135000000002"/>
  </r>
  <r>
    <x v="1085"/>
    <x v="1348"/>
    <n v="27.500219999999999"/>
    <n v="37.152258000000003"/>
    <n v="23.411135000000002"/>
  </r>
  <r>
    <x v="1085"/>
    <x v="1348"/>
    <n v="27.500219999999999"/>
    <n v="37.152258000000003"/>
    <n v="23.411135000000002"/>
  </r>
  <r>
    <x v="1086"/>
    <x v="1349"/>
    <n v="29.833808000000001"/>
    <n v="38.227696000000002"/>
    <n v="24.316783999999998"/>
  </r>
  <r>
    <x v="1086"/>
    <x v="1349"/>
    <n v="29.833808000000001"/>
    <n v="38.227696000000002"/>
    <n v="24.316783999999998"/>
  </r>
  <r>
    <x v="1086"/>
    <x v="1349"/>
    <n v="29.833808000000001"/>
    <n v="38.227696000000002"/>
    <n v="24.316783999999998"/>
  </r>
  <r>
    <x v="1087"/>
    <x v="1350"/>
    <n v="29.804110000000001"/>
    <n v="37.603909000000002"/>
    <n v="23.037037000000002"/>
  </r>
  <r>
    <x v="1087"/>
    <x v="1350"/>
    <n v="29.804110000000001"/>
    <n v="37.603909000000002"/>
    <n v="23.037037000000002"/>
  </r>
  <r>
    <x v="1087"/>
    <x v="1350"/>
    <n v="29.804110000000001"/>
    <n v="37.603909000000002"/>
    <n v="23.037037000000002"/>
  </r>
  <r>
    <x v="1088"/>
    <x v="1351"/>
    <n v="29.356670000000001"/>
    <n v="37.307062999999999"/>
    <n v="24.092099999999999"/>
  </r>
  <r>
    <x v="1088"/>
    <x v="1351"/>
    <n v="29.356670000000001"/>
    <n v="37.307062999999999"/>
    <n v="24.092099999999999"/>
  </r>
  <r>
    <x v="1088"/>
    <x v="1351"/>
    <n v="29.356670000000001"/>
    <n v="37.307062999999999"/>
    <n v="24.092099999999999"/>
  </r>
  <r>
    <x v="1089"/>
    <x v="1352"/>
    <n v="23.801796"/>
    <n v="30.875312999999998"/>
    <n v="16.293543"/>
  </r>
  <r>
    <x v="1089"/>
    <x v="1352"/>
    <n v="23.801796"/>
    <n v="30.875312999999998"/>
    <n v="16.293543"/>
  </r>
  <r>
    <x v="1089"/>
    <x v="1352"/>
    <n v="23.801796"/>
    <n v="30.875312999999998"/>
    <n v="16.293543"/>
  </r>
  <r>
    <x v="1090"/>
    <x v="1353"/>
    <n v="27.715674"/>
    <n v="37.057524000000001"/>
    <n v="21.180935999999999"/>
  </r>
  <r>
    <x v="1090"/>
    <x v="1353"/>
    <n v="27.715674"/>
    <n v="37.057524000000001"/>
    <n v="21.180935999999999"/>
  </r>
  <r>
    <x v="1090"/>
    <x v="1353"/>
    <n v="27.715674"/>
    <n v="37.057524000000001"/>
    <n v="21.180935999999999"/>
  </r>
  <r>
    <x v="1091"/>
    <x v="1354"/>
    <n v="26.694863999999999"/>
    <n v="34.397370000000002"/>
    <n v="22.615487999999999"/>
  </r>
  <r>
    <x v="1091"/>
    <x v="1354"/>
    <n v="26.694863999999999"/>
    <n v="34.397370000000002"/>
    <n v="22.615487999999999"/>
  </r>
  <r>
    <x v="1091"/>
    <x v="1354"/>
    <n v="26.694863999999999"/>
    <n v="34.397370000000002"/>
    <n v="22.615487999999999"/>
  </r>
  <r>
    <x v="1092"/>
    <x v="1355"/>
    <n v="27.74259"/>
    <n v="35.936414999999997"/>
    <n v="24.151634999999999"/>
  </r>
  <r>
    <x v="1092"/>
    <x v="1355"/>
    <n v="27.74259"/>
    <n v="35.936414999999997"/>
    <n v="24.151634999999999"/>
  </r>
  <r>
    <x v="1092"/>
    <x v="1355"/>
    <n v="27.74259"/>
    <n v="35.936414999999997"/>
    <n v="24.151634999999999"/>
  </r>
  <r>
    <x v="1093"/>
    <x v="1356"/>
    <n v="27.802607999999999"/>
    <n v="35.852142000000001"/>
    <n v="23.380278000000001"/>
  </r>
  <r>
    <x v="1093"/>
    <x v="1356"/>
    <n v="27.802607999999999"/>
    <n v="35.852142000000001"/>
    <n v="23.380278000000001"/>
  </r>
  <r>
    <x v="1093"/>
    <x v="1356"/>
    <n v="27.802607999999999"/>
    <n v="35.852142000000001"/>
    <n v="23.380278000000001"/>
  </r>
  <r>
    <x v="1094"/>
    <x v="1357"/>
    <n v="27.976739999999999"/>
    <n v="37.489724000000002"/>
    <n v="23.309488000000002"/>
  </r>
  <r>
    <x v="1094"/>
    <x v="1357"/>
    <n v="27.976739999999999"/>
    <n v="37.489724000000002"/>
    <n v="23.309488000000002"/>
  </r>
  <r>
    <x v="1094"/>
    <x v="1357"/>
    <n v="27.976739999999999"/>
    <n v="37.489724000000002"/>
    <n v="23.309488000000002"/>
  </r>
  <r>
    <x v="1095"/>
    <x v="1358"/>
    <n v="27.042408000000002"/>
    <n v="36.47871"/>
    <n v="22.520475000000001"/>
  </r>
  <r>
    <x v="1095"/>
    <x v="1358"/>
    <n v="27.042408000000002"/>
    <n v="36.47871"/>
    <n v="22.520475000000001"/>
  </r>
  <r>
    <x v="1095"/>
    <x v="1358"/>
    <n v="27.042408000000002"/>
    <n v="36.47871"/>
    <n v="22.520475000000001"/>
  </r>
  <r>
    <x v="1096"/>
    <x v="1359"/>
    <n v="29.00235"/>
    <n v="37.694020000000002"/>
    <n v="23.915645000000001"/>
  </r>
  <r>
    <x v="1096"/>
    <x v="1359"/>
    <n v="29.00235"/>
    <n v="37.694020000000002"/>
    <n v="23.915645000000001"/>
  </r>
  <r>
    <x v="1096"/>
    <x v="1359"/>
    <n v="29.00235"/>
    <n v="37.694020000000002"/>
    <n v="23.915645000000001"/>
  </r>
  <r>
    <x v="1097"/>
    <x v="1360"/>
    <n v="25.558721999999999"/>
    <n v="33.81588"/>
    <n v="20.513178"/>
  </r>
  <r>
    <x v="1097"/>
    <x v="1360"/>
    <n v="25.558721999999999"/>
    <n v="33.81588"/>
    <n v="20.513178"/>
  </r>
  <r>
    <x v="1097"/>
    <x v="1360"/>
    <n v="25.558721999999999"/>
    <n v="33.81588"/>
    <n v="20.513178"/>
  </r>
  <r>
    <x v="1098"/>
    <x v="1361"/>
    <n v="27.150048000000002"/>
    <n v="35.301312000000003"/>
    <n v="23.989536000000001"/>
  </r>
  <r>
    <x v="1098"/>
    <x v="1361"/>
    <n v="27.150048000000002"/>
    <n v="35.301312000000003"/>
    <n v="23.989536000000001"/>
  </r>
  <r>
    <x v="1098"/>
    <x v="1361"/>
    <n v="27.150048000000002"/>
    <n v="35.301312000000003"/>
    <n v="23.989536000000001"/>
  </r>
  <r>
    <x v="1099"/>
    <x v="1362"/>
    <n v="30.818595999999999"/>
    <n v="40.013536000000002"/>
    <n v="27.318300000000001"/>
  </r>
  <r>
    <x v="1099"/>
    <x v="1362"/>
    <n v="30.818595999999999"/>
    <n v="40.013536000000002"/>
    <n v="27.318300000000001"/>
  </r>
  <r>
    <x v="1099"/>
    <x v="1362"/>
    <n v="30.818595999999999"/>
    <n v="40.013536000000002"/>
    <n v="27.318300000000001"/>
  </r>
  <r>
    <x v="1100"/>
    <x v="1363"/>
    <n v="29.395875"/>
    <n v="38.647599999999997"/>
    <n v="23.762805"/>
  </r>
  <r>
    <x v="1100"/>
    <x v="1363"/>
    <n v="29.395875"/>
    <n v="38.647599999999997"/>
    <n v="23.762805"/>
  </r>
  <r>
    <x v="1100"/>
    <x v="1363"/>
    <n v="29.395875"/>
    <n v="38.647599999999997"/>
    <n v="23.762805"/>
  </r>
  <r>
    <x v="1101"/>
    <x v="1364"/>
    <n v="27.527538"/>
    <n v="36.148650000000004"/>
    <n v="21.543686000000001"/>
  </r>
  <r>
    <x v="1101"/>
    <x v="1364"/>
    <n v="27.527538"/>
    <n v="36.148650000000004"/>
    <n v="21.543686000000001"/>
  </r>
  <r>
    <x v="1101"/>
    <x v="1364"/>
    <n v="27.527538"/>
    <n v="36.148650000000004"/>
    <n v="21.543686000000001"/>
  </r>
  <r>
    <x v="1102"/>
    <x v="1365"/>
    <n v="31.909741"/>
    <n v="41.890040999999997"/>
    <n v="27.618212"/>
  </r>
  <r>
    <x v="1102"/>
    <x v="1365"/>
    <n v="31.909741"/>
    <n v="41.890040999999997"/>
    <n v="27.618212"/>
  </r>
  <r>
    <x v="1102"/>
    <x v="1365"/>
    <n v="31.909741"/>
    <n v="41.890040999999997"/>
    <n v="27.618212"/>
  </r>
  <r>
    <x v="1103"/>
    <x v="1366"/>
    <n v="25.667169000000001"/>
    <n v="31.036752"/>
    <n v="26.295026"/>
  </r>
  <r>
    <x v="1104"/>
    <x v="1367"/>
    <n v="21.741185000000002"/>
    <n v="27.467449999999999"/>
    <n v="20.335224"/>
  </r>
  <r>
    <x v="1105"/>
    <x v="1368"/>
    <n v="25.376784000000001"/>
    <n v="30.435372000000001"/>
    <n v="25.032091999999999"/>
  </r>
  <r>
    <x v="1106"/>
    <x v="1369"/>
    <n v="14.68896"/>
    <n v="19.698271999999999"/>
    <n v="11.092048"/>
  </r>
  <r>
    <x v="1107"/>
    <x v="1370"/>
    <n v="15.386837999999999"/>
    <n v="20.515784"/>
    <n v="10.863524"/>
  </r>
  <r>
    <x v="1107"/>
    <x v="1370"/>
    <n v="15.386837999999999"/>
    <n v="20.515784"/>
    <n v="10.863524"/>
  </r>
  <r>
    <x v="1108"/>
    <x v="1371"/>
    <n v="23.801114999999999"/>
    <n v="28.843008000000001"/>
    <n v="21.021971000000001"/>
  </r>
  <r>
    <x v="1109"/>
    <x v="1372"/>
    <n v="23.998284000000002"/>
    <n v="29.941521000000002"/>
    <n v="22.702601999999999"/>
  </r>
  <r>
    <x v="1109"/>
    <x v="1372"/>
    <n v="23.998284000000002"/>
    <n v="29.941521000000002"/>
    <n v="22.702601999999999"/>
  </r>
  <r>
    <x v="1110"/>
    <x v="1373"/>
    <n v="18.712062"/>
    <n v="23.621382000000001"/>
    <n v="16.389576000000002"/>
  </r>
  <r>
    <x v="1111"/>
    <x v="1374"/>
    <n v="22.349256"/>
    <n v="27.218066"/>
    <n v="20.174835999999999"/>
  </r>
  <r>
    <x v="1112"/>
    <x v="1375"/>
    <n v="22.854483999999999"/>
    <n v="27.401205999999998"/>
    <n v="22.333796"/>
  </r>
  <r>
    <x v="1113"/>
    <x v="1376"/>
    <n v="16.967624000000001"/>
    <n v="21.846767"/>
    <n v="10.966182999999999"/>
  </r>
  <r>
    <x v="1113"/>
    <x v="1376"/>
    <n v="16.967624000000001"/>
    <n v="21.846767"/>
    <n v="10.966182999999999"/>
  </r>
  <r>
    <x v="1114"/>
    <x v="1377"/>
    <n v="26.000571999999998"/>
    <n v="31.12218"/>
    <n v="27.626776"/>
  </r>
  <r>
    <x v="1114"/>
    <x v="1377"/>
    <n v="26.000571999999998"/>
    <n v="31.12218"/>
    <n v="27.626776"/>
  </r>
  <r>
    <x v="1115"/>
    <x v="1378"/>
    <n v="17.062200000000001"/>
    <n v="23.052928000000001"/>
    <n v="12.104683"/>
  </r>
  <r>
    <x v="1115"/>
    <x v="1378"/>
    <n v="17.062200000000001"/>
    <n v="23.052928000000001"/>
    <n v="12.104683"/>
  </r>
  <r>
    <x v="1116"/>
    <x v="1379"/>
    <n v="14.957862"/>
    <n v="20.550471999999999"/>
    <n v="12.22791"/>
  </r>
  <r>
    <x v="1117"/>
    <x v="1380"/>
    <n v="16.045856000000001"/>
    <n v="21.996825000000001"/>
    <n v="12.072236"/>
  </r>
  <r>
    <x v="1117"/>
    <x v="1380"/>
    <n v="16.045856000000001"/>
    <n v="21.996825000000001"/>
    <n v="12.072236"/>
  </r>
  <r>
    <x v="1118"/>
    <x v="1381"/>
    <n v="18.94782"/>
    <n v="24.223710000000001"/>
    <n v="15.250915000000001"/>
  </r>
  <r>
    <x v="1119"/>
    <x v="1382"/>
    <n v="23.406682"/>
    <n v="27.713066000000001"/>
    <n v="22.218713999999999"/>
  </r>
  <r>
    <x v="1120"/>
    <x v="1383"/>
    <n v="26.343405000000001"/>
    <n v="31.281030000000001"/>
    <n v="24.923249999999999"/>
  </r>
  <r>
    <x v="1121"/>
    <x v="1384"/>
    <n v="24.230554000000001"/>
    <n v="29.676356999999999"/>
    <n v="24.837719"/>
  </r>
  <r>
    <x v="1121"/>
    <x v="1384"/>
    <n v="24.230554000000001"/>
    <n v="29.676356999999999"/>
    <n v="24.837719"/>
  </r>
  <r>
    <x v="1122"/>
    <x v="1385"/>
    <n v="16.898893999999999"/>
    <n v="21.34796"/>
    <n v="13.781713999999999"/>
  </r>
  <r>
    <x v="1123"/>
    <x v="1386"/>
    <n v="27.838477999999999"/>
    <n v="33.74926"/>
    <n v="27.335035999999999"/>
  </r>
  <r>
    <x v="1124"/>
    <x v="1387"/>
    <n v="17.114547999999999"/>
    <n v="23.508786000000001"/>
    <n v="12.399509"/>
  </r>
  <r>
    <x v="1125"/>
    <x v="764"/>
    <n v="0"/>
    <n v="0"/>
    <n v="0"/>
  </r>
  <r>
    <x v="1126"/>
    <x v="1388"/>
    <n v="23.205919000000002"/>
    <n v="30.357723"/>
    <n v="20.987362000000001"/>
  </r>
  <r>
    <x v="1127"/>
    <x v="1389"/>
    <n v="24.247340000000001"/>
    <n v="28.892032"/>
    <n v="23.735399999999998"/>
  </r>
  <r>
    <x v="1128"/>
    <x v="1390"/>
    <n v="23.671668"/>
    <n v="30.664719999999999"/>
    <n v="20.726732999999999"/>
  </r>
  <r>
    <x v="1129"/>
    <x v="1391"/>
    <n v="24.943650000000002"/>
    <n v="31.511679999999998"/>
    <n v="24.804300000000001"/>
  </r>
  <r>
    <x v="1129"/>
    <x v="1391"/>
    <n v="24.943650000000002"/>
    <n v="31.511679999999998"/>
    <n v="24.804300000000001"/>
  </r>
  <r>
    <x v="1130"/>
    <x v="1392"/>
    <n v="17.835912"/>
    <n v="24.985368000000001"/>
    <n v="14.280048000000001"/>
  </r>
  <r>
    <x v="1131"/>
    <x v="1393"/>
    <n v="18.47888"/>
    <n v="25.729012000000001"/>
    <n v="14.019436000000001"/>
  </r>
  <r>
    <x v="1132"/>
    <x v="1394"/>
    <n v="16.586582"/>
    <n v="21.775254"/>
    <n v="8.5460480000000008"/>
  </r>
  <r>
    <x v="1133"/>
    <x v="1395"/>
    <n v="27.548556000000001"/>
    <n v="36.728292000000003"/>
    <n v="23.55696"/>
  </r>
  <r>
    <x v="1134"/>
    <x v="1396"/>
    <n v="15.401960000000001"/>
    <n v="21.30198"/>
    <n v="11.26538"/>
  </r>
  <r>
    <x v="1135"/>
    <x v="1397"/>
    <n v="25.971184000000001"/>
    <n v="33.617427999999997"/>
    <n v="23.292207999999999"/>
  </r>
  <r>
    <x v="1136"/>
    <x v="1398"/>
    <n v="27.931436999999999"/>
    <n v="36.431496000000003"/>
    <n v="24.995222999999999"/>
  </r>
  <r>
    <x v="1136"/>
    <x v="1398"/>
    <n v="27.931436999999999"/>
    <n v="36.431496000000003"/>
    <n v="24.995222999999999"/>
  </r>
  <r>
    <x v="1137"/>
    <x v="1399"/>
    <n v="24.431591999999998"/>
    <n v="30.892140000000001"/>
    <n v="22.099399999999999"/>
  </r>
  <r>
    <x v="1138"/>
    <x v="1400"/>
    <n v="22.202544"/>
    <n v="29.334384"/>
    <n v="17.782679999999999"/>
  </r>
  <r>
    <x v="1139"/>
    <x v="1401"/>
    <n v="14.60643"/>
    <n v="20.297737999999999"/>
    <n v="9.8510679999999997"/>
  </r>
  <r>
    <x v="1140"/>
    <x v="1402"/>
    <n v="15.193341"/>
    <n v="21.936506000000001"/>
    <n v="10.685323"/>
  </r>
  <r>
    <x v="1141"/>
    <x v="1403"/>
    <n v="27.353681999999999"/>
    <n v="35.613860000000003"/>
    <n v="22.897288"/>
  </r>
  <r>
    <x v="1142"/>
    <x v="1404"/>
    <n v="17.643809999999998"/>
    <n v="24.91554"/>
    <n v="14.609225"/>
  </r>
  <r>
    <x v="1142"/>
    <x v="1404"/>
    <n v="17.643809999999998"/>
    <n v="24.91554"/>
    <n v="14.609225"/>
  </r>
  <r>
    <x v="1143"/>
    <x v="1405"/>
    <n v="28.592735000000001"/>
    <n v="38.569574000000003"/>
    <n v="24.522863000000001"/>
  </r>
  <r>
    <x v="1144"/>
    <x v="1406"/>
    <n v="15.533493"/>
    <n v="21.416672999999999"/>
    <n v="12.126942"/>
  </r>
  <r>
    <x v="1145"/>
    <x v="1407"/>
    <n v="28.760344"/>
    <n v="36.591315999999999"/>
    <n v="27.300808"/>
  </r>
  <r>
    <x v="1146"/>
    <x v="1408"/>
    <n v="25.780138999999998"/>
    <n v="32.125016000000002"/>
    <n v="24.811171000000002"/>
  </r>
  <r>
    <x v="1147"/>
    <x v="1409"/>
    <n v="22.668672000000001"/>
    <n v="30.582201000000001"/>
    <n v="21.065460000000002"/>
  </r>
  <r>
    <x v="1148"/>
    <x v="1410"/>
    <n v="26.725439999999999"/>
    <n v="33.830495999999997"/>
    <n v="24.714047999999998"/>
  </r>
  <r>
    <x v="1149"/>
    <x v="1411"/>
    <n v="29.487808000000001"/>
    <n v="38.514688"/>
    <n v="27.484969"/>
  </r>
  <r>
    <x v="1150"/>
    <x v="1412"/>
    <n v="29.337330000000001"/>
    <n v="37.740814"/>
    <n v="28.186295999999999"/>
  </r>
  <r>
    <x v="1151"/>
    <x v="1413"/>
    <n v="23.299005000000001"/>
    <n v="31.149049000000002"/>
    <n v="22.359604000000001"/>
  </r>
  <r>
    <x v="1152"/>
    <x v="1414"/>
    <n v="23.715979999999998"/>
    <n v="30.700056"/>
    <n v="22.623550999999999"/>
  </r>
  <r>
    <x v="1153"/>
    <x v="1415"/>
    <n v="27.347394999999999"/>
    <n v="34.149349999999998"/>
    <n v="25.393345"/>
  </r>
  <r>
    <x v="1154"/>
    <x v="1416"/>
    <n v="24.087039999999998"/>
    <n v="31.689512000000001"/>
    <n v="22.393419999999999"/>
  </r>
  <r>
    <x v="1155"/>
    <x v="1417"/>
    <n v="26.177123000000002"/>
    <n v="32.878166999999998"/>
    <n v="25.409685"/>
  </r>
  <r>
    <x v="1156"/>
    <x v="1418"/>
    <n v="24.31476"/>
    <n v="30.919803999999999"/>
    <n v="22.908044"/>
  </r>
  <r>
    <x v="1157"/>
    <x v="1419"/>
    <n v="30.665008"/>
    <n v="37.850942000000003"/>
    <n v="31.343104"/>
  </r>
  <r>
    <x v="1158"/>
    <x v="1420"/>
    <n v="29.008254999999998"/>
    <n v="36.803342000000001"/>
    <n v="27.955119"/>
  </r>
  <r>
    <x v="1159"/>
    <x v="1421"/>
    <n v="25.505005000000001"/>
    <n v="31.981285"/>
    <n v="22.880994999999999"/>
  </r>
  <r>
    <x v="1160"/>
    <x v="1422"/>
    <n v="24.42933"/>
    <n v="31.220963999999999"/>
    <n v="23.429735999999998"/>
  </r>
  <r>
    <x v="1161"/>
    <x v="1423"/>
    <n v="25.039335999999999"/>
    <n v="32.455624"/>
    <n v="21.612112"/>
  </r>
  <r>
    <x v="1162"/>
    <x v="1424"/>
    <n v="27.139503999999999"/>
    <n v="33.573680000000003"/>
    <n v="23.52028"/>
  </r>
  <r>
    <x v="1163"/>
    <x v="1425"/>
    <n v="27.37914"/>
    <n v="36.664810000000003"/>
    <n v="26.329699999999999"/>
  </r>
  <r>
    <x v="1164"/>
    <x v="1426"/>
    <n v="28.156175999999999"/>
    <n v="35.868276000000002"/>
    <n v="28.520748000000001"/>
  </r>
  <r>
    <x v="1164"/>
    <x v="1426"/>
    <n v="28.156175999999999"/>
    <n v="35.868276000000002"/>
    <n v="28.520748000000001"/>
  </r>
  <r>
    <x v="1165"/>
    <x v="1427"/>
    <n v="25.519742000000001"/>
    <n v="32.571992000000002"/>
    <n v="23.178394999999998"/>
  </r>
  <r>
    <x v="1165"/>
    <x v="1427"/>
    <n v="25.519742000000001"/>
    <n v="32.571992000000002"/>
    <n v="23.178394999999998"/>
  </r>
  <r>
    <x v="1166"/>
    <x v="1428"/>
    <n v="28.053903999999999"/>
    <n v="35.389055999999997"/>
    <n v="26.654496000000002"/>
  </r>
  <r>
    <x v="1167"/>
    <x v="1429"/>
    <n v="26.969397000000001"/>
    <n v="34.225737000000002"/>
    <n v="24.745979999999999"/>
  </r>
  <r>
    <x v="1168"/>
    <x v="1430"/>
    <n v="28.370781999999998"/>
    <n v="35.665857000000003"/>
    <n v="27.024723000000002"/>
  </r>
  <r>
    <x v="1168"/>
    <x v="1430"/>
    <n v="28.370781999999998"/>
    <n v="35.665857000000003"/>
    <n v="27.024723000000002"/>
  </r>
  <r>
    <x v="1169"/>
    <x v="1431"/>
    <n v="29.953728000000002"/>
    <n v="37.141871999999999"/>
    <n v="28.452287999999999"/>
  </r>
  <r>
    <x v="1170"/>
    <x v="1432"/>
    <n v="29.631336000000001"/>
    <n v="36.203699999999998"/>
    <n v="29.919108999999999"/>
  </r>
  <r>
    <x v="1171"/>
    <x v="1433"/>
    <n v="26.039148000000001"/>
    <n v="33.182219000000003"/>
    <n v="25.070595999999998"/>
  </r>
  <r>
    <x v="1172"/>
    <x v="1434"/>
    <n v="25.151764"/>
    <n v="31.702093000000001"/>
    <n v="24.514536"/>
  </r>
  <r>
    <x v="1173"/>
    <x v="1435"/>
    <n v="27.30724"/>
    <n v="35.113295999999998"/>
    <n v="23.827544"/>
  </r>
  <r>
    <x v="1174"/>
    <x v="1436"/>
    <n v="27.135735"/>
    <n v="34.517772000000001"/>
    <n v="26.921627999999998"/>
  </r>
  <r>
    <x v="1175"/>
    <x v="1437"/>
    <n v="24.262969999999999"/>
    <n v="32.338208000000002"/>
    <n v="23.219802000000001"/>
  </r>
  <r>
    <x v="1176"/>
    <x v="1438"/>
    <n v="27.20721"/>
    <n v="35.627817999999998"/>
    <n v="27.545538000000001"/>
  </r>
  <r>
    <x v="1177"/>
    <x v="1439"/>
    <n v="23.791689999999999"/>
    <n v="32.09695"/>
    <n v="24.10755"/>
  </r>
  <r>
    <x v="1178"/>
    <x v="1440"/>
    <n v="27.187691999999998"/>
    <n v="36.278458999999998"/>
    <n v="25.213481999999999"/>
  </r>
  <r>
    <x v="1178"/>
    <x v="1440"/>
    <n v="27.187691999999998"/>
    <n v="36.278458999999998"/>
    <n v="25.213481999999999"/>
  </r>
  <r>
    <x v="1179"/>
    <x v="1441"/>
    <n v="26.338799999999999"/>
    <n v="35.809559999999998"/>
    <n v="23.99446"/>
  </r>
  <r>
    <x v="1180"/>
    <x v="1442"/>
    <n v="27.655936000000001"/>
    <n v="37.303573999999998"/>
    <n v="28.069272000000002"/>
  </r>
  <r>
    <x v="1181"/>
    <x v="1443"/>
    <n v="26.108094999999999"/>
    <n v="34.636428000000002"/>
    <n v="24.931128999999999"/>
  </r>
  <r>
    <x v="1182"/>
    <x v="1444"/>
    <n v="30.778873999999998"/>
    <n v="40.114066999999999"/>
    <n v="30.863482999999999"/>
  </r>
  <r>
    <x v="1183"/>
    <x v="1445"/>
    <n v="31.042238000000001"/>
    <n v="40.249999000000003"/>
    <n v="31.885268"/>
  </r>
  <r>
    <x v="1184"/>
    <x v="1446"/>
    <n v="24.546959999999999"/>
    <n v="32.241059999999997"/>
    <n v="22.82274"/>
  </r>
  <r>
    <x v="1185"/>
    <x v="1447"/>
    <n v="23.483146000000001"/>
    <n v="32.161496"/>
    <n v="23.473763999999999"/>
  </r>
  <r>
    <x v="1186"/>
    <x v="1448"/>
    <n v="24.291902"/>
    <n v="30.964276000000002"/>
    <n v="26.20626"/>
  </r>
  <r>
    <x v="1187"/>
    <x v="1449"/>
    <n v="28.172205999999999"/>
    <n v="36.300611000000004"/>
    <n v="26.424364000000001"/>
  </r>
  <r>
    <x v="1188"/>
    <x v="1450"/>
    <n v="26.795802999999999"/>
    <n v="35.649579000000003"/>
    <n v="26.730149999999998"/>
  </r>
  <r>
    <x v="1189"/>
    <x v="1451"/>
    <n v="27.312096"/>
    <n v="35.003807999999999"/>
    <n v="25.086528000000001"/>
  </r>
  <r>
    <x v="1190"/>
    <x v="1452"/>
    <n v="27.059760000000001"/>
    <n v="34.856639999999999"/>
    <n v="26.526240000000001"/>
  </r>
  <r>
    <x v="1191"/>
    <x v="1453"/>
    <n v="26.09122"/>
    <n v="33.814369999999997"/>
    <n v="25.393345"/>
  </r>
  <r>
    <x v="1192"/>
    <x v="1454"/>
    <n v="25.171875"/>
    <n v="32.746875000000003"/>
    <n v="23.821874999999999"/>
  </r>
  <r>
    <x v="1193"/>
    <x v="1455"/>
    <n v="25.53556"/>
    <n v="31.522500000000001"/>
    <n v="27.917259999999999"/>
  </r>
  <r>
    <x v="1194"/>
    <x v="1456"/>
    <n v="31.509125999999998"/>
    <n v="40.495685999999999"/>
    <n v="31.331267"/>
  </r>
  <r>
    <x v="1195"/>
    <x v="1457"/>
    <n v="27.758199999999999"/>
    <n v="34.986800000000002"/>
    <n v="26.705400000000001"/>
  </r>
  <r>
    <x v="1196"/>
    <x v="1458"/>
    <n v="25.481833999999999"/>
    <n v="34.137984000000003"/>
    <n v="24.583466000000001"/>
  </r>
  <r>
    <x v="1197"/>
    <x v="1459"/>
    <n v="29.734848"/>
    <n v="37.938212"/>
    <n v="27.960894"/>
  </r>
  <r>
    <x v="1198"/>
    <x v="1460"/>
    <n v="25.686087000000001"/>
    <n v="34.17342"/>
    <n v="24.995149000000001"/>
  </r>
  <r>
    <x v="1198"/>
    <x v="1460"/>
    <n v="25.686087000000001"/>
    <n v="34.17342"/>
    <n v="24.995149000000001"/>
  </r>
  <r>
    <x v="1199"/>
    <x v="1461"/>
    <n v="22.318290000000001"/>
    <n v="29.324538"/>
    <n v="18.278396999999998"/>
  </r>
  <r>
    <x v="1200"/>
    <x v="1462"/>
    <n v="25.849557999999998"/>
    <n v="31.670856000000001"/>
    <n v="20.720825999999999"/>
  </r>
  <r>
    <x v="1201"/>
    <x v="1463"/>
    <n v="27.728760000000001"/>
    <n v="34.978169999999999"/>
    <n v="23.203710000000001"/>
  </r>
  <r>
    <x v="1202"/>
    <x v="1464"/>
    <n v="24.271512000000001"/>
    <n v="30.893577000000001"/>
    <n v="21.218786999999999"/>
  </r>
  <r>
    <x v="1203"/>
    <x v="1465"/>
    <n v="22.641444"/>
    <n v="30.366945000000001"/>
    <n v="15.741999"/>
  </r>
  <r>
    <x v="1204"/>
    <x v="1466"/>
    <n v="22.045155000000001"/>
    <n v="29.505872"/>
    <n v="17.083825000000001"/>
  </r>
  <r>
    <x v="1205"/>
    <x v="1467"/>
    <n v="24.99654"/>
    <n v="30.716722000000001"/>
    <n v="18.246538000000001"/>
  </r>
  <r>
    <x v="1206"/>
    <x v="1468"/>
    <n v="23.717690999999999"/>
    <n v="30.163022999999999"/>
    <n v="17.696394000000002"/>
  </r>
  <r>
    <x v="1207"/>
    <x v="1469"/>
    <n v="24.726839999999999"/>
    <n v="30.723216000000001"/>
    <n v="19.293503999999999"/>
  </r>
  <r>
    <x v="1208"/>
    <x v="1470"/>
    <n v="27.309011999999999"/>
    <n v="36.374631999999998"/>
    <n v="22.822932000000002"/>
  </r>
  <r>
    <x v="1209"/>
    <x v="1471"/>
    <n v="30.24"/>
    <n v="38.036250000000003"/>
    <n v="24.06915"/>
  </r>
  <r>
    <x v="1210"/>
    <x v="1472"/>
    <n v="30.266676"/>
    <n v="37.183157999999999"/>
    <n v="27.581121"/>
  </r>
  <r>
    <x v="1211"/>
    <x v="1473"/>
    <n v="27.965938000000001"/>
    <n v="37.585394000000001"/>
    <n v="23.400454"/>
  </r>
  <r>
    <x v="1212"/>
    <x v="1474"/>
    <n v="26.787789"/>
    <n v="35.038164000000002"/>
    <n v="20.828661"/>
  </r>
  <r>
    <x v="1213"/>
    <x v="1475"/>
    <n v="28.024864000000001"/>
    <n v="35.272511999999999"/>
    <n v="24.499487999999999"/>
  </r>
  <r>
    <x v="1214"/>
    <x v="1476"/>
    <n v="26.705317000000001"/>
    <n v="34.227018000000001"/>
    <n v="20.026646"/>
  </r>
  <r>
    <x v="1215"/>
    <x v="1477"/>
    <n v="25.647995999999999"/>
    <n v="32.511808000000002"/>
    <n v="21.790028"/>
  </r>
  <r>
    <x v="1216"/>
    <x v="1478"/>
    <n v="23.814532"/>
    <n v="30.590489999999999"/>
    <n v="21.154897999999999"/>
  </r>
  <r>
    <x v="1217"/>
    <x v="1479"/>
    <n v="25.691040000000001"/>
    <n v="34.282890000000002"/>
    <n v="18.488910000000001"/>
  </r>
  <r>
    <x v="1218"/>
    <x v="1480"/>
    <n v="29.125845000000002"/>
    <n v="37.881525000000003"/>
    <n v="23.94603"/>
  </r>
  <r>
    <x v="1219"/>
    <x v="1481"/>
    <n v="32.029547999999998"/>
    <n v="39.278142000000003"/>
    <n v="26.750988"/>
  </r>
  <r>
    <x v="1220"/>
    <x v="1482"/>
    <n v="24.783861000000002"/>
    <n v="31.440954000000001"/>
    <n v="19.362684000000002"/>
  </r>
  <r>
    <x v="1221"/>
    <x v="1483"/>
    <n v="26.971875000000001"/>
    <n v="32.784374999999997"/>
    <n v="21.225000000000001"/>
  </r>
  <r>
    <x v="1222"/>
    <x v="1484"/>
    <n v="26.088864000000001"/>
    <n v="33.276420999999999"/>
    <n v="18.816967999999999"/>
  </r>
  <r>
    <x v="1223"/>
    <x v="1485"/>
    <n v="28.032389999999999"/>
    <n v="36.774279999999997"/>
    <n v="22.64987"/>
  </r>
  <r>
    <x v="1224"/>
    <x v="1486"/>
    <n v="21.62304"/>
    <n v="27.910990000000002"/>
    <n v="13.72087"/>
  </r>
  <r>
    <x v="1225"/>
    <x v="1487"/>
    <n v="26.335273999999998"/>
    <n v="33.718907999999999"/>
    <n v="17.778890000000001"/>
  </r>
  <r>
    <x v="1226"/>
    <x v="1488"/>
    <n v="22.775288"/>
    <n v="29.121576000000001"/>
    <n v="16.278791999999999"/>
  </r>
  <r>
    <x v="1227"/>
    <x v="1489"/>
    <n v="27.138741"/>
    <n v="34.581378000000001"/>
    <n v="23.516469000000001"/>
  </r>
  <r>
    <x v="1228"/>
    <x v="1490"/>
    <n v="26.492961999999999"/>
    <n v="35.731195999999997"/>
    <n v="21.295867999999999"/>
  </r>
  <r>
    <x v="1229"/>
    <x v="1491"/>
    <n v="24.665154000000001"/>
    <n v="30.544529000000001"/>
    <n v="21.589065000000002"/>
  </r>
  <r>
    <x v="1230"/>
    <x v="1492"/>
    <n v="23.944451999999998"/>
    <n v="32.748384000000001"/>
    <n v="18.832190000000001"/>
  </r>
  <r>
    <x v="1231"/>
    <x v="1493"/>
    <n v="23.890789999999999"/>
    <n v="31.426303999999998"/>
    <n v="17.582865999999999"/>
  </r>
  <r>
    <x v="1232"/>
    <x v="1494"/>
    <n v="25.950942000000001"/>
    <n v="32.302044000000002"/>
    <n v="23.218271999999999"/>
  </r>
  <r>
    <x v="1233"/>
    <x v="1495"/>
    <n v="26.122599999999998"/>
    <n v="31.9788"/>
    <n v="22.719799999999999"/>
  </r>
  <r>
    <x v="1234"/>
    <x v="1496"/>
    <n v="22.957719999999998"/>
    <n v="28.19746"/>
    <n v="19.539280000000002"/>
  </r>
  <r>
    <x v="1235"/>
    <x v="1497"/>
    <n v="26.015277999999999"/>
    <n v="32.909986000000004"/>
    <n v="24.244506000000001"/>
  </r>
  <r>
    <x v="1236"/>
    <x v="1498"/>
    <n v="22.359535999999999"/>
    <n v="28.821667000000001"/>
    <n v="18.561040999999999"/>
  </r>
  <r>
    <x v="1237"/>
    <x v="1499"/>
    <n v="24.420368"/>
    <n v="34.054524000000001"/>
    <n v="17.664192"/>
  </r>
  <r>
    <x v="1238"/>
    <x v="1500"/>
    <n v="23.047540000000001"/>
    <n v="29.675467999999999"/>
    <n v="18.503748000000002"/>
  </r>
  <r>
    <x v="1239"/>
    <x v="1501"/>
    <n v="26.209634999999999"/>
    <n v="31.818591000000001"/>
    <n v="22.049973000000001"/>
  </r>
  <r>
    <x v="1240"/>
    <x v="1502"/>
    <n v="22.616620000000001"/>
    <n v="28.212"/>
    <n v="20.303235999999998"/>
  </r>
  <r>
    <x v="1241"/>
    <x v="1503"/>
    <n v="21.161632000000001"/>
    <n v="26.599712"/>
    <n v="16.848672000000001"/>
  </r>
  <r>
    <x v="1242"/>
    <x v="1504"/>
    <n v="24.639054999999999"/>
    <n v="29.516024999999999"/>
    <n v="19.56437"/>
  </r>
  <r>
    <x v="1243"/>
    <x v="1505"/>
    <n v="25.000568999999999"/>
    <n v="29.920247"/>
    <n v="20.539187999999999"/>
  </r>
  <r>
    <x v="1244"/>
    <x v="1506"/>
    <n v="23.880528000000002"/>
    <n v="30.535910999999999"/>
    <n v="21.580712999999999"/>
  </r>
  <r>
    <x v="1245"/>
    <x v="1507"/>
    <n v="28.007617"/>
    <n v="37.792842999999998"/>
    <n v="24.161401000000001"/>
  </r>
  <r>
    <x v="1246"/>
    <x v="1508"/>
    <n v="22.568788999999999"/>
    <n v="28.077705999999999"/>
    <n v="20.623365"/>
  </r>
  <r>
    <x v="1247"/>
    <x v="1471"/>
    <n v="27.4239"/>
    <n v="35.4375"/>
    <n v="24.050249999999998"/>
  </r>
  <r>
    <x v="1248"/>
    <x v="1509"/>
    <n v="29.078855999999998"/>
    <n v="36.077399999999997"/>
    <n v="26.334143999999998"/>
  </r>
  <r>
    <x v="1249"/>
    <x v="1510"/>
    <n v="31.791077999999999"/>
    <n v="39.058686000000002"/>
    <n v="26.340371999999999"/>
  </r>
  <r>
    <x v="1250"/>
    <x v="1511"/>
    <n v="33.010280000000002"/>
    <n v="39.926630000000003"/>
    <n v="29.641500000000001"/>
  </r>
  <r>
    <x v="1251"/>
    <x v="1512"/>
    <n v="29.682510000000001"/>
    <n v="36.685505999999997"/>
    <n v="24.283974000000001"/>
  </r>
  <r>
    <x v="1252"/>
    <x v="1513"/>
    <n v="26.345534000000001"/>
    <n v="32.992946000000003"/>
    <n v="22.298874999999999"/>
  </r>
  <r>
    <x v="1253"/>
    <x v="1514"/>
    <n v="29.493863999999999"/>
    <n v="36.784799999999997"/>
    <n v="27.201888"/>
  </r>
  <r>
    <x v="1254"/>
    <x v="1515"/>
    <n v="31.011980999999999"/>
    <n v="38.574038999999999"/>
    <n v="25.335723000000002"/>
  </r>
  <r>
    <x v="1255"/>
    <x v="1516"/>
    <n v="32.156466000000002"/>
    <n v="39.399676999999997"/>
    <n v="27.607088999999998"/>
  </r>
  <r>
    <x v="1256"/>
    <x v="1517"/>
    <n v="30.685549000000002"/>
    <n v="38.948856999999997"/>
    <n v="26.233173000000001"/>
  </r>
  <r>
    <x v="1257"/>
    <x v="1518"/>
    <n v="36.642198"/>
    <n v="45.580931"/>
    <n v="30.629555"/>
  </r>
  <r>
    <x v="1258"/>
    <x v="1519"/>
    <n v="28.223990000000001"/>
    <n v="34.815559999999998"/>
    <n v="23.612719999999999"/>
  </r>
  <r>
    <x v="1259"/>
    <x v="1520"/>
    <n v="31.481280999999999"/>
    <n v="38.730198000000001"/>
    <n v="25.905190999999999"/>
  </r>
  <r>
    <x v="1260"/>
    <x v="1521"/>
    <n v="33.240264000000003"/>
    <n v="41.985213999999999"/>
    <n v="27.79476"/>
  </r>
  <r>
    <x v="1261"/>
    <x v="1522"/>
    <n v="30.702680000000001"/>
    <n v="38.623218000000001"/>
    <n v="25.033044"/>
  </r>
  <r>
    <x v="1262"/>
    <x v="1523"/>
    <n v="32.236919999999998"/>
    <n v="38.797415999999998"/>
    <n v="28.193166000000002"/>
  </r>
  <r>
    <x v="1263"/>
    <x v="1524"/>
    <n v="35.253078000000002"/>
    <n v="43.646667999999998"/>
    <n v="30.829939"/>
  </r>
  <r>
    <x v="1264"/>
    <x v="1525"/>
    <n v="33.203040000000001"/>
    <n v="41.494410000000002"/>
    <n v="28.658280000000001"/>
  </r>
  <r>
    <x v="1265"/>
    <x v="1526"/>
    <n v="16.368233"/>
    <n v="73.263925"/>
    <n v="-40.323239000000001"/>
  </r>
  <r>
    <x v="1265"/>
    <x v="1527"/>
    <n v="36.688288"/>
    <n v="46.214303999999998"/>
    <n v="32.365952"/>
  </r>
  <r>
    <x v="1266"/>
    <x v="1528"/>
    <n v="37.566395999999997"/>
    <n v="47.625466000000003"/>
    <n v="32.029207"/>
  </r>
  <r>
    <x v="1267"/>
    <x v="1529"/>
    <n v="32.805957999999997"/>
    <n v="39.994363999999997"/>
    <n v="27.251709999999999"/>
  </r>
  <r>
    <x v="1268"/>
    <x v="1530"/>
    <n v="32.808461999999999"/>
    <n v="39.98028"/>
    <n v="27.957774000000001"/>
  </r>
  <r>
    <x v="1269"/>
    <x v="1531"/>
    <n v="33.570565999999999"/>
    <n v="40.915612000000003"/>
    <n v="27.308748000000001"/>
  </r>
  <r>
    <x v="1270"/>
    <x v="1532"/>
    <n v="32.81476"/>
    <n v="40.093328"/>
    <n v="27.466472"/>
  </r>
  <r>
    <x v="1271"/>
    <x v="1533"/>
    <n v="28.698246000000001"/>
    <n v="36.968034000000003"/>
    <n v="24.307877999999999"/>
  </r>
  <r>
    <x v="1272"/>
    <x v="1534"/>
    <n v="26.26155"/>
    <n v="33.972749999999998"/>
    <n v="24.352650000000001"/>
  </r>
  <r>
    <x v="1273"/>
    <x v="1535"/>
    <n v="23.824688999999999"/>
    <n v="29.622691"/>
    <n v="21.246749999999999"/>
  </r>
  <r>
    <x v="1274"/>
    <x v="1536"/>
    <n v="28.894480000000001"/>
    <n v="35.182054999999998"/>
    <n v="27.00348"/>
  </r>
  <r>
    <x v="1275"/>
    <x v="1537"/>
    <n v="26.635736000000001"/>
    <n v="33.951583999999997"/>
    <n v="21.616724000000001"/>
  </r>
  <r>
    <x v="1276"/>
    <x v="1538"/>
    <n v="27.355136000000002"/>
    <n v="34.023423999999999"/>
    <n v="25.280767999999998"/>
  </r>
  <r>
    <x v="1277"/>
    <x v="1539"/>
    <n v="24.474585999999999"/>
    <n v="30.36889"/>
    <n v="22.849874"/>
  </r>
  <r>
    <x v="1278"/>
    <x v="1540"/>
    <n v="24.174648000000001"/>
    <n v="29.849447999999999"/>
    <n v="20.571149999999999"/>
  </r>
  <r>
    <x v="1279"/>
    <x v="1541"/>
    <n v="26.119060000000001"/>
    <n v="32.164000000000001"/>
    <n v="25.059539999999998"/>
  </r>
  <r>
    <x v="1280"/>
    <x v="1542"/>
    <n v="25.137899999999998"/>
    <n v="32.483699999999999"/>
    <n v="17.572679999999998"/>
  </r>
  <r>
    <x v="1281"/>
    <x v="1543"/>
    <n v="22.759632"/>
    <n v="28.619388000000001"/>
    <n v="16.295971999999999"/>
  </r>
  <r>
    <x v="1282"/>
    <x v="1544"/>
    <n v="24.160309999999999"/>
    <n v="30.327895000000002"/>
    <n v="17.756599999999999"/>
  </r>
  <r>
    <x v="1283"/>
    <x v="1545"/>
    <n v="26.318344"/>
    <n v="33.695740000000001"/>
    <n v="23.493158000000001"/>
  </r>
  <r>
    <x v="1284"/>
    <x v="1546"/>
    <n v="30.481248000000001"/>
    <n v="37.987824000000003"/>
    <n v="23.695"/>
  </r>
  <r>
    <x v="1285"/>
    <x v="1547"/>
    <n v="24.185144999999999"/>
    <n v="29.243659999999998"/>
    <n v="17.11824"/>
  </r>
  <r>
    <x v="1286"/>
    <x v="1548"/>
    <n v="29.223434000000001"/>
    <n v="36.986792999999999"/>
    <n v="24.035284000000001"/>
  </r>
  <r>
    <x v="1287"/>
    <x v="1549"/>
    <n v="29.187184999999999"/>
    <n v="35.743658000000003"/>
    <n v="25.260870000000001"/>
  </r>
  <r>
    <x v="1288"/>
    <x v="1550"/>
    <n v="23.898501"/>
    <n v="30.654261000000002"/>
    <n v="21.214963000000001"/>
  </r>
  <r>
    <x v="1289"/>
    <x v="1551"/>
    <n v="27.161082"/>
    <n v="34.02243"/>
    <n v="22.005593999999999"/>
  </r>
  <r>
    <x v="1290"/>
    <x v="1552"/>
    <n v="29.241222"/>
    <n v="35.963016000000003"/>
    <n v="24.674939999999999"/>
  </r>
  <r>
    <x v="1291"/>
    <x v="1553"/>
    <n v="27.472004999999999"/>
    <n v="33.810974999999999"/>
    <n v="22.459140000000001"/>
  </r>
  <r>
    <x v="1292"/>
    <x v="1554"/>
    <n v="27.278843999999999"/>
    <n v="33.914748000000003"/>
    <n v="22.198229999999999"/>
  </r>
  <r>
    <x v="1293"/>
    <x v="1555"/>
    <n v="23.077656999999999"/>
    <n v="29.962287"/>
    <n v="15.400823000000001"/>
  </r>
  <r>
    <x v="1294"/>
    <x v="1556"/>
    <n v="22.522143"/>
    <n v="27.419498999999998"/>
    <n v="16.334011"/>
  </r>
  <r>
    <x v="1295"/>
    <x v="1557"/>
    <n v="24.188448000000001"/>
    <n v="33.010896000000002"/>
    <n v="21.049056"/>
  </r>
  <r>
    <x v="1296"/>
    <x v="1558"/>
    <n v="25.428281999999999"/>
    <n v="31.837036000000001"/>
    <n v="20.645209000000001"/>
  </r>
  <r>
    <x v="1297"/>
    <x v="1559"/>
    <n v="25.213564999999999"/>
    <n v="34.882707000000003"/>
    <n v="21.060186000000002"/>
  </r>
  <r>
    <x v="1298"/>
    <x v="1560"/>
    <n v="22.205763999999999"/>
    <n v="26.800059999999998"/>
    <n v="15.911951999999999"/>
  </r>
  <r>
    <x v="1299"/>
    <x v="1561"/>
    <n v="22.015896000000001"/>
    <n v="27.169961000000001"/>
    <n v="15.377082"/>
  </r>
  <r>
    <x v="1300"/>
    <x v="1562"/>
    <n v="24.859300999999999"/>
    <n v="29.959858000000001"/>
    <n v="19.985855999999998"/>
  </r>
  <r>
    <x v="1301"/>
    <x v="1563"/>
    <n v="23.371960000000001"/>
    <n v="30.000959999999999"/>
    <n v="19.148340000000001"/>
  </r>
  <r>
    <x v="1302"/>
    <x v="1564"/>
    <n v="24.421199999999999"/>
    <n v="30.5124"/>
    <n v="18.997399999999999"/>
  </r>
  <r>
    <x v="1303"/>
    <x v="1565"/>
    <n v="25.365469999999998"/>
    <n v="30.628924000000001"/>
    <n v="18.769496"/>
  </r>
  <r>
    <x v="1304"/>
    <x v="1566"/>
    <n v="22.233131"/>
    <n v="26.590710999999999"/>
    <n v="18.065010999999998"/>
  </r>
  <r>
    <x v="1305"/>
    <x v="1567"/>
    <n v="21.441925000000001"/>
    <n v="28.06495"/>
    <n v="16.069600000000001"/>
  </r>
  <r>
    <x v="1306"/>
    <x v="1568"/>
    <n v="23.077248000000001"/>
    <n v="30.345821999999998"/>
    <n v="18.123989999999999"/>
  </r>
  <r>
    <x v="1307"/>
    <x v="1569"/>
    <n v="21.927240000000001"/>
    <n v="27.747959999999999"/>
    <n v="17.405280000000001"/>
  </r>
  <r>
    <x v="1308"/>
    <x v="1570"/>
    <n v="23.601731999999998"/>
    <n v="28.810782"/>
    <n v="16.555308"/>
  </r>
  <r>
    <x v="1309"/>
    <x v="1571"/>
    <n v="27.510904"/>
    <n v="34.327348000000001"/>
    <n v="23.108028000000001"/>
  </r>
  <r>
    <x v="1310"/>
    <x v="1572"/>
    <n v="23.495000000000001"/>
    <n v="28.222193999999998"/>
    <n v="19.218910000000001"/>
  </r>
  <r>
    <x v="1311"/>
    <x v="1573"/>
    <n v="23.370664000000001"/>
    <n v="27.915488"/>
    <n v="16.125568000000001"/>
  </r>
  <r>
    <x v="1312"/>
    <x v="1574"/>
    <n v="27.741914999999999"/>
    <n v="35.966999999999999"/>
    <n v="22.649744999999999"/>
  </r>
  <r>
    <x v="1313"/>
    <x v="1575"/>
    <n v="26.408087999999999"/>
    <n v="32.467869"/>
    <n v="21.898925999999999"/>
  </r>
  <r>
    <x v="1314"/>
    <x v="1576"/>
    <n v="26.523951"/>
    <n v="35.599181999999999"/>
    <n v="21.877281"/>
  </r>
  <r>
    <x v="1315"/>
    <x v="1577"/>
    <n v="24.336264"/>
    <n v="29.767451999999999"/>
    <n v="17.533086000000001"/>
  </r>
  <r>
    <x v="1316"/>
    <x v="1578"/>
    <n v="24.354959999999998"/>
    <n v="28.144130000000001"/>
    <n v="19.159980000000001"/>
  </r>
  <r>
    <x v="1317"/>
    <x v="1579"/>
    <n v="20.503475999999999"/>
    <n v="23.897411999999999"/>
    <n v="11.291364"/>
  </r>
  <r>
    <x v="1318"/>
    <x v="1580"/>
    <n v="24.825551999999998"/>
    <n v="29.229486000000001"/>
    <n v="19.381025999999999"/>
  </r>
  <r>
    <x v="1319"/>
    <x v="1581"/>
    <n v="22.147528000000001"/>
    <n v="25.906682"/>
    <n v="12.0367"/>
  </r>
  <r>
    <x v="1320"/>
    <x v="1582"/>
    <n v="20.123042000000002"/>
    <n v="22.842372000000001"/>
    <n v="14.018615"/>
  </r>
  <r>
    <x v="1321"/>
    <x v="1583"/>
    <n v="23.320409999999999"/>
    <n v="28.829972999999999"/>
    <n v="16.640180999999998"/>
  </r>
  <r>
    <x v="1322"/>
    <x v="1584"/>
    <n v="26.036154"/>
    <n v="32.631605999999998"/>
    <n v="15.946794000000001"/>
  </r>
  <r>
    <x v="1323"/>
    <x v="1585"/>
    <n v="27.685949999999998"/>
    <n v="37.416775000000001"/>
    <n v="24.075975"/>
  </r>
  <r>
    <x v="1324"/>
    <x v="1586"/>
    <n v="21.440930000000002"/>
    <n v="25.27665"/>
    <n v="12.494020000000001"/>
  </r>
  <r>
    <x v="1325"/>
    <x v="1587"/>
    <n v="26.208988000000002"/>
    <n v="32.387354999999999"/>
    <n v="18.703347000000001"/>
  </r>
  <r>
    <x v="1326"/>
    <x v="1588"/>
    <n v="22.638280000000002"/>
    <n v="26.795000000000002"/>
    <n v="14.50192"/>
  </r>
  <r>
    <x v="1327"/>
    <x v="1589"/>
    <n v="24.903984000000001"/>
    <n v="29.747199999999999"/>
    <n v="16.45392"/>
  </r>
  <r>
    <x v="1328"/>
    <x v="1590"/>
    <n v="25.180817999999999"/>
    <n v="29.686071999999999"/>
    <n v="16.684394999999999"/>
  </r>
  <r>
    <x v="1329"/>
    <x v="1591"/>
    <n v="27.6266"/>
    <n v="33.576799999999999"/>
    <n v="17.982199999999999"/>
  </r>
  <r>
    <x v="1330"/>
    <x v="1592"/>
    <n v="22.592457"/>
    <n v="26.631125000000001"/>
    <n v="17.04392"/>
  </r>
  <r>
    <x v="1331"/>
    <x v="1593"/>
    <n v="24.769781999999999"/>
    <n v="29.557611000000001"/>
    <n v="16.174088999999999"/>
  </r>
  <r>
    <x v="1332"/>
    <x v="1594"/>
    <n v="24.442176"/>
    <n v="27.469332000000001"/>
    <n v="16.841484000000001"/>
  </r>
  <r>
    <x v="1333"/>
    <x v="1595"/>
    <n v="25.195708"/>
    <n v="29.536892000000002"/>
    <n v="18.543592"/>
  </r>
  <r>
    <x v="1334"/>
    <x v="1596"/>
    <n v="23.252109999999998"/>
    <n v="28.92634"/>
    <n v="16.222840000000001"/>
  </r>
  <r>
    <x v="1335"/>
    <x v="1597"/>
    <n v="25.632128000000002"/>
    <n v="31.425436000000001"/>
    <n v="17.808368000000002"/>
  </r>
  <r>
    <x v="1336"/>
    <x v="1598"/>
    <n v="26.070122000000001"/>
    <n v="30.858702999999998"/>
    <n v="16.577299"/>
  </r>
  <r>
    <x v="1337"/>
    <x v="1599"/>
    <n v="23.242007999999998"/>
    <n v="28.047792000000001"/>
    <n v="15.344784000000001"/>
  </r>
  <r>
    <x v="1338"/>
    <x v="1600"/>
    <n v="20.616002000000002"/>
    <n v="26.153786"/>
    <n v="16.104780000000002"/>
  </r>
  <r>
    <x v="1339"/>
    <x v="1601"/>
    <n v="22.710234"/>
    <n v="28.298121999999999"/>
    <n v="20.180582000000001"/>
  </r>
  <r>
    <x v="1340"/>
    <x v="1602"/>
    <n v="27.950144999999999"/>
    <n v="34.471530000000001"/>
    <n v="27.363315"/>
  </r>
  <r>
    <x v="1341"/>
    <x v="1603"/>
    <n v="31.112234999999998"/>
    <n v="39.456186000000002"/>
    <n v="29.236977"/>
  </r>
  <r>
    <x v="1342"/>
    <x v="1604"/>
    <n v="23.651316000000001"/>
    <n v="27.824525999999999"/>
    <n v="21.231791999999999"/>
  </r>
  <r>
    <x v="1343"/>
    <x v="764"/>
    <n v="0"/>
    <n v="0"/>
    <n v="0"/>
  </r>
  <r>
    <x v="1344"/>
    <x v="1605"/>
    <n v="29.942336000000001"/>
    <n v="35.180363999999997"/>
    <n v="29.979952000000001"/>
  </r>
  <r>
    <x v="1345"/>
    <x v="1606"/>
    <n v="24.869146000000001"/>
    <n v="29.425038000000001"/>
    <n v="22.440591999999999"/>
  </r>
  <r>
    <x v="1346"/>
    <x v="1607"/>
    <n v="23.271415000000001"/>
    <n v="28.99297"/>
    <n v="21.984300000000001"/>
  </r>
  <r>
    <x v="1347"/>
    <x v="1608"/>
    <n v="27.189005999999999"/>
    <n v="34.132283000000001"/>
    <n v="26.303432000000001"/>
  </r>
  <r>
    <x v="1348"/>
    <x v="1609"/>
    <n v="26.205347"/>
    <n v="32.352397000000003"/>
    <n v="23.254763000000001"/>
  </r>
  <r>
    <x v="1349"/>
    <x v="1610"/>
    <n v="24.12724"/>
    <n v="29.773240000000001"/>
    <n v="21.812380000000001"/>
  </r>
  <r>
    <x v="1350"/>
    <x v="1611"/>
    <n v="27.373235999999999"/>
    <n v="33.774887999999997"/>
    <n v="27.525203999999999"/>
  </r>
  <r>
    <x v="1351"/>
    <x v="1612"/>
    <n v="24.063583000000001"/>
    <n v="29.487558"/>
    <n v="22.176983"/>
  </r>
  <r>
    <x v="1352"/>
    <x v="1613"/>
    <n v="26.867823999999999"/>
    <n v="31.532703999999999"/>
    <n v="23.578848000000001"/>
  </r>
  <r>
    <x v="1353"/>
    <x v="1614"/>
    <n v="28.372779999999999"/>
    <n v="34.587589999999999"/>
    <n v="28.646685000000002"/>
  </r>
  <r>
    <x v="1354"/>
    <x v="1615"/>
    <n v="23.510679"/>
    <n v="28.357467"/>
    <n v="19.340187"/>
  </r>
  <r>
    <x v="1355"/>
    <x v="1616"/>
    <n v="28.242576"/>
    <n v="35.341028000000001"/>
    <n v="26.078067999999998"/>
  </r>
  <r>
    <x v="1356"/>
    <x v="1617"/>
    <n v="25.171146"/>
    <n v="32.334587999999997"/>
    <n v="24.161280000000001"/>
  </r>
  <r>
    <x v="1357"/>
    <x v="1618"/>
    <n v="29.11788"/>
    <n v="37.471060000000001"/>
    <n v="29.6571"/>
  </r>
  <r>
    <x v="1358"/>
    <x v="764"/>
    <n v="0"/>
    <n v="0"/>
    <n v="0"/>
  </r>
  <r>
    <x v="1359"/>
    <x v="1619"/>
    <n v="27.063638000000001"/>
    <n v="32.672780000000003"/>
    <n v="25.203367"/>
  </r>
  <r>
    <x v="1360"/>
    <x v="1620"/>
    <n v="23.424520000000001"/>
    <n v="28.160264999999999"/>
    <n v="20.571774999999999"/>
  </r>
  <r>
    <x v="1361"/>
    <x v="1621"/>
    <n v="28.420482"/>
    <n v="35.594492000000002"/>
    <n v="26.624604000000001"/>
  </r>
  <r>
    <x v="1362"/>
    <x v="1622"/>
    <n v="23.176908000000001"/>
    <n v="28.750128"/>
    <n v="22.600368"/>
  </r>
  <r>
    <x v="1362"/>
    <x v="1622"/>
    <n v="23.176908000000001"/>
    <n v="28.750128"/>
    <n v="22.600368"/>
  </r>
  <r>
    <x v="1363"/>
    <x v="1623"/>
    <n v="25.850760000000001"/>
    <n v="30.548310000000001"/>
    <n v="26.571999999999999"/>
  </r>
  <r>
    <x v="1364"/>
    <x v="1624"/>
    <n v="24.243054000000001"/>
    <n v="30.117846"/>
    <n v="22.211673000000001"/>
  </r>
  <r>
    <x v="1365"/>
    <x v="1625"/>
    <n v="24.093515"/>
    <n v="31.828054000000002"/>
    <n v="21.793033999999999"/>
  </r>
  <r>
    <x v="1365"/>
    <x v="1625"/>
    <n v="24.093515"/>
    <n v="31.828054000000002"/>
    <n v="21.793033999999999"/>
  </r>
  <r>
    <x v="1366"/>
    <x v="1626"/>
    <n v="22.972840000000001"/>
    <n v="31.605640000000001"/>
    <n v="20.853007999999999"/>
  </r>
  <r>
    <x v="1366"/>
    <x v="1626"/>
    <n v="22.972840000000001"/>
    <n v="31.605640000000001"/>
    <n v="20.853007999999999"/>
  </r>
  <r>
    <x v="1367"/>
    <x v="1627"/>
    <n v="22.804644"/>
    <n v="31.795860000000001"/>
    <n v="21.603894"/>
  </r>
  <r>
    <x v="1368"/>
    <x v="1628"/>
    <n v="26.931698000000001"/>
    <n v="35.959400000000002"/>
    <n v="24.622726"/>
  </r>
  <r>
    <x v="1369"/>
    <x v="1629"/>
    <n v="21.159198"/>
    <n v="28.326948000000002"/>
    <n v="19.40071"/>
  </r>
  <r>
    <x v="1370"/>
    <x v="1630"/>
    <n v="27.0351"/>
    <n v="33.409692"/>
    <n v="26.655660000000001"/>
  </r>
  <r>
    <x v="1371"/>
    <x v="1631"/>
    <n v="23.713545"/>
    <n v="30.054320000000001"/>
    <n v="20.137920000000001"/>
  </r>
  <r>
    <x v="1372"/>
    <x v="1632"/>
    <n v="24.514485000000001"/>
    <n v="32.352255"/>
    <n v="22.092594999999999"/>
  </r>
  <r>
    <x v="1372"/>
    <x v="1632"/>
    <n v="24.514485000000001"/>
    <n v="32.352255"/>
    <n v="22.092594999999999"/>
  </r>
  <r>
    <x v="1373"/>
    <x v="1633"/>
    <n v="24.572016000000001"/>
    <n v="30.298463999999999"/>
    <n v="23.738904000000002"/>
  </r>
  <r>
    <x v="1373"/>
    <x v="1633"/>
    <n v="24.572016000000001"/>
    <n v="30.298463999999999"/>
    <n v="23.738904000000002"/>
  </r>
  <r>
    <x v="1374"/>
    <x v="1634"/>
    <n v="25.572572999999998"/>
    <n v="32.804355999999999"/>
    <n v="22.398571"/>
  </r>
  <r>
    <x v="1375"/>
    <x v="1635"/>
    <n v="22.556757999999999"/>
    <n v="30.349788"/>
    <n v="20.644358"/>
  </r>
  <r>
    <x v="1375"/>
    <x v="1635"/>
    <n v="22.556757999999999"/>
    <n v="30.349788"/>
    <n v="20.644358"/>
  </r>
  <r>
    <x v="1376"/>
    <x v="1636"/>
    <n v="19.45138"/>
    <n v="27.775510000000001"/>
    <n v="17.216460000000001"/>
  </r>
  <r>
    <x v="1376"/>
    <x v="1636"/>
    <n v="19.45138"/>
    <n v="27.775510000000001"/>
    <n v="17.216460000000001"/>
  </r>
  <r>
    <x v="1377"/>
    <x v="1637"/>
    <n v="24.513216"/>
    <n v="30.397535999999999"/>
    <n v="20.963488000000002"/>
  </r>
  <r>
    <x v="1377"/>
    <x v="1637"/>
    <n v="24.513216"/>
    <n v="30.397535999999999"/>
    <n v="20.963488000000002"/>
  </r>
  <r>
    <x v="1378"/>
    <x v="1638"/>
    <n v="23.030615000000001"/>
    <n v="29.88372"/>
    <n v="22.79299"/>
  </r>
  <r>
    <x v="1378"/>
    <x v="1638"/>
    <n v="23.030615000000001"/>
    <n v="29.88372"/>
    <n v="22.79299"/>
  </r>
  <r>
    <x v="1379"/>
    <x v="1639"/>
    <n v="21.787680000000002"/>
    <n v="27.339715999999999"/>
    <n v="18.261516"/>
  </r>
  <r>
    <x v="1379"/>
    <x v="1639"/>
    <n v="21.787680000000002"/>
    <n v="27.339715999999999"/>
    <n v="18.261516"/>
  </r>
  <r>
    <x v="1380"/>
    <x v="1640"/>
    <n v="22.193401999999999"/>
    <n v="27.96885"/>
    <n v="21.227640000000001"/>
  </r>
  <r>
    <x v="1380"/>
    <x v="1640"/>
    <n v="22.193401999999999"/>
    <n v="27.96885"/>
    <n v="21.227640000000001"/>
  </r>
  <r>
    <x v="1381"/>
    <x v="1641"/>
    <n v="26.164259999999999"/>
    <n v="33.383304000000003"/>
    <n v="25.667712000000002"/>
  </r>
  <r>
    <x v="1382"/>
    <x v="1642"/>
    <n v="21.463812000000001"/>
    <n v="28.11645"/>
    <n v="20.196189"/>
  </r>
  <r>
    <x v="1382"/>
    <x v="1642"/>
    <n v="21.463812000000001"/>
    <n v="28.11645"/>
    <n v="20.196189"/>
  </r>
  <r>
    <x v="1383"/>
    <x v="1643"/>
    <n v="24.903372000000001"/>
    <n v="32.972940000000001"/>
    <n v="21.334872000000001"/>
  </r>
  <r>
    <x v="1384"/>
    <x v="1644"/>
    <n v="22.066848"/>
    <n v="28.126656000000001"/>
    <n v="18.570072"/>
  </r>
  <r>
    <x v="1385"/>
    <x v="1645"/>
    <n v="23.345621999999999"/>
    <n v="29.480238"/>
    <n v="19.492553000000001"/>
  </r>
  <r>
    <x v="1386"/>
    <x v="1646"/>
    <n v="18.492363999999998"/>
    <n v="21.719984"/>
    <n v="14.248993"/>
  </r>
  <r>
    <x v="1387"/>
    <x v="1647"/>
    <n v="20.577528000000001"/>
    <n v="23.438676000000001"/>
    <n v="14.324688"/>
  </r>
  <r>
    <x v="1388"/>
    <x v="1648"/>
    <n v="22.164864000000001"/>
    <n v="26.836127999999999"/>
    <n v="16.756032000000001"/>
  </r>
  <r>
    <x v="1389"/>
    <x v="1649"/>
    <n v="21.635249999999999"/>
    <n v="25.70553"/>
    <n v="16.37622"/>
  </r>
  <r>
    <x v="1390"/>
    <x v="1650"/>
    <n v="18.27027"/>
    <n v="22.075396000000001"/>
    <n v="11.934688"/>
  </r>
  <r>
    <x v="1391"/>
    <x v="1651"/>
    <n v="21.540547"/>
    <n v="24.360538999999999"/>
    <n v="15.471848"/>
  </r>
  <r>
    <x v="1392"/>
    <x v="1652"/>
    <n v="17.450664"/>
    <n v="20.321335999999999"/>
    <n v="13.239086"/>
  </r>
  <r>
    <x v="1393"/>
    <x v="1653"/>
    <n v="18.773976000000001"/>
    <n v="21.909306000000001"/>
    <n v="12.930861"/>
  </r>
  <r>
    <x v="1394"/>
    <x v="1654"/>
    <n v="20.063303999999999"/>
    <n v="25.712012000000001"/>
    <n v="14.839665999999999"/>
  </r>
  <r>
    <x v="1395"/>
    <x v="1655"/>
    <n v="20.677374"/>
    <n v="24.640695000000001"/>
    <n v="14.576319"/>
  </r>
  <r>
    <x v="1396"/>
    <x v="1656"/>
    <n v="17.535916"/>
    <n v="18.361024"/>
    <n v="10.982472"/>
  </r>
  <r>
    <x v="1397"/>
    <x v="1657"/>
    <n v="18.276622"/>
    <n v="20.182421999999999"/>
    <n v="12.854621"/>
  </r>
  <r>
    <x v="1398"/>
    <x v="1658"/>
    <n v="16.925504"/>
    <n v="18.668944"/>
    <n v="9.9988639999999993"/>
  </r>
  <r>
    <x v="1399"/>
    <x v="1659"/>
    <n v="19.586480000000002"/>
    <n v="21.212347999999999"/>
    <n v="13.624964"/>
  </r>
  <r>
    <x v="1400"/>
    <x v="1660"/>
    <n v="18.718648000000002"/>
    <n v="21.446871999999999"/>
    <n v="10.515029999999999"/>
  </r>
  <r>
    <x v="1401"/>
    <x v="1661"/>
    <n v="22.549520000000001"/>
    <n v="28.421399999999998"/>
    <n v="16.733920000000001"/>
  </r>
  <r>
    <x v="1402"/>
    <x v="1662"/>
    <n v="20.454273000000001"/>
    <n v="22.941828000000001"/>
    <n v="14.812685999999999"/>
  </r>
  <r>
    <x v="1403"/>
    <x v="1663"/>
    <n v="16.231580000000001"/>
    <n v="17.955120000000001"/>
    <n v="9.3658300000000008"/>
  </r>
  <r>
    <x v="1404"/>
    <x v="1664"/>
    <n v="17.052797999999999"/>
    <n v="19.488911999999999"/>
    <n v="11.969568000000001"/>
  </r>
  <r>
    <x v="1405"/>
    <x v="1665"/>
    <n v="18.494553"/>
    <n v="21.961687999999999"/>
    <n v="13.868539999999999"/>
  </r>
  <r>
    <x v="1406"/>
    <x v="1666"/>
    <n v="23.956548000000002"/>
    <n v="29.471927999999998"/>
    <n v="18.818287999999999"/>
  </r>
  <r>
    <x v="1406"/>
    <x v="1667"/>
    <n v="24.337526"/>
    <n v="30.923981999999999"/>
    <n v="20.359002"/>
  </r>
  <r>
    <x v="1407"/>
    <x v="1668"/>
    <n v="22.148524999999999"/>
    <n v="26.190985000000001"/>
    <n v="14.951435"/>
  </r>
  <r>
    <x v="1408"/>
    <x v="764"/>
    <n v="0"/>
    <n v="0"/>
    <n v="0"/>
  </r>
  <r>
    <x v="1409"/>
    <x v="1669"/>
    <n v="15.230475"/>
    <n v="16.249649999999999"/>
    <n v="9.7821750000000005"/>
  </r>
  <r>
    <x v="1410"/>
    <x v="1670"/>
    <n v="15.887058"/>
    <n v="20.188607999999999"/>
    <n v="9.36782"/>
  </r>
  <r>
    <x v="1411"/>
    <x v="1671"/>
    <n v="15.822729000000001"/>
    <n v="20.117058"/>
    <n v="9.2131129999999999"/>
  </r>
  <r>
    <x v="1412"/>
    <x v="1672"/>
    <n v="16.320495999999999"/>
    <n v="21.782905"/>
    <n v="11.801854000000001"/>
  </r>
  <r>
    <x v="1412"/>
    <x v="1673"/>
    <n v="16.106159999999999"/>
    <n v="22.471927999999998"/>
    <n v="11.954988999999999"/>
  </r>
  <r>
    <x v="1412"/>
    <x v="1672"/>
    <n v="16.320495999999999"/>
    <n v="21.782905"/>
    <n v="11.801854000000001"/>
  </r>
  <r>
    <x v="1412"/>
    <x v="1673"/>
    <n v="16.106159999999999"/>
    <n v="22.471927999999998"/>
    <n v="11.954988999999999"/>
  </r>
  <r>
    <x v="1413"/>
    <x v="1674"/>
    <n v="18.954936"/>
    <n v="24.133932000000001"/>
    <n v="14.078916"/>
  </r>
  <r>
    <x v="1414"/>
    <x v="1675"/>
    <n v="17.643732"/>
    <n v="22.419263999999998"/>
    <n v="12.8682"/>
  </r>
  <r>
    <x v="1414"/>
    <x v="1675"/>
    <n v="17.643732"/>
    <n v="22.419263999999998"/>
    <n v="12.8682"/>
  </r>
  <r>
    <x v="1415"/>
    <x v="1676"/>
    <n v="16.132597000000001"/>
    <n v="22.154924999999999"/>
    <n v="13.264367999999999"/>
  </r>
  <r>
    <x v="1415"/>
    <x v="1676"/>
    <n v="16.132597000000001"/>
    <n v="22.154924999999999"/>
    <n v="13.264367999999999"/>
  </r>
  <r>
    <x v="1416"/>
    <x v="1677"/>
    <n v="18.887575999999999"/>
    <n v="23.659576000000001"/>
    <n v="13.428407999999999"/>
  </r>
  <r>
    <x v="1417"/>
    <x v="1678"/>
    <n v="20.545400000000001"/>
    <n v="26.852360000000001"/>
    <n v="14.305332"/>
  </r>
  <r>
    <x v="1417"/>
    <x v="1678"/>
    <n v="20.545400000000001"/>
    <n v="26.852360000000001"/>
    <n v="14.305332"/>
  </r>
  <r>
    <x v="1418"/>
    <x v="1679"/>
    <n v="17.006879000000001"/>
    <n v="21.898617000000002"/>
    <n v="12.153209"/>
  </r>
  <r>
    <x v="1418"/>
    <x v="1679"/>
    <n v="17.006879000000001"/>
    <n v="21.898617000000002"/>
    <n v="12.153209"/>
  </r>
  <r>
    <x v="1419"/>
    <x v="1680"/>
    <n v="18.907803000000001"/>
    <n v="25.814762999999999"/>
    <n v="14.562174000000001"/>
  </r>
  <r>
    <x v="1419"/>
    <x v="1680"/>
    <n v="18.907803000000001"/>
    <n v="25.814762999999999"/>
    <n v="14.562174000000001"/>
  </r>
  <r>
    <x v="1420"/>
    <x v="1681"/>
    <n v="16.215456"/>
    <n v="20.345808000000002"/>
    <n v="10.450172999999999"/>
  </r>
  <r>
    <x v="1421"/>
    <x v="1682"/>
    <n v="15.510263999999999"/>
    <n v="19.097671999999999"/>
    <n v="9.2179120000000001"/>
  </r>
  <r>
    <x v="1422"/>
    <x v="1683"/>
    <n v="19.490625000000001"/>
    <n v="24.755500000000001"/>
    <n v="13.263249999999999"/>
  </r>
  <r>
    <x v="1422"/>
    <x v="1683"/>
    <n v="19.490625000000001"/>
    <n v="24.755500000000001"/>
    <n v="13.263249999999999"/>
  </r>
  <r>
    <x v="1423"/>
    <x v="1684"/>
    <n v="16.935537"/>
    <n v="23.725138999999999"/>
    <n v="11.607718999999999"/>
  </r>
  <r>
    <x v="1424"/>
    <x v="1685"/>
    <n v="21.667821"/>
    <n v="27.733267999999999"/>
    <n v="14.281283"/>
  </r>
  <r>
    <x v="1424"/>
    <x v="1685"/>
    <n v="21.667821"/>
    <n v="27.733267999999999"/>
    <n v="14.281283"/>
  </r>
  <r>
    <x v="1425"/>
    <x v="1686"/>
    <n v="20.680889000000001"/>
    <n v="27.590337000000002"/>
    <n v="16.419429999999998"/>
  </r>
  <r>
    <x v="1425"/>
    <x v="1686"/>
    <n v="20.680889000000001"/>
    <n v="27.590337000000002"/>
    <n v="16.419429999999998"/>
  </r>
  <r>
    <x v="1426"/>
    <x v="1687"/>
    <n v="25.802994999999999"/>
    <n v="32.728309000000003"/>
    <n v="23.933350999999998"/>
  </r>
  <r>
    <x v="1427"/>
    <x v="1688"/>
    <n v="23.181806999999999"/>
    <n v="28.792016"/>
    <n v="19.938856000000001"/>
  </r>
  <r>
    <x v="1428"/>
    <x v="1689"/>
    <n v="20.343084999999999"/>
    <n v="25.103000000000002"/>
    <n v="16.693494999999999"/>
  </r>
  <r>
    <x v="1428"/>
    <x v="1689"/>
    <n v="20.343084999999999"/>
    <n v="25.103000000000002"/>
    <n v="16.693494999999999"/>
  </r>
  <r>
    <x v="1429"/>
    <x v="1690"/>
    <n v="18.34534"/>
    <n v="24.657509999999998"/>
    <n v="12.795970000000001"/>
  </r>
  <r>
    <x v="1429"/>
    <x v="1690"/>
    <n v="18.34534"/>
    <n v="24.657509999999998"/>
    <n v="12.795970000000001"/>
  </r>
  <r>
    <x v="1430"/>
    <x v="1691"/>
    <n v="17.888525999999999"/>
    <n v="24.705946000000001"/>
    <n v="13.481208000000001"/>
  </r>
  <r>
    <x v="1431"/>
    <x v="1692"/>
    <n v="17.804608000000002"/>
    <n v="22.0639"/>
    <n v="12.202296"/>
  </r>
  <r>
    <x v="1432"/>
    <x v="1693"/>
    <n v="18.18702"/>
    <n v="23.262246000000001"/>
    <n v="12.359556"/>
  </r>
  <r>
    <x v="1433"/>
    <x v="1694"/>
    <n v="19.46161"/>
    <n v="25.031656999999999"/>
    <n v="15.2529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DA0767-2762-F84C-A369-8A563307EED5}"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K1437" firstHeaderRow="0" firstDataRow="1" firstDataCol="1"/>
  <pivotFields count="5">
    <pivotField axis="axisRow"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dataField="1" showAll="0">
      <items count="1696">
        <item x="1526"/>
        <item x="1146"/>
        <item x="423"/>
        <item x="1185"/>
        <item x="278"/>
        <item x="279"/>
        <item x="261"/>
        <item x="280"/>
        <item x="530"/>
        <item x="1041"/>
        <item x="1184"/>
        <item x="1039"/>
        <item x="967"/>
        <item x="1162"/>
        <item x="1444"/>
        <item x="1528"/>
        <item x="1365"/>
        <item x="1152"/>
        <item x="1181"/>
        <item x="1145"/>
        <item x="1456"/>
        <item x="289"/>
        <item x="1182"/>
        <item x="958"/>
        <item x="246"/>
        <item x="269"/>
        <item x="283"/>
        <item x="957"/>
        <item x="1202"/>
        <item x="1186"/>
        <item x="1445"/>
        <item x="1440"/>
        <item x="260"/>
        <item x="963"/>
        <item x="1518"/>
        <item x="272"/>
        <item x="1150"/>
        <item x="1438"/>
        <item x="1304"/>
        <item x="1618"/>
        <item x="1161"/>
        <item x="557"/>
        <item x="1332"/>
        <item x="1144"/>
        <item x="936"/>
        <item x="1527"/>
        <item x="277"/>
        <item x="281"/>
        <item x="968"/>
        <item x="944"/>
        <item x="1442"/>
        <item x="1439"/>
        <item x="1362"/>
        <item x="1457"/>
        <item x="953"/>
        <item x="781"/>
        <item x="1048"/>
        <item x="542"/>
        <item x="952"/>
        <item x="954"/>
        <item x="1603"/>
        <item x="257"/>
        <item x="1333"/>
        <item x="286"/>
        <item x="1066"/>
        <item x="268"/>
        <item x="1067"/>
        <item x="1339"/>
        <item x="972"/>
        <item x="1327"/>
        <item x="1459"/>
        <item x="1318"/>
        <item x="1411"/>
        <item x="541"/>
        <item x="1452"/>
        <item x="1049"/>
        <item x="1449"/>
        <item x="275"/>
        <item x="929"/>
        <item x="1160"/>
        <item x="955"/>
        <item x="1460"/>
        <item x="959"/>
        <item x="922"/>
        <item x="1151"/>
        <item x="1159"/>
        <item x="1343"/>
        <item x="273"/>
        <item x="1043"/>
        <item x="961"/>
        <item x="264"/>
        <item x="956"/>
        <item x="1176"/>
        <item x="271"/>
        <item x="1040"/>
        <item x="1114"/>
        <item x="1085"/>
        <item x="921"/>
        <item x="1450"/>
        <item x="1328"/>
        <item x="282"/>
        <item x="1070"/>
        <item x="1044"/>
        <item x="1080"/>
        <item x="1337"/>
        <item x="1441"/>
        <item x="1455"/>
        <item x="263"/>
        <item x="540"/>
        <item x="287"/>
        <item x="1125"/>
        <item x="559"/>
        <item x="1149"/>
        <item x="960"/>
        <item x="973"/>
        <item x="1443"/>
        <item x="1064"/>
        <item x="1331"/>
        <item x="1359"/>
        <item x="935"/>
        <item x="977"/>
        <item x="928"/>
        <item x="1458"/>
        <item x="560"/>
        <item x="1524"/>
        <item x="1054"/>
        <item x="1447"/>
        <item x="1324"/>
        <item x="1065"/>
        <item x="267"/>
        <item x="1419"/>
        <item x="1605"/>
        <item x="556"/>
        <item x="1405"/>
        <item x="1073"/>
        <item x="579"/>
        <item x="931"/>
        <item x="932"/>
        <item x="1157"/>
        <item x="927"/>
        <item x="1437"/>
        <item x="553"/>
        <item x="1173"/>
        <item x="970"/>
        <item x="1175"/>
        <item x="923"/>
        <item x="1426"/>
        <item x="1165"/>
        <item x="1412"/>
        <item x="942"/>
        <item x="896"/>
        <item x="966"/>
        <item x="941"/>
        <item x="584"/>
        <item x="1448"/>
        <item x="1093"/>
        <item x="1309"/>
        <item x="581"/>
        <item x="1342"/>
        <item x="1451"/>
        <item x="962"/>
        <item x="976"/>
        <item x="1413"/>
        <item x="532"/>
        <item x="1052"/>
        <item x="1164"/>
        <item x="947"/>
        <item x="1294"/>
        <item x="578"/>
        <item x="1312"/>
        <item x="949"/>
        <item x="1446"/>
        <item x="577"/>
        <item x="1269"/>
        <item x="964"/>
        <item x="1300"/>
        <item x="1614"/>
        <item x="1118"/>
        <item x="582"/>
        <item x="1158"/>
        <item x="1431"/>
        <item x="1062"/>
        <item x="1174"/>
        <item x="569"/>
        <item x="791"/>
        <item x="543"/>
        <item x="1334"/>
        <item x="242"/>
        <item x="926"/>
        <item x="550"/>
        <item x="1148"/>
        <item x="1432"/>
        <item x="1310"/>
        <item x="539"/>
        <item x="1071"/>
        <item x="886"/>
        <item x="937"/>
        <item x="1271"/>
        <item x="1346"/>
        <item x="527"/>
        <item x="924"/>
        <item x="1053"/>
        <item x="1323"/>
        <item x="1338"/>
        <item x="1061"/>
        <item x="940"/>
        <item x="902"/>
        <item x="1171"/>
        <item x="552"/>
        <item x="1453"/>
        <item x="274"/>
        <item x="749"/>
        <item x="1348"/>
        <item x="518"/>
        <item x="570"/>
        <item x="1361"/>
        <item x="934"/>
        <item x="1058"/>
        <item x="1002"/>
        <item x="1046"/>
        <item x="1282"/>
        <item x="978"/>
        <item x="1425"/>
        <item x="1410"/>
        <item x="1189"/>
        <item x="1167"/>
        <item x="1069"/>
        <item x="1454"/>
        <item x="1082"/>
        <item x="1055"/>
        <item x="270"/>
        <item x="1060"/>
        <item x="903"/>
        <item x="1403"/>
        <item x="534"/>
        <item x="1481"/>
        <item x="1196"/>
        <item x="266"/>
        <item x="787"/>
        <item x="786"/>
        <item x="520"/>
        <item x="571"/>
        <item x="265"/>
        <item x="1272"/>
        <item x="531"/>
        <item x="1143"/>
        <item x="1188"/>
        <item x="1295"/>
        <item x="974"/>
        <item x="933"/>
        <item x="551"/>
        <item x="1340"/>
        <item x="607"/>
        <item x="1120"/>
        <item x="533"/>
        <item x="574"/>
        <item x="1616"/>
        <item x="945"/>
        <item x="1355"/>
        <item x="1192"/>
        <item x="1602"/>
        <item x="1344"/>
        <item x="1357"/>
        <item x="566"/>
        <item x="1078"/>
        <item x="1059"/>
        <item x="1349"/>
        <item x="1322"/>
        <item x="34"/>
        <item x="535"/>
        <item x="1057"/>
        <item x="965"/>
        <item x="1003"/>
        <item x="1305"/>
        <item x="1087"/>
        <item x="1276"/>
        <item x="1045"/>
        <item x="1050"/>
        <item x="1415"/>
        <item x="1414"/>
        <item x="1329"/>
        <item x="1278"/>
        <item x="241"/>
        <item x="576"/>
        <item x="1525"/>
        <item x="547"/>
        <item x="1363"/>
        <item x="517"/>
        <item x="1074"/>
        <item x="1113"/>
        <item x="226"/>
        <item x="565"/>
        <item x="1407"/>
        <item x="1301"/>
        <item x="950"/>
        <item x="523"/>
        <item x="1115"/>
        <item x="1319"/>
        <item x="546"/>
        <item x="227"/>
        <item x="1395"/>
        <item x="1398"/>
        <item x="1611"/>
        <item x="917"/>
        <item x="1430"/>
        <item x="948"/>
        <item x="548"/>
        <item x="1293"/>
        <item x="229"/>
        <item x="243"/>
        <item x="1163"/>
        <item x="537"/>
        <item x="1177"/>
        <item x="1397"/>
        <item x="1511"/>
        <item x="1094"/>
        <item x="892"/>
        <item x="938"/>
        <item x="1195"/>
        <item x="751"/>
        <item x="1521"/>
        <item x="784"/>
        <item x="1063"/>
        <item x="939"/>
        <item x="1351"/>
        <item x="1191"/>
        <item x="526"/>
        <item x="1608"/>
        <item x="583"/>
        <item x="573"/>
        <item x="971"/>
        <item x="544"/>
        <item x="1119"/>
        <item x="1277"/>
        <item x="1284"/>
        <item x="767"/>
        <item x="288"/>
        <item x="138"/>
        <item x="1306"/>
        <item x="1154"/>
        <item x="1471"/>
        <item x="43"/>
        <item x="1166"/>
        <item x="1126"/>
        <item x="731"/>
        <item x="1178"/>
        <item x="622"/>
        <item x="1289"/>
        <item x="1463"/>
        <item x="1326"/>
        <item x="1068"/>
        <item x="1353"/>
        <item x="897"/>
        <item x="1472"/>
        <item x="568"/>
        <item x="1418"/>
        <item x="1042"/>
        <item x="1314"/>
        <item x="137"/>
        <item x="1056"/>
        <item x="1170"/>
        <item x="1102"/>
        <item x="1517"/>
        <item x="1129"/>
        <item x="1283"/>
        <item x="1391"/>
        <item x="285"/>
        <item x="1147"/>
        <item x="975"/>
        <item x="730"/>
        <item x="925"/>
        <item x="621"/>
        <item x="1107"/>
        <item x="885"/>
        <item x="891"/>
        <item x="572"/>
        <item x="1435"/>
        <item x="296"/>
        <item x="1194"/>
        <item x="1296"/>
        <item x="1516"/>
        <item x="558"/>
        <item x="1155"/>
        <item x="1308"/>
        <item x="788"/>
        <item x="1429"/>
        <item x="596"/>
        <item x="1047"/>
        <item x="1523"/>
        <item x="1433"/>
        <item x="1077"/>
        <item x="1350"/>
        <item x="1075"/>
        <item x="1122"/>
        <item x="1098"/>
        <item x="790"/>
        <item x="555"/>
        <item x="1356"/>
        <item x="1347"/>
        <item x="1621"/>
        <item x="1436"/>
        <item x="554"/>
        <item x="783"/>
        <item x="643"/>
        <item x="1409"/>
        <item x="219"/>
        <item x="276"/>
        <item x="943"/>
        <item x="1141"/>
        <item x="914"/>
        <item x="262"/>
        <item x="9"/>
        <item x="739"/>
        <item x="1420"/>
        <item x="1417"/>
        <item x="525"/>
        <item x="1117"/>
        <item x="1428"/>
        <item x="762"/>
        <item x="1299"/>
        <item x="1360"/>
        <item x="920"/>
        <item x="740"/>
        <item x="1330"/>
        <item x="720"/>
        <item x="875"/>
        <item x="1630"/>
        <item x="719"/>
        <item x="1169"/>
        <item x="994"/>
        <item x="946"/>
        <item x="1132"/>
        <item x="291"/>
        <item x="986"/>
        <item x="1470"/>
        <item x="1358"/>
        <item x="1135"/>
        <item x="8"/>
        <item x="1321"/>
        <item x="1205"/>
        <item x="536"/>
        <item x="1399"/>
        <item x="717"/>
        <item x="19"/>
        <item x="1193"/>
        <item x="718"/>
        <item x="1532"/>
        <item x="58"/>
        <item x="1128"/>
        <item x="874"/>
        <item x="1315"/>
        <item x="18"/>
        <item x="979"/>
        <item x="1510"/>
        <item x="714"/>
        <item x="642"/>
        <item x="519"/>
        <item x="1139"/>
        <item x="575"/>
        <item x="1072"/>
        <item x="1110"/>
        <item x="1534"/>
        <item x="778"/>
        <item x="1473"/>
        <item x="1609"/>
        <item x="930"/>
        <item x="1320"/>
        <item x="292"/>
        <item x="1434"/>
        <item x="1081"/>
        <item x="1134"/>
        <item x="1354"/>
        <item x="211"/>
        <item x="1317"/>
        <item x="1091"/>
        <item x="727"/>
        <item x="97"/>
        <item x="59"/>
        <item x="1025"/>
        <item x="1274"/>
        <item x="1507"/>
        <item x="521"/>
        <item x="782"/>
        <item x="1514"/>
        <item x="52"/>
        <item x="54"/>
        <item x="62"/>
        <item x="545"/>
        <item x="951"/>
        <item x="890"/>
        <item x="1530"/>
        <item x="35"/>
        <item x="1136"/>
        <item x="1408"/>
        <item x="750"/>
        <item x="1509"/>
        <item x="985"/>
        <item x="51"/>
        <item x="1101"/>
        <item x="231"/>
        <item x="47"/>
        <item x="509"/>
        <item x="61"/>
        <item x="1201"/>
        <item x="528"/>
        <item x="1325"/>
        <item x="1197"/>
        <item x="1485"/>
        <item x="1298"/>
        <item x="1495"/>
        <item x="1275"/>
        <item x="1190"/>
        <item x="586"/>
        <item x="1424"/>
        <item x="722"/>
        <item x="1281"/>
        <item x="1617"/>
        <item x="1422"/>
        <item x="715"/>
        <item x="884"/>
        <item x="1099"/>
        <item x="785"/>
        <item x="1364"/>
        <item x="644"/>
        <item x="1095"/>
        <item x="873"/>
        <item x="904"/>
        <item x="1316"/>
        <item x="1613"/>
        <item x="1619"/>
        <item x="895"/>
        <item x="304"/>
        <item x="1548"/>
        <item x="1005"/>
        <item x="1538"/>
        <item x="139"/>
        <item x="899"/>
        <item x="253"/>
        <item x="1336"/>
        <item x="1051"/>
        <item x="1529"/>
        <item x="1634"/>
        <item x="1156"/>
        <item x="1341"/>
        <item x="79"/>
        <item x="1531"/>
        <item x="1285"/>
        <item x="1427"/>
        <item x="70"/>
        <item x="1026"/>
        <item x="1183"/>
        <item x="981"/>
        <item x="721"/>
        <item x="1541"/>
        <item x="1303"/>
        <item x="1585"/>
        <item x="612"/>
        <item x="580"/>
        <item x="1505"/>
        <item x="1231"/>
        <item x="1204"/>
        <item x="128"/>
        <item x="1520"/>
        <item x="53"/>
        <item x="1123"/>
        <item x="69"/>
        <item x="1480"/>
        <item x="1124"/>
        <item x="524"/>
        <item x="1270"/>
        <item x="756"/>
        <item x="1475"/>
        <item x="1533"/>
        <item x="549"/>
        <item x="647"/>
        <item x="493"/>
        <item x="913"/>
        <item x="1490"/>
        <item x="1023"/>
        <item x="604"/>
        <item x="96"/>
        <item x="1024"/>
        <item x="129"/>
        <item x="1546"/>
        <item x="1100"/>
        <item x="248"/>
        <item x="563"/>
        <item x="1109"/>
        <item x="46"/>
        <item x="995"/>
        <item x="779"/>
        <item x="1004"/>
        <item x="564"/>
        <item x="562"/>
        <item x="983"/>
        <item x="1121"/>
        <item x="880"/>
        <item x="733"/>
        <item x="1172"/>
        <item x="561"/>
        <item x="1103"/>
        <item x="1421"/>
        <item x="1423"/>
        <item x="620"/>
        <item x="1477"/>
        <item x="1386"/>
        <item x="989"/>
        <item x="106"/>
        <item x="608"/>
        <item x="1479"/>
        <item x="1017"/>
        <item x="1097"/>
        <item x="772"/>
        <item x="1628"/>
        <item x="1492"/>
        <item x="1536"/>
        <item x="259"/>
        <item x="616"/>
        <item x="1200"/>
        <item x="918"/>
        <item x="1522"/>
        <item x="1641"/>
        <item x="1416"/>
        <item x="761"/>
        <item x="1515"/>
        <item x="1487"/>
        <item x="1127"/>
        <item x="80"/>
        <item x="496"/>
        <item x="1180"/>
        <item x="996"/>
        <item x="777"/>
        <item x="1483"/>
        <item x="1476"/>
        <item x="984"/>
        <item x="206"/>
        <item x="567"/>
        <item x="748"/>
        <item x="700"/>
        <item x="1153"/>
        <item x="1290"/>
        <item x="515"/>
        <item x="0"/>
        <item x="997"/>
        <item x="1138"/>
        <item x="1384"/>
        <item x="998"/>
        <item x="889"/>
        <item x="639"/>
        <item x="909"/>
        <item x="104"/>
        <item x="1313"/>
        <item x="1009"/>
        <item x="1552"/>
        <item x="905"/>
        <item x="595"/>
        <item x="1474"/>
        <item x="640"/>
        <item x="1036"/>
        <item x="10"/>
        <item x="37"/>
        <item x="90"/>
        <item x="32"/>
        <item x="626"/>
        <item x="48"/>
        <item x="247"/>
        <item x="982"/>
        <item x="1497"/>
        <item x="1142"/>
        <item x="1311"/>
        <item x="789"/>
        <item x="1092"/>
        <item x="1576"/>
        <item x="1111"/>
        <item x="990"/>
        <item x="1104"/>
        <item x="664"/>
        <item x="1506"/>
        <item x="1499"/>
        <item x="475"/>
        <item x="1273"/>
        <item x="1501"/>
        <item x="1291"/>
        <item x="649"/>
        <item x="1016"/>
        <item x="893"/>
        <item x="482"/>
        <item x="636"/>
        <item x="1297"/>
        <item x="23"/>
        <item x="993"/>
        <item x="1607"/>
        <item x="514"/>
        <item x="1133"/>
        <item x="988"/>
        <item x="992"/>
        <item x="134"/>
        <item x="1088"/>
        <item x="205"/>
        <item x="771"/>
        <item x="877"/>
        <item x="613"/>
        <item x="1610"/>
        <item x="991"/>
        <item x="215"/>
        <item x="1210"/>
        <item x="1484"/>
        <item x="244"/>
        <item x="1307"/>
        <item x="1086"/>
        <item x="1390"/>
        <item x="653"/>
        <item x="1083"/>
        <item x="1623"/>
        <item x="1632"/>
        <item x="878"/>
        <item x="225"/>
        <item x="1643"/>
        <item x="20"/>
        <item x="1131"/>
        <item x="103"/>
        <item x="663"/>
        <item x="910"/>
        <item x="512"/>
        <item x="882"/>
        <item x="1279"/>
        <item x="1089"/>
        <item x="780"/>
        <item x="44"/>
        <item x="1498"/>
        <item x="131"/>
        <item x="881"/>
        <item x="13"/>
        <item x="1140"/>
        <item x="60"/>
        <item x="1549"/>
        <item x="1090"/>
        <item x="39"/>
        <item x="1554"/>
        <item x="635"/>
        <item x="310"/>
        <item x="987"/>
        <item x="12"/>
        <item x="1130"/>
        <item x="1464"/>
        <item x="301"/>
        <item x="746"/>
        <item x="135"/>
        <item x="254"/>
        <item x="15"/>
        <item x="770"/>
        <item x="71"/>
        <item x="1366"/>
        <item x="1519"/>
        <item x="611"/>
        <item x="1606"/>
        <item x="760"/>
        <item x="228"/>
        <item x="1187"/>
        <item x="1513"/>
        <item x="734"/>
        <item x="3"/>
        <item x="63"/>
        <item x="538"/>
        <item x="469"/>
        <item x="615"/>
        <item x="1612"/>
        <item x="919"/>
        <item x="1000"/>
        <item x="478"/>
        <item x="1377"/>
        <item x="1288"/>
        <item x="16"/>
        <item x="132"/>
        <item x="1232"/>
        <item x="1206"/>
        <item x="1553"/>
        <item x="293"/>
        <item x="238"/>
        <item x="82"/>
        <item x="628"/>
        <item x="233"/>
        <item x="221"/>
        <item x="1345"/>
        <item x="485"/>
        <item x="234"/>
        <item x="711"/>
        <item x="488"/>
        <item x="1508"/>
        <item x="312"/>
        <item x="745"/>
        <item x="732"/>
        <item x="214"/>
        <item x="1502"/>
        <item x="507"/>
        <item x="1638"/>
        <item x="86"/>
        <item x="237"/>
        <item x="1388"/>
        <item x="1620"/>
        <item x="491"/>
        <item x="1462"/>
        <item x="655"/>
        <item x="218"/>
        <item x="224"/>
        <item x="4"/>
        <item x="245"/>
        <item x="492"/>
        <item x="202"/>
        <item x="57"/>
        <item x="1466"/>
        <item x="744"/>
        <item x="1008"/>
        <item x="1168"/>
        <item x="659"/>
        <item x="1079"/>
        <item x="64"/>
        <item x="41"/>
        <item x="1018"/>
        <item x="1006"/>
        <item x="1601"/>
        <item x="522"/>
        <item x="776"/>
        <item x="1571"/>
        <item x="112"/>
        <item x="95"/>
        <item x="599"/>
        <item x="1383"/>
        <item x="1335"/>
        <item x="1557"/>
        <item x="879"/>
        <item x="1001"/>
        <item x="1574"/>
        <item x="424"/>
        <item x="6"/>
        <item x="694"/>
        <item x="1550"/>
        <item x="1559"/>
        <item x="969"/>
        <item x="883"/>
        <item x="1108"/>
        <item x="1007"/>
        <item x="1584"/>
        <item x="300"/>
        <item x="11"/>
        <item x="660"/>
        <item x="773"/>
        <item x="980"/>
        <item x="768"/>
        <item x="27"/>
        <item x="1292"/>
        <item x="89"/>
        <item x="1084"/>
        <item x="72"/>
        <item x="1537"/>
        <item x="235"/>
        <item x="691"/>
        <item x="662"/>
        <item x="1280"/>
        <item x="1469"/>
        <item x="511"/>
        <item x="1512"/>
        <item x="588"/>
        <item x="1105"/>
        <item x="775"/>
        <item x="765"/>
        <item x="710"/>
        <item x="116"/>
        <item x="646"/>
        <item x="1482"/>
        <item x="755"/>
        <item x="29"/>
        <item x="479"/>
        <item x="1687"/>
        <item x="1230"/>
        <item x="28"/>
        <item x="648"/>
        <item x="631"/>
        <item x="592"/>
        <item x="502"/>
        <item x="712"/>
        <item x="1389"/>
        <item x="1372"/>
        <item x="1286"/>
        <item x="1467"/>
        <item x="916"/>
        <item x="1014"/>
        <item x="255"/>
        <item x="38"/>
        <item x="1478"/>
        <item x="1287"/>
        <item x="1545"/>
        <item x="1494"/>
        <item x="1207"/>
        <item x="634"/>
        <item x="627"/>
        <item x="1604"/>
        <item x="33"/>
        <item x="1224"/>
        <item x="769"/>
        <item x="1615"/>
        <item x="915"/>
        <item x="1489"/>
        <item x="1504"/>
        <item x="55"/>
        <item x="1116"/>
        <item x="49"/>
        <item x="497"/>
        <item x="1382"/>
        <item x="1491"/>
        <item x="757"/>
        <item x="295"/>
        <item x="1237"/>
        <item x="98"/>
        <item x="85"/>
        <item x="65"/>
        <item x="207"/>
        <item x="1503"/>
        <item x="656"/>
        <item x="498"/>
        <item x="708"/>
        <item x="111"/>
        <item x="888"/>
        <item x="115"/>
        <item x="1368"/>
        <item x="605"/>
        <item x="1558"/>
        <item x="506"/>
        <item x="42"/>
        <item x="753"/>
        <item x="1203"/>
        <item x="210"/>
        <item x="68"/>
        <item x="249"/>
        <item x="529"/>
        <item x="208"/>
        <item x="124"/>
        <item x="699"/>
        <item x="1535"/>
        <item x="486"/>
        <item x="30"/>
        <item x="741"/>
        <item x="66"/>
        <item x="1624"/>
        <item x="81"/>
        <item x="900"/>
        <item x="1637"/>
        <item x="641"/>
        <item x="690"/>
        <item x="45"/>
        <item x="1625"/>
        <item x="222"/>
        <item x="1667"/>
        <item x="495"/>
        <item x="476"/>
        <item x="36"/>
        <item x="907"/>
        <item x="14"/>
        <item x="1468"/>
        <item x="705"/>
        <item x="1367"/>
        <item x="716"/>
        <item x="1587"/>
        <item x="908"/>
        <item x="77"/>
        <item x="136"/>
        <item x="610"/>
        <item x="1012"/>
        <item x="1137"/>
        <item x="302"/>
        <item x="1500"/>
        <item x="1013"/>
        <item x="473"/>
        <item x="489"/>
        <item x="1542"/>
        <item x="1374"/>
        <item x="617"/>
        <item x="1106"/>
        <item x="474"/>
        <item x="5"/>
        <item x="1223"/>
        <item x="1209"/>
        <item x="1465"/>
        <item x="693"/>
        <item x="499"/>
        <item x="1666"/>
        <item x="758"/>
        <item x="706"/>
        <item x="313"/>
        <item x="1661"/>
        <item x="661"/>
        <item x="1211"/>
        <item x="763"/>
        <item x="1238"/>
        <item x="1404"/>
        <item x="1375"/>
        <item x="752"/>
        <item x="21"/>
        <item x="1032"/>
        <item x="1112"/>
        <item x="1371"/>
        <item x="1597"/>
        <item x="633"/>
        <item x="1493"/>
        <item x="130"/>
        <item x="774"/>
        <item x="1575"/>
        <item x="1580"/>
        <item x="1627"/>
        <item x="1218"/>
        <item x="754"/>
        <item x="1496"/>
        <item x="22"/>
        <item x="766"/>
        <item x="887"/>
        <item x="637"/>
        <item x="709"/>
        <item x="1631"/>
        <item x="614"/>
        <item x="24"/>
        <item x="597"/>
        <item x="56"/>
        <item x="284"/>
        <item x="126"/>
        <item x="1583"/>
        <item x="2"/>
        <item x="483"/>
        <item x="1213"/>
        <item x="1076"/>
        <item x="702"/>
        <item x="1461"/>
        <item x="125"/>
        <item x="217"/>
        <item x="40"/>
        <item x="1551"/>
        <item x="216"/>
        <item x="76"/>
        <item x="650"/>
        <item x="1392"/>
        <item x="1400"/>
        <item x="1578"/>
        <item x="665"/>
        <item x="258"/>
        <item x="1540"/>
        <item x="230"/>
        <item x="91"/>
        <item x="999"/>
        <item x="912"/>
        <item x="105"/>
        <item x="695"/>
        <item x="508"/>
        <item x="1035"/>
        <item x="305"/>
        <item x="698"/>
        <item x="1239"/>
        <item x="201"/>
        <item x="1027"/>
        <item x="1222"/>
        <item x="657"/>
        <item x="1645"/>
        <item x="516"/>
        <item x="725"/>
        <item x="901"/>
        <item x="1208"/>
        <item x="602"/>
        <item x="737"/>
        <item x="652"/>
        <item x="638"/>
        <item x="619"/>
        <item x="729"/>
        <item x="632"/>
        <item x="31"/>
        <item x="759"/>
        <item x="747"/>
        <item x="1199"/>
        <item x="1233"/>
        <item x="67"/>
        <item x="50"/>
        <item x="510"/>
        <item x="701"/>
        <item x="629"/>
        <item x="736"/>
        <item x="251"/>
        <item x="503"/>
        <item x="1179"/>
        <item x="1539"/>
        <item x="1220"/>
        <item x="500"/>
        <item x="108"/>
        <item x="239"/>
        <item x="1242"/>
        <item x="212"/>
        <item x="321"/>
        <item x="1259"/>
        <item x="1591"/>
        <item x="609"/>
        <item x="311"/>
        <item x="704"/>
        <item x="1633"/>
        <item x="594"/>
        <item x="107"/>
        <item x="113"/>
        <item x="1037"/>
        <item x="294"/>
        <item x="256"/>
        <item x="1096"/>
        <item x="1595"/>
        <item x="1488"/>
        <item x="460"/>
        <item x="494"/>
        <item x="1564"/>
        <item x="1560"/>
        <item x="618"/>
        <item x="1225"/>
        <item x="1626"/>
        <item x="451"/>
        <item x="738"/>
        <item x="490"/>
        <item x="1589"/>
        <item x="724"/>
        <item x="232"/>
        <item x="467"/>
        <item x="505"/>
        <item x="906"/>
        <item x="25"/>
        <item x="1011"/>
        <item x="1635"/>
        <item x="1212"/>
        <item x="1038"/>
        <item x="325"/>
        <item x="876"/>
        <item x="1598"/>
        <item x="1544"/>
        <item x="697"/>
        <item x="1593"/>
        <item x="101"/>
        <item x="587"/>
        <item x="192"/>
        <item x="1010"/>
        <item x="501"/>
        <item x="1021"/>
        <item x="26"/>
        <item x="1590"/>
        <item x="240"/>
        <item x="123"/>
        <item x="1"/>
        <item x="117"/>
        <item x="306"/>
        <item x="1555"/>
        <item x="1543"/>
        <item x="1258"/>
        <item x="1234"/>
        <item x="200"/>
        <item x="1227"/>
        <item x="894"/>
        <item x="1221"/>
        <item x="1402"/>
        <item x="1562"/>
        <item x="1352"/>
        <item x="427"/>
        <item x="133"/>
        <item x="624"/>
        <item x="1235"/>
        <item x="1622"/>
        <item x="250"/>
        <item x="463"/>
        <item x="118"/>
        <item x="1547"/>
        <item x="471"/>
        <item x="74"/>
        <item x="1262"/>
        <item x="1228"/>
        <item x="1688"/>
        <item x="466"/>
        <item x="7"/>
        <item x="1268"/>
        <item x="723"/>
        <item x="603"/>
        <item x="1029"/>
        <item x="598"/>
        <item x="477"/>
        <item x="236"/>
        <item x="658"/>
        <item x="898"/>
        <item x="1640"/>
        <item x="470"/>
        <item x="1030"/>
        <item x="481"/>
        <item x="1396"/>
        <item x="713"/>
        <item x="1642"/>
        <item x="94"/>
        <item x="630"/>
        <item x="87"/>
        <item x="1198"/>
        <item x="1393"/>
        <item x="1629"/>
        <item x="593"/>
        <item x="504"/>
        <item x="726"/>
        <item x="1022"/>
        <item x="645"/>
        <item x="121"/>
        <item x="591"/>
        <item x="1639"/>
        <item x="461"/>
        <item x="1654"/>
        <item x="480"/>
        <item x="1302"/>
        <item x="1241"/>
        <item x="1033"/>
        <item x="1599"/>
        <item x="1215"/>
        <item x="1565"/>
        <item x="1592"/>
        <item x="601"/>
        <item x="1019"/>
        <item x="92"/>
        <item x="209"/>
        <item x="1264"/>
        <item x="1600"/>
        <item x="120"/>
        <item x="17"/>
        <item x="83"/>
        <item x="1644"/>
        <item x="1261"/>
        <item x="1568"/>
        <item x="793"/>
        <item x="127"/>
        <item x="625"/>
        <item x="810"/>
        <item x="191"/>
        <item x="654"/>
        <item x="1249"/>
        <item x="318"/>
        <item x="1020"/>
        <item x="434"/>
        <item x="1246"/>
        <item x="1572"/>
        <item x="1648"/>
        <item x="78"/>
        <item x="1219"/>
        <item x="1588"/>
        <item x="794"/>
        <item x="692"/>
        <item x="1655"/>
        <item x="1486"/>
        <item x="742"/>
        <item x="1229"/>
        <item x="1254"/>
        <item x="185"/>
        <item x="443"/>
        <item x="911"/>
        <item x="314"/>
        <item x="1594"/>
        <item x="487"/>
        <item x="363"/>
        <item x="421"/>
        <item x="1244"/>
        <item x="431"/>
        <item x="1668"/>
        <item x="1265"/>
        <item x="513"/>
        <item x="1563"/>
        <item x="1260"/>
        <item x="811"/>
        <item x="585"/>
        <item x="252"/>
        <item x="1381"/>
        <item x="316"/>
        <item x="804"/>
        <item x="290"/>
        <item x="454"/>
        <item x="1251"/>
        <item x="73"/>
        <item x="456"/>
        <item x="1636"/>
        <item x="1015"/>
        <item x="1217"/>
        <item x="298"/>
        <item x="1567"/>
        <item x="88"/>
        <item x="1561"/>
        <item x="317"/>
        <item x="728"/>
        <item x="472"/>
        <item x="1649"/>
        <item x="331"/>
        <item x="861"/>
        <item x="173"/>
        <item x="1245"/>
        <item x="299"/>
        <item x="871"/>
        <item x="75"/>
        <item x="468"/>
        <item x="102"/>
        <item x="824"/>
        <item x="1373"/>
        <item x="1577"/>
        <item x="432"/>
        <item x="397"/>
        <item x="93"/>
        <item x="820"/>
        <item x="1570"/>
        <item x="1252"/>
        <item x="436"/>
        <item x="84"/>
        <item x="437"/>
        <item x="455"/>
        <item x="1380"/>
        <item x="438"/>
        <item x="1250"/>
        <item x="819"/>
        <item x="1226"/>
        <item x="1387"/>
        <item x="319"/>
        <item x="425"/>
        <item x="307"/>
        <item x="1596"/>
        <item x="821"/>
        <item x="870"/>
        <item x="484"/>
        <item x="1034"/>
        <item x="1216"/>
        <item x="1247"/>
        <item x="1267"/>
        <item x="703"/>
        <item x="1406"/>
        <item x="1236"/>
        <item x="324"/>
        <item x="812"/>
        <item x="1581"/>
        <item x="203"/>
        <item x="1378"/>
        <item x="297"/>
        <item x="178"/>
        <item x="623"/>
        <item x="1678"/>
        <item x="420"/>
        <item x="1369"/>
        <item x="869"/>
        <item x="411"/>
        <item x="670"/>
        <item x="343"/>
        <item x="445"/>
        <item x="110"/>
        <item x="823"/>
        <item x="686"/>
        <item x="1686"/>
        <item x="1573"/>
        <item x="743"/>
        <item x="308"/>
        <item x="814"/>
        <item x="807"/>
        <item x="428"/>
        <item x="830"/>
        <item x="396"/>
        <item x="1556"/>
        <item x="335"/>
        <item x="220"/>
        <item x="213"/>
        <item x="1662"/>
        <item x="802"/>
        <item x="696"/>
        <item x="1569"/>
        <item x="1566"/>
        <item x="450"/>
        <item x="204"/>
        <item x="309"/>
        <item x="707"/>
        <item x="600"/>
        <item x="462"/>
        <item x="100"/>
        <item x="198"/>
        <item x="1248"/>
        <item x="303"/>
        <item x="439"/>
        <item x="850"/>
        <item x="457"/>
        <item x="806"/>
        <item x="1647"/>
        <item x="435"/>
        <item x="433"/>
        <item x="197"/>
        <item x="1370"/>
        <item x="831"/>
        <item x="1263"/>
        <item x="440"/>
        <item x="109"/>
        <item x="114"/>
        <item x="1243"/>
        <item x="1253"/>
        <item x="119"/>
        <item x="354"/>
        <item x="1579"/>
        <item x="362"/>
        <item x="805"/>
        <item x="1214"/>
        <item x="379"/>
        <item x="441"/>
        <item x="851"/>
        <item x="401"/>
        <item x="408"/>
        <item x="459"/>
        <item x="452"/>
        <item x="320"/>
        <item x="351"/>
        <item x="194"/>
        <item x="1256"/>
        <item x="417"/>
        <item x="1646"/>
        <item x="799"/>
        <item x="429"/>
        <item x="589"/>
        <item x="800"/>
        <item x="808"/>
        <item x="448"/>
        <item x="801"/>
        <item x="674"/>
        <item x="375"/>
        <item x="464"/>
        <item x="378"/>
        <item x="355"/>
        <item x="858"/>
        <item x="334"/>
        <item x="1582"/>
        <item x="177"/>
        <item x="798"/>
        <item x="606"/>
        <item x="1394"/>
        <item x="1028"/>
        <item x="383"/>
        <item x="449"/>
        <item x="1401"/>
        <item x="857"/>
        <item x="590"/>
        <item x="391"/>
        <item x="122"/>
        <item x="410"/>
        <item x="816"/>
        <item x="687"/>
        <item x="818"/>
        <item x="1376"/>
        <item x="347"/>
        <item x="180"/>
        <item x="400"/>
        <item x="1694"/>
        <item x="1240"/>
        <item x="403"/>
        <item x="373"/>
        <item x="867"/>
        <item x="390"/>
        <item x="422"/>
        <item x="671"/>
        <item x="453"/>
        <item x="675"/>
        <item x="868"/>
        <item x="1586"/>
        <item x="1653"/>
        <item x="856"/>
        <item x="1266"/>
        <item x="864"/>
        <item x="446"/>
        <item x="651"/>
        <item x="829"/>
        <item x="384"/>
        <item x="342"/>
        <item x="813"/>
        <item x="189"/>
        <item x="371"/>
        <item x="1651"/>
        <item x="430"/>
        <item x="419"/>
        <item x="1257"/>
        <item x="1652"/>
        <item x="99"/>
        <item x="407"/>
        <item x="190"/>
        <item x="350"/>
        <item x="404"/>
        <item x="1385"/>
        <item x="426"/>
        <item x="680"/>
        <item x="346"/>
        <item x="817"/>
        <item x="1255"/>
        <item x="327"/>
        <item x="1660"/>
        <item x="368"/>
        <item x="735"/>
        <item x="444"/>
        <item x="399"/>
        <item x="668"/>
        <item x="1677"/>
        <item x="681"/>
        <item x="333"/>
        <item x="398"/>
        <item x="223"/>
        <item x="323"/>
        <item x="855"/>
        <item x="412"/>
        <item x="315"/>
        <item x="326"/>
        <item x="360"/>
        <item x="847"/>
        <item x="863"/>
        <item x="849"/>
        <item x="815"/>
        <item x="845"/>
        <item x="409"/>
        <item x="179"/>
        <item x="418"/>
        <item x="382"/>
        <item x="825"/>
        <item x="1665"/>
        <item x="416"/>
        <item x="1031"/>
        <item x="458"/>
        <item x="339"/>
        <item x="827"/>
        <item x="369"/>
        <item x="168"/>
        <item x="835"/>
        <item x="1650"/>
        <item x="361"/>
        <item x="365"/>
        <item x="865"/>
        <item x="1659"/>
        <item x="349"/>
        <item x="666"/>
        <item x="840"/>
        <item x="367"/>
        <item x="372"/>
        <item x="413"/>
        <item x="465"/>
        <item x="667"/>
        <item x="359"/>
        <item x="866"/>
        <item x="353"/>
        <item x="822"/>
        <item x="193"/>
        <item x="414"/>
        <item x="797"/>
        <item x="184"/>
        <item x="1674"/>
        <item x="862"/>
        <item x="673"/>
        <item x="859"/>
        <item x="846"/>
        <item x="669"/>
        <item x="442"/>
        <item x="833"/>
        <item x="860"/>
        <item x="183"/>
        <item x="374"/>
        <item x="447"/>
        <item x="1657"/>
        <item x="872"/>
        <item x="332"/>
        <item x="386"/>
        <item x="679"/>
        <item x="338"/>
        <item x="145"/>
        <item x="358"/>
        <item x="1685"/>
        <item x="330"/>
        <item x="345"/>
        <item x="328"/>
        <item x="388"/>
        <item x="199"/>
        <item x="370"/>
        <item x="146"/>
        <item x="848"/>
        <item x="329"/>
        <item x="415"/>
        <item x="853"/>
        <item x="366"/>
        <item x="854"/>
        <item x="322"/>
        <item x="385"/>
        <item x="182"/>
        <item x="394"/>
        <item x="356"/>
        <item x="832"/>
        <item x="834"/>
        <item x="181"/>
        <item x="393"/>
        <item x="381"/>
        <item x="843"/>
        <item x="792"/>
        <item x="1656"/>
        <item x="352"/>
        <item x="809"/>
        <item x="828"/>
        <item x="1379"/>
        <item x="387"/>
        <item x="195"/>
        <item x="842"/>
        <item x="1691"/>
        <item x="364"/>
        <item x="676"/>
        <item x="357"/>
        <item x="682"/>
        <item x="187"/>
        <item x="344"/>
        <item x="803"/>
        <item x="341"/>
        <item x="348"/>
        <item x="392"/>
        <item x="1689"/>
        <item x="1680"/>
        <item x="377"/>
        <item x="144"/>
        <item x="395"/>
        <item x="684"/>
        <item x="196"/>
        <item x="844"/>
        <item x="852"/>
        <item x="402"/>
        <item x="1683"/>
        <item x="380"/>
        <item x="1690"/>
        <item x="1676"/>
        <item x="1658"/>
        <item x="165"/>
        <item x="839"/>
        <item x="172"/>
        <item x="1684"/>
        <item x="337"/>
        <item x="841"/>
        <item x="140"/>
        <item x="1664"/>
        <item x="685"/>
        <item x="389"/>
        <item x="162"/>
        <item x="176"/>
        <item x="376"/>
        <item x="1693"/>
        <item x="796"/>
        <item x="157"/>
        <item x="672"/>
        <item x="838"/>
        <item x="1679"/>
        <item x="1663"/>
        <item x="678"/>
        <item x="340"/>
        <item x="148"/>
        <item x="826"/>
        <item x="689"/>
        <item x="405"/>
        <item x="1675"/>
        <item x="1692"/>
        <item x="406"/>
        <item x="1670"/>
        <item x="795"/>
        <item x="186"/>
        <item x="175"/>
        <item x="174"/>
        <item x="688"/>
        <item x="167"/>
        <item x="1669"/>
        <item x="1671"/>
        <item x="171"/>
        <item x="141"/>
        <item x="1673"/>
        <item x="1682"/>
        <item x="837"/>
        <item x="1672"/>
        <item x="836"/>
        <item x="336"/>
        <item x="1681"/>
        <item x="166"/>
        <item x="188"/>
        <item x="170"/>
        <item x="143"/>
        <item x="149"/>
        <item x="683"/>
        <item x="677"/>
        <item x="159"/>
        <item x="160"/>
        <item x="164"/>
        <item x="169"/>
        <item x="155"/>
        <item x="163"/>
        <item x="142"/>
        <item x="161"/>
        <item x="156"/>
        <item x="152"/>
        <item x="151"/>
        <item x="153"/>
        <item x="147"/>
        <item x="150"/>
        <item x="154"/>
        <item x="158"/>
        <item x="764"/>
        <item t="default"/>
      </items>
    </pivotField>
    <pivotField dataField="1" showAll="0"/>
    <pivotField dataField="1" showAll="0"/>
    <pivotField dataField="1" showAll="0"/>
  </pivotFields>
  <rowFields count="1">
    <field x="0"/>
  </rowFields>
  <rowItems count="14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t="grand">
      <x/>
    </i>
  </rowItems>
  <colFields count="1">
    <field x="-2"/>
  </colFields>
  <colItems count="4">
    <i>
      <x/>
    </i>
    <i i="1">
      <x v="1"/>
    </i>
    <i i="2">
      <x v="2"/>
    </i>
    <i i="3">
      <x v="3"/>
    </i>
  </colItems>
  <dataFields count="4">
    <dataField name="Average of CP" fld="1" subtotal="average" baseField="0" baseItem="0"/>
    <dataField name="Average of ADF" fld="2" subtotal="average" baseField="0" baseItem="0"/>
    <dataField name="Average of NDF" fld="3" subtotal="average" baseField="0" baseItem="0"/>
    <dataField name="Average of NDFD"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S71" dT="2025-08-19T18:42:47.32" personId="{A1D2AECC-622A-CF4C-ADB1-AC418C5CB279}" id="{4F1DD9C1-CBD8-3A4B-86B1-CDAC58B688BD}">
    <text xml:space="preserve">Two values for this plot and one missing for 2101. Check raw data sheets. </text>
  </threadedComment>
  <threadedComment ref="AS82" dT="2025-08-19T18:44:11.62" personId="{A1D2AECC-622A-CF4C-ADB1-AC418C5CB279}" id="{4C7E5C3F-6C14-6349-86A7-B6943B0781C7}">
    <text>Check this, it's labeled as one of the 1206 plots.</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E14F2-579A-234A-837A-FB5CCA576FA1}">
  <dimension ref="A1:V1441"/>
  <sheetViews>
    <sheetView workbookViewId="0">
      <pane ySplit="1" topLeftCell="A222" activePane="bottomLeft" state="frozen"/>
      <selection pane="bottomLeft" activeCell="G1" sqref="G1"/>
    </sheetView>
  </sheetViews>
  <sheetFormatPr baseColWidth="10" defaultColWidth="11.1640625" defaultRowHeight="15" customHeight="1" x14ac:dyDescent="0.2"/>
  <cols>
    <col min="1" max="1" width="10.5" customWidth="1"/>
    <col min="2" max="2" width="6.1640625" customWidth="1"/>
    <col min="3" max="3" width="10.5" customWidth="1"/>
    <col min="4" max="4" width="4.83203125" customWidth="1"/>
    <col min="5" max="5" width="3.1640625" customWidth="1"/>
    <col min="6" max="6" width="3.83203125" customWidth="1"/>
    <col min="7" max="7" width="6.5" customWidth="1"/>
    <col min="8" max="8" width="5.83203125" customWidth="1"/>
    <col min="9" max="9" width="7.5" customWidth="1"/>
    <col min="10" max="10" width="6.1640625" customWidth="1"/>
    <col min="11" max="22" width="10.5" customWidth="1"/>
  </cols>
  <sheetData>
    <row r="1" spans="1:22" ht="15.75" customHeight="1"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3"/>
      <c r="P1" s="3"/>
      <c r="Q1" s="1"/>
      <c r="R1" s="1"/>
      <c r="S1" s="1"/>
      <c r="T1" s="1"/>
      <c r="U1" s="1"/>
      <c r="V1" s="1"/>
    </row>
    <row r="2" spans="1:22" ht="15.75" customHeight="1" x14ac:dyDescent="0.2">
      <c r="A2" s="27" t="s">
        <v>19</v>
      </c>
      <c r="B2" s="27">
        <v>2021</v>
      </c>
      <c r="C2" s="29">
        <v>44393</v>
      </c>
      <c r="D2" s="27">
        <v>1101</v>
      </c>
      <c r="E2" s="31">
        <v>1</v>
      </c>
      <c r="F2" s="27" t="s">
        <v>20</v>
      </c>
      <c r="G2" s="27" t="s">
        <v>21</v>
      </c>
      <c r="H2" s="27">
        <v>1</v>
      </c>
      <c r="I2" s="7">
        <v>210228</v>
      </c>
      <c r="J2" s="27">
        <v>2.5878849615681672</v>
      </c>
      <c r="K2">
        <v>18.001832</v>
      </c>
      <c r="L2">
        <v>19.662984000000002</v>
      </c>
      <c r="M2">
        <v>29.882680000000001</v>
      </c>
      <c r="N2">
        <v>9.957884</v>
      </c>
      <c r="O2" s="9"/>
      <c r="P2" s="9"/>
    </row>
    <row r="3" spans="1:22" ht="15.75" customHeight="1" x14ac:dyDescent="0.2">
      <c r="A3" s="27" t="s">
        <v>19</v>
      </c>
      <c r="B3" s="27">
        <v>2021</v>
      </c>
      <c r="C3" s="29">
        <v>44393</v>
      </c>
      <c r="D3" s="27">
        <v>1102</v>
      </c>
      <c r="E3" s="31">
        <v>1</v>
      </c>
      <c r="F3" s="27" t="s">
        <v>22</v>
      </c>
      <c r="G3" s="27" t="s">
        <v>21</v>
      </c>
      <c r="H3" s="27">
        <v>1</v>
      </c>
      <c r="I3" s="7">
        <v>210229</v>
      </c>
      <c r="J3" s="27">
        <v>2.9958128358579232</v>
      </c>
      <c r="K3">
        <v>20.786408999999999</v>
      </c>
      <c r="L3">
        <v>18.025784999999999</v>
      </c>
      <c r="M3">
        <v>25.363233000000001</v>
      </c>
      <c r="N3">
        <v>10.107153</v>
      </c>
      <c r="O3" s="9"/>
      <c r="P3" s="9"/>
    </row>
    <row r="4" spans="1:22" ht="15.75" customHeight="1" x14ac:dyDescent="0.2">
      <c r="A4" s="27" t="s">
        <v>19</v>
      </c>
      <c r="B4" s="27">
        <v>2021</v>
      </c>
      <c r="C4" s="29">
        <v>44393</v>
      </c>
      <c r="D4" s="27">
        <v>1103</v>
      </c>
      <c r="E4" s="31">
        <v>1</v>
      </c>
      <c r="F4" s="27" t="s">
        <v>23</v>
      </c>
      <c r="G4" s="27" t="s">
        <v>21</v>
      </c>
      <c r="H4" s="27">
        <v>1</v>
      </c>
      <c r="I4" s="7">
        <v>210230</v>
      </c>
      <c r="J4" s="27">
        <v>3.2859459444232986</v>
      </c>
      <c r="K4">
        <v>19.949328000000001</v>
      </c>
      <c r="L4">
        <v>21.310127999999999</v>
      </c>
      <c r="M4">
        <v>28.676591999999999</v>
      </c>
      <c r="N4">
        <v>12.800592</v>
      </c>
      <c r="O4" s="9"/>
      <c r="P4" s="9"/>
    </row>
    <row r="5" spans="1:22" ht="15.75" customHeight="1" x14ac:dyDescent="0.2">
      <c r="A5" s="27" t="s">
        <v>19</v>
      </c>
      <c r="B5" s="27">
        <v>2021</v>
      </c>
      <c r="C5" s="29">
        <v>44393</v>
      </c>
      <c r="D5" s="27">
        <v>1104</v>
      </c>
      <c r="E5" s="31">
        <v>1</v>
      </c>
      <c r="F5" s="27" t="s">
        <v>24</v>
      </c>
      <c r="G5" s="27" t="s">
        <v>21</v>
      </c>
      <c r="H5" s="27">
        <v>1</v>
      </c>
      <c r="I5" s="7">
        <v>210231</v>
      </c>
      <c r="J5" s="27">
        <v>3.7940690444917933</v>
      </c>
      <c r="K5">
        <v>18.607185999999999</v>
      </c>
      <c r="L5">
        <v>22.873975000000002</v>
      </c>
      <c r="M5">
        <v>32.105096000000003</v>
      </c>
      <c r="N5">
        <v>13.878387999999999</v>
      </c>
      <c r="O5" s="9"/>
      <c r="P5" s="9"/>
    </row>
    <row r="6" spans="1:22" ht="15.75" customHeight="1" x14ac:dyDescent="0.2">
      <c r="A6" s="27" t="s">
        <v>19</v>
      </c>
      <c r="B6" s="27">
        <v>2021</v>
      </c>
      <c r="C6" s="29">
        <v>44393</v>
      </c>
      <c r="D6" s="27">
        <v>1105</v>
      </c>
      <c r="E6" s="31">
        <v>1</v>
      </c>
      <c r="F6" s="27" t="s">
        <v>25</v>
      </c>
      <c r="G6" s="27" t="s">
        <v>21</v>
      </c>
      <c r="H6" s="27">
        <v>1</v>
      </c>
      <c r="I6" s="7">
        <v>210232</v>
      </c>
      <c r="J6" s="27">
        <v>3.5837035841440206</v>
      </c>
      <c r="K6">
        <v>18.721935999999999</v>
      </c>
      <c r="L6">
        <v>23.921461999999998</v>
      </c>
      <c r="M6">
        <v>33.755941999999997</v>
      </c>
      <c r="N6">
        <v>16.745933999999998</v>
      </c>
      <c r="O6" s="9"/>
      <c r="P6" s="9"/>
    </row>
    <row r="7" spans="1:22" ht="15.75" customHeight="1" x14ac:dyDescent="0.2">
      <c r="A7" s="27" t="s">
        <v>19</v>
      </c>
      <c r="B7" s="27">
        <v>2021</v>
      </c>
      <c r="C7" s="29">
        <v>44393</v>
      </c>
      <c r="D7" s="27">
        <v>1106</v>
      </c>
      <c r="E7" s="31">
        <v>1</v>
      </c>
      <c r="F7" s="27" t="s">
        <v>26</v>
      </c>
      <c r="G7" s="27" t="s">
        <v>21</v>
      </c>
      <c r="H7" s="27">
        <v>1</v>
      </c>
      <c r="I7" s="7">
        <v>210233</v>
      </c>
      <c r="J7" s="27">
        <v>2.8371246803578756</v>
      </c>
      <c r="K7">
        <v>19.694520000000001</v>
      </c>
      <c r="L7">
        <v>18.141839999999998</v>
      </c>
      <c r="M7">
        <v>27.793880000000001</v>
      </c>
      <c r="N7">
        <v>8.6895600000000002</v>
      </c>
      <c r="O7" s="9"/>
      <c r="P7" s="9"/>
    </row>
    <row r="8" spans="1:22" ht="15.75" customHeight="1" x14ac:dyDescent="0.2">
      <c r="A8" s="27" t="s">
        <v>19</v>
      </c>
      <c r="B8" s="27">
        <v>2021</v>
      </c>
      <c r="C8" s="29">
        <v>44393</v>
      </c>
      <c r="D8" s="27">
        <v>1107</v>
      </c>
      <c r="E8" s="31">
        <v>1</v>
      </c>
      <c r="F8" s="27" t="s">
        <v>24</v>
      </c>
      <c r="G8" s="27" t="s">
        <v>27</v>
      </c>
      <c r="H8" s="27">
        <v>1</v>
      </c>
      <c r="I8" s="7">
        <v>210234</v>
      </c>
      <c r="J8" s="27">
        <v>3.210393688104956</v>
      </c>
      <c r="K8">
        <v>18.848345999999999</v>
      </c>
      <c r="L8">
        <v>19.916599999999999</v>
      </c>
      <c r="M8">
        <v>28.797592999999999</v>
      </c>
      <c r="N8">
        <v>11.868482999999999</v>
      </c>
      <c r="O8" s="9"/>
      <c r="P8" s="9"/>
    </row>
    <row r="9" spans="1:22" ht="15.75" customHeight="1" x14ac:dyDescent="0.2">
      <c r="A9" s="27" t="s">
        <v>19</v>
      </c>
      <c r="B9" s="27">
        <v>2021</v>
      </c>
      <c r="C9" s="29">
        <v>44393</v>
      </c>
      <c r="D9" s="27">
        <v>1108</v>
      </c>
      <c r="E9" s="31">
        <v>1</v>
      </c>
      <c r="F9" s="27" t="s">
        <v>23</v>
      </c>
      <c r="G9" s="27" t="s">
        <v>27</v>
      </c>
      <c r="H9" s="27">
        <v>1</v>
      </c>
      <c r="I9" s="7">
        <v>210235</v>
      </c>
      <c r="J9" s="27">
        <v>3.037028995983083</v>
      </c>
      <c r="K9">
        <v>20.989823999999999</v>
      </c>
      <c r="L9">
        <v>19.338432000000001</v>
      </c>
      <c r="M9">
        <v>29.571648</v>
      </c>
      <c r="N9">
        <v>6.3799679999999999</v>
      </c>
      <c r="O9" s="9"/>
      <c r="P9" s="9"/>
    </row>
    <row r="10" spans="1:22" ht="15.75" customHeight="1" x14ac:dyDescent="0.2">
      <c r="A10" s="27" t="s">
        <v>19</v>
      </c>
      <c r="B10" s="27">
        <v>2021</v>
      </c>
      <c r="C10" s="29">
        <v>44393</v>
      </c>
      <c r="D10" s="27">
        <v>1109</v>
      </c>
      <c r="E10" s="31">
        <v>1</v>
      </c>
      <c r="F10" s="27" t="s">
        <v>20</v>
      </c>
      <c r="G10" s="27" t="s">
        <v>27</v>
      </c>
      <c r="H10" s="27">
        <v>1</v>
      </c>
      <c r="I10" s="7">
        <v>210236</v>
      </c>
      <c r="J10" s="27">
        <v>2.9981220683781795</v>
      </c>
      <c r="K10" s="42">
        <v>17.229374</v>
      </c>
      <c r="L10" s="42">
        <v>25.189645200000001</v>
      </c>
      <c r="M10" s="42">
        <v>34.285209200000004</v>
      </c>
      <c r="N10" s="42">
        <v>18.759406800000001</v>
      </c>
      <c r="O10" s="9"/>
      <c r="P10" s="9"/>
      <c r="V10" s="42"/>
    </row>
    <row r="11" spans="1:22" ht="15.75" customHeight="1" x14ac:dyDescent="0.2">
      <c r="A11" s="27" t="s">
        <v>19</v>
      </c>
      <c r="B11" s="27">
        <v>2021</v>
      </c>
      <c r="C11" s="29">
        <v>44393</v>
      </c>
      <c r="D11" s="27">
        <v>1110</v>
      </c>
      <c r="E11" s="31">
        <v>1</v>
      </c>
      <c r="F11" s="27" t="s">
        <v>22</v>
      </c>
      <c r="G11" s="27" t="s">
        <v>27</v>
      </c>
      <c r="H11" s="27">
        <v>1</v>
      </c>
      <c r="I11" s="7">
        <v>210237</v>
      </c>
      <c r="J11" s="27">
        <v>2.673134790737187</v>
      </c>
      <c r="K11">
        <v>18.891179999999999</v>
      </c>
      <c r="L11">
        <v>22.419319999999999</v>
      </c>
      <c r="M11">
        <v>31.717531999999999</v>
      </c>
      <c r="N11">
        <v>15.720319999999999</v>
      </c>
      <c r="O11" s="9"/>
      <c r="P11" s="9"/>
    </row>
    <row r="12" spans="1:22" ht="15.75" customHeight="1" x14ac:dyDescent="0.2">
      <c r="A12" s="27" t="s">
        <v>19</v>
      </c>
      <c r="B12" s="27">
        <v>2021</v>
      </c>
      <c r="C12" s="29">
        <v>44393</v>
      </c>
      <c r="D12" s="27">
        <v>1111</v>
      </c>
      <c r="E12" s="31">
        <v>1</v>
      </c>
      <c r="F12" s="27" t="s">
        <v>25</v>
      </c>
      <c r="G12" s="27" t="s">
        <v>27</v>
      </c>
      <c r="H12" s="27">
        <v>1</v>
      </c>
      <c r="I12" s="7">
        <v>210238</v>
      </c>
      <c r="J12" s="27">
        <v>3.1959041678873601</v>
      </c>
      <c r="K12">
        <v>18.698150800000001</v>
      </c>
      <c r="L12">
        <v>24.011435600000002</v>
      </c>
      <c r="M12">
        <v>32.031377199999994</v>
      </c>
      <c r="N12">
        <v>18.781159199999998</v>
      </c>
      <c r="O12" s="9"/>
      <c r="P12" s="9"/>
    </row>
    <row r="13" spans="1:22" ht="15.75" customHeight="1" x14ac:dyDescent="0.2">
      <c r="A13" s="27" t="s">
        <v>19</v>
      </c>
      <c r="B13" s="27">
        <v>2021</v>
      </c>
      <c r="C13" s="29">
        <v>44393</v>
      </c>
      <c r="D13" s="27">
        <v>1112</v>
      </c>
      <c r="E13" s="31">
        <v>1</v>
      </c>
      <c r="F13" s="27" t="s">
        <v>26</v>
      </c>
      <c r="G13" s="27" t="s">
        <v>27</v>
      </c>
      <c r="H13" s="27">
        <v>1</v>
      </c>
      <c r="I13" s="7">
        <v>210239</v>
      </c>
      <c r="J13" s="27">
        <v>3.0087891335416983</v>
      </c>
      <c r="K13">
        <v>18.538150000000002</v>
      </c>
      <c r="L13">
        <v>19.153074</v>
      </c>
      <c r="M13">
        <v>28.367891</v>
      </c>
      <c r="N13">
        <v>7.8493240000000002</v>
      </c>
      <c r="O13" s="9"/>
      <c r="P13" s="9"/>
    </row>
    <row r="14" spans="1:22" ht="15.75" customHeight="1" x14ac:dyDescent="0.2">
      <c r="A14" s="27" t="s">
        <v>19</v>
      </c>
      <c r="B14" s="27">
        <v>2021</v>
      </c>
      <c r="C14" s="29">
        <v>44393</v>
      </c>
      <c r="D14" s="27">
        <v>1201</v>
      </c>
      <c r="E14" s="31">
        <v>2</v>
      </c>
      <c r="F14" s="27" t="s">
        <v>25</v>
      </c>
      <c r="G14" s="27" t="s">
        <v>21</v>
      </c>
      <c r="H14" s="27">
        <v>1</v>
      </c>
      <c r="I14" s="7">
        <v>210240</v>
      </c>
      <c r="J14" s="27">
        <v>2.7824984997186992</v>
      </c>
      <c r="K14">
        <v>18.638850000000001</v>
      </c>
      <c r="L14">
        <v>18.920020000000001</v>
      </c>
      <c r="M14">
        <v>27.536519999999999</v>
      </c>
      <c r="N14">
        <v>11.963329999999999</v>
      </c>
      <c r="O14" s="9"/>
      <c r="P14" s="9"/>
    </row>
    <row r="15" spans="1:22" ht="15.75" customHeight="1" x14ac:dyDescent="0.2">
      <c r="A15" s="27" t="s">
        <v>19</v>
      </c>
      <c r="B15" s="27">
        <v>2021</v>
      </c>
      <c r="C15" s="29">
        <v>44393</v>
      </c>
      <c r="D15" s="27">
        <v>1202</v>
      </c>
      <c r="E15" s="31">
        <v>2</v>
      </c>
      <c r="F15" s="27" t="s">
        <v>24</v>
      </c>
      <c r="G15" s="27" t="s">
        <v>21</v>
      </c>
      <c r="H15" s="27">
        <v>1</v>
      </c>
      <c r="I15" s="7">
        <v>210241</v>
      </c>
      <c r="J15" s="27">
        <v>2.9211595031318822</v>
      </c>
      <c r="K15">
        <v>21.352730999999999</v>
      </c>
      <c r="L15">
        <v>18.915288</v>
      </c>
      <c r="M15">
        <v>28.382061</v>
      </c>
      <c r="N15">
        <v>11.064348000000001</v>
      </c>
      <c r="O15" s="9"/>
      <c r="P15" s="9"/>
    </row>
    <row r="16" spans="1:22" ht="15.75" customHeight="1" x14ac:dyDescent="0.2">
      <c r="A16" s="27" t="s">
        <v>19</v>
      </c>
      <c r="B16" s="27">
        <v>2021</v>
      </c>
      <c r="C16" s="29">
        <v>44393</v>
      </c>
      <c r="D16" s="27">
        <v>1203</v>
      </c>
      <c r="E16" s="31">
        <v>2</v>
      </c>
      <c r="F16" s="27" t="s">
        <v>22</v>
      </c>
      <c r="G16" s="27" t="s">
        <v>21</v>
      </c>
      <c r="H16" s="27">
        <v>1</v>
      </c>
      <c r="I16" s="7">
        <v>210242</v>
      </c>
      <c r="J16" s="27">
        <v>3.0154902229259699</v>
      </c>
      <c r="K16">
        <v>17.366635200000001</v>
      </c>
      <c r="L16">
        <v>24.0233016</v>
      </c>
      <c r="M16">
        <v>32.013111600000002</v>
      </c>
      <c r="N16">
        <v>20.056393200000002</v>
      </c>
      <c r="O16" s="9"/>
      <c r="P16" s="9"/>
    </row>
    <row r="17" spans="1:16" ht="15.75" customHeight="1" x14ac:dyDescent="0.2">
      <c r="A17" s="27" t="s">
        <v>19</v>
      </c>
      <c r="B17" s="27">
        <v>2021</v>
      </c>
      <c r="C17" s="29">
        <v>44393</v>
      </c>
      <c r="D17" s="27">
        <v>1204</v>
      </c>
      <c r="E17" s="31">
        <v>2</v>
      </c>
      <c r="F17" s="27" t="s">
        <v>20</v>
      </c>
      <c r="G17" s="27" t="s">
        <v>21</v>
      </c>
      <c r="H17" s="27">
        <v>1</v>
      </c>
      <c r="I17" s="7">
        <v>210243</v>
      </c>
      <c r="J17" s="27">
        <v>2.8698001155039985</v>
      </c>
      <c r="K17">
        <v>19.774062000000001</v>
      </c>
      <c r="L17">
        <v>21.163149000000001</v>
      </c>
      <c r="M17">
        <v>31.613078000000002</v>
      </c>
      <c r="N17">
        <v>13.391525</v>
      </c>
      <c r="O17" s="9"/>
      <c r="P17" s="9"/>
    </row>
    <row r="18" spans="1:16" ht="15.75" customHeight="1" x14ac:dyDescent="0.2">
      <c r="A18" s="27" t="s">
        <v>19</v>
      </c>
      <c r="B18" s="27">
        <v>2021</v>
      </c>
      <c r="C18" s="29">
        <v>44393</v>
      </c>
      <c r="D18" s="27">
        <v>1205</v>
      </c>
      <c r="E18" s="31">
        <v>2</v>
      </c>
      <c r="F18" s="27" t="s">
        <v>23</v>
      </c>
      <c r="G18" s="27" t="s">
        <v>21</v>
      </c>
      <c r="H18" s="27">
        <v>1</v>
      </c>
      <c r="I18" s="7">
        <v>210244</v>
      </c>
      <c r="J18" s="27">
        <v>2.7525220316877417</v>
      </c>
      <c r="K18">
        <v>19.878019999999999</v>
      </c>
      <c r="L18">
        <v>21.53604</v>
      </c>
      <c r="M18">
        <v>31.903220000000001</v>
      </c>
      <c r="N18">
        <v>11.105090000000001</v>
      </c>
      <c r="O18" s="9"/>
      <c r="P18" s="9"/>
    </row>
    <row r="19" spans="1:16" ht="15.75" customHeight="1" x14ac:dyDescent="0.2">
      <c r="A19" s="27" t="s">
        <v>19</v>
      </c>
      <c r="B19" s="27">
        <v>2021</v>
      </c>
      <c r="C19" s="29">
        <v>44393</v>
      </c>
      <c r="D19" s="27">
        <v>1206</v>
      </c>
      <c r="E19" s="31">
        <v>2</v>
      </c>
      <c r="F19" s="27" t="s">
        <v>26</v>
      </c>
      <c r="G19" s="27" t="s">
        <v>21</v>
      </c>
      <c r="H19" s="27">
        <v>1</v>
      </c>
      <c r="I19" s="7">
        <v>210245</v>
      </c>
      <c r="J19" s="27">
        <v>2.7019897697669117</v>
      </c>
      <c r="K19">
        <v>18.260242000000002</v>
      </c>
      <c r="L19">
        <v>20.668185999999999</v>
      </c>
      <c r="M19">
        <v>31.075247000000001</v>
      </c>
      <c r="N19">
        <v>11.173225</v>
      </c>
      <c r="O19" s="9"/>
      <c r="P19" s="9"/>
    </row>
    <row r="20" spans="1:16" ht="15.75" customHeight="1" x14ac:dyDescent="0.2">
      <c r="A20" s="27" t="s">
        <v>19</v>
      </c>
      <c r="B20" s="27">
        <v>2021</v>
      </c>
      <c r="C20" s="29">
        <v>44393</v>
      </c>
      <c r="D20" s="27">
        <v>1207</v>
      </c>
      <c r="E20" s="31">
        <v>2</v>
      </c>
      <c r="F20" s="27" t="s">
        <v>23</v>
      </c>
      <c r="G20" s="27" t="s">
        <v>27</v>
      </c>
      <c r="H20" s="27">
        <v>1</v>
      </c>
      <c r="I20" s="7">
        <v>210246</v>
      </c>
      <c r="J20" s="27">
        <v>2.6228135518909528</v>
      </c>
      <c r="K20">
        <v>19.923200000000001</v>
      </c>
      <c r="L20">
        <v>17.622976000000001</v>
      </c>
      <c r="M20">
        <v>26.624639999999999</v>
      </c>
      <c r="N20">
        <v>10.106496</v>
      </c>
      <c r="O20" s="9"/>
      <c r="P20" s="9"/>
    </row>
    <row r="21" spans="1:16" ht="15.75" customHeight="1" x14ac:dyDescent="0.2">
      <c r="A21" s="27" t="s">
        <v>19</v>
      </c>
      <c r="B21" s="27">
        <v>2021</v>
      </c>
      <c r="C21" s="29">
        <v>44393</v>
      </c>
      <c r="D21" s="27">
        <v>1208</v>
      </c>
      <c r="E21" s="31">
        <v>2</v>
      </c>
      <c r="F21" s="27" t="s">
        <v>25</v>
      </c>
      <c r="G21" s="27" t="s">
        <v>27</v>
      </c>
      <c r="H21" s="27">
        <v>1</v>
      </c>
      <c r="I21" s="7">
        <v>210247</v>
      </c>
      <c r="J21" s="27">
        <v>3.1032753791382288</v>
      </c>
      <c r="K21">
        <v>20.602080000000001</v>
      </c>
      <c r="L21">
        <v>22.608072</v>
      </c>
      <c r="M21">
        <v>30.144096000000001</v>
      </c>
      <c r="N21">
        <v>16.174440000000001</v>
      </c>
      <c r="O21" s="9"/>
      <c r="P21" s="9"/>
    </row>
    <row r="22" spans="1:16" ht="15.75" customHeight="1" x14ac:dyDescent="0.2">
      <c r="A22" s="27" t="s">
        <v>19</v>
      </c>
      <c r="B22" s="27">
        <v>2021</v>
      </c>
      <c r="C22" s="29">
        <v>44393</v>
      </c>
      <c r="D22" s="27">
        <v>1209</v>
      </c>
      <c r="E22" s="31">
        <v>2</v>
      </c>
      <c r="F22" s="27" t="s">
        <v>26</v>
      </c>
      <c r="G22" s="27" t="s">
        <v>27</v>
      </c>
      <c r="H22" s="27">
        <v>1</v>
      </c>
      <c r="I22" s="7">
        <v>210248</v>
      </c>
      <c r="J22" s="27">
        <v>3.0270716472576091</v>
      </c>
      <c r="K22">
        <v>20.768505000000001</v>
      </c>
      <c r="L22">
        <v>20.914185</v>
      </c>
      <c r="M22">
        <v>29.372730000000001</v>
      </c>
      <c r="N22">
        <v>11.080785000000001</v>
      </c>
      <c r="O22" s="9"/>
      <c r="P22" s="9"/>
    </row>
    <row r="23" spans="1:16" ht="15.75" customHeight="1" x14ac:dyDescent="0.2">
      <c r="A23" s="27" t="s">
        <v>19</v>
      </c>
      <c r="B23" s="27">
        <v>2021</v>
      </c>
      <c r="C23" s="29">
        <v>44393</v>
      </c>
      <c r="D23" s="27">
        <v>1210</v>
      </c>
      <c r="E23" s="31">
        <v>2</v>
      </c>
      <c r="F23" s="27" t="s">
        <v>20</v>
      </c>
      <c r="G23" s="27" t="s">
        <v>27</v>
      </c>
      <c r="H23" s="27">
        <v>1</v>
      </c>
      <c r="I23" s="7">
        <v>210249</v>
      </c>
      <c r="J23" s="27">
        <v>3.1616441950467795</v>
      </c>
      <c r="K23">
        <v>18.904056000000001</v>
      </c>
      <c r="L23">
        <v>24.567988</v>
      </c>
      <c r="M23">
        <v>35.276643999999997</v>
      </c>
      <c r="N23">
        <v>15.4802</v>
      </c>
      <c r="O23" s="9"/>
      <c r="P23" s="9"/>
    </row>
    <row r="24" spans="1:16" ht="15.75" customHeight="1" x14ac:dyDescent="0.2">
      <c r="A24" s="27" t="s">
        <v>19</v>
      </c>
      <c r="B24" s="27">
        <v>2021</v>
      </c>
      <c r="C24" s="29">
        <v>44393</v>
      </c>
      <c r="D24" s="27">
        <v>1211</v>
      </c>
      <c r="E24" s="31">
        <v>2</v>
      </c>
      <c r="F24" s="27" t="s">
        <v>22</v>
      </c>
      <c r="G24" s="27" t="s">
        <v>27</v>
      </c>
      <c r="H24" s="27">
        <v>1</v>
      </c>
      <c r="I24" s="7">
        <v>210250</v>
      </c>
      <c r="J24" s="27">
        <v>3.0843595591678663</v>
      </c>
      <c r="K24">
        <v>19.061699999999998</v>
      </c>
      <c r="L24">
        <v>21.430796999999998</v>
      </c>
      <c r="M24">
        <v>32.368582000000004</v>
      </c>
      <c r="N24">
        <v>12.843954999999999</v>
      </c>
      <c r="O24" s="9"/>
      <c r="P24" s="9"/>
    </row>
    <row r="25" spans="1:16" ht="15.75" customHeight="1" x14ac:dyDescent="0.2">
      <c r="A25" s="27" t="s">
        <v>19</v>
      </c>
      <c r="B25" s="27">
        <v>2021</v>
      </c>
      <c r="C25" s="29">
        <v>44393</v>
      </c>
      <c r="D25" s="27">
        <v>1212</v>
      </c>
      <c r="E25" s="31">
        <v>2</v>
      </c>
      <c r="F25" s="27" t="s">
        <v>24</v>
      </c>
      <c r="G25" s="27" t="s">
        <v>27</v>
      </c>
      <c r="H25" s="27">
        <v>1</v>
      </c>
      <c r="I25" s="7">
        <v>210251</v>
      </c>
      <c r="J25" s="27">
        <v>3.1188372608765254</v>
      </c>
      <c r="K25">
        <v>19.033609999999999</v>
      </c>
      <c r="L25">
        <v>18.961169999999999</v>
      </c>
      <c r="M25">
        <v>28.803954999999998</v>
      </c>
      <c r="N25">
        <v>11.364025</v>
      </c>
      <c r="O25" s="9"/>
      <c r="P25" s="9"/>
    </row>
    <row r="26" spans="1:16" ht="15.75" customHeight="1" x14ac:dyDescent="0.2">
      <c r="A26" s="27" t="s">
        <v>19</v>
      </c>
      <c r="B26" s="27">
        <v>2021</v>
      </c>
      <c r="C26" s="29">
        <v>44393</v>
      </c>
      <c r="D26" s="27">
        <v>1301</v>
      </c>
      <c r="E26" s="31">
        <v>3</v>
      </c>
      <c r="F26" s="27" t="s">
        <v>20</v>
      </c>
      <c r="G26" s="27" t="s">
        <v>27</v>
      </c>
      <c r="H26" s="27">
        <v>1</v>
      </c>
      <c r="I26" s="7">
        <v>210252</v>
      </c>
      <c r="J26" s="27">
        <v>3.0969142464641508</v>
      </c>
      <c r="K26">
        <v>19.41225</v>
      </c>
      <c r="L26">
        <v>17.122599999999998</v>
      </c>
      <c r="M26">
        <v>25.086600000000001</v>
      </c>
      <c r="N26">
        <v>7.9549500000000002</v>
      </c>
      <c r="O26" s="9"/>
      <c r="P26" s="9"/>
    </row>
    <row r="27" spans="1:16" ht="15.75" customHeight="1" x14ac:dyDescent="0.2">
      <c r="A27" s="27" t="s">
        <v>19</v>
      </c>
      <c r="B27" s="27">
        <v>2021</v>
      </c>
      <c r="C27" s="29">
        <v>44393</v>
      </c>
      <c r="D27" s="27">
        <v>1302</v>
      </c>
      <c r="E27" s="31">
        <v>3</v>
      </c>
      <c r="F27" s="27" t="s">
        <v>22</v>
      </c>
      <c r="G27" s="27" t="s">
        <v>27</v>
      </c>
      <c r="H27" s="27">
        <v>1</v>
      </c>
      <c r="I27" s="7">
        <v>210253</v>
      </c>
      <c r="J27" s="27">
        <v>3.0567617137132834</v>
      </c>
      <c r="K27">
        <v>20.213533999999999</v>
      </c>
      <c r="L27">
        <v>20.904906</v>
      </c>
      <c r="M27">
        <v>30.101973000000001</v>
      </c>
      <c r="N27">
        <v>12.226368000000001</v>
      </c>
      <c r="O27" s="9"/>
      <c r="P27" s="9"/>
    </row>
    <row r="28" spans="1:16" ht="15.75" customHeight="1" x14ac:dyDescent="0.2">
      <c r="A28" s="27" t="s">
        <v>19</v>
      </c>
      <c r="B28" s="27">
        <v>2021</v>
      </c>
      <c r="C28" s="29">
        <v>44393</v>
      </c>
      <c r="D28" s="27">
        <v>1303</v>
      </c>
      <c r="E28" s="31">
        <v>3</v>
      </c>
      <c r="F28" s="27" t="s">
        <v>25</v>
      </c>
      <c r="G28" s="27" t="s">
        <v>27</v>
      </c>
      <c r="H28" s="27">
        <v>1</v>
      </c>
      <c r="I28" s="7">
        <v>210254</v>
      </c>
      <c r="J28" s="27">
        <v>3.1259987099332842</v>
      </c>
      <c r="K28">
        <v>18.123999999999999</v>
      </c>
      <c r="L28">
        <v>24.394904</v>
      </c>
      <c r="M28">
        <v>32.759129999999999</v>
      </c>
      <c r="N28">
        <v>18.803650000000001</v>
      </c>
      <c r="O28" s="9"/>
      <c r="P28" s="9"/>
    </row>
    <row r="29" spans="1:16" ht="15.75" customHeight="1" x14ac:dyDescent="0.2">
      <c r="A29" s="27" t="s">
        <v>19</v>
      </c>
      <c r="B29" s="27">
        <v>2021</v>
      </c>
      <c r="C29" s="29">
        <v>44393</v>
      </c>
      <c r="D29" s="27">
        <v>1304</v>
      </c>
      <c r="E29" s="31">
        <v>3</v>
      </c>
      <c r="F29" s="27" t="s">
        <v>26</v>
      </c>
      <c r="G29" s="27" t="s">
        <v>27</v>
      </c>
      <c r="H29" s="27">
        <v>1</v>
      </c>
      <c r="I29" s="7">
        <v>210255</v>
      </c>
      <c r="J29" s="27">
        <v>2.801514876902202</v>
      </c>
      <c r="K29">
        <v>19.165258000000001</v>
      </c>
      <c r="L29">
        <v>23.180150000000001</v>
      </c>
      <c r="M29">
        <v>32.371192000000001</v>
      </c>
      <c r="N29">
        <v>15.717492</v>
      </c>
      <c r="O29" s="9"/>
      <c r="P29" s="9"/>
    </row>
    <row r="30" spans="1:16" ht="15.75" customHeight="1" x14ac:dyDescent="0.2">
      <c r="A30" s="27" t="s">
        <v>19</v>
      </c>
      <c r="B30" s="27">
        <v>2021</v>
      </c>
      <c r="C30" s="29">
        <v>44393</v>
      </c>
      <c r="D30" s="27">
        <v>1305</v>
      </c>
      <c r="E30" s="31">
        <v>3</v>
      </c>
      <c r="F30" s="27" t="s">
        <v>23</v>
      </c>
      <c r="G30" s="27" t="s">
        <v>27</v>
      </c>
      <c r="H30" s="27">
        <v>1</v>
      </c>
      <c r="I30" s="7">
        <v>210256</v>
      </c>
      <c r="J30" s="27">
        <v>2.7973813248890647</v>
      </c>
      <c r="K30">
        <v>17.322094800000002</v>
      </c>
      <c r="L30">
        <v>24.533930000000005</v>
      </c>
      <c r="M30">
        <v>32.426203199999996</v>
      </c>
      <c r="N30">
        <v>17.648766000000002</v>
      </c>
      <c r="O30" s="9"/>
      <c r="P30" s="9"/>
    </row>
    <row r="31" spans="1:16" ht="15.75" customHeight="1" x14ac:dyDescent="0.2">
      <c r="A31" s="27" t="s">
        <v>19</v>
      </c>
      <c r="B31" s="27">
        <v>2021</v>
      </c>
      <c r="C31" s="29">
        <v>44393</v>
      </c>
      <c r="D31" s="27">
        <v>1306</v>
      </c>
      <c r="E31" s="31">
        <v>3</v>
      </c>
      <c r="F31" s="27" t="s">
        <v>24</v>
      </c>
      <c r="G31" s="27" t="s">
        <v>27</v>
      </c>
      <c r="H31" s="27">
        <v>1</v>
      </c>
      <c r="I31" s="7">
        <v>210257</v>
      </c>
      <c r="J31" s="27">
        <v>3.0727792277641779</v>
      </c>
      <c r="K31">
        <v>18.116175999999999</v>
      </c>
      <c r="L31">
        <v>19.767202000000001</v>
      </c>
      <c r="M31">
        <v>28.536586</v>
      </c>
      <c r="N31">
        <v>12.333074</v>
      </c>
      <c r="O31" s="9"/>
      <c r="P31" s="9"/>
    </row>
    <row r="32" spans="1:16" ht="15.75" customHeight="1" x14ac:dyDescent="0.2">
      <c r="A32" s="27" t="s">
        <v>19</v>
      </c>
      <c r="B32" s="27">
        <v>2021</v>
      </c>
      <c r="C32" s="29">
        <v>44393</v>
      </c>
      <c r="D32" s="27">
        <v>1307</v>
      </c>
      <c r="E32" s="31">
        <v>3</v>
      </c>
      <c r="F32" s="27" t="s">
        <v>22</v>
      </c>
      <c r="G32" s="27" t="s">
        <v>21</v>
      </c>
      <c r="H32" s="27">
        <v>1</v>
      </c>
      <c r="I32" s="7">
        <v>210258</v>
      </c>
      <c r="J32" s="27">
        <v>2.7880808328595061</v>
      </c>
      <c r="K32">
        <v>19.121714999999998</v>
      </c>
      <c r="L32">
        <v>16.969957000000001</v>
      </c>
      <c r="M32">
        <v>24.754258</v>
      </c>
      <c r="N32">
        <v>10.261535</v>
      </c>
      <c r="O32" s="9"/>
      <c r="P32" s="9"/>
    </row>
    <row r="33" spans="1:16" ht="15.75" customHeight="1" x14ac:dyDescent="0.2">
      <c r="A33" s="27" t="s">
        <v>19</v>
      </c>
      <c r="B33" s="27">
        <v>2021</v>
      </c>
      <c r="C33" s="29">
        <v>44393</v>
      </c>
      <c r="D33" s="27">
        <v>1308</v>
      </c>
      <c r="E33" s="31">
        <v>3</v>
      </c>
      <c r="F33" s="27" t="s">
        <v>20</v>
      </c>
      <c r="G33" s="27" t="s">
        <v>21</v>
      </c>
      <c r="H33" s="27">
        <v>1</v>
      </c>
      <c r="I33" s="7">
        <v>210259</v>
      </c>
      <c r="J33" s="27">
        <v>2.7792970348316004</v>
      </c>
      <c r="K33">
        <v>18.483564000000001</v>
      </c>
      <c r="L33">
        <v>22.557898000000002</v>
      </c>
      <c r="M33">
        <v>31.853884000000001</v>
      </c>
      <c r="N33">
        <v>12.756008</v>
      </c>
      <c r="O33" s="9"/>
      <c r="P33" s="9"/>
    </row>
    <row r="34" spans="1:16" ht="15.75" customHeight="1" x14ac:dyDescent="0.2">
      <c r="A34" s="27" t="s">
        <v>19</v>
      </c>
      <c r="B34" s="27">
        <v>2021</v>
      </c>
      <c r="C34" s="29">
        <v>44393</v>
      </c>
      <c r="D34" s="27">
        <v>1309</v>
      </c>
      <c r="E34" s="31">
        <v>3</v>
      </c>
      <c r="F34" s="27" t="s">
        <v>26</v>
      </c>
      <c r="G34" s="27" t="s">
        <v>21</v>
      </c>
      <c r="H34" s="27">
        <v>1</v>
      </c>
      <c r="I34" s="7">
        <v>210260</v>
      </c>
      <c r="J34" s="27">
        <v>3.4964228743996157</v>
      </c>
      <c r="K34">
        <v>19.981919999999999</v>
      </c>
      <c r="L34">
        <v>20.921279999999999</v>
      </c>
      <c r="M34">
        <v>30.716159999999999</v>
      </c>
      <c r="N34">
        <v>11.75568</v>
      </c>
      <c r="O34" s="9"/>
      <c r="P34" s="9"/>
    </row>
    <row r="35" spans="1:16" ht="15.75" customHeight="1" x14ac:dyDescent="0.2">
      <c r="A35" s="27" t="s">
        <v>19</v>
      </c>
      <c r="B35" s="27">
        <v>2021</v>
      </c>
      <c r="C35" s="29">
        <v>44393</v>
      </c>
      <c r="D35" s="27">
        <v>1310</v>
      </c>
      <c r="E35" s="31">
        <v>3</v>
      </c>
      <c r="F35" s="27" t="s">
        <v>24</v>
      </c>
      <c r="G35" s="27" t="s">
        <v>21</v>
      </c>
      <c r="H35" s="27">
        <v>1</v>
      </c>
      <c r="I35" s="7">
        <v>210261</v>
      </c>
      <c r="J35" s="27">
        <v>3.8622510863240112</v>
      </c>
      <c r="K35">
        <v>18.782829</v>
      </c>
      <c r="L35">
        <v>21.845147999999998</v>
      </c>
      <c r="M35">
        <v>31.595499</v>
      </c>
      <c r="N35">
        <v>12.967148999999999</v>
      </c>
      <c r="O35" s="9"/>
      <c r="P35" s="9"/>
    </row>
    <row r="36" spans="1:16" ht="15.75" customHeight="1" x14ac:dyDescent="0.2">
      <c r="A36" s="27" t="s">
        <v>19</v>
      </c>
      <c r="B36" s="27">
        <v>2021</v>
      </c>
      <c r="C36" s="29">
        <v>44393</v>
      </c>
      <c r="D36" s="27">
        <v>1311</v>
      </c>
      <c r="E36" s="31">
        <v>3</v>
      </c>
      <c r="F36" s="27" t="s">
        <v>25</v>
      </c>
      <c r="G36" s="27" t="s">
        <v>21</v>
      </c>
      <c r="H36" s="27">
        <v>1</v>
      </c>
      <c r="I36" s="7">
        <v>210262</v>
      </c>
      <c r="J36" s="27">
        <v>3.892517449181065</v>
      </c>
      <c r="K36">
        <v>19.362490000000001</v>
      </c>
      <c r="L36">
        <v>21.768160000000002</v>
      </c>
      <c r="M36">
        <v>32.832439999999998</v>
      </c>
      <c r="N36">
        <v>13.001429999999999</v>
      </c>
      <c r="O36" s="9"/>
      <c r="P36" s="9"/>
    </row>
    <row r="37" spans="1:16" ht="15.75" customHeight="1" x14ac:dyDescent="0.2">
      <c r="A37" s="27" t="s">
        <v>19</v>
      </c>
      <c r="B37" s="27">
        <v>2021</v>
      </c>
      <c r="C37" s="29">
        <v>44393</v>
      </c>
      <c r="D37" s="27">
        <v>1312</v>
      </c>
      <c r="E37" s="31">
        <v>3</v>
      </c>
      <c r="F37" s="27" t="s">
        <v>23</v>
      </c>
      <c r="G37" s="27" t="s">
        <v>21</v>
      </c>
      <c r="H37" s="27">
        <v>1</v>
      </c>
      <c r="I37" s="7">
        <v>210263</v>
      </c>
      <c r="J37" s="27">
        <v>3.1996809255185035</v>
      </c>
      <c r="K37">
        <v>16.645384</v>
      </c>
      <c r="L37">
        <v>20.666052000000001</v>
      </c>
      <c r="M37">
        <v>31.983823999999998</v>
      </c>
      <c r="N37">
        <v>11.299620000000001</v>
      </c>
      <c r="O37" s="9"/>
      <c r="P37" s="9"/>
    </row>
    <row r="38" spans="1:16" ht="15.75" customHeight="1" x14ac:dyDescent="0.2">
      <c r="A38" s="27" t="s">
        <v>19</v>
      </c>
      <c r="B38" s="27">
        <v>2021</v>
      </c>
      <c r="C38" s="29">
        <v>44393</v>
      </c>
      <c r="D38" s="27">
        <v>1401</v>
      </c>
      <c r="E38" s="31">
        <v>4</v>
      </c>
      <c r="F38" s="27" t="s">
        <v>20</v>
      </c>
      <c r="G38" s="27" t="s">
        <v>21</v>
      </c>
      <c r="H38" s="27">
        <v>1</v>
      </c>
      <c r="I38" s="7">
        <v>210264</v>
      </c>
      <c r="J38" s="27">
        <v>2.9162733600348147</v>
      </c>
      <c r="K38">
        <v>18.44829</v>
      </c>
      <c r="L38">
        <v>19.82085</v>
      </c>
      <c r="M38">
        <v>28.489650000000001</v>
      </c>
      <c r="N38">
        <v>11.74803</v>
      </c>
      <c r="O38" s="9"/>
      <c r="P38" s="9"/>
    </row>
    <row r="39" spans="1:16" ht="15.75" customHeight="1" x14ac:dyDescent="0.2">
      <c r="A39" s="27" t="s">
        <v>19</v>
      </c>
      <c r="B39" s="27">
        <v>2021</v>
      </c>
      <c r="C39" s="29">
        <v>44393</v>
      </c>
      <c r="D39" s="27">
        <v>1402</v>
      </c>
      <c r="E39" s="31">
        <v>4</v>
      </c>
      <c r="F39" s="27" t="s">
        <v>23</v>
      </c>
      <c r="G39" s="27" t="s">
        <v>21</v>
      </c>
      <c r="H39" s="27">
        <v>1</v>
      </c>
      <c r="I39" s="7">
        <v>210265</v>
      </c>
      <c r="J39" s="27">
        <v>2.6733409566700703</v>
      </c>
      <c r="K39">
        <v>19.470946999999999</v>
      </c>
      <c r="L39">
        <v>20.704442</v>
      </c>
      <c r="M39">
        <v>32.253610000000002</v>
      </c>
      <c r="N39">
        <v>14.546104</v>
      </c>
      <c r="O39" s="9"/>
      <c r="P39" s="9"/>
    </row>
    <row r="40" spans="1:16" ht="15.75" customHeight="1" x14ac:dyDescent="0.2">
      <c r="A40" s="27" t="s">
        <v>19</v>
      </c>
      <c r="B40" s="27">
        <v>2021</v>
      </c>
      <c r="C40" s="29">
        <v>44393</v>
      </c>
      <c r="D40" s="27">
        <v>1403</v>
      </c>
      <c r="E40" s="31">
        <v>4</v>
      </c>
      <c r="F40" s="27" t="s">
        <v>24</v>
      </c>
      <c r="G40" s="27" t="s">
        <v>21</v>
      </c>
      <c r="H40" s="27">
        <v>1</v>
      </c>
      <c r="I40" s="7">
        <v>210266</v>
      </c>
      <c r="J40" s="27">
        <v>3.1863187548465173</v>
      </c>
      <c r="K40">
        <v>17.728736999999999</v>
      </c>
      <c r="L40">
        <v>23.126415000000001</v>
      </c>
      <c r="M40">
        <v>33.049419</v>
      </c>
      <c r="N40">
        <v>16.247555999999999</v>
      </c>
      <c r="O40" s="9"/>
      <c r="P40" s="9"/>
    </row>
    <row r="41" spans="1:16" ht="15.75" customHeight="1" x14ac:dyDescent="0.2">
      <c r="A41" s="27" t="s">
        <v>19</v>
      </c>
      <c r="B41" s="27">
        <v>2021</v>
      </c>
      <c r="C41" s="29">
        <v>44393</v>
      </c>
      <c r="D41" s="27">
        <v>1404</v>
      </c>
      <c r="E41" s="31">
        <v>4</v>
      </c>
      <c r="F41" s="27" t="s">
        <v>22</v>
      </c>
      <c r="G41" s="27" t="s">
        <v>21</v>
      </c>
      <c r="H41" s="27">
        <v>1</v>
      </c>
      <c r="I41" s="7">
        <v>210267</v>
      </c>
      <c r="J41" s="27">
        <v>2.9618231856657045</v>
      </c>
      <c r="K41">
        <v>18.023499199999996</v>
      </c>
      <c r="L41">
        <v>21.830159600000002</v>
      </c>
      <c r="M41">
        <v>30.156772400000001</v>
      </c>
      <c r="N41">
        <v>16.5151912</v>
      </c>
      <c r="O41" s="9"/>
      <c r="P41" s="9"/>
    </row>
    <row r="42" spans="1:16" ht="15.75" customHeight="1" x14ac:dyDescent="0.2">
      <c r="A42" s="27" t="s">
        <v>19</v>
      </c>
      <c r="B42" s="27">
        <v>2021</v>
      </c>
      <c r="C42" s="29">
        <v>44393</v>
      </c>
      <c r="D42" s="27">
        <v>1405</v>
      </c>
      <c r="E42" s="31">
        <v>4</v>
      </c>
      <c r="F42" s="27" t="s">
        <v>26</v>
      </c>
      <c r="G42" s="27" t="s">
        <v>21</v>
      </c>
      <c r="H42" s="27">
        <v>1</v>
      </c>
      <c r="I42" s="7">
        <v>210268</v>
      </c>
      <c r="J42" s="27">
        <v>2.305146532820372</v>
      </c>
      <c r="K42">
        <v>20.274712000000001</v>
      </c>
      <c r="L42">
        <v>19.986104000000001</v>
      </c>
      <c r="M42">
        <v>29.483111000000001</v>
      </c>
      <c r="N42">
        <v>10.191470000000001</v>
      </c>
      <c r="O42" s="9"/>
      <c r="P42" s="9"/>
    </row>
    <row r="43" spans="1:16" ht="15.75" customHeight="1" x14ac:dyDescent="0.2">
      <c r="A43" s="27" t="s">
        <v>19</v>
      </c>
      <c r="B43" s="27">
        <v>2021</v>
      </c>
      <c r="C43" s="29">
        <v>44393</v>
      </c>
      <c r="D43" s="27">
        <v>1406</v>
      </c>
      <c r="E43" s="31">
        <v>4</v>
      </c>
      <c r="F43" s="27" t="s">
        <v>25</v>
      </c>
      <c r="G43" s="27" t="s">
        <v>21</v>
      </c>
      <c r="H43" s="27">
        <v>1</v>
      </c>
      <c r="I43" s="7">
        <v>210269</v>
      </c>
      <c r="J43" s="27">
        <v>3.0209295070200692</v>
      </c>
      <c r="K43">
        <v>17.347236000000002</v>
      </c>
      <c r="L43">
        <v>20.261563200000001</v>
      </c>
      <c r="M43">
        <v>28.335911599999996</v>
      </c>
      <c r="N43">
        <v>16.693667600000005</v>
      </c>
      <c r="O43" s="9"/>
      <c r="P43" s="9"/>
    </row>
    <row r="44" spans="1:16" ht="15.75" customHeight="1" x14ac:dyDescent="0.2">
      <c r="A44" s="27" t="s">
        <v>19</v>
      </c>
      <c r="B44" s="27">
        <v>2021</v>
      </c>
      <c r="C44" s="29">
        <v>44393</v>
      </c>
      <c r="D44" s="27">
        <v>1407</v>
      </c>
      <c r="E44" s="31">
        <v>4</v>
      </c>
      <c r="F44" s="27" t="s">
        <v>22</v>
      </c>
      <c r="G44" s="27" t="s">
        <v>27</v>
      </c>
      <c r="H44" s="27">
        <v>1</v>
      </c>
      <c r="I44" s="7">
        <v>210270</v>
      </c>
      <c r="J44" s="27">
        <v>2.5789877464346533</v>
      </c>
      <c r="K44">
        <v>17.258748000000001</v>
      </c>
      <c r="L44">
        <v>21.7776</v>
      </c>
      <c r="M44">
        <v>30.479565999999998</v>
      </c>
      <c r="N44">
        <v>17.186156</v>
      </c>
      <c r="O44" s="9"/>
      <c r="P44" s="9"/>
    </row>
    <row r="45" spans="1:16" ht="15.75" customHeight="1" x14ac:dyDescent="0.2">
      <c r="A45" s="27" t="s">
        <v>19</v>
      </c>
      <c r="B45" s="27">
        <v>2021</v>
      </c>
      <c r="C45" s="29">
        <v>44393</v>
      </c>
      <c r="D45" s="27">
        <v>1408</v>
      </c>
      <c r="E45" s="31">
        <v>4</v>
      </c>
      <c r="F45" s="27" t="s">
        <v>20</v>
      </c>
      <c r="G45" s="27" t="s">
        <v>27</v>
      </c>
      <c r="H45" s="27">
        <v>1</v>
      </c>
      <c r="I45" s="7">
        <v>210271</v>
      </c>
      <c r="J45" s="27">
        <v>2.2482092507817661</v>
      </c>
      <c r="K45">
        <v>19.207332000000001</v>
      </c>
      <c r="L45">
        <v>19.026471999999998</v>
      </c>
      <c r="M45">
        <v>28.973772</v>
      </c>
      <c r="N45">
        <v>11.12289</v>
      </c>
      <c r="O45" s="9"/>
      <c r="P45" s="9"/>
    </row>
    <row r="46" spans="1:16" ht="15.75" customHeight="1" x14ac:dyDescent="0.2">
      <c r="A46" s="27" t="s">
        <v>19</v>
      </c>
      <c r="B46" s="27">
        <v>2021</v>
      </c>
      <c r="C46" s="29">
        <v>44393</v>
      </c>
      <c r="D46" s="27">
        <v>1409</v>
      </c>
      <c r="E46" s="31">
        <v>4</v>
      </c>
      <c r="F46" s="27" t="s">
        <v>24</v>
      </c>
      <c r="G46" s="27" t="s">
        <v>27</v>
      </c>
      <c r="H46" s="27">
        <v>1</v>
      </c>
      <c r="I46" s="7">
        <v>210272</v>
      </c>
      <c r="J46" s="27">
        <v>2.5003600712384801</v>
      </c>
      <c r="K46">
        <v>19.930703999999999</v>
      </c>
      <c r="L46">
        <v>20.902056000000002</v>
      </c>
      <c r="M46">
        <v>28.555949999999999</v>
      </c>
      <c r="N46">
        <v>16.162217999999999</v>
      </c>
      <c r="O46" s="9"/>
      <c r="P46" s="9"/>
    </row>
    <row r="47" spans="1:16" ht="15.75" customHeight="1" x14ac:dyDescent="0.2">
      <c r="A47" s="27" t="s">
        <v>19</v>
      </c>
      <c r="B47" s="27">
        <v>2021</v>
      </c>
      <c r="C47" s="29">
        <v>44393</v>
      </c>
      <c r="D47" s="27">
        <v>1410</v>
      </c>
      <c r="E47" s="31">
        <v>4</v>
      </c>
      <c r="F47" s="27" t="s">
        <v>26</v>
      </c>
      <c r="G47" s="27" t="s">
        <v>27</v>
      </c>
      <c r="H47" s="27">
        <v>1</v>
      </c>
      <c r="I47" s="7">
        <v>210273</v>
      </c>
      <c r="J47" s="27">
        <v>2.3551160359332108</v>
      </c>
      <c r="K47">
        <v>18.747689999999999</v>
      </c>
      <c r="L47">
        <v>20.198889999999999</v>
      </c>
      <c r="M47">
        <v>28.76097</v>
      </c>
      <c r="N47">
        <v>13.387320000000001</v>
      </c>
      <c r="O47" s="9"/>
      <c r="P47" s="9"/>
    </row>
    <row r="48" spans="1:16" ht="15.75" customHeight="1" x14ac:dyDescent="0.2">
      <c r="A48" s="27" t="s">
        <v>19</v>
      </c>
      <c r="B48" s="27">
        <v>2021</v>
      </c>
      <c r="C48" s="29">
        <v>44393</v>
      </c>
      <c r="D48" s="27">
        <v>1411</v>
      </c>
      <c r="E48" s="31">
        <v>4</v>
      </c>
      <c r="F48" s="27" t="s">
        <v>25</v>
      </c>
      <c r="G48" s="27" t="s">
        <v>27</v>
      </c>
      <c r="H48" s="27">
        <v>1</v>
      </c>
      <c r="I48" s="7">
        <v>210274</v>
      </c>
      <c r="J48" s="27">
        <v>2.8003101942826798</v>
      </c>
      <c r="K48">
        <v>17.432755199999995</v>
      </c>
      <c r="L48">
        <v>22.908896800000001</v>
      </c>
      <c r="M48">
        <v>31.723311200000001</v>
      </c>
      <c r="N48">
        <v>17.7502</v>
      </c>
      <c r="O48" s="9"/>
      <c r="P48" s="9"/>
    </row>
    <row r="49" spans="1:16" ht="15.75" customHeight="1" x14ac:dyDescent="0.2">
      <c r="A49" s="27" t="s">
        <v>19</v>
      </c>
      <c r="B49" s="27">
        <v>2021</v>
      </c>
      <c r="C49" s="29">
        <v>44393</v>
      </c>
      <c r="D49" s="27">
        <v>1412</v>
      </c>
      <c r="E49" s="31">
        <v>4</v>
      </c>
      <c r="F49" s="27" t="s">
        <v>23</v>
      </c>
      <c r="G49" s="27" t="s">
        <v>27</v>
      </c>
      <c r="H49" s="27">
        <v>1</v>
      </c>
      <c r="I49" s="7">
        <v>210275</v>
      </c>
      <c r="J49" s="27">
        <v>1.9423704313993166</v>
      </c>
      <c r="K49">
        <v>17.5583016</v>
      </c>
      <c r="L49">
        <v>19.929253200000002</v>
      </c>
      <c r="M49">
        <v>27.337244399999996</v>
      </c>
      <c r="N49">
        <v>15.342739200000002</v>
      </c>
      <c r="O49" s="9"/>
      <c r="P49" s="9"/>
    </row>
    <row r="50" spans="1:16" ht="15.75" customHeight="1" x14ac:dyDescent="0.2">
      <c r="A50" s="27" t="s">
        <v>19</v>
      </c>
      <c r="B50" s="27">
        <v>2021</v>
      </c>
      <c r="C50" s="30">
        <v>44440</v>
      </c>
      <c r="D50" s="27">
        <v>1101</v>
      </c>
      <c r="E50" s="31">
        <v>1</v>
      </c>
      <c r="F50" s="27" t="s">
        <v>20</v>
      </c>
      <c r="G50" s="27" t="s">
        <v>21</v>
      </c>
      <c r="H50" s="27">
        <v>2</v>
      </c>
      <c r="I50" s="5">
        <v>210372</v>
      </c>
      <c r="J50" s="27">
        <v>2.1359646475983172</v>
      </c>
      <c r="K50">
        <v>25.117248</v>
      </c>
      <c r="L50">
        <v>18.258863999999999</v>
      </c>
      <c r="M50">
        <v>28.989792000000001</v>
      </c>
      <c r="N50">
        <v>6.9398160000000004</v>
      </c>
      <c r="O50" s="9"/>
      <c r="P50" s="9"/>
    </row>
    <row r="51" spans="1:16" ht="15.75" customHeight="1" x14ac:dyDescent="0.2">
      <c r="A51" s="27" t="s">
        <v>19</v>
      </c>
      <c r="B51" s="27">
        <v>2021</v>
      </c>
      <c r="C51" s="30">
        <v>44440</v>
      </c>
      <c r="D51" s="27">
        <v>1102</v>
      </c>
      <c r="E51" s="31">
        <v>1</v>
      </c>
      <c r="F51" s="27" t="s">
        <v>22</v>
      </c>
      <c r="G51" s="27" t="s">
        <v>21</v>
      </c>
      <c r="H51" s="27">
        <v>2</v>
      </c>
      <c r="I51" s="5">
        <v>210373</v>
      </c>
      <c r="J51" s="27">
        <v>2.3350925362789683</v>
      </c>
      <c r="K51">
        <v>20.827718999999998</v>
      </c>
      <c r="L51">
        <v>26.700092999999999</v>
      </c>
      <c r="M51">
        <v>37.164261000000003</v>
      </c>
      <c r="N51">
        <v>17.415887999999999</v>
      </c>
      <c r="O51" s="9"/>
      <c r="P51" s="9"/>
    </row>
    <row r="52" spans="1:16" ht="15.75" customHeight="1" x14ac:dyDescent="0.2">
      <c r="A52" s="27" t="s">
        <v>19</v>
      </c>
      <c r="B52" s="27">
        <v>2021</v>
      </c>
      <c r="C52" s="30">
        <v>44440</v>
      </c>
      <c r="D52" s="27">
        <v>1103</v>
      </c>
      <c r="E52" s="31">
        <v>1</v>
      </c>
      <c r="F52" s="27" t="s">
        <v>23</v>
      </c>
      <c r="G52" s="27" t="s">
        <v>21</v>
      </c>
      <c r="H52" s="27">
        <v>2</v>
      </c>
      <c r="I52" s="5">
        <v>210374</v>
      </c>
      <c r="J52" s="27">
        <v>2.3274526493695116</v>
      </c>
      <c r="K52">
        <v>20.0837</v>
      </c>
      <c r="L52">
        <v>26.9451</v>
      </c>
      <c r="M52">
        <v>39.439399999999999</v>
      </c>
      <c r="N52">
        <v>16.307200000000002</v>
      </c>
      <c r="O52" s="9"/>
      <c r="P52" s="9"/>
    </row>
    <row r="53" spans="1:16" ht="15.75" customHeight="1" x14ac:dyDescent="0.2">
      <c r="A53" s="27" t="s">
        <v>19</v>
      </c>
      <c r="B53" s="27">
        <v>2021</v>
      </c>
      <c r="C53" s="30">
        <v>44440</v>
      </c>
      <c r="D53" s="27">
        <v>1104</v>
      </c>
      <c r="E53" s="31">
        <v>1</v>
      </c>
      <c r="F53" s="27" t="s">
        <v>24</v>
      </c>
      <c r="G53" s="27" t="s">
        <v>21</v>
      </c>
      <c r="H53" s="27">
        <v>2</v>
      </c>
      <c r="I53" s="5">
        <v>210375</v>
      </c>
      <c r="J53" s="27">
        <v>2.628759416386083</v>
      </c>
      <c r="K53">
        <v>18.747250000000001</v>
      </c>
      <c r="L53">
        <v>30.772925000000001</v>
      </c>
      <c r="M53">
        <v>45.185445000000001</v>
      </c>
      <c r="N53">
        <v>24.746369999999999</v>
      </c>
      <c r="O53" s="9"/>
      <c r="P53" s="9"/>
    </row>
    <row r="54" spans="1:16" ht="15.75" customHeight="1" x14ac:dyDescent="0.2">
      <c r="A54" s="27" t="s">
        <v>19</v>
      </c>
      <c r="B54" s="27">
        <v>2021</v>
      </c>
      <c r="C54" s="30">
        <v>44440</v>
      </c>
      <c r="D54" s="27">
        <v>1105</v>
      </c>
      <c r="E54" s="31">
        <v>1</v>
      </c>
      <c r="F54" s="27" t="s">
        <v>25</v>
      </c>
      <c r="G54" s="27" t="s">
        <v>21</v>
      </c>
      <c r="H54" s="27">
        <v>2</v>
      </c>
      <c r="I54" s="5">
        <v>210376</v>
      </c>
      <c r="J54" s="27">
        <v>2.5579337775114603</v>
      </c>
      <c r="K54">
        <v>22.371608999999999</v>
      </c>
      <c r="L54">
        <v>24.111321</v>
      </c>
      <c r="M54">
        <v>37.911223999999997</v>
      </c>
      <c r="N54">
        <v>15.938299000000001</v>
      </c>
      <c r="O54" s="9"/>
      <c r="P54" s="9"/>
    </row>
    <row r="55" spans="1:16" ht="15.75" customHeight="1" x14ac:dyDescent="0.2">
      <c r="A55" s="27" t="s">
        <v>19</v>
      </c>
      <c r="B55" s="27">
        <v>2021</v>
      </c>
      <c r="C55" s="30">
        <v>44440</v>
      </c>
      <c r="D55" s="27">
        <v>1106</v>
      </c>
      <c r="E55" s="31">
        <v>1</v>
      </c>
      <c r="F55" s="27" t="s">
        <v>26</v>
      </c>
      <c r="G55" s="27" t="s">
        <v>21</v>
      </c>
      <c r="H55" s="27">
        <v>2</v>
      </c>
      <c r="I55" s="5">
        <v>210377</v>
      </c>
      <c r="J55" s="27">
        <v>1.8039228299856802</v>
      </c>
      <c r="K55">
        <v>22.778849999999998</v>
      </c>
      <c r="L55">
        <v>26.29025</v>
      </c>
      <c r="M55">
        <v>40.200099999999999</v>
      </c>
      <c r="N55">
        <v>17.98235</v>
      </c>
      <c r="O55" s="9"/>
      <c r="P55" s="9"/>
    </row>
    <row r="56" spans="1:16" ht="15.75" customHeight="1" x14ac:dyDescent="0.2">
      <c r="A56" s="27" t="s">
        <v>19</v>
      </c>
      <c r="B56" s="27">
        <v>2021</v>
      </c>
      <c r="C56" s="30">
        <v>44428</v>
      </c>
      <c r="D56" s="27">
        <v>1107</v>
      </c>
      <c r="E56" s="31">
        <v>1</v>
      </c>
      <c r="F56" s="27" t="s">
        <v>24</v>
      </c>
      <c r="G56" s="27" t="s">
        <v>27</v>
      </c>
      <c r="H56" s="27">
        <v>2</v>
      </c>
      <c r="I56" s="5">
        <v>210324</v>
      </c>
      <c r="J56" s="27">
        <v>2.7197879758650121</v>
      </c>
      <c r="K56">
        <v>26.297153999999999</v>
      </c>
      <c r="L56">
        <v>22.507524</v>
      </c>
      <c r="M56">
        <v>31.545072000000001</v>
      </c>
      <c r="N56">
        <v>17.633772</v>
      </c>
      <c r="O56" s="9"/>
      <c r="P56" s="9"/>
    </row>
    <row r="57" spans="1:16" ht="15.75" customHeight="1" x14ac:dyDescent="0.2">
      <c r="A57" s="27" t="s">
        <v>19</v>
      </c>
      <c r="B57" s="27">
        <v>2021</v>
      </c>
      <c r="C57" s="30">
        <v>44428</v>
      </c>
      <c r="D57" s="27">
        <v>1108</v>
      </c>
      <c r="E57" s="31">
        <v>1</v>
      </c>
      <c r="F57" s="27" t="s">
        <v>23</v>
      </c>
      <c r="G57" s="27" t="s">
        <v>27</v>
      </c>
      <c r="H57" s="27">
        <v>2</v>
      </c>
      <c r="I57" s="5">
        <v>210325</v>
      </c>
      <c r="J57" s="27">
        <v>2.6989724206509544</v>
      </c>
      <c r="K57">
        <v>27.721958000000001</v>
      </c>
      <c r="L57">
        <v>21.459989</v>
      </c>
      <c r="M57">
        <v>27.750814999999999</v>
      </c>
      <c r="N57">
        <v>10.176902</v>
      </c>
      <c r="O57" s="9"/>
      <c r="P57" s="9"/>
    </row>
    <row r="58" spans="1:16" ht="15.75" customHeight="1" x14ac:dyDescent="0.2">
      <c r="A58" s="27" t="s">
        <v>19</v>
      </c>
      <c r="B58" s="27">
        <v>2021</v>
      </c>
      <c r="C58" s="30">
        <v>44428</v>
      </c>
      <c r="D58" s="27">
        <v>1109</v>
      </c>
      <c r="E58" s="31">
        <v>1</v>
      </c>
      <c r="F58" s="27" t="s">
        <v>20</v>
      </c>
      <c r="G58" s="27" t="s">
        <v>27</v>
      </c>
      <c r="H58" s="27">
        <v>2</v>
      </c>
      <c r="I58" s="5">
        <v>210326</v>
      </c>
      <c r="J58" s="27">
        <v>3.1053746588693958</v>
      </c>
      <c r="K58">
        <v>30.822205</v>
      </c>
      <c r="L58">
        <v>17.793472000000001</v>
      </c>
      <c r="M58">
        <v>24.782395000000001</v>
      </c>
      <c r="N58">
        <v>8.8583879999999997</v>
      </c>
      <c r="O58" s="9"/>
      <c r="P58" s="9"/>
    </row>
    <row r="59" spans="1:16" ht="15.75" customHeight="1" x14ac:dyDescent="0.2">
      <c r="A59" s="27" t="s">
        <v>19</v>
      </c>
      <c r="B59" s="27">
        <v>2021</v>
      </c>
      <c r="C59" s="30">
        <v>44428</v>
      </c>
      <c r="D59" s="27">
        <v>1110</v>
      </c>
      <c r="E59" s="31">
        <v>1</v>
      </c>
      <c r="F59" s="27" t="s">
        <v>22</v>
      </c>
      <c r="G59" s="27" t="s">
        <v>27</v>
      </c>
      <c r="H59" s="27">
        <v>2</v>
      </c>
      <c r="I59" s="5">
        <v>210327</v>
      </c>
      <c r="J59" s="27">
        <v>2.9799295674300259</v>
      </c>
      <c r="K59">
        <v>28.911633999999999</v>
      </c>
      <c r="L59">
        <v>21.185165999999999</v>
      </c>
      <c r="M59">
        <v>28.526274000000001</v>
      </c>
      <c r="N59">
        <v>10.713008</v>
      </c>
      <c r="O59" s="9"/>
      <c r="P59" s="9"/>
    </row>
    <row r="60" spans="1:16" ht="15.75" customHeight="1" x14ac:dyDescent="0.2">
      <c r="A60" s="27" t="s">
        <v>19</v>
      </c>
      <c r="B60" s="27">
        <v>2021</v>
      </c>
      <c r="C60" s="30">
        <v>44428</v>
      </c>
      <c r="D60" s="27">
        <v>1111</v>
      </c>
      <c r="E60" s="31">
        <v>1</v>
      </c>
      <c r="F60" s="27" t="s">
        <v>25</v>
      </c>
      <c r="G60" s="27" t="s">
        <v>27</v>
      </c>
      <c r="H60" s="27">
        <v>2</v>
      </c>
      <c r="I60" s="5">
        <v>210328</v>
      </c>
      <c r="J60" s="27">
        <v>2.8936869568984198</v>
      </c>
      <c r="K60">
        <v>25.836780000000001</v>
      </c>
      <c r="L60">
        <v>24.9099</v>
      </c>
      <c r="M60">
        <v>32.276665000000001</v>
      </c>
      <c r="N60">
        <v>13.94182</v>
      </c>
      <c r="O60" s="9"/>
      <c r="P60" s="9"/>
    </row>
    <row r="61" spans="1:16" ht="15.75" customHeight="1" x14ac:dyDescent="0.2">
      <c r="A61" s="27" t="s">
        <v>19</v>
      </c>
      <c r="B61" s="27">
        <v>2021</v>
      </c>
      <c r="C61" s="30">
        <v>44428</v>
      </c>
      <c r="D61" s="27">
        <v>1112</v>
      </c>
      <c r="E61" s="31">
        <v>1</v>
      </c>
      <c r="F61" s="27" t="s">
        <v>26</v>
      </c>
      <c r="G61" s="27" t="s">
        <v>27</v>
      </c>
      <c r="H61" s="27">
        <v>2</v>
      </c>
      <c r="I61" s="5">
        <v>210329</v>
      </c>
      <c r="J61" s="27">
        <v>2.152718047713603</v>
      </c>
      <c r="K61">
        <v>26.508900799999999</v>
      </c>
      <c r="L61">
        <v>17.718732800000002</v>
      </c>
      <c r="M61">
        <v>24.9751808</v>
      </c>
      <c r="N61">
        <v>12.377232000000003</v>
      </c>
      <c r="O61" s="9"/>
      <c r="P61" s="9"/>
    </row>
    <row r="62" spans="1:16" ht="15.75" customHeight="1" x14ac:dyDescent="0.2">
      <c r="A62" s="27" t="s">
        <v>19</v>
      </c>
      <c r="B62" s="27">
        <v>2021</v>
      </c>
      <c r="C62" s="30">
        <v>44440</v>
      </c>
      <c r="D62" s="27">
        <v>1201</v>
      </c>
      <c r="E62" s="31">
        <v>2</v>
      </c>
      <c r="F62" s="27" t="s">
        <v>25</v>
      </c>
      <c r="G62" s="27" t="s">
        <v>21</v>
      </c>
      <c r="H62" s="27">
        <v>2</v>
      </c>
      <c r="I62" s="5">
        <v>210378</v>
      </c>
      <c r="J62" s="27">
        <v>2.6320933138447344</v>
      </c>
      <c r="K62">
        <v>18.374497600000002</v>
      </c>
      <c r="L62">
        <v>28.532239199999999</v>
      </c>
      <c r="M62">
        <v>38.910978799999995</v>
      </c>
      <c r="N62">
        <v>21.939573599999999</v>
      </c>
      <c r="O62" s="9"/>
      <c r="P62" s="9"/>
    </row>
    <row r="63" spans="1:16" ht="15.75" customHeight="1" x14ac:dyDescent="0.2">
      <c r="A63" s="27" t="s">
        <v>19</v>
      </c>
      <c r="B63" s="27">
        <v>2021</v>
      </c>
      <c r="C63" s="30">
        <v>44440</v>
      </c>
      <c r="D63" s="27">
        <v>1202</v>
      </c>
      <c r="E63" s="31">
        <v>2</v>
      </c>
      <c r="F63" s="27" t="s">
        <v>24</v>
      </c>
      <c r="G63" s="27" t="s">
        <v>21</v>
      </c>
      <c r="H63" s="27">
        <v>2</v>
      </c>
      <c r="I63" s="5">
        <v>210379</v>
      </c>
      <c r="J63" s="27">
        <v>2.6793721227197347</v>
      </c>
      <c r="K63">
        <v>19.398240000000001</v>
      </c>
      <c r="L63">
        <v>27.660959999999999</v>
      </c>
      <c r="M63">
        <v>40.346879999999999</v>
      </c>
      <c r="N63">
        <v>19.452960000000001</v>
      </c>
      <c r="O63" s="9"/>
      <c r="P63" s="9"/>
    </row>
    <row r="64" spans="1:16" ht="15.75" customHeight="1" x14ac:dyDescent="0.2">
      <c r="A64" s="27" t="s">
        <v>19</v>
      </c>
      <c r="B64" s="27">
        <v>2021</v>
      </c>
      <c r="C64" s="30">
        <v>44440</v>
      </c>
      <c r="D64" s="27">
        <v>1203</v>
      </c>
      <c r="E64" s="31">
        <v>2</v>
      </c>
      <c r="F64" s="27" t="s">
        <v>22</v>
      </c>
      <c r="G64" s="27" t="s">
        <v>21</v>
      </c>
      <c r="H64" s="27">
        <v>2</v>
      </c>
      <c r="I64" s="5">
        <v>210380</v>
      </c>
      <c r="J64" s="27">
        <v>3.0051684659460092</v>
      </c>
      <c r="K64">
        <v>21.31484</v>
      </c>
      <c r="L64">
        <v>24.031796</v>
      </c>
      <c r="M64">
        <v>38.284379999999999</v>
      </c>
      <c r="N64">
        <v>16.118776</v>
      </c>
      <c r="O64" s="9"/>
      <c r="P64" s="9"/>
    </row>
    <row r="65" spans="1:16" ht="15.75" customHeight="1" x14ac:dyDescent="0.2">
      <c r="A65" s="27" t="s">
        <v>19</v>
      </c>
      <c r="B65" s="27">
        <v>2021</v>
      </c>
      <c r="C65" s="30">
        <v>44440</v>
      </c>
      <c r="D65" s="27">
        <v>1204</v>
      </c>
      <c r="E65" s="31">
        <v>2</v>
      </c>
      <c r="F65" s="27" t="s">
        <v>20</v>
      </c>
      <c r="G65" s="27" t="s">
        <v>21</v>
      </c>
      <c r="H65" s="27">
        <v>2</v>
      </c>
      <c r="I65" s="5">
        <v>210381</v>
      </c>
      <c r="J65" s="27">
        <v>2.8261316969348051</v>
      </c>
      <c r="K65">
        <v>19.366631999999999</v>
      </c>
      <c r="L65">
        <v>28.393452</v>
      </c>
      <c r="M65">
        <v>40.976292000000001</v>
      </c>
      <c r="N65">
        <v>19.421340000000001</v>
      </c>
      <c r="O65" s="9"/>
      <c r="P65" s="9"/>
    </row>
    <row r="66" spans="1:16" ht="15.75" customHeight="1" x14ac:dyDescent="0.2">
      <c r="A66" s="27" t="s">
        <v>19</v>
      </c>
      <c r="B66" s="27">
        <v>2021</v>
      </c>
      <c r="C66" s="30">
        <v>44440</v>
      </c>
      <c r="D66" s="27">
        <v>1205</v>
      </c>
      <c r="E66" s="31">
        <v>2</v>
      </c>
      <c r="F66" s="27" t="s">
        <v>23</v>
      </c>
      <c r="G66" s="27" t="s">
        <v>21</v>
      </c>
      <c r="H66" s="27">
        <v>2</v>
      </c>
      <c r="I66" s="5">
        <v>210382</v>
      </c>
      <c r="J66" s="27">
        <v>2.379557736541444</v>
      </c>
      <c r="K66">
        <v>17.218235</v>
      </c>
      <c r="L66">
        <v>31.109494999999999</v>
      </c>
      <c r="M66">
        <v>45.584114999999997</v>
      </c>
      <c r="N66">
        <v>22.33175</v>
      </c>
      <c r="O66" s="9"/>
      <c r="P66" s="9"/>
    </row>
    <row r="67" spans="1:16" ht="15.75" customHeight="1" x14ac:dyDescent="0.2">
      <c r="A67" s="27" t="s">
        <v>19</v>
      </c>
      <c r="B67" s="27">
        <v>2021</v>
      </c>
      <c r="C67" s="30">
        <v>44440</v>
      </c>
      <c r="D67" s="27">
        <v>1206</v>
      </c>
      <c r="E67" s="31">
        <v>2</v>
      </c>
      <c r="F67" s="27" t="s">
        <v>26</v>
      </c>
      <c r="G67" s="27" t="s">
        <v>21</v>
      </c>
      <c r="H67" s="27">
        <v>2</v>
      </c>
      <c r="I67" s="5">
        <v>210383</v>
      </c>
      <c r="J67" s="27">
        <v>1.8129776804186439</v>
      </c>
      <c r="K67">
        <v>20.364885000000001</v>
      </c>
      <c r="L67">
        <v>26.99091</v>
      </c>
      <c r="M67">
        <v>40.846964999999997</v>
      </c>
      <c r="N67">
        <v>19.319144999999999</v>
      </c>
      <c r="O67" s="9"/>
      <c r="P67" s="9"/>
    </row>
    <row r="68" spans="1:16" ht="15.75" customHeight="1" x14ac:dyDescent="0.2">
      <c r="A68" s="27" t="s">
        <v>19</v>
      </c>
      <c r="B68" s="27">
        <v>2021</v>
      </c>
      <c r="C68" s="30">
        <v>44428</v>
      </c>
      <c r="D68" s="27">
        <v>1207</v>
      </c>
      <c r="E68" s="31">
        <v>2</v>
      </c>
      <c r="F68" s="27" t="s">
        <v>23</v>
      </c>
      <c r="G68" s="27" t="s">
        <v>27</v>
      </c>
      <c r="H68" s="27">
        <v>2</v>
      </c>
      <c r="I68" s="5">
        <v>210330</v>
      </c>
      <c r="J68" s="27">
        <v>2.3715799874816543</v>
      </c>
      <c r="K68">
        <v>26.687424</v>
      </c>
      <c r="L68">
        <v>23.466528</v>
      </c>
      <c r="M68">
        <v>30.627269999999999</v>
      </c>
      <c r="N68">
        <v>10.410396</v>
      </c>
      <c r="O68" s="9"/>
      <c r="P68" s="9"/>
    </row>
    <row r="69" spans="1:16" ht="15.75" customHeight="1" x14ac:dyDescent="0.2">
      <c r="A69" s="27" t="s">
        <v>19</v>
      </c>
      <c r="B69" s="27">
        <v>2021</v>
      </c>
      <c r="C69" s="30">
        <v>44428</v>
      </c>
      <c r="D69" s="27">
        <v>1208</v>
      </c>
      <c r="E69" s="31">
        <v>2</v>
      </c>
      <c r="F69" s="27" t="s">
        <v>25</v>
      </c>
      <c r="G69" s="27" t="s">
        <v>27</v>
      </c>
      <c r="H69" s="27">
        <v>2</v>
      </c>
      <c r="I69" s="5">
        <v>210331</v>
      </c>
      <c r="J69" s="27">
        <v>2.6091158739603042</v>
      </c>
      <c r="K69">
        <v>29.002420999999998</v>
      </c>
      <c r="L69">
        <v>21.811896999999998</v>
      </c>
      <c r="M69">
        <v>27.781569999999999</v>
      </c>
      <c r="N69">
        <v>8.6132480000000005</v>
      </c>
      <c r="O69" s="9"/>
      <c r="P69" s="9"/>
    </row>
    <row r="70" spans="1:16" ht="15.75" customHeight="1" x14ac:dyDescent="0.2">
      <c r="A70" s="27" t="s">
        <v>19</v>
      </c>
      <c r="B70" s="27">
        <v>2021</v>
      </c>
      <c r="C70" s="30">
        <v>44428</v>
      </c>
      <c r="D70" s="27">
        <v>1209</v>
      </c>
      <c r="E70" s="31">
        <v>2</v>
      </c>
      <c r="F70" s="27" t="s">
        <v>26</v>
      </c>
      <c r="G70" s="27" t="s">
        <v>27</v>
      </c>
      <c r="H70" s="27">
        <v>2</v>
      </c>
      <c r="I70" s="5">
        <v>210332</v>
      </c>
      <c r="J70" s="27">
        <v>2.5290618843404813</v>
      </c>
      <c r="K70">
        <v>32.219265399999998</v>
      </c>
      <c r="L70">
        <v>18.146122200000001</v>
      </c>
      <c r="M70">
        <v>25.610374799999999</v>
      </c>
      <c r="N70">
        <v>9.3099267999999995</v>
      </c>
      <c r="O70" s="9"/>
      <c r="P70" s="9"/>
    </row>
    <row r="71" spans="1:16" ht="15.75" customHeight="1" x14ac:dyDescent="0.2">
      <c r="A71" s="27" t="s">
        <v>19</v>
      </c>
      <c r="B71" s="27">
        <v>2021</v>
      </c>
      <c r="C71" s="30">
        <v>44428</v>
      </c>
      <c r="D71" s="27">
        <v>1210</v>
      </c>
      <c r="E71" s="31">
        <v>2</v>
      </c>
      <c r="F71" s="27" t="s">
        <v>20</v>
      </c>
      <c r="G71" s="27" t="s">
        <v>27</v>
      </c>
      <c r="H71" s="27">
        <v>2</v>
      </c>
      <c r="I71" s="5">
        <v>210333</v>
      </c>
      <c r="J71" s="27">
        <v>2.9154988197767144</v>
      </c>
      <c r="K71">
        <v>29.856000000000002</v>
      </c>
      <c r="L71">
        <v>20.832000000000001</v>
      </c>
      <c r="M71">
        <v>25.8048</v>
      </c>
      <c r="N71">
        <v>8.1023999999999994</v>
      </c>
      <c r="O71" s="9"/>
      <c r="P71" s="9"/>
    </row>
    <row r="72" spans="1:16" ht="15.75" customHeight="1" x14ac:dyDescent="0.2">
      <c r="A72" s="27" t="s">
        <v>19</v>
      </c>
      <c r="B72" s="27">
        <v>2021</v>
      </c>
      <c r="C72" s="30">
        <v>44428</v>
      </c>
      <c r="D72" s="27">
        <v>1211</v>
      </c>
      <c r="E72" s="31">
        <v>2</v>
      </c>
      <c r="F72" s="27" t="s">
        <v>22</v>
      </c>
      <c r="G72" s="27" t="s">
        <v>27</v>
      </c>
      <c r="H72" s="27">
        <v>2</v>
      </c>
      <c r="I72" s="5">
        <v>210334</v>
      </c>
      <c r="J72" s="27">
        <v>2.8083868663647964</v>
      </c>
      <c r="K72">
        <v>31.098583999999999</v>
      </c>
      <c r="L72">
        <v>19.896509999999999</v>
      </c>
      <c r="M72">
        <v>24.669736</v>
      </c>
      <c r="N72">
        <v>7.2614999999999998</v>
      </c>
      <c r="O72" s="9"/>
      <c r="P72" s="9"/>
    </row>
    <row r="73" spans="1:16" ht="15.75" customHeight="1" x14ac:dyDescent="0.2">
      <c r="A73" s="27" t="s">
        <v>19</v>
      </c>
      <c r="B73" s="27">
        <v>2021</v>
      </c>
      <c r="C73" s="30">
        <v>44428</v>
      </c>
      <c r="D73" s="27">
        <v>1212</v>
      </c>
      <c r="E73" s="31">
        <v>2</v>
      </c>
      <c r="F73" s="27" t="s">
        <v>24</v>
      </c>
      <c r="G73" s="27" t="s">
        <v>27</v>
      </c>
      <c r="H73" s="27">
        <v>2</v>
      </c>
      <c r="I73" s="5">
        <v>210335</v>
      </c>
      <c r="J73" s="27">
        <v>2.8590279841897246</v>
      </c>
      <c r="K73">
        <v>26.572427999999999</v>
      </c>
      <c r="L73">
        <v>21.501936000000001</v>
      </c>
      <c r="M73">
        <v>28.735965</v>
      </c>
      <c r="N73">
        <v>10.341135</v>
      </c>
      <c r="O73" s="9"/>
      <c r="P73" s="9"/>
    </row>
    <row r="74" spans="1:16" ht="15.75" customHeight="1" x14ac:dyDescent="0.2">
      <c r="A74" s="27" t="s">
        <v>19</v>
      </c>
      <c r="B74" s="27">
        <v>2021</v>
      </c>
      <c r="C74" s="30">
        <v>44428</v>
      </c>
      <c r="D74" s="27">
        <v>1301</v>
      </c>
      <c r="E74" s="31">
        <v>3</v>
      </c>
      <c r="F74" s="27" t="s">
        <v>20</v>
      </c>
      <c r="G74" s="27" t="s">
        <v>27</v>
      </c>
      <c r="H74" s="27">
        <v>2</v>
      </c>
      <c r="I74" s="5">
        <v>210336</v>
      </c>
      <c r="J74" s="27">
        <v>3.0555012005709736</v>
      </c>
      <c r="K74">
        <v>30.936289000000002</v>
      </c>
      <c r="L74">
        <v>20.105295000000002</v>
      </c>
      <c r="M74">
        <v>26.601623499999999</v>
      </c>
      <c r="N74">
        <v>7.6536740000000005</v>
      </c>
      <c r="O74" s="9"/>
      <c r="P74" s="9"/>
    </row>
    <row r="75" spans="1:16" ht="15.75" customHeight="1" x14ac:dyDescent="0.2">
      <c r="A75" s="27" t="s">
        <v>19</v>
      </c>
      <c r="B75" s="27">
        <v>2021</v>
      </c>
      <c r="C75" s="30">
        <v>44428</v>
      </c>
      <c r="D75" s="27">
        <v>1302</v>
      </c>
      <c r="E75" s="31">
        <v>3</v>
      </c>
      <c r="F75" s="27" t="s">
        <v>22</v>
      </c>
      <c r="G75" s="27" t="s">
        <v>27</v>
      </c>
      <c r="H75" s="27">
        <v>2</v>
      </c>
      <c r="I75" s="5">
        <v>210337</v>
      </c>
      <c r="J75" s="27">
        <v>2.7807660850046361</v>
      </c>
      <c r="K75">
        <v>26.364249999999998</v>
      </c>
      <c r="L75">
        <v>23.699064</v>
      </c>
      <c r="M75">
        <v>30.448312000000001</v>
      </c>
      <c r="N75">
        <v>14.083303000000001</v>
      </c>
      <c r="O75" s="9"/>
      <c r="P75" s="9"/>
    </row>
    <row r="76" spans="1:16" ht="15.75" customHeight="1" x14ac:dyDescent="0.2">
      <c r="A76" s="27" t="s">
        <v>19</v>
      </c>
      <c r="B76" s="27">
        <v>2021</v>
      </c>
      <c r="C76" s="30">
        <v>44428</v>
      </c>
      <c r="D76" s="27">
        <v>1303</v>
      </c>
      <c r="E76" s="31">
        <v>3</v>
      </c>
      <c r="F76" s="27" t="s">
        <v>25</v>
      </c>
      <c r="G76" s="27" t="s">
        <v>27</v>
      </c>
      <c r="H76" s="27">
        <v>2</v>
      </c>
      <c r="I76" s="5">
        <v>210338</v>
      </c>
      <c r="J76" s="27">
        <v>2.8912743926547941</v>
      </c>
      <c r="K76">
        <v>30.471905</v>
      </c>
      <c r="L76">
        <v>20.172498000000001</v>
      </c>
      <c r="M76">
        <v>26.528482</v>
      </c>
      <c r="N76">
        <v>8.3034730000000003</v>
      </c>
      <c r="O76" s="9"/>
      <c r="P76" s="9"/>
    </row>
    <row r="77" spans="1:16" ht="15.75" customHeight="1" x14ac:dyDescent="0.2">
      <c r="A77" s="27" t="s">
        <v>19</v>
      </c>
      <c r="B77" s="27">
        <v>2021</v>
      </c>
      <c r="C77" s="30">
        <v>44428</v>
      </c>
      <c r="D77" s="27">
        <v>1304</v>
      </c>
      <c r="E77" s="31">
        <v>3</v>
      </c>
      <c r="F77" s="27" t="s">
        <v>26</v>
      </c>
      <c r="G77" s="27" t="s">
        <v>27</v>
      </c>
      <c r="H77" s="27">
        <v>2</v>
      </c>
      <c r="I77" s="5">
        <v>210339</v>
      </c>
      <c r="J77" s="27">
        <v>2.3069211263073206</v>
      </c>
      <c r="K77">
        <v>29.754432000000001</v>
      </c>
      <c r="L77">
        <v>20.453759999999999</v>
      </c>
      <c r="M77">
        <v>26.242560000000001</v>
      </c>
      <c r="N77">
        <v>7.6315679999999997</v>
      </c>
      <c r="O77" s="9"/>
      <c r="P77" s="9"/>
    </row>
    <row r="78" spans="1:16" ht="15.75" customHeight="1" x14ac:dyDescent="0.2">
      <c r="A78" s="27" t="s">
        <v>19</v>
      </c>
      <c r="B78" s="27">
        <v>2021</v>
      </c>
      <c r="C78" s="30">
        <v>44428</v>
      </c>
      <c r="D78" s="27">
        <v>1305</v>
      </c>
      <c r="E78" s="31">
        <v>3</v>
      </c>
      <c r="F78" s="27" t="s">
        <v>23</v>
      </c>
      <c r="G78" s="27" t="s">
        <v>27</v>
      </c>
      <c r="H78" s="27">
        <v>2</v>
      </c>
      <c r="I78" s="5">
        <v>210340</v>
      </c>
      <c r="J78" s="27">
        <v>2.741219712274257</v>
      </c>
      <c r="K78">
        <v>26.056177000000002</v>
      </c>
      <c r="L78">
        <v>23.794588999999998</v>
      </c>
      <c r="M78">
        <v>33.435087000000003</v>
      </c>
      <c r="N78">
        <v>16.712751999999998</v>
      </c>
      <c r="O78" s="9"/>
      <c r="P78" s="9"/>
    </row>
    <row r="79" spans="1:16" ht="15.75" customHeight="1" x14ac:dyDescent="0.2">
      <c r="A79" s="27" t="s">
        <v>19</v>
      </c>
      <c r="B79" s="27">
        <v>2021</v>
      </c>
      <c r="C79" s="30">
        <v>44428</v>
      </c>
      <c r="D79" s="27">
        <v>1306</v>
      </c>
      <c r="E79" s="31">
        <v>3</v>
      </c>
      <c r="F79" s="27" t="s">
        <v>24</v>
      </c>
      <c r="G79" s="27" t="s">
        <v>27</v>
      </c>
      <c r="H79" s="27">
        <v>2</v>
      </c>
      <c r="I79" s="5">
        <v>210341</v>
      </c>
      <c r="J79" s="27">
        <v>3.0076059774212704</v>
      </c>
      <c r="K79">
        <v>28.562324</v>
      </c>
      <c r="L79">
        <v>22.659896</v>
      </c>
      <c r="M79">
        <v>28.804624</v>
      </c>
      <c r="N79">
        <v>10.651508</v>
      </c>
      <c r="O79" s="9"/>
      <c r="P79" s="9"/>
    </row>
    <row r="80" spans="1:16" ht="15.75" customHeight="1" x14ac:dyDescent="0.2">
      <c r="A80" s="27" t="s">
        <v>19</v>
      </c>
      <c r="B80" s="27">
        <v>2021</v>
      </c>
      <c r="C80" s="30">
        <v>44440</v>
      </c>
      <c r="D80" s="27">
        <v>1307</v>
      </c>
      <c r="E80" s="31">
        <v>3</v>
      </c>
      <c r="F80" s="27" t="s">
        <v>22</v>
      </c>
      <c r="G80" s="27" t="s">
        <v>21</v>
      </c>
      <c r="H80" s="27">
        <v>2</v>
      </c>
      <c r="I80" s="5">
        <v>210384</v>
      </c>
      <c r="J80" s="27">
        <v>2.7466397837530239</v>
      </c>
      <c r="K80">
        <v>22.723739999999999</v>
      </c>
      <c r="L80">
        <v>23.837112000000001</v>
      </c>
      <c r="M80">
        <v>39.552084000000001</v>
      </c>
      <c r="N80">
        <v>17.777448</v>
      </c>
      <c r="O80" s="9"/>
      <c r="P80" s="9"/>
    </row>
    <row r="81" spans="1:16" ht="15.75" customHeight="1" x14ac:dyDescent="0.2">
      <c r="A81" s="27" t="s">
        <v>19</v>
      </c>
      <c r="B81" s="27">
        <v>2021</v>
      </c>
      <c r="C81" s="30">
        <v>44440</v>
      </c>
      <c r="D81" s="27">
        <v>1308</v>
      </c>
      <c r="E81" s="31">
        <v>3</v>
      </c>
      <c r="F81" s="27" t="s">
        <v>20</v>
      </c>
      <c r="G81" s="27" t="s">
        <v>21</v>
      </c>
      <c r="H81" s="27">
        <v>2</v>
      </c>
      <c r="I81" s="5">
        <v>210385</v>
      </c>
      <c r="J81" s="27">
        <v>2.452206896455968</v>
      </c>
      <c r="K81">
        <v>18.693864000000001</v>
      </c>
      <c r="L81">
        <v>25.677204</v>
      </c>
      <c r="M81">
        <v>39.75132</v>
      </c>
      <c r="N81">
        <v>18.344697</v>
      </c>
      <c r="O81" s="9"/>
      <c r="P81" s="9"/>
    </row>
    <row r="82" spans="1:16" ht="15.75" customHeight="1" x14ac:dyDescent="0.2">
      <c r="A82" s="27" t="s">
        <v>19</v>
      </c>
      <c r="B82" s="27">
        <v>2021</v>
      </c>
      <c r="C82" s="30">
        <v>44440</v>
      </c>
      <c r="D82" s="27">
        <v>1309</v>
      </c>
      <c r="E82" s="31">
        <v>3</v>
      </c>
      <c r="F82" s="27" t="s">
        <v>26</v>
      </c>
      <c r="G82" s="27" t="s">
        <v>21</v>
      </c>
      <c r="H82" s="27">
        <v>2</v>
      </c>
      <c r="I82" s="5">
        <v>210386</v>
      </c>
      <c r="J82" s="27">
        <v>2.0470485925119455</v>
      </c>
      <c r="K82">
        <v>18.352575000000002</v>
      </c>
      <c r="L82">
        <v>30.234168</v>
      </c>
      <c r="M82">
        <v>44.290880999999999</v>
      </c>
      <c r="N82">
        <v>21.180230999999999</v>
      </c>
      <c r="O82" s="9"/>
      <c r="P82" s="9"/>
    </row>
    <row r="83" spans="1:16" ht="15.75" customHeight="1" x14ac:dyDescent="0.2">
      <c r="A83" s="27" t="s">
        <v>19</v>
      </c>
      <c r="B83" s="27">
        <v>2021</v>
      </c>
      <c r="C83" s="30">
        <v>44440</v>
      </c>
      <c r="D83" s="27">
        <v>1310</v>
      </c>
      <c r="E83" s="31">
        <v>3</v>
      </c>
      <c r="F83" s="27" t="s">
        <v>24</v>
      </c>
      <c r="G83" s="27" t="s">
        <v>21</v>
      </c>
      <c r="H83" s="27">
        <v>2</v>
      </c>
      <c r="I83" s="5">
        <v>210387</v>
      </c>
      <c r="J83" s="27">
        <v>3.0298385185185195</v>
      </c>
      <c r="K83">
        <v>19.991399999999999</v>
      </c>
      <c r="L83">
        <v>26.016081</v>
      </c>
      <c r="M83">
        <v>37.901876999999999</v>
      </c>
      <c r="N83">
        <v>18.173999999999999</v>
      </c>
      <c r="O83" s="9"/>
      <c r="P83" s="9"/>
    </row>
    <row r="84" spans="1:16" ht="15.75" customHeight="1" x14ac:dyDescent="0.2">
      <c r="A84" s="27" t="s">
        <v>19</v>
      </c>
      <c r="B84" s="27">
        <v>2021</v>
      </c>
      <c r="C84" s="30">
        <v>44440</v>
      </c>
      <c r="D84" s="27">
        <v>1311</v>
      </c>
      <c r="E84" s="31">
        <v>3</v>
      </c>
      <c r="F84" s="27" t="s">
        <v>25</v>
      </c>
      <c r="G84" s="27" t="s">
        <v>21</v>
      </c>
      <c r="H84" s="27">
        <v>2</v>
      </c>
      <c r="I84" s="5">
        <v>210388</v>
      </c>
      <c r="J84" s="27">
        <v>2.7125692438271596</v>
      </c>
      <c r="K84">
        <v>19.96819</v>
      </c>
      <c r="L84">
        <v>26.884495000000001</v>
      </c>
      <c r="M84">
        <v>40.634439999999998</v>
      </c>
      <c r="N84">
        <v>18.774139999999999</v>
      </c>
      <c r="O84" s="9"/>
      <c r="P84" s="9"/>
    </row>
    <row r="85" spans="1:16" ht="15.75" customHeight="1" x14ac:dyDescent="0.2">
      <c r="A85" s="27" t="s">
        <v>19</v>
      </c>
      <c r="B85" s="27">
        <v>2021</v>
      </c>
      <c r="C85" s="30">
        <v>44440</v>
      </c>
      <c r="D85" s="27">
        <v>1312</v>
      </c>
      <c r="E85" s="31">
        <v>3</v>
      </c>
      <c r="F85" s="27" t="s">
        <v>23</v>
      </c>
      <c r="G85" s="27" t="s">
        <v>21</v>
      </c>
      <c r="H85" s="27">
        <v>2</v>
      </c>
      <c r="I85" s="5">
        <v>210389</v>
      </c>
      <c r="J85" s="27">
        <v>2.8837153959529944</v>
      </c>
      <c r="K85">
        <v>18.721050000000002</v>
      </c>
      <c r="L85">
        <v>28.168119999999998</v>
      </c>
      <c r="M85">
        <v>40.129550000000002</v>
      </c>
      <c r="N85">
        <v>17.445650000000001</v>
      </c>
      <c r="O85" s="9"/>
      <c r="P85" s="9"/>
    </row>
    <row r="86" spans="1:16" ht="15.75" customHeight="1" x14ac:dyDescent="0.2">
      <c r="A86" s="27" t="s">
        <v>19</v>
      </c>
      <c r="B86" s="27">
        <v>2021</v>
      </c>
      <c r="C86" s="30">
        <v>44440</v>
      </c>
      <c r="D86" s="27">
        <v>1401</v>
      </c>
      <c r="E86" s="31">
        <v>4</v>
      </c>
      <c r="F86" s="27" t="s">
        <v>20</v>
      </c>
      <c r="G86" s="27" t="s">
        <v>21</v>
      </c>
      <c r="H86" s="27">
        <v>2</v>
      </c>
      <c r="I86" s="5">
        <v>210390</v>
      </c>
      <c r="J86" s="27">
        <v>2.9455452845350276</v>
      </c>
      <c r="K86">
        <v>16.945647000000001</v>
      </c>
      <c r="L86">
        <v>31.826298000000001</v>
      </c>
      <c r="M86">
        <v>45.466140000000003</v>
      </c>
      <c r="N86">
        <v>25.930191000000001</v>
      </c>
      <c r="O86" s="9"/>
      <c r="P86" s="9"/>
    </row>
    <row r="87" spans="1:16" ht="15.75" customHeight="1" x14ac:dyDescent="0.2">
      <c r="A87" s="27" t="s">
        <v>19</v>
      </c>
      <c r="B87" s="27">
        <v>2021</v>
      </c>
      <c r="C87" s="30">
        <v>44440</v>
      </c>
      <c r="D87" s="27">
        <v>1402</v>
      </c>
      <c r="E87" s="31">
        <v>4</v>
      </c>
      <c r="F87" s="27" t="s">
        <v>23</v>
      </c>
      <c r="G87" s="27" t="s">
        <v>21</v>
      </c>
      <c r="H87" s="27">
        <v>2</v>
      </c>
      <c r="I87" s="5">
        <v>210391</v>
      </c>
      <c r="J87" s="27">
        <v>2.7515411039886044</v>
      </c>
      <c r="K87">
        <v>22.72326</v>
      </c>
      <c r="L87">
        <v>21.540330000000001</v>
      </c>
      <c r="M87">
        <v>32.746070000000003</v>
      </c>
      <c r="N87">
        <v>12.241949999999999</v>
      </c>
      <c r="O87" s="9"/>
      <c r="P87" s="9"/>
    </row>
    <row r="88" spans="1:16" ht="15.75" customHeight="1" x14ac:dyDescent="0.2">
      <c r="A88" s="27" t="s">
        <v>19</v>
      </c>
      <c r="B88" s="27">
        <v>2021</v>
      </c>
      <c r="C88" s="30">
        <v>44440</v>
      </c>
      <c r="D88" s="27">
        <v>1403</v>
      </c>
      <c r="E88" s="31">
        <v>4</v>
      </c>
      <c r="F88" s="27" t="s">
        <v>24</v>
      </c>
      <c r="G88" s="27" t="s">
        <v>21</v>
      </c>
      <c r="H88" s="27">
        <v>2</v>
      </c>
      <c r="I88" s="5">
        <v>210392</v>
      </c>
      <c r="J88" s="27">
        <v>2.8098764122501851</v>
      </c>
      <c r="K88">
        <v>18.666101999999999</v>
      </c>
      <c r="L88">
        <v>31.865106000000001</v>
      </c>
      <c r="M88">
        <v>47.226815999999999</v>
      </c>
      <c r="N88">
        <v>22.991513999999999</v>
      </c>
      <c r="O88" s="9"/>
      <c r="P88" s="9"/>
    </row>
    <row r="89" spans="1:16" ht="15.75" customHeight="1" x14ac:dyDescent="0.2">
      <c r="A89" s="27" t="s">
        <v>19</v>
      </c>
      <c r="B89" s="27">
        <v>2021</v>
      </c>
      <c r="C89" s="30">
        <v>44440</v>
      </c>
      <c r="D89" s="27">
        <v>1404</v>
      </c>
      <c r="E89" s="31">
        <v>4</v>
      </c>
      <c r="F89" s="27" t="s">
        <v>22</v>
      </c>
      <c r="G89" s="27" t="s">
        <v>21</v>
      </c>
      <c r="H89" s="27">
        <v>2</v>
      </c>
      <c r="I89" s="5">
        <v>210393</v>
      </c>
      <c r="J89" s="27">
        <v>2.5176898630075168</v>
      </c>
      <c r="K89">
        <v>19.509028000000001</v>
      </c>
      <c r="L89">
        <v>31.320492000000002</v>
      </c>
      <c r="M89">
        <v>42.519441999999998</v>
      </c>
      <c r="N89">
        <v>22.004794</v>
      </c>
      <c r="O89" s="9"/>
      <c r="P89" s="9"/>
    </row>
    <row r="90" spans="1:16" ht="15.75" customHeight="1" x14ac:dyDescent="0.2">
      <c r="A90" s="27" t="s">
        <v>19</v>
      </c>
      <c r="B90" s="27">
        <v>2021</v>
      </c>
      <c r="C90" s="30">
        <v>44440</v>
      </c>
      <c r="D90" s="27">
        <v>1405</v>
      </c>
      <c r="E90" s="31">
        <v>4</v>
      </c>
      <c r="F90" s="27" t="s">
        <v>26</v>
      </c>
      <c r="G90" s="27" t="s">
        <v>21</v>
      </c>
      <c r="H90" s="27">
        <v>2</v>
      </c>
      <c r="I90" s="5">
        <v>210394</v>
      </c>
      <c r="J90" s="27">
        <v>1.9791583571854507</v>
      </c>
      <c r="K90">
        <v>24.100044</v>
      </c>
      <c r="L90">
        <v>18.671211</v>
      </c>
      <c r="M90">
        <v>29.781801000000002</v>
      </c>
      <c r="N90">
        <v>8.6084490000000002</v>
      </c>
      <c r="O90" s="9"/>
      <c r="P90" s="9"/>
    </row>
    <row r="91" spans="1:16" ht="15.75" customHeight="1" x14ac:dyDescent="0.2">
      <c r="A91" s="27" t="s">
        <v>19</v>
      </c>
      <c r="B91" s="27">
        <v>2021</v>
      </c>
      <c r="C91" s="30">
        <v>44440</v>
      </c>
      <c r="D91" s="27">
        <v>1406</v>
      </c>
      <c r="E91" s="31">
        <v>4</v>
      </c>
      <c r="F91" s="27" t="s">
        <v>25</v>
      </c>
      <c r="G91" s="27" t="s">
        <v>21</v>
      </c>
      <c r="H91" s="27">
        <v>2</v>
      </c>
      <c r="I91" s="5">
        <v>210395</v>
      </c>
      <c r="J91" s="27">
        <v>2.6910993010819562</v>
      </c>
      <c r="K91">
        <v>18.721862000000002</v>
      </c>
      <c r="L91">
        <v>27.730671999999998</v>
      </c>
      <c r="M91">
        <v>40.690553999999999</v>
      </c>
      <c r="N91">
        <v>19.984010000000001</v>
      </c>
      <c r="O91" s="9"/>
      <c r="P91" s="9"/>
    </row>
    <row r="92" spans="1:16" ht="15.75" customHeight="1" x14ac:dyDescent="0.2">
      <c r="A92" s="27" t="s">
        <v>19</v>
      </c>
      <c r="B92" s="27">
        <v>2021</v>
      </c>
      <c r="C92" s="30">
        <v>44428</v>
      </c>
      <c r="D92" s="27">
        <v>1407</v>
      </c>
      <c r="E92" s="31">
        <v>4</v>
      </c>
      <c r="F92" s="27" t="s">
        <v>22</v>
      </c>
      <c r="G92" s="27" t="s">
        <v>27</v>
      </c>
      <c r="H92" s="27">
        <v>2</v>
      </c>
      <c r="I92" s="5">
        <v>210342</v>
      </c>
      <c r="J92" s="27">
        <v>2.575232640939308</v>
      </c>
      <c r="K92">
        <v>27.557832000000001</v>
      </c>
      <c r="L92">
        <v>21.310368</v>
      </c>
      <c r="M92">
        <v>27.385356000000002</v>
      </c>
      <c r="N92">
        <v>10.82766</v>
      </c>
      <c r="O92" s="9"/>
      <c r="P92" s="9"/>
    </row>
    <row r="93" spans="1:16" ht="15.75" customHeight="1" x14ac:dyDescent="0.2">
      <c r="A93" s="27" t="s">
        <v>19</v>
      </c>
      <c r="B93" s="27">
        <v>2021</v>
      </c>
      <c r="C93" s="30">
        <v>44428</v>
      </c>
      <c r="D93" s="27">
        <v>1408</v>
      </c>
      <c r="E93" s="31">
        <v>4</v>
      </c>
      <c r="F93" s="27" t="s">
        <v>20</v>
      </c>
      <c r="G93" s="27" t="s">
        <v>27</v>
      </c>
      <c r="H93" s="27">
        <v>2</v>
      </c>
      <c r="I93" s="5">
        <v>210343</v>
      </c>
      <c r="J93" s="27">
        <v>2.007427777253322</v>
      </c>
      <c r="K93">
        <v>24.396467999999999</v>
      </c>
      <c r="L93">
        <v>24.396467999999999</v>
      </c>
      <c r="M93">
        <v>32.471288000000001</v>
      </c>
      <c r="N93">
        <v>14.639792</v>
      </c>
      <c r="O93" s="9"/>
      <c r="P93" s="9"/>
    </row>
    <row r="94" spans="1:16" ht="15.75" customHeight="1" x14ac:dyDescent="0.2">
      <c r="A94" s="27" t="s">
        <v>19</v>
      </c>
      <c r="B94" s="27">
        <v>2021</v>
      </c>
      <c r="C94" s="30">
        <v>44428</v>
      </c>
      <c r="D94" s="27">
        <v>1409</v>
      </c>
      <c r="E94" s="31">
        <v>4</v>
      </c>
      <c r="F94" s="27" t="s">
        <v>24</v>
      </c>
      <c r="G94" s="27" t="s">
        <v>27</v>
      </c>
      <c r="H94" s="27">
        <v>2</v>
      </c>
      <c r="I94" s="5">
        <v>210344</v>
      </c>
      <c r="J94" s="27">
        <v>2.2696012106466119</v>
      </c>
      <c r="K94">
        <v>29.839908000000001</v>
      </c>
      <c r="L94">
        <v>18.453122</v>
      </c>
      <c r="M94">
        <v>23.061602000000001</v>
      </c>
      <c r="N94">
        <v>7.3639669999999997</v>
      </c>
      <c r="O94" s="9"/>
      <c r="P94" s="9"/>
    </row>
    <row r="95" spans="1:16" ht="15.75" customHeight="1" x14ac:dyDescent="0.2">
      <c r="A95" s="27" t="s">
        <v>19</v>
      </c>
      <c r="B95" s="27">
        <v>2021</v>
      </c>
      <c r="C95" s="30">
        <v>44428</v>
      </c>
      <c r="D95" s="27">
        <v>1410</v>
      </c>
      <c r="E95" s="31">
        <v>4</v>
      </c>
      <c r="F95" s="27" t="s">
        <v>26</v>
      </c>
      <c r="G95" s="27" t="s">
        <v>27</v>
      </c>
      <c r="H95" s="27">
        <v>2</v>
      </c>
      <c r="I95" s="5">
        <v>210345</v>
      </c>
      <c r="J95" s="27">
        <v>1.3008788389407218</v>
      </c>
      <c r="K95">
        <v>28.724654999999998</v>
      </c>
      <c r="L95">
        <v>19.361476</v>
      </c>
      <c r="M95">
        <v>26.270790000000002</v>
      </c>
      <c r="N95">
        <v>7.7946299999999997</v>
      </c>
      <c r="O95" s="9"/>
      <c r="P95" s="9"/>
    </row>
    <row r="96" spans="1:16" ht="15.75" customHeight="1" x14ac:dyDescent="0.2">
      <c r="A96" s="27" t="s">
        <v>19</v>
      </c>
      <c r="B96" s="27">
        <v>2021</v>
      </c>
      <c r="C96" s="30">
        <v>44428</v>
      </c>
      <c r="D96" s="27">
        <v>1411</v>
      </c>
      <c r="E96" s="31">
        <v>4</v>
      </c>
      <c r="F96" s="27" t="s">
        <v>25</v>
      </c>
      <c r="G96" s="27" t="s">
        <v>27</v>
      </c>
      <c r="H96" s="27">
        <v>2</v>
      </c>
      <c r="I96" s="5">
        <v>210346</v>
      </c>
      <c r="J96" s="27">
        <v>1.9565989744943986</v>
      </c>
      <c r="K96">
        <v>27.719076000000001</v>
      </c>
      <c r="L96">
        <v>20.226654</v>
      </c>
      <c r="M96">
        <v>26.574534</v>
      </c>
      <c r="N96">
        <v>9.6853259999999999</v>
      </c>
      <c r="O96" s="9"/>
      <c r="P96" s="9"/>
    </row>
    <row r="97" spans="1:16" ht="15.75" customHeight="1" x14ac:dyDescent="0.2">
      <c r="A97" s="27" t="s">
        <v>19</v>
      </c>
      <c r="B97" s="27">
        <v>2021</v>
      </c>
      <c r="C97" s="30">
        <v>44428</v>
      </c>
      <c r="D97" s="27">
        <v>1412</v>
      </c>
      <c r="E97" s="31">
        <v>4</v>
      </c>
      <c r="F97" s="27" t="s">
        <v>23</v>
      </c>
      <c r="G97" s="27" t="s">
        <v>27</v>
      </c>
      <c r="H97" s="27">
        <v>2</v>
      </c>
      <c r="I97" s="5">
        <v>210347</v>
      </c>
      <c r="J97" s="27">
        <v>2.3354680765413538</v>
      </c>
      <c r="K97">
        <v>26.124659999999999</v>
      </c>
      <c r="L97">
        <v>22.21602</v>
      </c>
      <c r="M97">
        <v>32.20796</v>
      </c>
      <c r="N97">
        <v>16.075240000000001</v>
      </c>
      <c r="O97" s="9"/>
      <c r="P97" s="9"/>
    </row>
    <row r="98" spans="1:16" ht="15.75" customHeight="1" x14ac:dyDescent="0.2">
      <c r="A98" s="27" t="s">
        <v>19</v>
      </c>
      <c r="B98" s="27">
        <v>2021</v>
      </c>
      <c r="C98" s="30">
        <v>44487</v>
      </c>
      <c r="D98" s="27">
        <v>1107</v>
      </c>
      <c r="E98" s="31">
        <v>1</v>
      </c>
      <c r="F98" s="27" t="s">
        <v>24</v>
      </c>
      <c r="G98" s="27" t="s">
        <v>27</v>
      </c>
      <c r="H98" s="27">
        <v>3</v>
      </c>
      <c r="I98" s="5">
        <v>210420</v>
      </c>
      <c r="J98" s="27">
        <v>1.2483032289857792</v>
      </c>
      <c r="K98">
        <v>14.049987</v>
      </c>
      <c r="L98">
        <v>32.734358999999998</v>
      </c>
      <c r="M98">
        <v>46.261257000000001</v>
      </c>
      <c r="N98">
        <v>27.374991000000001</v>
      </c>
      <c r="O98" s="9"/>
      <c r="P98" s="9"/>
    </row>
    <row r="99" spans="1:16" ht="15.75" customHeight="1" x14ac:dyDescent="0.2">
      <c r="A99" s="27" t="s">
        <v>19</v>
      </c>
      <c r="B99" s="27">
        <v>2021</v>
      </c>
      <c r="C99" s="30">
        <v>44487</v>
      </c>
      <c r="D99" s="27">
        <v>1108</v>
      </c>
      <c r="E99" s="31">
        <v>1</v>
      </c>
      <c r="F99" s="27" t="s">
        <v>23</v>
      </c>
      <c r="G99" s="27" t="s">
        <v>27</v>
      </c>
      <c r="H99" s="27">
        <v>3</v>
      </c>
      <c r="I99" s="5">
        <v>210421</v>
      </c>
      <c r="J99" s="27">
        <v>1.1298691779584458</v>
      </c>
      <c r="K99">
        <v>12.607811999999999</v>
      </c>
      <c r="L99">
        <v>35.378784000000003</v>
      </c>
      <c r="M99">
        <v>49.176876</v>
      </c>
      <c r="N99">
        <v>28.667435999999999</v>
      </c>
      <c r="O99" s="9"/>
      <c r="P99" s="9"/>
    </row>
    <row r="100" spans="1:16" ht="15.75" customHeight="1" x14ac:dyDescent="0.2">
      <c r="A100" s="27" t="s">
        <v>19</v>
      </c>
      <c r="B100" s="27">
        <v>2021</v>
      </c>
      <c r="C100" s="30">
        <v>44487</v>
      </c>
      <c r="D100" s="27">
        <v>1109</v>
      </c>
      <c r="E100" s="31">
        <v>1</v>
      </c>
      <c r="F100" s="27" t="s">
        <v>20</v>
      </c>
      <c r="G100" s="27" t="s">
        <v>27</v>
      </c>
      <c r="H100" s="27">
        <v>3</v>
      </c>
      <c r="I100" s="5">
        <v>210422</v>
      </c>
      <c r="J100" s="27">
        <v>1.2641512375713313</v>
      </c>
      <c r="K100">
        <v>16.96293</v>
      </c>
      <c r="L100">
        <v>26.285646</v>
      </c>
      <c r="M100">
        <v>39.194021999999997</v>
      </c>
      <c r="N100">
        <v>19.243041999999999</v>
      </c>
      <c r="O100" s="9"/>
      <c r="P100" s="9"/>
    </row>
    <row r="101" spans="1:16" ht="15.75" customHeight="1" x14ac:dyDescent="0.2">
      <c r="A101" s="27" t="s">
        <v>19</v>
      </c>
      <c r="B101" s="27">
        <v>2021</v>
      </c>
      <c r="C101" s="30">
        <v>44487</v>
      </c>
      <c r="D101" s="27">
        <v>1110</v>
      </c>
      <c r="E101" s="31">
        <v>1</v>
      </c>
      <c r="F101" s="27" t="s">
        <v>22</v>
      </c>
      <c r="G101" s="27" t="s">
        <v>27</v>
      </c>
      <c r="H101" s="27">
        <v>3</v>
      </c>
      <c r="I101" s="5">
        <v>210423</v>
      </c>
      <c r="J101" s="27">
        <v>1.4203969662959559</v>
      </c>
      <c r="K101">
        <v>15.0729346</v>
      </c>
      <c r="L101">
        <v>29.609931799999998</v>
      </c>
      <c r="M101">
        <v>39.4957748</v>
      </c>
      <c r="N101">
        <v>27.144965800000001</v>
      </c>
      <c r="O101" s="9"/>
      <c r="P101" s="9"/>
    </row>
    <row r="102" spans="1:16" ht="15.75" customHeight="1" x14ac:dyDescent="0.2">
      <c r="A102" s="27" t="s">
        <v>19</v>
      </c>
      <c r="B102" s="27">
        <v>2021</v>
      </c>
      <c r="C102" s="30">
        <v>44487</v>
      </c>
      <c r="D102" s="27">
        <v>1111</v>
      </c>
      <c r="E102" s="31">
        <v>1</v>
      </c>
      <c r="F102" s="27" t="s">
        <v>25</v>
      </c>
      <c r="G102" s="27" t="s">
        <v>27</v>
      </c>
      <c r="H102" s="27">
        <v>3</v>
      </c>
      <c r="I102" s="5">
        <v>210424</v>
      </c>
      <c r="J102" s="27">
        <v>1.3222753058361389</v>
      </c>
      <c r="K102">
        <v>15.96588</v>
      </c>
      <c r="L102">
        <v>28.36852</v>
      </c>
      <c r="M102">
        <v>41.60472</v>
      </c>
      <c r="N102">
        <v>23.147320000000001</v>
      </c>
      <c r="O102" s="9"/>
      <c r="P102" s="9"/>
    </row>
    <row r="103" spans="1:16" ht="15.75" customHeight="1" x14ac:dyDescent="0.2">
      <c r="A103" s="27" t="s">
        <v>19</v>
      </c>
      <c r="B103" s="27">
        <v>2021</v>
      </c>
      <c r="C103" s="30">
        <v>44487</v>
      </c>
      <c r="D103" s="27">
        <v>1112</v>
      </c>
      <c r="E103" s="31">
        <v>1</v>
      </c>
      <c r="F103" s="27" t="s">
        <v>26</v>
      </c>
      <c r="G103" s="27" t="s">
        <v>27</v>
      </c>
      <c r="H103" s="27">
        <v>3</v>
      </c>
      <c r="I103" s="5">
        <v>210425</v>
      </c>
      <c r="J103" s="27">
        <v>0.84101690579083799</v>
      </c>
      <c r="K103">
        <v>15.09609</v>
      </c>
      <c r="L103">
        <v>28.790009999999999</v>
      </c>
      <c r="M103">
        <v>44.068199999999997</v>
      </c>
      <c r="N103">
        <v>21.132705000000001</v>
      </c>
      <c r="O103" s="9"/>
      <c r="P103" s="9"/>
    </row>
    <row r="104" spans="1:16" ht="15.75" customHeight="1" x14ac:dyDescent="0.2">
      <c r="A104" s="27" t="s">
        <v>19</v>
      </c>
      <c r="B104" s="27">
        <v>2021</v>
      </c>
      <c r="C104" s="30">
        <v>44487</v>
      </c>
      <c r="D104" s="27">
        <v>1207</v>
      </c>
      <c r="E104" s="31">
        <v>2</v>
      </c>
      <c r="F104" s="27" t="s">
        <v>23</v>
      </c>
      <c r="G104" s="27" t="s">
        <v>27</v>
      </c>
      <c r="H104" s="27">
        <v>3</v>
      </c>
      <c r="I104" s="5">
        <v>210426</v>
      </c>
      <c r="J104" s="27">
        <v>1.0380537811026183</v>
      </c>
      <c r="K104">
        <v>14.530635999999999</v>
      </c>
      <c r="L104">
        <v>29.006917999999999</v>
      </c>
      <c r="M104">
        <v>42.459533</v>
      </c>
      <c r="N104">
        <v>22.774325999999999</v>
      </c>
      <c r="O104" s="9"/>
      <c r="P104" s="9"/>
    </row>
    <row r="105" spans="1:16" ht="15.75" customHeight="1" x14ac:dyDescent="0.2">
      <c r="A105" s="27" t="s">
        <v>19</v>
      </c>
      <c r="B105" s="27">
        <v>2021</v>
      </c>
      <c r="C105" s="30">
        <v>44487</v>
      </c>
      <c r="D105" s="27">
        <v>1208</v>
      </c>
      <c r="E105" s="31">
        <v>2</v>
      </c>
      <c r="F105" s="27" t="s">
        <v>25</v>
      </c>
      <c r="G105" s="27" t="s">
        <v>27</v>
      </c>
      <c r="H105" s="27">
        <v>3</v>
      </c>
      <c r="I105" s="5">
        <v>210427</v>
      </c>
      <c r="J105" s="27">
        <v>1.4585911954890269</v>
      </c>
      <c r="K105">
        <v>13.830435</v>
      </c>
      <c r="L105">
        <v>32.608787999999997</v>
      </c>
      <c r="M105">
        <v>46.220126999999998</v>
      </c>
      <c r="N105">
        <v>29.066735999999999</v>
      </c>
      <c r="O105" s="9"/>
      <c r="P105" s="9"/>
    </row>
    <row r="106" spans="1:16" ht="15.75" customHeight="1" x14ac:dyDescent="0.2">
      <c r="A106" s="27" t="s">
        <v>19</v>
      </c>
      <c r="B106" s="27">
        <v>2021</v>
      </c>
      <c r="C106" s="30">
        <v>44487</v>
      </c>
      <c r="D106" s="27">
        <v>1209</v>
      </c>
      <c r="E106" s="31">
        <v>2</v>
      </c>
      <c r="F106" s="27" t="s">
        <v>26</v>
      </c>
      <c r="G106" s="27" t="s">
        <v>27</v>
      </c>
      <c r="H106" s="27">
        <v>3</v>
      </c>
      <c r="I106" s="5">
        <v>210428</v>
      </c>
      <c r="J106" s="27">
        <v>1.0195315118397088</v>
      </c>
      <c r="K106">
        <v>15.931891</v>
      </c>
      <c r="L106">
        <v>29.612635999999998</v>
      </c>
      <c r="M106">
        <v>42.085448999999997</v>
      </c>
      <c r="N106">
        <v>21.093055</v>
      </c>
      <c r="O106" s="9"/>
      <c r="P106" s="9"/>
    </row>
    <row r="107" spans="1:16" ht="15.75" customHeight="1" x14ac:dyDescent="0.2">
      <c r="A107" s="27" t="s">
        <v>19</v>
      </c>
      <c r="B107" s="27">
        <v>2021</v>
      </c>
      <c r="C107" s="30">
        <v>44487</v>
      </c>
      <c r="D107" s="27">
        <v>1210</v>
      </c>
      <c r="E107" s="31">
        <v>2</v>
      </c>
      <c r="F107" s="27" t="s">
        <v>20</v>
      </c>
      <c r="G107" s="27" t="s">
        <v>27</v>
      </c>
      <c r="H107" s="27">
        <v>3</v>
      </c>
      <c r="I107" s="5">
        <v>210429</v>
      </c>
      <c r="J107" s="27">
        <v>1.8323731001371744</v>
      </c>
      <c r="K107">
        <v>14.80194</v>
      </c>
      <c r="L107">
        <v>29.941949000000001</v>
      </c>
      <c r="M107">
        <v>42.368268999999998</v>
      </c>
      <c r="N107">
        <v>23.345034999999999</v>
      </c>
      <c r="O107" s="9"/>
      <c r="P107" s="9"/>
    </row>
    <row r="108" spans="1:16" ht="15.75" customHeight="1" x14ac:dyDescent="0.2">
      <c r="A108" s="27" t="s">
        <v>19</v>
      </c>
      <c r="B108" s="27">
        <v>2021</v>
      </c>
      <c r="C108" s="30">
        <v>44487</v>
      </c>
      <c r="D108" s="27">
        <v>1211</v>
      </c>
      <c r="E108" s="31">
        <v>2</v>
      </c>
      <c r="F108" s="27" t="s">
        <v>22</v>
      </c>
      <c r="G108" s="27" t="s">
        <v>27</v>
      </c>
      <c r="H108" s="27">
        <v>3</v>
      </c>
      <c r="I108" s="5">
        <v>210430</v>
      </c>
      <c r="J108" s="27">
        <v>1.4683402980529929</v>
      </c>
      <c r="K108">
        <v>14.128104</v>
      </c>
      <c r="L108">
        <v>31.437798000000001</v>
      </c>
      <c r="M108">
        <v>44.818919999999999</v>
      </c>
      <c r="N108">
        <v>25.932264</v>
      </c>
      <c r="O108" s="9"/>
      <c r="P108" s="9"/>
    </row>
    <row r="109" spans="1:16" ht="15.75" customHeight="1" x14ac:dyDescent="0.2">
      <c r="A109" s="27" t="s">
        <v>19</v>
      </c>
      <c r="B109" s="27">
        <v>2021</v>
      </c>
      <c r="C109" s="30">
        <v>44487</v>
      </c>
      <c r="D109" s="27">
        <v>1212</v>
      </c>
      <c r="E109" s="31">
        <v>2</v>
      </c>
      <c r="F109" s="27" t="s">
        <v>24</v>
      </c>
      <c r="G109" s="27" t="s">
        <v>27</v>
      </c>
      <c r="H109" s="27">
        <v>3</v>
      </c>
      <c r="I109" s="5">
        <v>210431</v>
      </c>
      <c r="J109" s="27">
        <v>1.3765239594208607</v>
      </c>
      <c r="K109">
        <v>14.748011999999999</v>
      </c>
      <c r="L109">
        <v>31.272781999999999</v>
      </c>
      <c r="M109">
        <v>44.059916000000001</v>
      </c>
      <c r="N109">
        <v>26.458044000000001</v>
      </c>
      <c r="O109" s="9"/>
      <c r="P109" s="9"/>
    </row>
    <row r="110" spans="1:16" ht="15.75" customHeight="1" x14ac:dyDescent="0.2">
      <c r="A110" s="27" t="s">
        <v>19</v>
      </c>
      <c r="B110" s="27">
        <v>2021</v>
      </c>
      <c r="C110" s="30">
        <v>44487</v>
      </c>
      <c r="D110" s="27">
        <v>1301</v>
      </c>
      <c r="E110" s="31">
        <v>3</v>
      </c>
      <c r="F110" s="27" t="s">
        <v>20</v>
      </c>
      <c r="G110" s="27" t="s">
        <v>27</v>
      </c>
      <c r="H110" s="27">
        <v>3</v>
      </c>
      <c r="I110" s="5">
        <v>210432</v>
      </c>
      <c r="J110" s="27">
        <v>1.2973671678321677</v>
      </c>
      <c r="K110">
        <v>15.82667</v>
      </c>
      <c r="L110">
        <v>29.026204</v>
      </c>
      <c r="M110">
        <v>41.368270000000003</v>
      </c>
      <c r="N110">
        <v>21.856311999999999</v>
      </c>
      <c r="O110" s="9"/>
      <c r="P110" s="9"/>
    </row>
    <row r="111" spans="1:16" ht="15.75" customHeight="1" x14ac:dyDescent="0.2">
      <c r="A111" s="27" t="s">
        <v>19</v>
      </c>
      <c r="B111" s="27">
        <v>2021</v>
      </c>
      <c r="C111" s="30">
        <v>44487</v>
      </c>
      <c r="D111" s="27">
        <v>1302</v>
      </c>
      <c r="E111" s="31">
        <v>3</v>
      </c>
      <c r="F111" s="27" t="s">
        <v>22</v>
      </c>
      <c r="G111" s="27" t="s">
        <v>27</v>
      </c>
      <c r="H111" s="27">
        <v>3</v>
      </c>
      <c r="I111" s="5">
        <v>210433</v>
      </c>
      <c r="J111" s="27">
        <v>1.3281110337700437</v>
      </c>
      <c r="K111">
        <v>14.644347</v>
      </c>
      <c r="L111">
        <v>30.185099999999998</v>
      </c>
      <c r="M111">
        <v>42.743931000000003</v>
      </c>
      <c r="N111">
        <v>23.891964000000002</v>
      </c>
      <c r="O111" s="9"/>
      <c r="P111" s="9"/>
    </row>
    <row r="112" spans="1:16" ht="15.75" customHeight="1" x14ac:dyDescent="0.2">
      <c r="A112" s="27" t="s">
        <v>19</v>
      </c>
      <c r="B112" s="27">
        <v>2021</v>
      </c>
      <c r="C112" s="30">
        <v>44487</v>
      </c>
      <c r="D112" s="27">
        <v>1303</v>
      </c>
      <c r="E112" s="31">
        <v>3</v>
      </c>
      <c r="F112" s="27" t="s">
        <v>25</v>
      </c>
      <c r="G112" s="27" t="s">
        <v>27</v>
      </c>
      <c r="H112" s="27">
        <v>3</v>
      </c>
      <c r="I112" s="5">
        <v>210434</v>
      </c>
      <c r="J112" s="27">
        <v>1.2252325043538836</v>
      </c>
      <c r="K112">
        <v>16.955663999999999</v>
      </c>
      <c r="L112">
        <v>24.54936</v>
      </c>
      <c r="M112">
        <v>36.604128000000003</v>
      </c>
      <c r="N112">
        <v>20.994864</v>
      </c>
      <c r="O112" s="9"/>
      <c r="P112" s="9"/>
    </row>
    <row r="113" spans="1:16" ht="15.75" customHeight="1" x14ac:dyDescent="0.2">
      <c r="A113" s="27" t="s">
        <v>19</v>
      </c>
      <c r="B113" s="27">
        <v>2021</v>
      </c>
      <c r="C113" s="30">
        <v>44487</v>
      </c>
      <c r="D113" s="27">
        <v>1304</v>
      </c>
      <c r="E113" s="31">
        <v>3</v>
      </c>
      <c r="F113" s="27" t="s">
        <v>26</v>
      </c>
      <c r="G113" s="27" t="s">
        <v>27</v>
      </c>
      <c r="H113" s="27">
        <v>3</v>
      </c>
      <c r="I113" s="5">
        <v>210435</v>
      </c>
      <c r="J113" s="27">
        <v>0.79135527432444086</v>
      </c>
      <c r="K113">
        <v>14.320614000000001</v>
      </c>
      <c r="L113">
        <v>30.696204000000002</v>
      </c>
      <c r="M113">
        <v>44.172809999999998</v>
      </c>
      <c r="N113">
        <v>23.008392000000001</v>
      </c>
      <c r="O113" s="9"/>
      <c r="P113" s="9"/>
    </row>
    <row r="114" spans="1:16" ht="15.75" customHeight="1" x14ac:dyDescent="0.2">
      <c r="A114" s="27" t="s">
        <v>19</v>
      </c>
      <c r="B114" s="27">
        <v>2021</v>
      </c>
      <c r="C114" s="30">
        <v>44487</v>
      </c>
      <c r="D114" s="27">
        <v>1305</v>
      </c>
      <c r="E114" s="31">
        <v>3</v>
      </c>
      <c r="F114" s="27" t="s">
        <v>23</v>
      </c>
      <c r="G114" s="27" t="s">
        <v>27</v>
      </c>
      <c r="H114" s="27">
        <v>3</v>
      </c>
      <c r="I114" s="5">
        <v>210436</v>
      </c>
      <c r="J114" s="27">
        <v>1.0271537981440417</v>
      </c>
      <c r="K114">
        <v>12.3018596</v>
      </c>
      <c r="L114">
        <v>33.711914399999998</v>
      </c>
      <c r="M114">
        <v>45.929263199999994</v>
      </c>
      <c r="N114">
        <v>29.362260399999997</v>
      </c>
      <c r="O114" s="9"/>
      <c r="P114" s="9"/>
    </row>
    <row r="115" spans="1:16" ht="15.75" customHeight="1" x14ac:dyDescent="0.2">
      <c r="A115" s="27" t="s">
        <v>19</v>
      </c>
      <c r="B115" s="27">
        <v>2021</v>
      </c>
      <c r="C115" s="30">
        <v>44487</v>
      </c>
      <c r="D115" s="27">
        <v>1306</v>
      </c>
      <c r="E115" s="31">
        <v>3</v>
      </c>
      <c r="F115" s="27" t="s">
        <v>24</v>
      </c>
      <c r="G115" s="27" t="s">
        <v>27</v>
      </c>
      <c r="H115" s="27">
        <v>3</v>
      </c>
      <c r="I115" s="5">
        <v>210437</v>
      </c>
      <c r="J115" s="27">
        <v>1.2001918417869046</v>
      </c>
      <c r="K115">
        <v>14.329750000000001</v>
      </c>
      <c r="L115">
        <v>32.828994999999999</v>
      </c>
      <c r="M115">
        <v>46.197265000000002</v>
      </c>
      <c r="N115">
        <v>26.098635000000002</v>
      </c>
      <c r="O115" s="9"/>
      <c r="P115" s="9"/>
    </row>
    <row r="116" spans="1:16" ht="15.75" customHeight="1" x14ac:dyDescent="0.2">
      <c r="A116" s="27" t="s">
        <v>19</v>
      </c>
      <c r="B116" s="27">
        <v>2021</v>
      </c>
      <c r="C116" s="30">
        <v>44487</v>
      </c>
      <c r="D116" s="27">
        <v>1407</v>
      </c>
      <c r="E116" s="31">
        <v>4</v>
      </c>
      <c r="F116" s="27" t="s">
        <v>22</v>
      </c>
      <c r="G116" s="27" t="s">
        <v>27</v>
      </c>
      <c r="H116" s="27">
        <v>3</v>
      </c>
      <c r="I116" s="5">
        <v>210438</v>
      </c>
      <c r="J116" s="27">
        <v>1.272149910509071</v>
      </c>
      <c r="K116">
        <v>14.822811</v>
      </c>
      <c r="L116">
        <v>30.363299999999999</v>
      </c>
      <c r="M116">
        <v>43.677146999999998</v>
      </c>
      <c r="N116">
        <v>24.667881000000001</v>
      </c>
      <c r="O116" s="9"/>
      <c r="P116" s="9"/>
    </row>
    <row r="117" spans="1:16" ht="15.75" customHeight="1" x14ac:dyDescent="0.2">
      <c r="A117" s="27" t="s">
        <v>19</v>
      </c>
      <c r="B117" s="27">
        <v>2021</v>
      </c>
      <c r="C117" s="30">
        <v>44487</v>
      </c>
      <c r="D117" s="27">
        <v>1408</v>
      </c>
      <c r="E117" s="31">
        <v>4</v>
      </c>
      <c r="F117" s="27" t="s">
        <v>20</v>
      </c>
      <c r="G117" s="27" t="s">
        <v>27</v>
      </c>
      <c r="H117" s="27">
        <v>3</v>
      </c>
      <c r="I117" s="5">
        <v>210439</v>
      </c>
      <c r="J117" s="27">
        <v>0.98023079889807152</v>
      </c>
      <c r="K117">
        <v>13.860829000000001</v>
      </c>
      <c r="L117">
        <v>32.399802000000001</v>
      </c>
      <c r="M117">
        <v>45.995657999999999</v>
      </c>
      <c r="N117">
        <v>25.355174999999999</v>
      </c>
      <c r="O117" s="9"/>
      <c r="P117" s="9"/>
    </row>
    <row r="118" spans="1:16" ht="15.75" customHeight="1" x14ac:dyDescent="0.2">
      <c r="A118" s="27" t="s">
        <v>19</v>
      </c>
      <c r="B118" s="27">
        <v>2021</v>
      </c>
      <c r="C118" s="30">
        <v>44487</v>
      </c>
      <c r="D118" s="27">
        <v>1409</v>
      </c>
      <c r="E118" s="31">
        <v>4</v>
      </c>
      <c r="F118" s="27" t="s">
        <v>24</v>
      </c>
      <c r="G118" s="27" t="s">
        <v>27</v>
      </c>
      <c r="H118" s="27">
        <v>3</v>
      </c>
      <c r="I118" s="5">
        <v>210440</v>
      </c>
      <c r="J118" s="27">
        <v>1.2807203901079758</v>
      </c>
      <c r="K118">
        <v>19.931532000000001</v>
      </c>
      <c r="L118">
        <v>20.704499999999999</v>
      </c>
      <c r="M118">
        <v>30.909517999999998</v>
      </c>
      <c r="N118">
        <v>15.201703999999999</v>
      </c>
      <c r="O118" s="9"/>
      <c r="P118" s="9"/>
    </row>
    <row r="119" spans="1:16" ht="15.75" customHeight="1" x14ac:dyDescent="0.2">
      <c r="A119" s="27" t="s">
        <v>19</v>
      </c>
      <c r="B119" s="27">
        <v>2021</v>
      </c>
      <c r="C119" s="30">
        <v>44487</v>
      </c>
      <c r="D119" s="27">
        <v>1410</v>
      </c>
      <c r="E119" s="31">
        <v>4</v>
      </c>
      <c r="F119" s="27" t="s">
        <v>26</v>
      </c>
      <c r="G119" s="27" t="s">
        <v>27</v>
      </c>
      <c r="H119" s="27">
        <v>3</v>
      </c>
      <c r="I119" s="5">
        <v>210441</v>
      </c>
      <c r="J119" s="27">
        <v>0.5022117845117845</v>
      </c>
      <c r="K119">
        <v>16.755481</v>
      </c>
      <c r="L119">
        <v>25.375723000000001</v>
      </c>
      <c r="M119">
        <v>38.324387999999999</v>
      </c>
      <c r="N119">
        <v>19.921727000000001</v>
      </c>
      <c r="O119" s="9"/>
      <c r="P119" s="9"/>
    </row>
    <row r="120" spans="1:16" ht="15.75" customHeight="1" x14ac:dyDescent="0.2">
      <c r="A120" s="27" t="s">
        <v>19</v>
      </c>
      <c r="B120" s="27">
        <v>2021</v>
      </c>
      <c r="C120" s="30">
        <v>44487</v>
      </c>
      <c r="D120" s="27">
        <v>1411</v>
      </c>
      <c r="E120" s="31">
        <v>4</v>
      </c>
      <c r="F120" s="27" t="s">
        <v>25</v>
      </c>
      <c r="G120" s="27" t="s">
        <v>27</v>
      </c>
      <c r="H120" s="27">
        <v>3</v>
      </c>
      <c r="I120" s="5">
        <v>210442</v>
      </c>
      <c r="J120" s="27">
        <v>0.91596986457164231</v>
      </c>
      <c r="K120">
        <v>15.102583599999999</v>
      </c>
      <c r="L120">
        <v>30.095787000000001</v>
      </c>
      <c r="M120">
        <v>41.468802199999999</v>
      </c>
      <c r="N120">
        <v>26.756035200000003</v>
      </c>
      <c r="O120" s="9"/>
      <c r="P120" s="9"/>
    </row>
    <row r="121" spans="1:16" ht="15.75" customHeight="1" x14ac:dyDescent="0.2">
      <c r="A121" s="27" t="s">
        <v>19</v>
      </c>
      <c r="B121" s="27">
        <v>2021</v>
      </c>
      <c r="C121" s="30">
        <v>44487</v>
      </c>
      <c r="D121" s="27">
        <v>1412</v>
      </c>
      <c r="E121" s="31">
        <v>4</v>
      </c>
      <c r="F121" s="27" t="s">
        <v>23</v>
      </c>
      <c r="G121" s="27" t="s">
        <v>27</v>
      </c>
      <c r="H121" s="27">
        <v>3</v>
      </c>
      <c r="I121" s="5">
        <v>210443</v>
      </c>
      <c r="J121" s="27">
        <v>1.0226684567487307</v>
      </c>
      <c r="K121">
        <v>13.804652000000001</v>
      </c>
      <c r="L121">
        <v>31.985944</v>
      </c>
      <c r="M121">
        <v>45.070273999999998</v>
      </c>
      <c r="N121">
        <v>26.223368000000001</v>
      </c>
      <c r="O121" s="9"/>
      <c r="P121" s="9"/>
    </row>
    <row r="122" spans="1:16" ht="15.75" customHeight="1" x14ac:dyDescent="0.2">
      <c r="A122" s="27" t="s">
        <v>28</v>
      </c>
      <c r="B122" s="27">
        <v>2021</v>
      </c>
      <c r="C122" s="29">
        <v>44393</v>
      </c>
      <c r="D122" s="27">
        <v>2101</v>
      </c>
      <c r="E122" s="31">
        <v>1</v>
      </c>
      <c r="F122" s="27" t="s">
        <v>26</v>
      </c>
      <c r="G122" s="27" t="s">
        <v>21</v>
      </c>
      <c r="H122" s="27">
        <v>1</v>
      </c>
      <c r="I122" s="7">
        <v>210276</v>
      </c>
      <c r="J122" s="27">
        <v>2.3414876433306833</v>
      </c>
      <c r="K122">
        <v>18.780049999999999</v>
      </c>
      <c r="L122">
        <v>17.964721000000001</v>
      </c>
      <c r="M122">
        <v>26.896695999999999</v>
      </c>
      <c r="N122">
        <v>9.2068049999999992</v>
      </c>
      <c r="O122" s="9"/>
      <c r="P122" s="9"/>
    </row>
    <row r="123" spans="1:16" ht="15.75" customHeight="1" x14ac:dyDescent="0.2">
      <c r="A123" s="27" t="s">
        <v>28</v>
      </c>
      <c r="B123" s="27">
        <v>2021</v>
      </c>
      <c r="C123" s="29">
        <v>44393</v>
      </c>
      <c r="D123" s="27">
        <v>2102</v>
      </c>
      <c r="E123" s="31">
        <v>1</v>
      </c>
      <c r="F123" s="27" t="s">
        <v>25</v>
      </c>
      <c r="G123" s="27" t="s">
        <v>21</v>
      </c>
      <c r="H123" s="27">
        <v>1</v>
      </c>
      <c r="I123" s="7">
        <v>210277</v>
      </c>
      <c r="J123" s="27">
        <v>3.1202529349040855</v>
      </c>
      <c r="K123">
        <v>19.288207</v>
      </c>
      <c r="L123">
        <v>17.186696999999999</v>
      </c>
      <c r="M123">
        <v>26.488163</v>
      </c>
      <c r="N123">
        <v>10.187754999999999</v>
      </c>
      <c r="O123" s="9"/>
      <c r="P123" s="9"/>
    </row>
    <row r="124" spans="1:16" ht="15.75" customHeight="1" x14ac:dyDescent="0.2">
      <c r="A124" s="27" t="s">
        <v>28</v>
      </c>
      <c r="B124" s="27">
        <v>2021</v>
      </c>
      <c r="C124" s="29">
        <v>44393</v>
      </c>
      <c r="D124" s="27">
        <v>2103</v>
      </c>
      <c r="E124" s="31">
        <v>1</v>
      </c>
      <c r="F124" s="27" t="s">
        <v>22</v>
      </c>
      <c r="G124" s="27" t="s">
        <v>21</v>
      </c>
      <c r="H124" s="27">
        <v>1</v>
      </c>
      <c r="I124" s="7">
        <v>210278</v>
      </c>
      <c r="J124" s="27">
        <v>2.9844936653417209</v>
      </c>
      <c r="K124">
        <v>19.422647999999999</v>
      </c>
      <c r="L124">
        <v>16.876608000000001</v>
      </c>
      <c r="M124">
        <v>25.533144</v>
      </c>
      <c r="N124">
        <v>8.1473279999999999</v>
      </c>
      <c r="O124" s="9"/>
      <c r="P124" s="9"/>
    </row>
    <row r="125" spans="1:16" ht="15.75" customHeight="1" x14ac:dyDescent="0.2">
      <c r="A125" s="27" t="s">
        <v>28</v>
      </c>
      <c r="B125" s="27">
        <v>2021</v>
      </c>
      <c r="C125" s="29">
        <v>44393</v>
      </c>
      <c r="D125" s="27">
        <v>2104</v>
      </c>
      <c r="E125" s="31">
        <v>1</v>
      </c>
      <c r="F125" s="27" t="s">
        <v>23</v>
      </c>
      <c r="G125" s="27" t="s">
        <v>21</v>
      </c>
      <c r="H125" s="27">
        <v>1</v>
      </c>
      <c r="I125" s="7">
        <v>210279</v>
      </c>
      <c r="J125" s="27">
        <v>3.1737644223883494</v>
      </c>
      <c r="K125">
        <v>20.267312</v>
      </c>
      <c r="L125">
        <v>16.840824000000001</v>
      </c>
      <c r="M125">
        <v>24.814699000000001</v>
      </c>
      <c r="N125">
        <v>7.6093549999999999</v>
      </c>
      <c r="O125" s="9"/>
      <c r="P125" s="9"/>
    </row>
    <row r="126" spans="1:16" ht="15.75" customHeight="1" x14ac:dyDescent="0.2">
      <c r="A126" s="27" t="s">
        <v>28</v>
      </c>
      <c r="B126" s="27">
        <v>2021</v>
      </c>
      <c r="C126" s="29">
        <v>44393</v>
      </c>
      <c r="D126" s="27">
        <v>2105</v>
      </c>
      <c r="E126" s="31">
        <v>1</v>
      </c>
      <c r="F126" s="27" t="s">
        <v>20</v>
      </c>
      <c r="G126" s="27" t="s">
        <v>21</v>
      </c>
      <c r="H126" s="27">
        <v>1</v>
      </c>
      <c r="I126" s="7">
        <v>210280</v>
      </c>
      <c r="J126" s="27">
        <v>3.5898817485423069</v>
      </c>
      <c r="K126">
        <v>19.368433</v>
      </c>
      <c r="L126">
        <v>20.603548</v>
      </c>
      <c r="M126">
        <v>29.981273000000002</v>
      </c>
      <c r="N126">
        <v>10.795820000000001</v>
      </c>
      <c r="O126" s="9"/>
      <c r="P126" s="9"/>
    </row>
    <row r="127" spans="1:16" ht="15.75" customHeight="1" x14ac:dyDescent="0.2">
      <c r="A127" s="27" t="s">
        <v>28</v>
      </c>
      <c r="B127" s="27">
        <v>2021</v>
      </c>
      <c r="C127" s="29">
        <v>44393</v>
      </c>
      <c r="D127" s="27">
        <v>2106</v>
      </c>
      <c r="E127" s="31">
        <v>1</v>
      </c>
      <c r="F127" s="27" t="s">
        <v>24</v>
      </c>
      <c r="G127" s="27" t="s">
        <v>21</v>
      </c>
      <c r="H127" s="27">
        <v>1</v>
      </c>
      <c r="I127" s="7">
        <v>210281</v>
      </c>
      <c r="J127" s="27">
        <v>2.825840236640885</v>
      </c>
      <c r="K127">
        <v>17.781244000000001</v>
      </c>
      <c r="L127">
        <v>21.230878400000002</v>
      </c>
      <c r="M127">
        <v>28.9524176</v>
      </c>
      <c r="N127">
        <v>14.1243608</v>
      </c>
      <c r="O127" s="9"/>
      <c r="P127" s="9"/>
    </row>
    <row r="128" spans="1:16" ht="15.75" customHeight="1" x14ac:dyDescent="0.2">
      <c r="A128" s="27" t="s">
        <v>28</v>
      </c>
      <c r="B128" s="27">
        <v>2021</v>
      </c>
      <c r="C128" s="29">
        <v>44393</v>
      </c>
      <c r="D128" s="27">
        <v>2107</v>
      </c>
      <c r="E128" s="31">
        <v>1</v>
      </c>
      <c r="F128" s="27" t="s">
        <v>22</v>
      </c>
      <c r="G128" s="27" t="s">
        <v>27</v>
      </c>
      <c r="H128" s="27">
        <v>1</v>
      </c>
      <c r="I128" s="7">
        <v>210282</v>
      </c>
      <c r="J128" s="27">
        <v>3.0116317518300222</v>
      </c>
      <c r="K128">
        <v>18.968568000000001</v>
      </c>
      <c r="L128">
        <v>18.813834</v>
      </c>
      <c r="M128">
        <v>26.523228</v>
      </c>
      <c r="N128">
        <v>12.023742</v>
      </c>
      <c r="O128" s="9"/>
      <c r="P128" s="9"/>
    </row>
    <row r="129" spans="1:16" ht="15.75" customHeight="1" x14ac:dyDescent="0.2">
      <c r="A129" s="27" t="s">
        <v>28</v>
      </c>
      <c r="B129" s="27">
        <v>2021</v>
      </c>
      <c r="C129" s="29">
        <v>44393</v>
      </c>
      <c r="D129" s="27">
        <v>2108</v>
      </c>
      <c r="E129" s="31">
        <v>1</v>
      </c>
      <c r="F129" s="27" t="s">
        <v>26</v>
      </c>
      <c r="G129" s="27" t="s">
        <v>27</v>
      </c>
      <c r="H129" s="27">
        <v>1</v>
      </c>
      <c r="I129" s="7">
        <v>210283</v>
      </c>
      <c r="J129" s="27">
        <v>4.1368185685373202</v>
      </c>
      <c r="K129">
        <v>21.850483000000001</v>
      </c>
      <c r="L129">
        <v>20.124724000000001</v>
      </c>
      <c r="M129">
        <v>29.967942000000001</v>
      </c>
      <c r="N129">
        <v>9.4597160000000002</v>
      </c>
      <c r="O129" s="9"/>
      <c r="P129" s="9"/>
    </row>
    <row r="130" spans="1:16" ht="15.75" customHeight="1" x14ac:dyDescent="0.2">
      <c r="A130" s="27" t="s">
        <v>28</v>
      </c>
      <c r="B130" s="27">
        <v>2021</v>
      </c>
      <c r="C130" s="29">
        <v>44393</v>
      </c>
      <c r="D130" s="27">
        <v>2109</v>
      </c>
      <c r="E130" s="31">
        <v>1</v>
      </c>
      <c r="F130" s="27" t="s">
        <v>20</v>
      </c>
      <c r="G130" s="27" t="s">
        <v>27</v>
      </c>
      <c r="H130" s="27">
        <v>1</v>
      </c>
      <c r="I130" s="7">
        <v>210284</v>
      </c>
      <c r="J130" s="27">
        <v>3.0524053258757387</v>
      </c>
      <c r="K130">
        <v>20.955480000000001</v>
      </c>
      <c r="L130">
        <v>20.321300999999998</v>
      </c>
      <c r="M130">
        <v>28.712683999999999</v>
      </c>
      <c r="N130">
        <v>11.038391000000001</v>
      </c>
      <c r="O130" s="9"/>
      <c r="P130" s="9"/>
    </row>
    <row r="131" spans="1:16" ht="15.75" customHeight="1" x14ac:dyDescent="0.2">
      <c r="A131" s="27" t="s">
        <v>28</v>
      </c>
      <c r="B131" s="27">
        <v>2021</v>
      </c>
      <c r="C131" s="29">
        <v>44393</v>
      </c>
      <c r="D131" s="27">
        <v>2110</v>
      </c>
      <c r="E131" s="31">
        <v>1</v>
      </c>
      <c r="F131" s="27" t="s">
        <v>23</v>
      </c>
      <c r="G131" s="27" t="s">
        <v>27</v>
      </c>
      <c r="H131" s="27">
        <v>1</v>
      </c>
      <c r="I131" s="7">
        <v>210285</v>
      </c>
      <c r="J131" s="27">
        <v>2.9068083498358499</v>
      </c>
      <c r="K131">
        <v>22.013936000000001</v>
      </c>
      <c r="L131">
        <v>19.737577999999999</v>
      </c>
      <c r="M131">
        <v>28.779015999999999</v>
      </c>
      <c r="N131">
        <v>5.9971519999999998</v>
      </c>
      <c r="O131" s="9"/>
      <c r="P131" s="9"/>
    </row>
    <row r="132" spans="1:16" ht="15.75" customHeight="1" x14ac:dyDescent="0.2">
      <c r="A132" s="27" t="s">
        <v>28</v>
      </c>
      <c r="B132" s="27">
        <v>2021</v>
      </c>
      <c r="C132" s="29">
        <v>44393</v>
      </c>
      <c r="D132" s="27">
        <v>2111</v>
      </c>
      <c r="E132" s="31">
        <v>1</v>
      </c>
      <c r="F132" s="27" t="s">
        <v>24</v>
      </c>
      <c r="G132" s="27" t="s">
        <v>27</v>
      </c>
      <c r="H132" s="27">
        <v>1</v>
      </c>
      <c r="I132" s="7">
        <v>210286</v>
      </c>
      <c r="J132" s="27">
        <v>3.9484360550727131</v>
      </c>
      <c r="K132">
        <v>20.138538</v>
      </c>
      <c r="L132">
        <v>22.203296399999999</v>
      </c>
      <c r="M132">
        <v>29.711361999999998</v>
      </c>
      <c r="N132">
        <v>14.340021999999999</v>
      </c>
      <c r="O132" s="9"/>
      <c r="P132" s="9"/>
    </row>
    <row r="133" spans="1:16" ht="15.75" customHeight="1" x14ac:dyDescent="0.2">
      <c r="A133" s="27" t="s">
        <v>28</v>
      </c>
      <c r="B133" s="27">
        <v>2021</v>
      </c>
      <c r="C133" s="29">
        <v>44393</v>
      </c>
      <c r="D133" s="27">
        <v>2112</v>
      </c>
      <c r="E133" s="31">
        <v>1</v>
      </c>
      <c r="F133" s="27" t="s">
        <v>25</v>
      </c>
      <c r="G133" s="27" t="s">
        <v>27</v>
      </c>
      <c r="H133" s="27">
        <v>1</v>
      </c>
      <c r="I133" s="7">
        <v>210287</v>
      </c>
      <c r="J133" s="27">
        <v>3.079985369795188</v>
      </c>
      <c r="K133">
        <v>18.077676</v>
      </c>
      <c r="L133">
        <v>19.039612400000003</v>
      </c>
      <c r="M133">
        <v>26.2140652</v>
      </c>
      <c r="N133">
        <v>12.769987199999999</v>
      </c>
      <c r="O133" s="9"/>
      <c r="P133" s="9"/>
    </row>
    <row r="134" spans="1:16" ht="15.75" customHeight="1" x14ac:dyDescent="0.2">
      <c r="A134" s="27" t="s">
        <v>28</v>
      </c>
      <c r="B134" s="27">
        <v>2021</v>
      </c>
      <c r="C134" s="29">
        <v>44393</v>
      </c>
      <c r="D134" s="27">
        <v>2201</v>
      </c>
      <c r="E134" s="31">
        <v>2</v>
      </c>
      <c r="F134" s="27" t="s">
        <v>20</v>
      </c>
      <c r="G134" s="27" t="s">
        <v>21</v>
      </c>
      <c r="H134" s="27">
        <v>1</v>
      </c>
      <c r="I134" s="7">
        <v>210288</v>
      </c>
      <c r="J134" s="27">
        <v>3.6050799834673786</v>
      </c>
      <c r="K134">
        <v>18.653558</v>
      </c>
      <c r="L134">
        <v>16.936304</v>
      </c>
      <c r="M134">
        <v>26.558378000000001</v>
      </c>
      <c r="N134">
        <v>6.9507899999999996</v>
      </c>
      <c r="O134" s="9"/>
      <c r="P134" s="9"/>
    </row>
    <row r="135" spans="1:16" ht="15.75" customHeight="1" x14ac:dyDescent="0.2">
      <c r="A135" s="27" t="s">
        <v>28</v>
      </c>
      <c r="B135" s="27">
        <v>2021</v>
      </c>
      <c r="C135" s="29">
        <v>44393</v>
      </c>
      <c r="D135" s="27">
        <v>2202</v>
      </c>
      <c r="E135" s="31">
        <v>2</v>
      </c>
      <c r="F135" s="27" t="s">
        <v>22</v>
      </c>
      <c r="G135" s="27" t="s">
        <v>21</v>
      </c>
      <c r="H135" s="27">
        <v>1</v>
      </c>
      <c r="I135" s="7">
        <v>210289</v>
      </c>
      <c r="J135" s="27">
        <v>3.996686115856805</v>
      </c>
      <c r="K135">
        <v>21.363614999999999</v>
      </c>
      <c r="L135">
        <v>19.109024999999999</v>
      </c>
      <c r="M135">
        <v>27.485835000000002</v>
      </c>
      <c r="N135">
        <v>10.237304999999999</v>
      </c>
      <c r="O135" s="9"/>
      <c r="P135" s="9"/>
    </row>
    <row r="136" spans="1:16" ht="15.75" customHeight="1" x14ac:dyDescent="0.2">
      <c r="A136" s="27" t="s">
        <v>28</v>
      </c>
      <c r="B136" s="27">
        <v>2021</v>
      </c>
      <c r="C136" s="29">
        <v>44393</v>
      </c>
      <c r="D136" s="27">
        <v>2203</v>
      </c>
      <c r="E136" s="31">
        <v>2</v>
      </c>
      <c r="F136" s="27" t="s">
        <v>24</v>
      </c>
      <c r="G136" s="27" t="s">
        <v>21</v>
      </c>
      <c r="H136" s="27">
        <v>1</v>
      </c>
      <c r="I136" s="7">
        <v>210290</v>
      </c>
      <c r="J136" s="27">
        <v>3.9019839792658892</v>
      </c>
      <c r="K136">
        <v>22.115072000000001</v>
      </c>
      <c r="L136">
        <v>19.497631999999999</v>
      </c>
      <c r="M136">
        <v>27.910176</v>
      </c>
      <c r="N136">
        <v>10.506496</v>
      </c>
      <c r="O136" s="9"/>
      <c r="P136" s="9"/>
    </row>
    <row r="137" spans="1:16" ht="15.75" customHeight="1" x14ac:dyDescent="0.2">
      <c r="A137" s="27" t="s">
        <v>28</v>
      </c>
      <c r="B137" s="27">
        <v>2021</v>
      </c>
      <c r="C137" s="29">
        <v>44393</v>
      </c>
      <c r="D137" s="27">
        <v>2204</v>
      </c>
      <c r="E137" s="31">
        <v>2</v>
      </c>
      <c r="F137" s="27" t="s">
        <v>23</v>
      </c>
      <c r="G137" s="27" t="s">
        <v>21</v>
      </c>
      <c r="H137" s="27">
        <v>1</v>
      </c>
      <c r="I137" s="7">
        <v>210291</v>
      </c>
      <c r="J137" s="27">
        <v>3.0003940437484102</v>
      </c>
      <c r="K137">
        <v>19.428685600000001</v>
      </c>
      <c r="L137">
        <v>22.224457199999996</v>
      </c>
      <c r="M137">
        <v>29.7573896</v>
      </c>
      <c r="N137">
        <v>14.181361200000001</v>
      </c>
      <c r="O137" s="9"/>
      <c r="P137" s="9"/>
    </row>
    <row r="138" spans="1:16" ht="15.75" customHeight="1" x14ac:dyDescent="0.2">
      <c r="A138" s="27" t="s">
        <v>28</v>
      </c>
      <c r="B138" s="27">
        <v>2021</v>
      </c>
      <c r="C138" s="29">
        <v>44393</v>
      </c>
      <c r="D138" s="27">
        <v>2205</v>
      </c>
      <c r="E138" s="31">
        <v>2</v>
      </c>
      <c r="F138" s="27" t="s">
        <v>26</v>
      </c>
      <c r="G138" s="27" t="s">
        <v>21</v>
      </c>
      <c r="H138" s="27">
        <v>1</v>
      </c>
      <c r="I138" s="7">
        <v>210292</v>
      </c>
      <c r="J138" s="27">
        <v>3.5206159156971082</v>
      </c>
      <c r="K138">
        <v>21.882840000000002</v>
      </c>
      <c r="L138">
        <v>22.276547999999998</v>
      </c>
      <c r="M138">
        <v>31.423392</v>
      </c>
      <c r="N138">
        <v>10.43784</v>
      </c>
      <c r="O138" s="9"/>
      <c r="P138" s="9"/>
    </row>
    <row r="139" spans="1:16" ht="15.75" customHeight="1" x14ac:dyDescent="0.2">
      <c r="A139" s="27" t="s">
        <v>28</v>
      </c>
      <c r="B139" s="27">
        <v>2021</v>
      </c>
      <c r="C139" s="29">
        <v>44393</v>
      </c>
      <c r="D139" s="27">
        <v>2206</v>
      </c>
      <c r="E139" s="31">
        <v>2</v>
      </c>
      <c r="F139" s="27" t="s">
        <v>25</v>
      </c>
      <c r="G139" s="27" t="s">
        <v>21</v>
      </c>
      <c r="H139" s="27">
        <v>1</v>
      </c>
      <c r="I139" s="7">
        <v>210293</v>
      </c>
      <c r="J139" s="27">
        <v>3.7944842566491817</v>
      </c>
      <c r="K139">
        <v>18.920978999999999</v>
      </c>
      <c r="L139">
        <v>16.609324999999998</v>
      </c>
      <c r="M139">
        <v>25.792234000000001</v>
      </c>
      <c r="N139">
        <v>10.293231</v>
      </c>
      <c r="O139" s="9"/>
      <c r="P139" s="9"/>
    </row>
    <row r="140" spans="1:16" ht="15.75" customHeight="1" x14ac:dyDescent="0.2">
      <c r="A140" s="27" t="s">
        <v>28</v>
      </c>
      <c r="B140" s="27">
        <v>2021</v>
      </c>
      <c r="C140" s="29">
        <v>44393</v>
      </c>
      <c r="D140" s="27">
        <v>2207</v>
      </c>
      <c r="E140" s="31">
        <v>2</v>
      </c>
      <c r="F140" s="27" t="s">
        <v>20</v>
      </c>
      <c r="G140" s="27" t="s">
        <v>27</v>
      </c>
      <c r="H140" s="27">
        <v>1</v>
      </c>
      <c r="I140" s="7">
        <v>210294</v>
      </c>
      <c r="J140" s="27">
        <v>3.2217922819947127</v>
      </c>
      <c r="K140">
        <v>18.117888000000001</v>
      </c>
      <c r="L140">
        <v>17.734344</v>
      </c>
      <c r="M140">
        <v>27.724751999999999</v>
      </c>
      <c r="N140">
        <v>10.885344</v>
      </c>
      <c r="O140" s="9"/>
      <c r="P140" s="9"/>
    </row>
    <row r="141" spans="1:16" ht="15.75" customHeight="1" x14ac:dyDescent="0.2">
      <c r="A141" s="27" t="s">
        <v>28</v>
      </c>
      <c r="B141" s="27">
        <v>2021</v>
      </c>
      <c r="C141" s="29">
        <v>44393</v>
      </c>
      <c r="D141" s="27">
        <v>2208</v>
      </c>
      <c r="E141" s="31">
        <v>2</v>
      </c>
      <c r="F141" s="27" t="s">
        <v>23</v>
      </c>
      <c r="G141" s="27" t="s">
        <v>27</v>
      </c>
      <c r="H141" s="27">
        <v>1</v>
      </c>
      <c r="I141" s="7">
        <v>210295</v>
      </c>
      <c r="J141" s="27">
        <v>3.6588298447757324</v>
      </c>
      <c r="K141">
        <v>20.03631</v>
      </c>
      <c r="L141">
        <v>23.796548999999999</v>
      </c>
      <c r="M141">
        <v>33.091932999999997</v>
      </c>
      <c r="N141">
        <v>14.867125</v>
      </c>
      <c r="O141" s="9"/>
      <c r="P141" s="9"/>
    </row>
    <row r="142" spans="1:16" ht="15.75" customHeight="1" x14ac:dyDescent="0.2">
      <c r="A142" s="27" t="s">
        <v>28</v>
      </c>
      <c r="B142" s="27">
        <v>2021</v>
      </c>
      <c r="C142" s="29">
        <v>44393</v>
      </c>
      <c r="D142" s="27">
        <v>2209</v>
      </c>
      <c r="E142" s="31">
        <v>2</v>
      </c>
      <c r="F142" s="27" t="s">
        <v>22</v>
      </c>
      <c r="G142" s="27" t="s">
        <v>27</v>
      </c>
      <c r="H142" s="27">
        <v>1</v>
      </c>
      <c r="I142" s="7">
        <v>210296</v>
      </c>
      <c r="J142" s="27">
        <v>3.8162401528930512</v>
      </c>
      <c r="K142">
        <v>21.313638000000001</v>
      </c>
      <c r="L142">
        <v>20.340664</v>
      </c>
      <c r="M142">
        <v>28.537510999999999</v>
      </c>
      <c r="N142">
        <v>11.501287</v>
      </c>
      <c r="O142" s="9"/>
      <c r="P142" s="9"/>
    </row>
    <row r="143" spans="1:16" ht="15.75" customHeight="1" x14ac:dyDescent="0.2">
      <c r="A143" s="27" t="s">
        <v>28</v>
      </c>
      <c r="B143" s="27">
        <v>2021</v>
      </c>
      <c r="C143" s="29">
        <v>44393</v>
      </c>
      <c r="D143" s="27">
        <v>2210</v>
      </c>
      <c r="E143" s="31">
        <v>2</v>
      </c>
      <c r="F143" s="27" t="s">
        <v>24</v>
      </c>
      <c r="G143" s="27" t="s">
        <v>27</v>
      </c>
      <c r="H143" s="27">
        <v>1</v>
      </c>
      <c r="I143" s="7">
        <v>210297</v>
      </c>
      <c r="J143" s="27">
        <v>3.4031829769151782</v>
      </c>
      <c r="K143">
        <v>22.063603000000001</v>
      </c>
      <c r="L143">
        <v>20.343764</v>
      </c>
      <c r="M143">
        <v>29.669522000000001</v>
      </c>
      <c r="N143">
        <v>9.6660470000000007</v>
      </c>
      <c r="O143" s="9"/>
      <c r="P143" s="9"/>
    </row>
    <row r="144" spans="1:16" ht="15.75" customHeight="1" x14ac:dyDescent="0.2">
      <c r="A144" s="27" t="s">
        <v>28</v>
      </c>
      <c r="B144" s="27">
        <v>2021</v>
      </c>
      <c r="C144" s="29">
        <v>44393</v>
      </c>
      <c r="D144" s="27">
        <v>2211</v>
      </c>
      <c r="E144" s="31">
        <v>2</v>
      </c>
      <c r="F144" s="27" t="s">
        <v>25</v>
      </c>
      <c r="G144" s="27" t="s">
        <v>27</v>
      </c>
      <c r="H144" s="27">
        <v>1</v>
      </c>
      <c r="I144" s="7">
        <v>210298</v>
      </c>
      <c r="J144" s="27">
        <v>3.6105877959694914</v>
      </c>
      <c r="K144">
        <v>21.155290000000001</v>
      </c>
      <c r="L144">
        <v>23.101026000000001</v>
      </c>
      <c r="M144">
        <v>31.911905999999998</v>
      </c>
      <c r="N144">
        <v>11.536746000000001</v>
      </c>
      <c r="O144" s="9"/>
      <c r="P144" s="9"/>
    </row>
    <row r="145" spans="1:16" ht="15.75" customHeight="1" x14ac:dyDescent="0.2">
      <c r="A145" s="27" t="s">
        <v>28</v>
      </c>
      <c r="B145" s="27">
        <v>2021</v>
      </c>
      <c r="C145" s="29">
        <v>44393</v>
      </c>
      <c r="D145" s="27">
        <v>2212</v>
      </c>
      <c r="E145" s="31">
        <v>2</v>
      </c>
      <c r="F145" s="27" t="s">
        <v>26</v>
      </c>
      <c r="G145" s="27" t="s">
        <v>27</v>
      </c>
      <c r="H145" s="27">
        <v>1</v>
      </c>
      <c r="I145" s="7">
        <v>210299</v>
      </c>
      <c r="J145" s="27">
        <v>3.1415913132430711</v>
      </c>
      <c r="K145">
        <v>18.817812</v>
      </c>
      <c r="L145">
        <v>18.607914000000001</v>
      </c>
      <c r="M145">
        <v>27.870804</v>
      </c>
      <c r="N145">
        <v>10.367136</v>
      </c>
      <c r="O145" s="9"/>
      <c r="P145" s="9"/>
    </row>
    <row r="146" spans="1:16" ht="15.75" customHeight="1" x14ac:dyDescent="0.2">
      <c r="A146" s="27" t="s">
        <v>28</v>
      </c>
      <c r="B146" s="27">
        <v>2021</v>
      </c>
      <c r="C146" s="29">
        <v>44393</v>
      </c>
      <c r="D146" s="27">
        <v>2301</v>
      </c>
      <c r="E146" s="31">
        <v>3</v>
      </c>
      <c r="F146" s="27" t="s">
        <v>20</v>
      </c>
      <c r="G146" s="27" t="s">
        <v>27</v>
      </c>
      <c r="H146" s="27">
        <v>1</v>
      </c>
      <c r="I146" s="7">
        <v>210300</v>
      </c>
      <c r="J146" s="27">
        <v>3.1459511743042752</v>
      </c>
      <c r="K146">
        <v>17.822225800000002</v>
      </c>
      <c r="L146">
        <v>19.160492800000004</v>
      </c>
      <c r="M146">
        <v>27.204545000000003</v>
      </c>
      <c r="N146">
        <v>12.9424136</v>
      </c>
      <c r="O146" s="9"/>
      <c r="P146" s="9"/>
    </row>
    <row r="147" spans="1:16" ht="15.75" customHeight="1" x14ac:dyDescent="0.2">
      <c r="A147" s="27" t="s">
        <v>28</v>
      </c>
      <c r="B147" s="27">
        <v>2021</v>
      </c>
      <c r="C147" s="29">
        <v>44393</v>
      </c>
      <c r="D147" s="27">
        <v>2302</v>
      </c>
      <c r="E147" s="31">
        <v>3</v>
      </c>
      <c r="F147" s="27" t="s">
        <v>23</v>
      </c>
      <c r="G147" s="27" t="s">
        <v>27</v>
      </c>
      <c r="H147" s="27">
        <v>1</v>
      </c>
      <c r="I147" s="7">
        <v>210301</v>
      </c>
      <c r="J147" s="27">
        <v>3.3595843663031526</v>
      </c>
      <c r="K147">
        <v>23.867999999999999</v>
      </c>
      <c r="L147">
        <v>18.442620000000002</v>
      </c>
      <c r="M147">
        <v>27.126899999999999</v>
      </c>
      <c r="N147">
        <v>5.9302799999999998</v>
      </c>
      <c r="O147" s="9"/>
      <c r="P147" s="9"/>
    </row>
    <row r="148" spans="1:16" ht="15.75" customHeight="1" x14ac:dyDescent="0.2">
      <c r="A148" s="27" t="s">
        <v>28</v>
      </c>
      <c r="B148" s="27">
        <v>2021</v>
      </c>
      <c r="C148" s="29">
        <v>44393</v>
      </c>
      <c r="D148" s="27">
        <v>2303</v>
      </c>
      <c r="E148" s="31">
        <v>3</v>
      </c>
      <c r="F148" s="27" t="s">
        <v>26</v>
      </c>
      <c r="G148" s="27" t="s">
        <v>27</v>
      </c>
      <c r="H148" s="27">
        <v>1</v>
      </c>
      <c r="I148" s="7">
        <v>210302</v>
      </c>
      <c r="J148" s="27">
        <v>3.4972314083782403</v>
      </c>
      <c r="K148">
        <v>22.874853000000002</v>
      </c>
      <c r="L148">
        <v>18.118058999999999</v>
      </c>
      <c r="M148">
        <v>25.152237</v>
      </c>
      <c r="N148">
        <v>6.6668580000000004</v>
      </c>
      <c r="O148" s="9"/>
      <c r="P148" s="9"/>
    </row>
    <row r="149" spans="1:16" ht="15.75" customHeight="1" x14ac:dyDescent="0.2">
      <c r="A149" s="27" t="s">
        <v>28</v>
      </c>
      <c r="B149" s="27">
        <v>2021</v>
      </c>
      <c r="C149" s="29">
        <v>44393</v>
      </c>
      <c r="D149" s="27">
        <v>2304</v>
      </c>
      <c r="E149" s="31">
        <v>3</v>
      </c>
      <c r="F149" s="27" t="s">
        <v>25</v>
      </c>
      <c r="G149" s="27" t="s">
        <v>27</v>
      </c>
      <c r="H149" s="27">
        <v>1</v>
      </c>
      <c r="I149" s="7">
        <v>210303</v>
      </c>
      <c r="J149" s="27">
        <v>4.4277503262975859</v>
      </c>
      <c r="K149">
        <v>20.717289000000001</v>
      </c>
      <c r="L149">
        <v>21.267548999999999</v>
      </c>
      <c r="M149">
        <v>30.117564000000002</v>
      </c>
      <c r="N149">
        <v>10.409084999999999</v>
      </c>
      <c r="O149" s="9"/>
      <c r="P149" s="9"/>
    </row>
    <row r="150" spans="1:16" ht="15.75" customHeight="1" x14ac:dyDescent="0.2">
      <c r="A150" s="27" t="s">
        <v>28</v>
      </c>
      <c r="B150" s="27">
        <v>2021</v>
      </c>
      <c r="C150" s="29">
        <v>44393</v>
      </c>
      <c r="D150" s="27">
        <v>2305</v>
      </c>
      <c r="E150" s="31">
        <v>3</v>
      </c>
      <c r="F150" s="27" t="s">
        <v>24</v>
      </c>
      <c r="G150" s="27" t="s">
        <v>27</v>
      </c>
      <c r="H150" s="27">
        <v>1</v>
      </c>
      <c r="I150" s="7">
        <v>210304</v>
      </c>
      <c r="J150" s="27">
        <v>3.7112509661490645</v>
      </c>
      <c r="K150">
        <v>22.032205000000001</v>
      </c>
      <c r="L150">
        <v>21.390934999999999</v>
      </c>
      <c r="M150">
        <v>29.983953</v>
      </c>
      <c r="N150">
        <v>9.4633129999999994</v>
      </c>
      <c r="O150" s="9"/>
      <c r="P150" s="9"/>
    </row>
    <row r="151" spans="1:16" ht="15.75" customHeight="1" x14ac:dyDescent="0.2">
      <c r="A151" s="27" t="s">
        <v>28</v>
      </c>
      <c r="B151" s="27">
        <v>2021</v>
      </c>
      <c r="C151" s="29">
        <v>44393</v>
      </c>
      <c r="D151" s="27">
        <v>2306</v>
      </c>
      <c r="E151" s="31">
        <v>3</v>
      </c>
      <c r="F151" s="27" t="s">
        <v>22</v>
      </c>
      <c r="G151" s="27" t="s">
        <v>27</v>
      </c>
      <c r="H151" s="27">
        <v>1</v>
      </c>
      <c r="I151" s="7">
        <v>210305</v>
      </c>
      <c r="J151" s="27">
        <v>3.6425240964055665</v>
      </c>
      <c r="K151">
        <v>18.595660799999997</v>
      </c>
      <c r="L151">
        <v>19.506706399999999</v>
      </c>
      <c r="M151">
        <v>26.819580800000001</v>
      </c>
      <c r="N151">
        <v>11.721223199999999</v>
      </c>
      <c r="O151" s="9"/>
      <c r="P151" s="9"/>
    </row>
    <row r="152" spans="1:16" ht="15.75" customHeight="1" x14ac:dyDescent="0.2">
      <c r="A152" s="27" t="s">
        <v>28</v>
      </c>
      <c r="B152" s="27">
        <v>2021</v>
      </c>
      <c r="C152" s="29">
        <v>44393</v>
      </c>
      <c r="D152" s="27">
        <v>2307</v>
      </c>
      <c r="E152" s="31">
        <v>3</v>
      </c>
      <c r="F152" s="27" t="s">
        <v>20</v>
      </c>
      <c r="G152" s="27" t="s">
        <v>21</v>
      </c>
      <c r="H152" s="27">
        <v>1</v>
      </c>
      <c r="I152" s="7">
        <v>210306</v>
      </c>
      <c r="J152" s="27">
        <v>3.1058910065590108</v>
      </c>
      <c r="K152">
        <v>17.813103000000002</v>
      </c>
      <c r="L152">
        <v>21.436107</v>
      </c>
      <c r="M152">
        <v>30.145955000000001</v>
      </c>
      <c r="N152">
        <v>14.144354</v>
      </c>
      <c r="O152" s="9"/>
      <c r="P152" s="9"/>
    </row>
    <row r="153" spans="1:16" ht="15.75" customHeight="1" x14ac:dyDescent="0.2">
      <c r="A153" s="27" t="s">
        <v>28</v>
      </c>
      <c r="B153" s="27">
        <v>2021</v>
      </c>
      <c r="C153" s="29">
        <v>44393</v>
      </c>
      <c r="D153" s="27">
        <v>2308</v>
      </c>
      <c r="E153" s="31">
        <v>3</v>
      </c>
      <c r="F153" s="27" t="s">
        <v>24</v>
      </c>
      <c r="G153" s="27" t="s">
        <v>21</v>
      </c>
      <c r="H153" s="27">
        <v>1</v>
      </c>
      <c r="I153" s="7">
        <v>210307</v>
      </c>
      <c r="J153" s="27">
        <v>3.5121545604697006</v>
      </c>
      <c r="K153">
        <v>20.9040848</v>
      </c>
      <c r="L153">
        <v>20.562286399999998</v>
      </c>
      <c r="M153">
        <v>26.978123199999999</v>
      </c>
      <c r="N153">
        <v>12.112035599999999</v>
      </c>
      <c r="O153" s="9"/>
      <c r="P153" s="9"/>
    </row>
    <row r="154" spans="1:16" ht="15.75" customHeight="1" x14ac:dyDescent="0.2">
      <c r="A154" s="27" t="s">
        <v>28</v>
      </c>
      <c r="B154" s="27">
        <v>2021</v>
      </c>
      <c r="C154" s="29">
        <v>44393</v>
      </c>
      <c r="D154" s="27">
        <v>2309</v>
      </c>
      <c r="E154" s="31">
        <v>3</v>
      </c>
      <c r="F154" s="27" t="s">
        <v>26</v>
      </c>
      <c r="G154" s="27" t="s">
        <v>21</v>
      </c>
      <c r="H154" s="27">
        <v>1</v>
      </c>
      <c r="I154" s="7">
        <v>210308</v>
      </c>
      <c r="J154" s="27">
        <v>3.9828556871305985</v>
      </c>
      <c r="K154">
        <v>22.562049999999999</v>
      </c>
      <c r="L154">
        <v>19.394154</v>
      </c>
      <c r="M154">
        <v>28.345302</v>
      </c>
      <c r="N154">
        <v>9.2734629999999996</v>
      </c>
      <c r="O154" s="9"/>
      <c r="P154" s="9"/>
    </row>
    <row r="155" spans="1:16" ht="15.75" customHeight="1" x14ac:dyDescent="0.2">
      <c r="A155" s="27" t="s">
        <v>28</v>
      </c>
      <c r="B155" s="27">
        <v>2021</v>
      </c>
      <c r="C155" s="29">
        <v>44393</v>
      </c>
      <c r="D155" s="27">
        <v>2310</v>
      </c>
      <c r="E155" s="31">
        <v>3</v>
      </c>
      <c r="F155" s="27" t="s">
        <v>22</v>
      </c>
      <c r="G155" s="27" t="s">
        <v>21</v>
      </c>
      <c r="H155" s="27">
        <v>1</v>
      </c>
      <c r="I155" s="7">
        <v>210309</v>
      </c>
      <c r="J155" s="27">
        <v>3.4446485318742712</v>
      </c>
      <c r="K155">
        <v>19.339966199999999</v>
      </c>
      <c r="L155">
        <v>22.698139000000001</v>
      </c>
      <c r="M155">
        <v>29.873959599999999</v>
      </c>
      <c r="N155">
        <v>14.3267638</v>
      </c>
      <c r="O155" s="9"/>
      <c r="P155" s="9"/>
    </row>
    <row r="156" spans="1:16" ht="15.75" customHeight="1" x14ac:dyDescent="0.2">
      <c r="A156" s="27" t="s">
        <v>28</v>
      </c>
      <c r="B156" s="27">
        <v>2021</v>
      </c>
      <c r="C156" s="29">
        <v>44393</v>
      </c>
      <c r="D156" s="27">
        <v>2311</v>
      </c>
      <c r="E156" s="31">
        <v>3</v>
      </c>
      <c r="F156" s="27" t="s">
        <v>25</v>
      </c>
      <c r="G156" s="27" t="s">
        <v>21</v>
      </c>
      <c r="H156" s="27">
        <v>1</v>
      </c>
      <c r="I156" s="7">
        <v>210310</v>
      </c>
      <c r="J156" s="27">
        <v>3.568000456853198</v>
      </c>
      <c r="K156">
        <v>23.050979999999999</v>
      </c>
      <c r="L156">
        <v>19.048500000000001</v>
      </c>
      <c r="M156">
        <v>25.933499999999999</v>
      </c>
      <c r="N156">
        <v>10.50192</v>
      </c>
      <c r="O156" s="9"/>
      <c r="P156" s="9"/>
    </row>
    <row r="157" spans="1:16" ht="15.75" customHeight="1" x14ac:dyDescent="0.2">
      <c r="A157" s="27" t="s">
        <v>28</v>
      </c>
      <c r="B157" s="27">
        <v>2021</v>
      </c>
      <c r="C157" s="29">
        <v>44393</v>
      </c>
      <c r="D157" s="27">
        <v>2312</v>
      </c>
      <c r="E157" s="31">
        <v>3</v>
      </c>
      <c r="F157" s="27" t="s">
        <v>23</v>
      </c>
      <c r="G157" s="27" t="s">
        <v>21</v>
      </c>
      <c r="H157" s="27">
        <v>1</v>
      </c>
      <c r="I157" s="7">
        <v>210311</v>
      </c>
      <c r="J157" s="27">
        <v>2.7947495838509604</v>
      </c>
      <c r="K157">
        <v>19.32687</v>
      </c>
      <c r="L157">
        <v>18.568415999999999</v>
      </c>
      <c r="M157">
        <v>28.37349</v>
      </c>
      <c r="N157">
        <v>9.6223139999999994</v>
      </c>
      <c r="O157" s="9"/>
      <c r="P157" s="9"/>
    </row>
    <row r="158" spans="1:16" ht="15.75" customHeight="1" x14ac:dyDescent="0.2">
      <c r="A158" s="27" t="s">
        <v>28</v>
      </c>
      <c r="B158" s="27">
        <v>2021</v>
      </c>
      <c r="C158" s="29">
        <v>44393</v>
      </c>
      <c r="D158" s="27">
        <v>2401</v>
      </c>
      <c r="E158" s="31">
        <v>4</v>
      </c>
      <c r="F158" s="27" t="s">
        <v>25</v>
      </c>
      <c r="G158" s="27" t="s">
        <v>21</v>
      </c>
      <c r="H158" s="27">
        <v>1</v>
      </c>
      <c r="I158" s="7">
        <v>210312</v>
      </c>
      <c r="J158" s="27">
        <v>3.3016584894857668</v>
      </c>
      <c r="K158">
        <v>19.01389</v>
      </c>
      <c r="L158">
        <v>18.94097</v>
      </c>
      <c r="M158">
        <v>26.6158</v>
      </c>
      <c r="N158">
        <v>10.983575</v>
      </c>
      <c r="O158" s="9"/>
      <c r="P158" s="9"/>
    </row>
    <row r="159" spans="1:16" ht="15.75" customHeight="1" x14ac:dyDescent="0.2">
      <c r="A159" s="27" t="s">
        <v>28</v>
      </c>
      <c r="B159" s="27">
        <v>2021</v>
      </c>
      <c r="C159" s="29">
        <v>44393</v>
      </c>
      <c r="D159" s="27">
        <v>2402</v>
      </c>
      <c r="E159" s="31">
        <v>4</v>
      </c>
      <c r="F159" s="27" t="s">
        <v>22</v>
      </c>
      <c r="G159" s="27" t="s">
        <v>21</v>
      </c>
      <c r="H159" s="27">
        <v>1</v>
      </c>
      <c r="I159" s="7">
        <v>210313</v>
      </c>
      <c r="J159" s="27">
        <v>3.2383599755410946</v>
      </c>
      <c r="K159">
        <v>21.295090399999999</v>
      </c>
      <c r="L159">
        <v>19.329914800000001</v>
      </c>
      <c r="M159">
        <v>25.767901200000004</v>
      </c>
      <c r="N159">
        <v>11.357874799999999</v>
      </c>
      <c r="O159" s="9"/>
      <c r="P159" s="9"/>
    </row>
    <row r="160" spans="1:16" ht="15.75" customHeight="1" x14ac:dyDescent="0.2">
      <c r="A160" s="27" t="s">
        <v>28</v>
      </c>
      <c r="B160" s="27">
        <v>2021</v>
      </c>
      <c r="C160" s="29">
        <v>44393</v>
      </c>
      <c r="D160" s="27">
        <v>2403</v>
      </c>
      <c r="E160" s="31">
        <v>4</v>
      </c>
      <c r="F160" s="27" t="s">
        <v>20</v>
      </c>
      <c r="G160" s="27" t="s">
        <v>21</v>
      </c>
      <c r="H160" s="27">
        <v>1</v>
      </c>
      <c r="I160" s="7">
        <v>210314</v>
      </c>
      <c r="J160" s="27">
        <v>2.8920024811327689</v>
      </c>
      <c r="K160">
        <v>21.351431999999999</v>
      </c>
      <c r="L160">
        <v>19.668199999999999</v>
      </c>
      <c r="M160">
        <v>27.07808</v>
      </c>
      <c r="N160">
        <v>9.9530239999999992</v>
      </c>
      <c r="O160" s="9"/>
      <c r="P160" s="9"/>
    </row>
    <row r="161" spans="1:16" ht="15.75" customHeight="1" x14ac:dyDescent="0.2">
      <c r="A161" s="27" t="s">
        <v>28</v>
      </c>
      <c r="B161" s="27">
        <v>2021</v>
      </c>
      <c r="C161" s="29">
        <v>44393</v>
      </c>
      <c r="D161" s="27">
        <v>2404</v>
      </c>
      <c r="E161" s="31">
        <v>4</v>
      </c>
      <c r="F161" s="27" t="s">
        <v>23</v>
      </c>
      <c r="G161" s="27" t="s">
        <v>21</v>
      </c>
      <c r="H161" s="27">
        <v>1</v>
      </c>
      <c r="I161" s="7">
        <v>210315</v>
      </c>
      <c r="J161" s="27">
        <v>2.7934365169052762</v>
      </c>
      <c r="K161">
        <v>21.237515999999999</v>
      </c>
      <c r="L161">
        <v>20.037293999999999</v>
      </c>
      <c r="M161">
        <v>28.429686</v>
      </c>
      <c r="N161">
        <v>7.0455779999999999</v>
      </c>
      <c r="O161" s="9"/>
      <c r="P161" s="9"/>
    </row>
    <row r="162" spans="1:16" ht="15.75" customHeight="1" x14ac:dyDescent="0.2">
      <c r="A162" s="27" t="s">
        <v>28</v>
      </c>
      <c r="B162" s="27">
        <v>2021</v>
      </c>
      <c r="C162" s="29">
        <v>44393</v>
      </c>
      <c r="D162" s="27">
        <v>2405</v>
      </c>
      <c r="E162" s="31">
        <v>4</v>
      </c>
      <c r="F162" s="27" t="s">
        <v>24</v>
      </c>
      <c r="G162" s="27" t="s">
        <v>21</v>
      </c>
      <c r="H162" s="27">
        <v>1</v>
      </c>
      <c r="I162" s="7">
        <v>210316</v>
      </c>
      <c r="J162" s="27">
        <v>3.1744848255389138</v>
      </c>
      <c r="K162">
        <v>23.453430000000001</v>
      </c>
      <c r="L162">
        <v>18.478459999999998</v>
      </c>
      <c r="M162">
        <v>27.44079</v>
      </c>
      <c r="N162">
        <v>4.0888900000000001</v>
      </c>
      <c r="O162" s="9"/>
      <c r="P162" s="9"/>
    </row>
    <row r="163" spans="1:16" ht="15.75" customHeight="1" x14ac:dyDescent="0.2">
      <c r="A163" s="27" t="s">
        <v>28</v>
      </c>
      <c r="B163" s="27">
        <v>2021</v>
      </c>
      <c r="C163" s="29">
        <v>44393</v>
      </c>
      <c r="D163" s="27">
        <v>2406</v>
      </c>
      <c r="E163" s="31">
        <v>4</v>
      </c>
      <c r="F163" s="27" t="s">
        <v>26</v>
      </c>
      <c r="G163" s="27" t="s">
        <v>21</v>
      </c>
      <c r="H163" s="27">
        <v>1</v>
      </c>
      <c r="I163" s="7">
        <v>210317</v>
      </c>
      <c r="J163" s="27">
        <v>2.1524824255041914</v>
      </c>
      <c r="K163">
        <v>20.784120000000001</v>
      </c>
      <c r="L163">
        <v>16.709700000000002</v>
      </c>
      <c r="M163">
        <v>24.647952</v>
      </c>
      <c r="N163">
        <v>7.1050560000000003</v>
      </c>
      <c r="O163" s="9"/>
      <c r="P163" s="9"/>
    </row>
    <row r="164" spans="1:16" ht="15.75" customHeight="1" x14ac:dyDescent="0.2">
      <c r="A164" s="27" t="s">
        <v>28</v>
      </c>
      <c r="B164" s="27">
        <v>2021</v>
      </c>
      <c r="C164" s="29">
        <v>44393</v>
      </c>
      <c r="D164" s="27">
        <v>2407</v>
      </c>
      <c r="E164" s="31">
        <v>4</v>
      </c>
      <c r="F164" s="27" t="s">
        <v>26</v>
      </c>
      <c r="G164" s="27" t="s">
        <v>27</v>
      </c>
      <c r="H164" s="27">
        <v>1</v>
      </c>
      <c r="I164" s="7">
        <v>210318</v>
      </c>
      <c r="J164" s="27">
        <v>1.6271643815208177</v>
      </c>
      <c r="K164">
        <v>19.403568</v>
      </c>
      <c r="L164">
        <v>17.080991999999998</v>
      </c>
      <c r="M164">
        <v>25.054559999999999</v>
      </c>
      <c r="N164">
        <v>10.040112000000001</v>
      </c>
      <c r="O164" s="9"/>
      <c r="P164" s="9"/>
    </row>
    <row r="165" spans="1:16" ht="15.75" customHeight="1" x14ac:dyDescent="0.2">
      <c r="A165" s="27" t="s">
        <v>28</v>
      </c>
      <c r="B165" s="27">
        <v>2021</v>
      </c>
      <c r="C165" s="29">
        <v>44393</v>
      </c>
      <c r="D165" s="27">
        <v>2408</v>
      </c>
      <c r="E165" s="31">
        <v>4</v>
      </c>
      <c r="F165" s="27" t="s">
        <v>22</v>
      </c>
      <c r="G165" s="27" t="s">
        <v>27</v>
      </c>
      <c r="H165" s="27">
        <v>1</v>
      </c>
      <c r="I165" s="7">
        <v>210319</v>
      </c>
      <c r="J165" s="27">
        <v>2.5269229599996694</v>
      </c>
      <c r="K165">
        <v>20.2449452</v>
      </c>
      <c r="L165">
        <v>18.812067800000001</v>
      </c>
      <c r="M165">
        <v>23.922046599999998</v>
      </c>
      <c r="N165">
        <v>12.480992799999999</v>
      </c>
      <c r="O165" s="9"/>
      <c r="P165" s="9"/>
    </row>
    <row r="166" spans="1:16" ht="15.75" customHeight="1" x14ac:dyDescent="0.2">
      <c r="A166" s="27" t="s">
        <v>28</v>
      </c>
      <c r="B166" s="27">
        <v>2021</v>
      </c>
      <c r="C166" s="29">
        <v>44393</v>
      </c>
      <c r="D166" s="27">
        <v>2409</v>
      </c>
      <c r="E166" s="31">
        <v>4</v>
      </c>
      <c r="F166" s="27" t="s">
        <v>20</v>
      </c>
      <c r="G166" s="27" t="s">
        <v>27</v>
      </c>
      <c r="H166" s="27">
        <v>1</v>
      </c>
      <c r="I166" s="7">
        <v>210320</v>
      </c>
      <c r="J166" s="27">
        <v>2.7455301544036459</v>
      </c>
      <c r="K166">
        <v>18.084098399999998</v>
      </c>
      <c r="L166">
        <v>21.933321999999997</v>
      </c>
      <c r="M166">
        <v>30.393293199999999</v>
      </c>
      <c r="N166">
        <v>12.353399599999999</v>
      </c>
      <c r="O166" s="9"/>
      <c r="P166" s="9"/>
    </row>
    <row r="167" spans="1:16" ht="15.75" customHeight="1" x14ac:dyDescent="0.2">
      <c r="A167" s="27" t="s">
        <v>28</v>
      </c>
      <c r="B167" s="27">
        <v>2021</v>
      </c>
      <c r="C167" s="29">
        <v>44393</v>
      </c>
      <c r="D167" s="27">
        <v>2410</v>
      </c>
      <c r="E167" s="31">
        <v>4</v>
      </c>
      <c r="F167" s="27" t="s">
        <v>25</v>
      </c>
      <c r="G167" s="27" t="s">
        <v>27</v>
      </c>
      <c r="H167" s="27">
        <v>1</v>
      </c>
      <c r="I167" s="7">
        <v>210321</v>
      </c>
      <c r="J167" s="27">
        <v>2.9156803384611614</v>
      </c>
      <c r="K167">
        <v>19.010712399999999</v>
      </c>
      <c r="L167">
        <v>20.653005200000003</v>
      </c>
      <c r="M167">
        <v>28.7009112</v>
      </c>
      <c r="N167">
        <v>11.4290644</v>
      </c>
      <c r="O167" s="9"/>
      <c r="P167" s="9"/>
    </row>
    <row r="168" spans="1:16" ht="15.75" customHeight="1" x14ac:dyDescent="0.2">
      <c r="A168" s="27" t="s">
        <v>28</v>
      </c>
      <c r="B168" s="27">
        <v>2021</v>
      </c>
      <c r="C168" s="29">
        <v>44393</v>
      </c>
      <c r="D168" s="27">
        <v>2411</v>
      </c>
      <c r="E168" s="31">
        <v>4</v>
      </c>
      <c r="F168" s="27" t="s">
        <v>24</v>
      </c>
      <c r="G168" s="27" t="s">
        <v>27</v>
      </c>
      <c r="H168" s="27">
        <v>1</v>
      </c>
      <c r="I168" s="7">
        <v>210322</v>
      </c>
      <c r="J168" s="27">
        <v>2.5704241397425269</v>
      </c>
      <c r="K168">
        <v>18.648717600000001</v>
      </c>
      <c r="L168">
        <v>20.019236600000003</v>
      </c>
      <c r="M168">
        <v>27.293180599999999</v>
      </c>
      <c r="N168">
        <v>12.855163999999998</v>
      </c>
      <c r="O168" s="9"/>
      <c r="P168" s="9"/>
    </row>
    <row r="169" spans="1:16" ht="15.75" customHeight="1" x14ac:dyDescent="0.2">
      <c r="A169" s="27" t="s">
        <v>28</v>
      </c>
      <c r="B169" s="27">
        <v>2021</v>
      </c>
      <c r="C169" s="29">
        <v>44393</v>
      </c>
      <c r="D169" s="27">
        <v>2412</v>
      </c>
      <c r="E169" s="31">
        <v>4</v>
      </c>
      <c r="F169" s="27" t="s">
        <v>23</v>
      </c>
      <c r="G169" s="27" t="s">
        <v>27</v>
      </c>
      <c r="H169" s="27">
        <v>1</v>
      </c>
      <c r="I169" s="7">
        <v>210323</v>
      </c>
      <c r="J169" s="27">
        <v>1.745692403191291</v>
      </c>
      <c r="K169">
        <v>16.832474400000002</v>
      </c>
      <c r="L169">
        <v>22.635567999999999</v>
      </c>
      <c r="M169">
        <v>30.513851999999996</v>
      </c>
      <c r="N169">
        <v>17.895664399999998</v>
      </c>
      <c r="O169" s="9"/>
      <c r="P169" s="9"/>
    </row>
    <row r="170" spans="1:16" ht="15.75" customHeight="1" x14ac:dyDescent="0.2">
      <c r="A170" s="27" t="s">
        <v>28</v>
      </c>
      <c r="B170" s="27">
        <v>2021</v>
      </c>
      <c r="C170" s="30">
        <v>44440</v>
      </c>
      <c r="D170" s="27">
        <v>2101</v>
      </c>
      <c r="E170" s="31">
        <v>1</v>
      </c>
      <c r="F170" s="27" t="s">
        <v>26</v>
      </c>
      <c r="G170" s="27" t="s">
        <v>21</v>
      </c>
      <c r="H170" s="27">
        <v>2</v>
      </c>
      <c r="I170" s="5">
        <v>210396</v>
      </c>
      <c r="J170" s="27">
        <v>1.1293519635950944</v>
      </c>
      <c r="K170">
        <v>18.40587</v>
      </c>
      <c r="L170">
        <v>25.389952000000001</v>
      </c>
      <c r="M170">
        <v>38.739973999999997</v>
      </c>
      <c r="N170">
        <v>15.112188</v>
      </c>
      <c r="O170" s="9"/>
      <c r="P170" s="9"/>
    </row>
    <row r="171" spans="1:16" ht="15.75" customHeight="1" x14ac:dyDescent="0.2">
      <c r="A171" s="27" t="s">
        <v>28</v>
      </c>
      <c r="B171" s="27">
        <v>2021</v>
      </c>
      <c r="C171" s="30">
        <v>44440</v>
      </c>
      <c r="D171" s="27">
        <v>2102</v>
      </c>
      <c r="E171" s="31">
        <v>1</v>
      </c>
      <c r="F171" s="27" t="s">
        <v>25</v>
      </c>
      <c r="G171" s="27" t="s">
        <v>21</v>
      </c>
      <c r="H171" s="27">
        <v>2</v>
      </c>
      <c r="I171" s="5">
        <v>210397</v>
      </c>
      <c r="J171" s="27">
        <v>1.5138349558051849</v>
      </c>
      <c r="K171">
        <v>16.346544000000002</v>
      </c>
      <c r="L171">
        <v>28.402463999999998</v>
      </c>
      <c r="M171">
        <v>43.988064000000001</v>
      </c>
      <c r="N171">
        <v>21.581472000000002</v>
      </c>
      <c r="O171" s="9"/>
      <c r="P171" s="9"/>
    </row>
    <row r="172" spans="1:16" ht="15.75" customHeight="1" x14ac:dyDescent="0.2">
      <c r="A172" s="27" t="s">
        <v>28</v>
      </c>
      <c r="B172" s="27">
        <v>2021</v>
      </c>
      <c r="C172" s="30">
        <v>44440</v>
      </c>
      <c r="D172" s="27">
        <v>2103</v>
      </c>
      <c r="E172" s="31">
        <v>1</v>
      </c>
      <c r="F172" s="27" t="s">
        <v>22</v>
      </c>
      <c r="G172" s="27" t="s">
        <v>21</v>
      </c>
      <c r="H172" s="27">
        <v>2</v>
      </c>
      <c r="I172" s="5">
        <v>210398</v>
      </c>
      <c r="J172" s="27">
        <v>1.2786442338505439</v>
      </c>
      <c r="K172">
        <v>16.406918999999998</v>
      </c>
      <c r="L172">
        <v>29.264661</v>
      </c>
      <c r="M172">
        <v>43.369658999999999</v>
      </c>
      <c r="N172">
        <v>21.267548999999999</v>
      </c>
      <c r="O172" s="9"/>
      <c r="P172" s="9"/>
    </row>
    <row r="173" spans="1:16" ht="15.75" customHeight="1" x14ac:dyDescent="0.2">
      <c r="A173" s="27" t="s">
        <v>28</v>
      </c>
      <c r="B173" s="27">
        <v>2021</v>
      </c>
      <c r="C173" s="30">
        <v>44440</v>
      </c>
      <c r="D173" s="27">
        <v>2104</v>
      </c>
      <c r="E173" s="31">
        <v>1</v>
      </c>
      <c r="F173" s="27" t="s">
        <v>23</v>
      </c>
      <c r="G173" s="27" t="s">
        <v>21</v>
      </c>
      <c r="H173" s="27">
        <v>2</v>
      </c>
      <c r="I173" s="5">
        <v>210399</v>
      </c>
      <c r="J173" s="27">
        <v>2.5710657391151308</v>
      </c>
      <c r="K173">
        <v>18.586098</v>
      </c>
      <c r="L173">
        <v>24.943788000000001</v>
      </c>
      <c r="M173">
        <v>35.233325999999998</v>
      </c>
      <c r="N173">
        <v>16.511958</v>
      </c>
      <c r="O173" s="9"/>
      <c r="P173" s="9"/>
    </row>
    <row r="174" spans="1:16" ht="15.75" customHeight="1" x14ac:dyDescent="0.2">
      <c r="A174" s="27" t="s">
        <v>28</v>
      </c>
      <c r="B174" s="27">
        <v>2021</v>
      </c>
      <c r="C174" s="30">
        <v>44440</v>
      </c>
      <c r="D174" s="27">
        <v>2105</v>
      </c>
      <c r="E174" s="31">
        <v>1</v>
      </c>
      <c r="F174" s="27" t="s">
        <v>20</v>
      </c>
      <c r="G174" s="27" t="s">
        <v>21</v>
      </c>
      <c r="H174" s="27">
        <v>2</v>
      </c>
      <c r="I174" s="5">
        <v>210400</v>
      </c>
      <c r="J174" s="27">
        <v>3.3370723884573676</v>
      </c>
      <c r="K174" t="e">
        <v>#N/A</v>
      </c>
      <c r="L174" t="e">
        <v>#N/A</v>
      </c>
      <c r="M174" t="e">
        <v>#N/A</v>
      </c>
      <c r="N174" t="e">
        <v>#N/A</v>
      </c>
      <c r="O174" s="9"/>
      <c r="P174" s="9"/>
    </row>
    <row r="175" spans="1:16" ht="15.75" customHeight="1" x14ac:dyDescent="0.2">
      <c r="A175" s="27" t="s">
        <v>28</v>
      </c>
      <c r="B175" s="27">
        <v>2021</v>
      </c>
      <c r="C175" s="30">
        <v>44440</v>
      </c>
      <c r="D175" s="27">
        <v>2106</v>
      </c>
      <c r="E175" s="31">
        <v>1</v>
      </c>
      <c r="F175" s="27" t="s">
        <v>24</v>
      </c>
      <c r="G175" s="27" t="s">
        <v>21</v>
      </c>
      <c r="H175" s="27">
        <v>2</v>
      </c>
      <c r="I175" s="5">
        <v>210401</v>
      </c>
      <c r="J175" s="27">
        <v>3.183390721545845</v>
      </c>
      <c r="K175">
        <v>16.434725</v>
      </c>
      <c r="L175">
        <v>30.27693</v>
      </c>
      <c r="M175">
        <v>41.961787999999999</v>
      </c>
      <c r="N175">
        <v>24.832637999999999</v>
      </c>
      <c r="O175" s="9"/>
      <c r="P175" s="9"/>
    </row>
    <row r="176" spans="1:16" ht="15.75" customHeight="1" x14ac:dyDescent="0.2">
      <c r="A176" s="27" t="s">
        <v>28</v>
      </c>
      <c r="B176" s="27">
        <v>2021</v>
      </c>
      <c r="C176" s="30">
        <v>44428</v>
      </c>
      <c r="D176" s="27">
        <v>2107</v>
      </c>
      <c r="E176" s="31">
        <v>1</v>
      </c>
      <c r="F176" s="27" t="s">
        <v>22</v>
      </c>
      <c r="G176" s="27" t="s">
        <v>27</v>
      </c>
      <c r="H176" s="27">
        <v>2</v>
      </c>
      <c r="I176" s="5">
        <v>210348</v>
      </c>
      <c r="J176" s="27">
        <v>3.1567238145254075</v>
      </c>
      <c r="K176">
        <v>21.994938000000001</v>
      </c>
      <c r="L176">
        <v>23.968475999999999</v>
      </c>
      <c r="M176">
        <v>30.756684</v>
      </c>
      <c r="N176">
        <v>18.219474000000002</v>
      </c>
      <c r="O176" s="9"/>
      <c r="P176" s="9"/>
    </row>
    <row r="177" spans="1:16" ht="15.75" customHeight="1" x14ac:dyDescent="0.2">
      <c r="A177" s="27" t="s">
        <v>28</v>
      </c>
      <c r="B177" s="27">
        <v>2021</v>
      </c>
      <c r="C177" s="30">
        <v>44428</v>
      </c>
      <c r="D177" s="27">
        <v>2108</v>
      </c>
      <c r="E177" s="31">
        <v>1</v>
      </c>
      <c r="F177" s="27" t="s">
        <v>26</v>
      </c>
      <c r="G177" s="27" t="s">
        <v>27</v>
      </c>
      <c r="H177" s="27">
        <v>2</v>
      </c>
      <c r="I177" s="5">
        <v>210349</v>
      </c>
      <c r="J177" s="27">
        <v>3.591735843771044</v>
      </c>
      <c r="K177">
        <v>27.389666999999999</v>
      </c>
      <c r="L177">
        <v>18.757311000000001</v>
      </c>
      <c r="M177">
        <v>23.662922999999999</v>
      </c>
      <c r="N177">
        <v>8.2615829999999999</v>
      </c>
      <c r="O177" s="9"/>
      <c r="P177" s="9"/>
    </row>
    <row r="178" spans="1:16" ht="15.75" customHeight="1" x14ac:dyDescent="0.2">
      <c r="A178" s="27" t="s">
        <v>28</v>
      </c>
      <c r="B178" s="27">
        <v>2021</v>
      </c>
      <c r="C178" s="30">
        <v>44428</v>
      </c>
      <c r="D178" s="27">
        <v>2109</v>
      </c>
      <c r="E178" s="31">
        <v>1</v>
      </c>
      <c r="F178" s="27" t="s">
        <v>20</v>
      </c>
      <c r="G178" s="27" t="s">
        <v>27</v>
      </c>
      <c r="H178" s="27">
        <v>2</v>
      </c>
      <c r="I178" s="5">
        <v>210350</v>
      </c>
      <c r="J178" s="27">
        <v>3.9472695077403452</v>
      </c>
      <c r="K178">
        <v>27.275950000000002</v>
      </c>
      <c r="L178">
        <v>18.058299999999999</v>
      </c>
      <c r="M178">
        <v>26.644475</v>
      </c>
      <c r="N178">
        <v>11.78125</v>
      </c>
      <c r="O178" s="9"/>
      <c r="P178" s="9"/>
    </row>
    <row r="179" spans="1:16" ht="15.75" customHeight="1" x14ac:dyDescent="0.2">
      <c r="A179" s="27" t="s">
        <v>28</v>
      </c>
      <c r="B179" s="27">
        <v>2021</v>
      </c>
      <c r="C179" s="30">
        <v>44428</v>
      </c>
      <c r="D179" s="27">
        <v>2110</v>
      </c>
      <c r="E179" s="31">
        <v>1</v>
      </c>
      <c r="F179" s="27" t="s">
        <v>23</v>
      </c>
      <c r="G179" s="27" t="s">
        <v>27</v>
      </c>
      <c r="H179" s="27">
        <v>2</v>
      </c>
      <c r="I179" s="5">
        <v>210351</v>
      </c>
      <c r="J179" s="27">
        <v>3.6685868205868211</v>
      </c>
      <c r="K179">
        <v>26.38449</v>
      </c>
      <c r="L179">
        <v>21.417660000000001</v>
      </c>
      <c r="M179">
        <v>28.040099999999999</v>
      </c>
      <c r="N179">
        <v>9.0819299999999998</v>
      </c>
      <c r="O179" s="9"/>
      <c r="P179" s="9"/>
    </row>
    <row r="180" spans="1:16" ht="15.75" customHeight="1" x14ac:dyDescent="0.2">
      <c r="A180" s="27" t="s">
        <v>28</v>
      </c>
      <c r="B180" s="27">
        <v>2021</v>
      </c>
      <c r="C180" s="30">
        <v>44428</v>
      </c>
      <c r="D180" s="27">
        <v>2111</v>
      </c>
      <c r="E180" s="31">
        <v>1</v>
      </c>
      <c r="F180" s="27" t="s">
        <v>24</v>
      </c>
      <c r="G180" s="27" t="s">
        <v>27</v>
      </c>
      <c r="H180" s="27">
        <v>2</v>
      </c>
      <c r="I180" s="5">
        <v>210352</v>
      </c>
      <c r="J180" s="27">
        <v>4.197720436991272</v>
      </c>
      <c r="K180">
        <v>23.396713999999999</v>
      </c>
      <c r="L180">
        <v>23.864076000000001</v>
      </c>
      <c r="M180">
        <v>30.569289999999999</v>
      </c>
      <c r="N180">
        <v>17.120709999999999</v>
      </c>
      <c r="O180" s="9"/>
      <c r="P180" s="9"/>
    </row>
    <row r="181" spans="1:16" ht="15.75" customHeight="1" x14ac:dyDescent="0.2">
      <c r="A181" s="27" t="s">
        <v>28</v>
      </c>
      <c r="B181" s="27">
        <v>2021</v>
      </c>
      <c r="C181" s="30">
        <v>44428</v>
      </c>
      <c r="D181" s="27">
        <v>2112</v>
      </c>
      <c r="E181" s="31">
        <v>1</v>
      </c>
      <c r="F181" s="27" t="s">
        <v>25</v>
      </c>
      <c r="G181" s="27" t="s">
        <v>27</v>
      </c>
      <c r="H181" s="27">
        <v>2</v>
      </c>
      <c r="I181" s="5">
        <v>210353</v>
      </c>
      <c r="J181" s="27">
        <v>2.6616415603956218</v>
      </c>
      <c r="K181">
        <v>22.421205</v>
      </c>
      <c r="L181">
        <v>23.0989</v>
      </c>
      <c r="M181">
        <v>28.635000000000002</v>
      </c>
      <c r="N181">
        <v>15.682435</v>
      </c>
      <c r="O181" s="9"/>
      <c r="P181" s="9"/>
    </row>
    <row r="182" spans="1:16" ht="15.75" customHeight="1" x14ac:dyDescent="0.2">
      <c r="A182" s="27" t="s">
        <v>28</v>
      </c>
      <c r="B182" s="27">
        <v>2021</v>
      </c>
      <c r="C182" s="30">
        <v>44440</v>
      </c>
      <c r="D182" s="27">
        <v>2201</v>
      </c>
      <c r="E182" s="31">
        <v>2</v>
      </c>
      <c r="F182" s="27" t="s">
        <v>20</v>
      </c>
      <c r="G182" s="27" t="s">
        <v>21</v>
      </c>
      <c r="H182" s="27">
        <v>2</v>
      </c>
      <c r="I182" s="5">
        <v>210402</v>
      </c>
      <c r="J182" s="27">
        <v>3.0504624262631479</v>
      </c>
      <c r="K182">
        <v>20.032812</v>
      </c>
      <c r="L182">
        <v>20.547156000000001</v>
      </c>
      <c r="M182">
        <v>29.415156</v>
      </c>
      <c r="N182">
        <v>14.179932000000001</v>
      </c>
      <c r="O182" s="9"/>
      <c r="P182" s="9"/>
    </row>
    <row r="183" spans="1:16" ht="15.75" customHeight="1" x14ac:dyDescent="0.2">
      <c r="A183" s="27" t="s">
        <v>28</v>
      </c>
      <c r="B183" s="27">
        <v>2021</v>
      </c>
      <c r="C183" s="30">
        <v>44440</v>
      </c>
      <c r="D183" s="27">
        <v>2202</v>
      </c>
      <c r="E183" s="31">
        <v>2</v>
      </c>
      <c r="F183" s="27" t="s">
        <v>22</v>
      </c>
      <c r="G183" s="27" t="s">
        <v>21</v>
      </c>
      <c r="H183" s="27">
        <v>2</v>
      </c>
      <c r="I183" s="5">
        <v>210403</v>
      </c>
      <c r="J183" s="27">
        <v>4.7530175305747164</v>
      </c>
      <c r="K183">
        <v>17.317036000000002</v>
      </c>
      <c r="L183">
        <v>25.259233999999999</v>
      </c>
      <c r="M183">
        <v>37.006881999999997</v>
      </c>
      <c r="N183">
        <v>19.394363999999999</v>
      </c>
      <c r="O183" s="9"/>
      <c r="P183" s="9"/>
    </row>
    <row r="184" spans="1:16" ht="15.75" customHeight="1" x14ac:dyDescent="0.2">
      <c r="A184" s="27" t="s">
        <v>28</v>
      </c>
      <c r="B184" s="27">
        <v>2021</v>
      </c>
      <c r="C184" s="30">
        <v>44440</v>
      </c>
      <c r="D184" s="27">
        <v>2203</v>
      </c>
      <c r="E184" s="31">
        <v>2</v>
      </c>
      <c r="F184" s="27" t="s">
        <v>24</v>
      </c>
      <c r="G184" s="27" t="s">
        <v>21</v>
      </c>
      <c r="H184" s="27">
        <v>2</v>
      </c>
      <c r="I184" s="5">
        <v>210404</v>
      </c>
      <c r="J184" s="27">
        <v>2.976850410858185</v>
      </c>
      <c r="K184">
        <v>20.558508</v>
      </c>
      <c r="L184">
        <v>21.854825999999999</v>
      </c>
      <c r="M184">
        <v>33.895977000000002</v>
      </c>
      <c r="N184">
        <v>11.265186</v>
      </c>
      <c r="O184" s="9"/>
      <c r="P184" s="9"/>
    </row>
    <row r="185" spans="1:16" ht="15.75" customHeight="1" x14ac:dyDescent="0.2">
      <c r="A185" s="27" t="s">
        <v>28</v>
      </c>
      <c r="B185" s="27">
        <v>2021</v>
      </c>
      <c r="C185" s="30">
        <v>44440</v>
      </c>
      <c r="D185" s="27">
        <v>2204</v>
      </c>
      <c r="E185" s="31">
        <v>2</v>
      </c>
      <c r="F185" s="27" t="s">
        <v>23</v>
      </c>
      <c r="G185" s="27" t="s">
        <v>21</v>
      </c>
      <c r="H185" s="27">
        <v>2</v>
      </c>
      <c r="I185" s="5">
        <v>210405</v>
      </c>
      <c r="J185" s="27">
        <v>3.5872467151493588</v>
      </c>
      <c r="K185">
        <v>18.728229199999998</v>
      </c>
      <c r="L185">
        <v>24.8286944</v>
      </c>
      <c r="M185">
        <v>33.316166800000005</v>
      </c>
      <c r="N185">
        <v>18.008015199999999</v>
      </c>
      <c r="O185" s="9"/>
      <c r="P185" s="9"/>
    </row>
    <row r="186" spans="1:16" ht="15.75" customHeight="1" x14ac:dyDescent="0.2">
      <c r="A186" s="27" t="s">
        <v>28</v>
      </c>
      <c r="B186" s="27">
        <v>2021</v>
      </c>
      <c r="C186" s="30">
        <v>44440</v>
      </c>
      <c r="D186" s="27">
        <v>2205</v>
      </c>
      <c r="E186" s="31">
        <v>2</v>
      </c>
      <c r="F186" s="27" t="s">
        <v>26</v>
      </c>
      <c r="G186" s="27" t="s">
        <v>21</v>
      </c>
      <c r="H186" s="27">
        <v>2</v>
      </c>
      <c r="I186" s="5">
        <v>210406</v>
      </c>
      <c r="J186" s="27">
        <v>3.6467443773163888</v>
      </c>
      <c r="K186">
        <v>21.042746999999999</v>
      </c>
      <c r="L186">
        <v>22.241790000000002</v>
      </c>
      <c r="M186">
        <v>32.273477999999997</v>
      </c>
      <c r="N186">
        <v>9.1804590000000008</v>
      </c>
      <c r="O186" s="9"/>
      <c r="P186" s="9"/>
    </row>
    <row r="187" spans="1:16" ht="15.75" customHeight="1" x14ac:dyDescent="0.2">
      <c r="A187" s="27" t="s">
        <v>28</v>
      </c>
      <c r="B187" s="27">
        <v>2021</v>
      </c>
      <c r="C187" s="30">
        <v>44440</v>
      </c>
      <c r="D187" s="27">
        <v>2206</v>
      </c>
      <c r="E187" s="31">
        <v>2</v>
      </c>
      <c r="F187" s="27" t="s">
        <v>25</v>
      </c>
      <c r="G187" s="27" t="s">
        <v>21</v>
      </c>
      <c r="H187" s="27">
        <v>2</v>
      </c>
      <c r="I187" s="5">
        <v>210407</v>
      </c>
      <c r="J187" s="27">
        <v>2.9386571580541561</v>
      </c>
      <c r="K187">
        <v>19.012359400000001</v>
      </c>
      <c r="L187">
        <v>23.259878999999998</v>
      </c>
      <c r="M187">
        <v>30.796399999999998</v>
      </c>
      <c r="N187">
        <v>18.167729200000004</v>
      </c>
      <c r="O187" s="9"/>
      <c r="P187" s="9"/>
    </row>
    <row r="188" spans="1:16" ht="15.75" customHeight="1" x14ac:dyDescent="0.2">
      <c r="A188" s="27" t="s">
        <v>28</v>
      </c>
      <c r="B188" s="27">
        <v>2021</v>
      </c>
      <c r="C188" s="30">
        <v>44428</v>
      </c>
      <c r="D188" s="27">
        <v>2207</v>
      </c>
      <c r="E188" s="31">
        <v>2</v>
      </c>
      <c r="F188" s="27" t="s">
        <v>20</v>
      </c>
      <c r="G188" s="27" t="s">
        <v>27</v>
      </c>
      <c r="H188" s="27">
        <v>2</v>
      </c>
      <c r="I188" s="5">
        <v>210354</v>
      </c>
      <c r="J188" s="27">
        <v>2.4171896647635771</v>
      </c>
      <c r="K188">
        <v>24.214231000000002</v>
      </c>
      <c r="L188">
        <v>20.533743000000001</v>
      </c>
      <c r="M188">
        <v>28.899342000000001</v>
      </c>
      <c r="N188">
        <v>14.628062</v>
      </c>
      <c r="O188" s="9"/>
      <c r="P188" s="9"/>
    </row>
    <row r="189" spans="1:16" ht="15.75" customHeight="1" x14ac:dyDescent="0.2">
      <c r="A189" s="27" t="s">
        <v>28</v>
      </c>
      <c r="B189" s="27">
        <v>2021</v>
      </c>
      <c r="C189" s="30">
        <v>44428</v>
      </c>
      <c r="D189" s="27">
        <v>2208</v>
      </c>
      <c r="E189" s="31">
        <v>2</v>
      </c>
      <c r="F189" s="27" t="s">
        <v>23</v>
      </c>
      <c r="G189" s="27" t="s">
        <v>27</v>
      </c>
      <c r="H189" s="27">
        <v>2</v>
      </c>
      <c r="I189" s="5">
        <v>210355</v>
      </c>
      <c r="J189" s="27">
        <v>4.2460439027854298</v>
      </c>
      <c r="K189">
        <v>23.528231999999999</v>
      </c>
      <c r="L189">
        <v>26.803224</v>
      </c>
      <c r="M189">
        <v>35.900424000000001</v>
      </c>
      <c r="N189">
        <v>14.98644</v>
      </c>
      <c r="O189" s="9"/>
      <c r="P189" s="9"/>
    </row>
    <row r="190" spans="1:16" ht="15.75" customHeight="1" x14ac:dyDescent="0.2">
      <c r="A190" s="27" t="s">
        <v>28</v>
      </c>
      <c r="B190" s="27">
        <v>2021</v>
      </c>
      <c r="C190" s="30">
        <v>44428</v>
      </c>
      <c r="D190" s="27">
        <v>2209</v>
      </c>
      <c r="E190" s="31">
        <v>2</v>
      </c>
      <c r="F190" s="27" t="s">
        <v>22</v>
      </c>
      <c r="G190" s="27" t="s">
        <v>27</v>
      </c>
      <c r="H190" s="27">
        <v>2</v>
      </c>
      <c r="I190" s="5">
        <v>210356</v>
      </c>
      <c r="J190" s="27">
        <v>3.5312679341563769</v>
      </c>
      <c r="K190">
        <v>25.327438000000001</v>
      </c>
      <c r="L190">
        <v>23.695267999999999</v>
      </c>
      <c r="M190">
        <v>31.644895999999999</v>
      </c>
      <c r="N190">
        <v>13.393395</v>
      </c>
      <c r="O190" s="9"/>
      <c r="P190" s="9"/>
    </row>
    <row r="191" spans="1:16" ht="15.75" customHeight="1" x14ac:dyDescent="0.2">
      <c r="A191" s="27" t="s">
        <v>28</v>
      </c>
      <c r="B191" s="27">
        <v>2021</v>
      </c>
      <c r="C191" s="30">
        <v>44428</v>
      </c>
      <c r="D191" s="27">
        <v>2210</v>
      </c>
      <c r="E191" s="31">
        <v>2</v>
      </c>
      <c r="F191" s="27" t="s">
        <v>24</v>
      </c>
      <c r="G191" s="27" t="s">
        <v>27</v>
      </c>
      <c r="H191" s="27">
        <v>2</v>
      </c>
      <c r="I191" s="5">
        <v>210357</v>
      </c>
      <c r="J191" s="27">
        <v>4.6900127885255554</v>
      </c>
      <c r="K191">
        <v>25.214835000000001</v>
      </c>
      <c r="L191">
        <v>21.655646000000001</v>
      </c>
      <c r="M191">
        <v>29.206009999999999</v>
      </c>
      <c r="N191">
        <v>17.288830999999998</v>
      </c>
      <c r="O191" s="9"/>
      <c r="P191" s="9"/>
    </row>
    <row r="192" spans="1:16" ht="15.75" customHeight="1" x14ac:dyDescent="0.2">
      <c r="A192" s="27" t="s">
        <v>28</v>
      </c>
      <c r="B192" s="27">
        <v>2021</v>
      </c>
      <c r="C192" s="30">
        <v>44428</v>
      </c>
      <c r="D192" s="27">
        <v>2211</v>
      </c>
      <c r="E192" s="31">
        <v>2</v>
      </c>
      <c r="F192" s="27" t="s">
        <v>25</v>
      </c>
      <c r="G192" s="27" t="s">
        <v>27</v>
      </c>
      <c r="H192" s="27">
        <v>2</v>
      </c>
      <c r="I192" s="5">
        <v>210358</v>
      </c>
      <c r="J192" s="27">
        <v>4.4886269062248321</v>
      </c>
      <c r="K192">
        <v>24.864339000000001</v>
      </c>
      <c r="L192">
        <v>20.470490999999999</v>
      </c>
      <c r="M192">
        <v>30.282177000000001</v>
      </c>
      <c r="N192">
        <v>13.684229999999999</v>
      </c>
      <c r="O192" s="9"/>
      <c r="P192" s="9"/>
    </row>
    <row r="193" spans="1:16" ht="15.75" customHeight="1" x14ac:dyDescent="0.2">
      <c r="A193" s="27" t="s">
        <v>28</v>
      </c>
      <c r="B193" s="27">
        <v>2021</v>
      </c>
      <c r="C193" s="30">
        <v>44428</v>
      </c>
      <c r="D193" s="27">
        <v>2212</v>
      </c>
      <c r="E193" s="31">
        <v>2</v>
      </c>
      <c r="F193" s="27" t="s">
        <v>26</v>
      </c>
      <c r="G193" s="27" t="s">
        <v>27</v>
      </c>
      <c r="H193" s="27">
        <v>2</v>
      </c>
      <c r="I193" s="5">
        <v>210359</v>
      </c>
      <c r="J193" s="27">
        <v>2.189695437802432</v>
      </c>
      <c r="K193">
        <v>24.685922000000001</v>
      </c>
      <c r="L193">
        <v>19.146277999999999</v>
      </c>
      <c r="M193">
        <v>26.224712</v>
      </c>
      <c r="N193">
        <v>12.105148</v>
      </c>
      <c r="O193" s="9"/>
      <c r="P193" s="9"/>
    </row>
    <row r="194" spans="1:16" ht="15.75" customHeight="1" x14ac:dyDescent="0.2">
      <c r="A194" s="27" t="s">
        <v>28</v>
      </c>
      <c r="B194" s="27">
        <v>2021</v>
      </c>
      <c r="C194" s="30">
        <v>44428</v>
      </c>
      <c r="D194" s="27">
        <v>2301</v>
      </c>
      <c r="E194" s="31">
        <v>3</v>
      </c>
      <c r="F194" s="27" t="s">
        <v>20</v>
      </c>
      <c r="G194" s="27" t="s">
        <v>27</v>
      </c>
      <c r="H194" s="27">
        <v>2</v>
      </c>
      <c r="I194" s="5">
        <v>210360</v>
      </c>
      <c r="J194" s="27">
        <v>2.5845138678451183</v>
      </c>
      <c r="K194">
        <v>21.609594000000001</v>
      </c>
      <c r="L194">
        <v>22.499231999999999</v>
      </c>
      <c r="M194">
        <v>30.706859999999999</v>
      </c>
      <c r="N194">
        <v>14.683809999999999</v>
      </c>
      <c r="O194" s="9"/>
      <c r="P194" s="9"/>
    </row>
    <row r="195" spans="1:16" ht="15.75" customHeight="1" x14ac:dyDescent="0.2">
      <c r="A195" s="27" t="s">
        <v>28</v>
      </c>
      <c r="B195" s="27">
        <v>2021</v>
      </c>
      <c r="C195" s="30">
        <v>44428</v>
      </c>
      <c r="D195" s="27">
        <v>2302</v>
      </c>
      <c r="E195" s="31">
        <v>3</v>
      </c>
      <c r="F195" s="27" t="s">
        <v>23</v>
      </c>
      <c r="G195" s="27" t="s">
        <v>27</v>
      </c>
      <c r="H195" s="27">
        <v>2</v>
      </c>
      <c r="I195" s="5">
        <v>210361</v>
      </c>
      <c r="J195" s="27">
        <v>4.144600295740914</v>
      </c>
      <c r="K195">
        <v>27.215972000000001</v>
      </c>
      <c r="L195">
        <v>17.445176</v>
      </c>
      <c r="M195">
        <v>25.409685</v>
      </c>
      <c r="N195">
        <v>10.650542</v>
      </c>
      <c r="O195" s="9"/>
      <c r="P195" s="9"/>
    </row>
    <row r="196" spans="1:16" ht="15.75" customHeight="1" x14ac:dyDescent="0.2">
      <c r="A196" s="27" t="s">
        <v>28</v>
      </c>
      <c r="B196" s="27">
        <v>2021</v>
      </c>
      <c r="C196" s="30">
        <v>44428</v>
      </c>
      <c r="D196" s="27">
        <v>2303</v>
      </c>
      <c r="E196" s="31">
        <v>3</v>
      </c>
      <c r="F196" s="27" t="s">
        <v>26</v>
      </c>
      <c r="G196" s="27" t="s">
        <v>27</v>
      </c>
      <c r="H196" s="27">
        <v>2</v>
      </c>
      <c r="I196" s="5">
        <v>210362</v>
      </c>
      <c r="J196" s="27">
        <v>3.4085241356655991</v>
      </c>
      <c r="K196">
        <v>25.561012999999999</v>
      </c>
      <c r="L196">
        <v>22.237794000000001</v>
      </c>
      <c r="M196">
        <v>28.855501</v>
      </c>
      <c r="N196">
        <v>10.103735</v>
      </c>
      <c r="O196" s="9"/>
      <c r="P196" s="9"/>
    </row>
    <row r="197" spans="1:16" ht="15.75" customHeight="1" x14ac:dyDescent="0.2">
      <c r="A197" s="27" t="s">
        <v>28</v>
      </c>
      <c r="B197" s="27">
        <v>2021</v>
      </c>
      <c r="C197" s="30">
        <v>44428</v>
      </c>
      <c r="D197" s="27">
        <v>2304</v>
      </c>
      <c r="E197" s="31">
        <v>3</v>
      </c>
      <c r="F197" s="27" t="s">
        <v>25</v>
      </c>
      <c r="G197" s="27" t="s">
        <v>27</v>
      </c>
      <c r="H197" s="27">
        <v>2</v>
      </c>
      <c r="I197" s="5">
        <v>210363</v>
      </c>
      <c r="J197" s="27">
        <v>4.4422533327553078</v>
      </c>
      <c r="K197">
        <v>28.713850000000001</v>
      </c>
      <c r="L197">
        <v>16.48405</v>
      </c>
      <c r="M197">
        <v>22.954249999999998</v>
      </c>
      <c r="N197">
        <v>8.8263999999999996</v>
      </c>
      <c r="O197" s="9"/>
      <c r="P197" s="9"/>
    </row>
    <row r="198" spans="1:16" ht="15.75" customHeight="1" x14ac:dyDescent="0.2">
      <c r="A198" s="27" t="s">
        <v>28</v>
      </c>
      <c r="B198" s="27">
        <v>2021</v>
      </c>
      <c r="C198" s="30">
        <v>44428</v>
      </c>
      <c r="D198" s="27">
        <v>2305</v>
      </c>
      <c r="E198" s="31">
        <v>3</v>
      </c>
      <c r="F198" s="27" t="s">
        <v>24</v>
      </c>
      <c r="G198" s="27" t="s">
        <v>27</v>
      </c>
      <c r="H198" s="27">
        <v>2</v>
      </c>
      <c r="I198" s="5">
        <v>210364</v>
      </c>
      <c r="J198" s="27">
        <v>4.2991709309590744</v>
      </c>
      <c r="K198">
        <v>23.748373000000001</v>
      </c>
      <c r="L198">
        <v>22.294008000000002</v>
      </c>
      <c r="M198">
        <v>30.325856000000002</v>
      </c>
      <c r="N198">
        <v>17.489912</v>
      </c>
      <c r="O198" s="9"/>
      <c r="P198" s="9"/>
    </row>
    <row r="199" spans="1:16" ht="15.75" customHeight="1" x14ac:dyDescent="0.2">
      <c r="A199" s="27" t="s">
        <v>28</v>
      </c>
      <c r="B199" s="27">
        <v>2021</v>
      </c>
      <c r="C199" s="30">
        <v>44428</v>
      </c>
      <c r="D199" s="27">
        <v>2306</v>
      </c>
      <c r="E199" s="31">
        <v>3</v>
      </c>
      <c r="F199" s="27" t="s">
        <v>22</v>
      </c>
      <c r="G199" s="27" t="s">
        <v>27</v>
      </c>
      <c r="H199" s="27">
        <v>2</v>
      </c>
      <c r="I199" s="5">
        <v>210365</v>
      </c>
      <c r="J199" s="27">
        <v>2.5046498216376389</v>
      </c>
      <c r="K199">
        <v>23.891207999999999</v>
      </c>
      <c r="L199">
        <v>21.271557999999999</v>
      </c>
      <c r="M199">
        <v>25.910720000000001</v>
      </c>
      <c r="N199">
        <v>14.355682</v>
      </c>
      <c r="O199" s="9"/>
      <c r="P199" s="9"/>
    </row>
    <row r="200" spans="1:16" ht="15.75" customHeight="1" x14ac:dyDescent="0.2">
      <c r="A200" s="27" t="s">
        <v>28</v>
      </c>
      <c r="B200" s="27">
        <v>2021</v>
      </c>
      <c r="C200" s="30">
        <v>44440</v>
      </c>
      <c r="D200" s="27">
        <v>2307</v>
      </c>
      <c r="E200" s="31">
        <v>3</v>
      </c>
      <c r="F200" s="27" t="s">
        <v>20</v>
      </c>
      <c r="G200" s="27" t="s">
        <v>21</v>
      </c>
      <c r="H200" s="27">
        <v>2</v>
      </c>
      <c r="I200" s="5">
        <v>210408</v>
      </c>
      <c r="J200" s="27">
        <v>2.316364694987564</v>
      </c>
      <c r="K200">
        <v>20.781455999999999</v>
      </c>
      <c r="L200">
        <v>19.745536000000001</v>
      </c>
      <c r="M200">
        <v>29.501200000000001</v>
      </c>
      <c r="N200">
        <v>9.8007039999999996</v>
      </c>
      <c r="O200" s="9"/>
      <c r="P200" s="9"/>
    </row>
    <row r="201" spans="1:16" ht="15.75" customHeight="1" x14ac:dyDescent="0.2">
      <c r="A201" s="27" t="s">
        <v>28</v>
      </c>
      <c r="B201" s="27">
        <v>2021</v>
      </c>
      <c r="C201" s="30">
        <v>44440</v>
      </c>
      <c r="D201" s="27">
        <v>2308</v>
      </c>
      <c r="E201" s="31">
        <v>3</v>
      </c>
      <c r="F201" s="27" t="s">
        <v>24</v>
      </c>
      <c r="G201" s="27" t="s">
        <v>21</v>
      </c>
      <c r="H201" s="27">
        <v>2</v>
      </c>
      <c r="I201" s="5">
        <v>210409</v>
      </c>
      <c r="J201" s="27">
        <v>4.2066624906187338</v>
      </c>
      <c r="K201">
        <v>16.080827800000002</v>
      </c>
      <c r="L201">
        <v>28.831961999999997</v>
      </c>
      <c r="M201">
        <v>38.637059399999998</v>
      </c>
      <c r="N201">
        <v>25.020648399999999</v>
      </c>
      <c r="O201" s="9"/>
      <c r="P201" s="9"/>
    </row>
    <row r="202" spans="1:16" ht="15.75" customHeight="1" x14ac:dyDescent="0.2">
      <c r="A202" s="27" t="s">
        <v>28</v>
      </c>
      <c r="B202" s="27">
        <v>2021</v>
      </c>
      <c r="C202" s="30">
        <v>44440</v>
      </c>
      <c r="D202" s="27">
        <v>2309</v>
      </c>
      <c r="E202" s="31">
        <v>3</v>
      </c>
      <c r="F202" s="27" t="s">
        <v>26</v>
      </c>
      <c r="G202" s="27" t="s">
        <v>21</v>
      </c>
      <c r="H202" s="27">
        <v>2</v>
      </c>
      <c r="I202" s="5">
        <v>210410</v>
      </c>
      <c r="J202" s="27">
        <v>3.4006381429595156</v>
      </c>
      <c r="K202">
        <v>18.367547999999999</v>
      </c>
      <c r="L202">
        <v>27.213549</v>
      </c>
      <c r="M202">
        <v>38.496993000000003</v>
      </c>
      <c r="N202">
        <v>15.555816</v>
      </c>
      <c r="O202" s="9"/>
      <c r="P202" s="9"/>
    </row>
    <row r="203" spans="1:16" ht="15.75" customHeight="1" x14ac:dyDescent="0.2">
      <c r="A203" s="27" t="s">
        <v>28</v>
      </c>
      <c r="B203" s="27">
        <v>2021</v>
      </c>
      <c r="C203" s="30">
        <v>44440</v>
      </c>
      <c r="D203" s="27">
        <v>2310</v>
      </c>
      <c r="E203" s="31">
        <v>3</v>
      </c>
      <c r="F203" s="27" t="s">
        <v>22</v>
      </c>
      <c r="G203" s="27" t="s">
        <v>21</v>
      </c>
      <c r="H203" s="27">
        <v>2</v>
      </c>
      <c r="I203" s="5">
        <v>210411</v>
      </c>
      <c r="J203" s="27" t="e">
        <v>#VALUE!</v>
      </c>
      <c r="K203">
        <v>18.737773000000001</v>
      </c>
      <c r="L203">
        <v>25.843665000000001</v>
      </c>
      <c r="M203">
        <v>39.118113999999998</v>
      </c>
      <c r="N203">
        <v>16.898810999999998</v>
      </c>
      <c r="O203" s="9"/>
      <c r="P203" s="9"/>
    </row>
    <row r="204" spans="1:16" ht="15.75" customHeight="1" x14ac:dyDescent="0.2">
      <c r="A204" s="27" t="s">
        <v>28</v>
      </c>
      <c r="B204" s="27">
        <v>2021</v>
      </c>
      <c r="C204" s="30">
        <v>44440</v>
      </c>
      <c r="D204" s="27">
        <v>2311</v>
      </c>
      <c r="E204" s="31">
        <v>3</v>
      </c>
      <c r="F204" s="27" t="s">
        <v>25</v>
      </c>
      <c r="G204" s="27" t="s">
        <v>21</v>
      </c>
      <c r="H204" s="27">
        <v>2</v>
      </c>
      <c r="I204" s="5">
        <v>210412</v>
      </c>
      <c r="J204" s="27">
        <v>3.58706754290901</v>
      </c>
      <c r="K204">
        <v>13.816283</v>
      </c>
      <c r="L204">
        <v>36.858783000000003</v>
      </c>
      <c r="M204">
        <v>51.33869</v>
      </c>
      <c r="N204">
        <v>29.697174</v>
      </c>
      <c r="O204" s="9"/>
      <c r="P204" s="9"/>
    </row>
    <row r="205" spans="1:16" ht="15.75" customHeight="1" x14ac:dyDescent="0.2">
      <c r="A205" s="27" t="s">
        <v>28</v>
      </c>
      <c r="B205" s="27">
        <v>2021</v>
      </c>
      <c r="C205" s="30">
        <v>44440</v>
      </c>
      <c r="D205" s="27">
        <v>2312</v>
      </c>
      <c r="E205" s="31">
        <v>3</v>
      </c>
      <c r="F205" s="27" t="s">
        <v>23</v>
      </c>
      <c r="G205" s="27" t="s">
        <v>21</v>
      </c>
      <c r="H205" s="27">
        <v>2</v>
      </c>
      <c r="I205" s="5">
        <v>210413</v>
      </c>
      <c r="J205" s="27">
        <v>2.2870285730303066</v>
      </c>
      <c r="K205">
        <v>18.209534000000001</v>
      </c>
      <c r="L205">
        <v>24.478430199999998</v>
      </c>
      <c r="M205">
        <v>34.010189000000004</v>
      </c>
      <c r="N205">
        <v>18.914983400000004</v>
      </c>
      <c r="O205" s="9"/>
      <c r="P205" s="9"/>
    </row>
    <row r="206" spans="1:16" ht="15.75" customHeight="1" x14ac:dyDescent="0.2">
      <c r="A206" s="27" t="s">
        <v>28</v>
      </c>
      <c r="B206" s="27">
        <v>2021</v>
      </c>
      <c r="C206" s="30">
        <v>44440</v>
      </c>
      <c r="D206" s="27">
        <v>2401</v>
      </c>
      <c r="E206" s="31">
        <v>4</v>
      </c>
      <c r="F206" s="27" t="s">
        <v>25</v>
      </c>
      <c r="G206" s="27" t="s">
        <v>21</v>
      </c>
      <c r="H206" s="27">
        <v>2</v>
      </c>
      <c r="I206" s="5">
        <v>210414</v>
      </c>
      <c r="J206" s="27">
        <v>2.7683961884965513</v>
      </c>
      <c r="K206">
        <v>20.852729799999999</v>
      </c>
      <c r="L206">
        <v>19.736991</v>
      </c>
      <c r="M206">
        <v>27.727963799999998</v>
      </c>
      <c r="N206">
        <v>9.4241201999999991</v>
      </c>
      <c r="O206" s="9"/>
      <c r="P206" s="9"/>
    </row>
    <row r="207" spans="1:16" ht="15.75" customHeight="1" x14ac:dyDescent="0.2">
      <c r="A207" s="27" t="s">
        <v>28</v>
      </c>
      <c r="B207" s="27">
        <v>2021</v>
      </c>
      <c r="C207" s="30">
        <v>44440</v>
      </c>
      <c r="D207" s="27">
        <v>2402</v>
      </c>
      <c r="E207" s="31">
        <v>4</v>
      </c>
      <c r="F207" s="27" t="s">
        <v>22</v>
      </c>
      <c r="G207" s="27" t="s">
        <v>21</v>
      </c>
      <c r="H207" s="27">
        <v>2</v>
      </c>
      <c r="I207" s="5">
        <v>210415</v>
      </c>
      <c r="J207" s="27">
        <v>4.1241387960741633</v>
      </c>
      <c r="K207">
        <v>17.494326000000001</v>
      </c>
      <c r="L207">
        <v>31.188285</v>
      </c>
      <c r="M207">
        <v>44.764893000000001</v>
      </c>
      <c r="N207">
        <v>25.221437999999999</v>
      </c>
      <c r="O207" s="9"/>
      <c r="P207" s="9"/>
    </row>
    <row r="208" spans="1:16" ht="15.75" customHeight="1" x14ac:dyDescent="0.2">
      <c r="A208" s="27" t="s">
        <v>28</v>
      </c>
      <c r="B208" s="27">
        <v>2021</v>
      </c>
      <c r="C208" s="30">
        <v>44440</v>
      </c>
      <c r="D208" s="27">
        <v>2403</v>
      </c>
      <c r="E208" s="31">
        <v>4</v>
      </c>
      <c r="F208" s="27" t="s">
        <v>20</v>
      </c>
      <c r="G208" s="27" t="s">
        <v>21</v>
      </c>
      <c r="H208" s="27">
        <v>2</v>
      </c>
      <c r="I208" s="5">
        <v>210416</v>
      </c>
      <c r="J208" s="27">
        <v>3.5364741580885024</v>
      </c>
      <c r="K208">
        <v>19.1523948</v>
      </c>
      <c r="L208">
        <v>23.957045999999998</v>
      </c>
      <c r="M208">
        <v>32.123922800000003</v>
      </c>
      <c r="N208">
        <v>17.359880400000002</v>
      </c>
      <c r="O208" s="9"/>
      <c r="P208" s="9"/>
    </row>
    <row r="209" spans="1:16" ht="15.75" customHeight="1" x14ac:dyDescent="0.2">
      <c r="A209" s="27" t="s">
        <v>28</v>
      </c>
      <c r="B209" s="27">
        <v>2021</v>
      </c>
      <c r="C209" s="30">
        <v>44440</v>
      </c>
      <c r="D209" s="27">
        <v>2404</v>
      </c>
      <c r="E209" s="31">
        <v>4</v>
      </c>
      <c r="F209" s="27" t="s">
        <v>23</v>
      </c>
      <c r="G209" s="27" t="s">
        <v>21</v>
      </c>
      <c r="H209" s="27">
        <v>2</v>
      </c>
      <c r="I209" s="5">
        <v>210417</v>
      </c>
      <c r="J209" s="27">
        <v>1.2454085277534326</v>
      </c>
      <c r="K209">
        <v>14.511998999999999</v>
      </c>
      <c r="L209">
        <v>31.080093999999999</v>
      </c>
      <c r="M209">
        <v>46.519171999999998</v>
      </c>
      <c r="N209">
        <v>22.736383</v>
      </c>
      <c r="O209" s="9"/>
      <c r="P209" s="9"/>
    </row>
    <row r="210" spans="1:16" ht="15.75" customHeight="1" x14ac:dyDescent="0.2">
      <c r="A210" s="27" t="s">
        <v>28</v>
      </c>
      <c r="B210" s="27">
        <v>2021</v>
      </c>
      <c r="C210" s="30">
        <v>44440</v>
      </c>
      <c r="D210" s="27">
        <v>2405</v>
      </c>
      <c r="E210" s="31">
        <v>4</v>
      </c>
      <c r="F210" s="27" t="s">
        <v>24</v>
      </c>
      <c r="G210" s="27" t="s">
        <v>21</v>
      </c>
      <c r="H210" s="27">
        <v>2</v>
      </c>
      <c r="I210" s="5">
        <v>210418</v>
      </c>
      <c r="J210" s="27">
        <v>2.6285486736845538</v>
      </c>
      <c r="K210">
        <v>20.02</v>
      </c>
      <c r="L210">
        <v>26.581099999999999</v>
      </c>
      <c r="M210">
        <v>42.606200000000001</v>
      </c>
      <c r="N210">
        <v>23.3688</v>
      </c>
      <c r="O210" s="9"/>
      <c r="P210" s="9"/>
    </row>
    <row r="211" spans="1:16" ht="15.75" customHeight="1" x14ac:dyDescent="0.2">
      <c r="A211" s="27" t="s">
        <v>28</v>
      </c>
      <c r="B211" s="27">
        <v>2021</v>
      </c>
      <c r="C211" s="30">
        <v>44440</v>
      </c>
      <c r="D211" s="27">
        <v>2406</v>
      </c>
      <c r="E211" s="31">
        <v>4</v>
      </c>
      <c r="F211" s="27" t="s">
        <v>26</v>
      </c>
      <c r="G211" s="27" t="s">
        <v>21</v>
      </c>
      <c r="H211" s="27">
        <v>2</v>
      </c>
      <c r="I211" s="5">
        <v>210419</v>
      </c>
      <c r="J211" s="27">
        <v>1.5358229198808282</v>
      </c>
      <c r="K211">
        <v>17.881668000000001</v>
      </c>
      <c r="L211">
        <v>25.114908</v>
      </c>
      <c r="M211">
        <v>38.327016</v>
      </c>
      <c r="N211">
        <v>15.775788</v>
      </c>
      <c r="O211" s="9"/>
      <c r="P211" s="9"/>
    </row>
    <row r="212" spans="1:16" ht="15.75" customHeight="1" x14ac:dyDescent="0.2">
      <c r="A212" s="27" t="s">
        <v>28</v>
      </c>
      <c r="B212" s="27">
        <v>2021</v>
      </c>
      <c r="C212" s="30">
        <v>44428</v>
      </c>
      <c r="D212" s="27">
        <v>2407</v>
      </c>
      <c r="E212" s="31">
        <v>4</v>
      </c>
      <c r="F212" s="27" t="s">
        <v>26</v>
      </c>
      <c r="G212" s="27" t="s">
        <v>27</v>
      </c>
      <c r="H212" s="27">
        <v>2</v>
      </c>
      <c r="I212" s="5">
        <v>210366</v>
      </c>
      <c r="J212" s="27">
        <v>1.8751340945688773</v>
      </c>
      <c r="K212">
        <v>21.797409000000002</v>
      </c>
      <c r="L212">
        <v>20.646828599999999</v>
      </c>
      <c r="M212">
        <v>28.731764400000003</v>
      </c>
      <c r="N212">
        <v>14.294330199999999</v>
      </c>
      <c r="O212" s="9"/>
      <c r="P212" s="9"/>
    </row>
    <row r="213" spans="1:16" ht="15.75" customHeight="1" x14ac:dyDescent="0.2">
      <c r="A213" s="27" t="s">
        <v>28</v>
      </c>
      <c r="B213" s="27">
        <v>2021</v>
      </c>
      <c r="C213" s="30">
        <v>44428</v>
      </c>
      <c r="D213" s="27">
        <v>2408</v>
      </c>
      <c r="E213" s="31">
        <v>4</v>
      </c>
      <c r="F213" s="27" t="s">
        <v>22</v>
      </c>
      <c r="G213" s="27" t="s">
        <v>27</v>
      </c>
      <c r="H213" s="27">
        <v>2</v>
      </c>
      <c r="I213" s="5">
        <v>210367</v>
      </c>
      <c r="J213" s="27">
        <v>4.0078419102792626</v>
      </c>
      <c r="K213">
        <v>23.209800000000001</v>
      </c>
      <c r="L213">
        <v>24.8567</v>
      </c>
      <c r="M213">
        <v>31.9039</v>
      </c>
      <c r="N213">
        <v>17.953125</v>
      </c>
      <c r="O213" s="9"/>
      <c r="P213" s="9"/>
    </row>
    <row r="214" spans="1:16" ht="15.75" customHeight="1" x14ac:dyDescent="0.2">
      <c r="A214" s="27" t="s">
        <v>28</v>
      </c>
      <c r="B214" s="27">
        <v>2021</v>
      </c>
      <c r="C214" s="30">
        <v>44428</v>
      </c>
      <c r="D214" s="27">
        <v>2409</v>
      </c>
      <c r="E214" s="31">
        <v>4</v>
      </c>
      <c r="F214" s="27" t="s">
        <v>20</v>
      </c>
      <c r="G214" s="27" t="s">
        <v>27</v>
      </c>
      <c r="H214" s="27">
        <v>2</v>
      </c>
      <c r="I214" s="5">
        <v>210368</v>
      </c>
      <c r="J214" s="27">
        <v>4.2770495578002237</v>
      </c>
      <c r="K214">
        <v>25.47287</v>
      </c>
      <c r="L214">
        <v>19.939789999999999</v>
      </c>
      <c r="M214">
        <v>28.64404</v>
      </c>
      <c r="N214">
        <v>13.955030000000001</v>
      </c>
      <c r="O214" s="9"/>
      <c r="P214" s="9"/>
    </row>
    <row r="215" spans="1:16" ht="15.75" customHeight="1" x14ac:dyDescent="0.2">
      <c r="A215" s="27" t="s">
        <v>28</v>
      </c>
      <c r="B215" s="27">
        <v>2021</v>
      </c>
      <c r="C215" s="30">
        <v>44428</v>
      </c>
      <c r="D215" s="27">
        <v>2410</v>
      </c>
      <c r="E215" s="31">
        <v>4</v>
      </c>
      <c r="F215" s="27" t="s">
        <v>25</v>
      </c>
      <c r="G215" s="27" t="s">
        <v>27</v>
      </c>
      <c r="H215" s="27">
        <v>2</v>
      </c>
      <c r="I215" s="5">
        <v>210369</v>
      </c>
      <c r="J215" s="27">
        <v>3.8000669848982085</v>
      </c>
      <c r="K215">
        <v>25.851220000000001</v>
      </c>
      <c r="L215">
        <v>18.319030000000001</v>
      </c>
      <c r="M215">
        <v>25.962807999999999</v>
      </c>
      <c r="N215">
        <v>13.827612999999999</v>
      </c>
      <c r="O215" s="9"/>
      <c r="P215" s="9"/>
    </row>
    <row r="216" spans="1:16" ht="15.75" customHeight="1" x14ac:dyDescent="0.2">
      <c r="A216" s="27" t="s">
        <v>28</v>
      </c>
      <c r="B216" s="27">
        <v>2021</v>
      </c>
      <c r="C216" s="30">
        <v>44428</v>
      </c>
      <c r="D216" s="27">
        <v>2411</v>
      </c>
      <c r="E216" s="31">
        <v>4</v>
      </c>
      <c r="F216" s="27" t="s">
        <v>24</v>
      </c>
      <c r="G216" s="27" t="s">
        <v>27</v>
      </c>
      <c r="H216" s="27">
        <v>2</v>
      </c>
      <c r="I216" s="5">
        <v>210370</v>
      </c>
      <c r="J216" s="27">
        <v>3.0132606862170084</v>
      </c>
      <c r="K216">
        <v>23.017733</v>
      </c>
      <c r="L216">
        <v>23.803384999999999</v>
      </c>
      <c r="M216">
        <v>30.144718999999998</v>
      </c>
      <c r="N216">
        <v>18.640529000000001</v>
      </c>
      <c r="O216" s="9"/>
      <c r="P216" s="9"/>
    </row>
    <row r="217" spans="1:16" ht="15.75" customHeight="1" x14ac:dyDescent="0.2">
      <c r="A217" s="27" t="s">
        <v>28</v>
      </c>
      <c r="B217" s="27">
        <v>2021</v>
      </c>
      <c r="C217" s="30">
        <v>44428</v>
      </c>
      <c r="D217" s="27">
        <v>2412</v>
      </c>
      <c r="E217" s="31">
        <v>4</v>
      </c>
      <c r="F217" s="27" t="s">
        <v>23</v>
      </c>
      <c r="G217" s="27" t="s">
        <v>27</v>
      </c>
      <c r="H217" s="27">
        <v>2</v>
      </c>
      <c r="I217" s="5">
        <v>210371</v>
      </c>
      <c r="J217" s="27">
        <v>1.7165570554025094</v>
      </c>
      <c r="K217">
        <v>22.886004</v>
      </c>
      <c r="L217">
        <v>21.944078000000001</v>
      </c>
      <c r="M217">
        <v>29.712636</v>
      </c>
      <c r="N217">
        <v>15.173401999999999</v>
      </c>
      <c r="O217" s="9"/>
      <c r="P217" s="9"/>
    </row>
    <row r="218" spans="1:16" ht="15.75" customHeight="1" x14ac:dyDescent="0.2">
      <c r="A218" s="27" t="s">
        <v>28</v>
      </c>
      <c r="B218" s="27">
        <v>2021</v>
      </c>
      <c r="C218" s="30">
        <v>44487</v>
      </c>
      <c r="D218" s="27">
        <v>2107</v>
      </c>
      <c r="E218" s="31">
        <v>1</v>
      </c>
      <c r="F218" s="27" t="s">
        <v>22</v>
      </c>
      <c r="G218" s="27" t="s">
        <v>27</v>
      </c>
      <c r="H218" s="27">
        <v>3</v>
      </c>
      <c r="I218" s="5">
        <v>210444</v>
      </c>
      <c r="J218" s="27">
        <v>2.2897091962044684</v>
      </c>
      <c r="K218">
        <v>21.838176000000001</v>
      </c>
      <c r="L218">
        <v>17.877600000000001</v>
      </c>
      <c r="M218">
        <v>27.283968000000002</v>
      </c>
      <c r="N218">
        <v>9.5163840000000004</v>
      </c>
      <c r="O218" s="9"/>
      <c r="P218" s="9"/>
    </row>
    <row r="219" spans="1:16" ht="15.75" customHeight="1" x14ac:dyDescent="0.2">
      <c r="A219" s="27" t="s">
        <v>28</v>
      </c>
      <c r="B219" s="27">
        <v>2021</v>
      </c>
      <c r="C219" s="30">
        <v>44487</v>
      </c>
      <c r="D219" s="27">
        <v>2108</v>
      </c>
      <c r="E219" s="31">
        <v>1</v>
      </c>
      <c r="F219" s="27" t="s">
        <v>26</v>
      </c>
      <c r="G219" s="27" t="s">
        <v>27</v>
      </c>
      <c r="H219" s="27">
        <v>3</v>
      </c>
      <c r="I219" s="5">
        <v>210445</v>
      </c>
      <c r="J219" s="27">
        <v>1.8090292908886849</v>
      </c>
      <c r="K219">
        <v>17.420191599999999</v>
      </c>
      <c r="L219">
        <v>24.703686399999999</v>
      </c>
      <c r="M219">
        <v>34.864767199999996</v>
      </c>
      <c r="N219">
        <v>16.972762400000001</v>
      </c>
      <c r="O219" s="9"/>
      <c r="P219" s="9"/>
    </row>
    <row r="220" spans="1:16" ht="15.75" customHeight="1" x14ac:dyDescent="0.2">
      <c r="A220" s="27" t="s">
        <v>28</v>
      </c>
      <c r="B220" s="27">
        <v>2021</v>
      </c>
      <c r="C220" s="30">
        <v>44487</v>
      </c>
      <c r="D220" s="27">
        <v>2109</v>
      </c>
      <c r="E220" s="31">
        <v>1</v>
      </c>
      <c r="F220" s="27" t="s">
        <v>20</v>
      </c>
      <c r="G220" s="27" t="s">
        <v>27</v>
      </c>
      <c r="H220" s="27">
        <v>3</v>
      </c>
      <c r="I220" s="5">
        <v>210446</v>
      </c>
      <c r="J220" s="27">
        <v>2.3978548730548721</v>
      </c>
      <c r="K220">
        <v>20.449829999999999</v>
      </c>
      <c r="L220">
        <v>20.258624999999999</v>
      </c>
      <c r="M220">
        <v>30.365175000000001</v>
      </c>
      <c r="N220">
        <v>8.6861700000000006</v>
      </c>
      <c r="O220" s="9"/>
      <c r="P220" s="9"/>
    </row>
    <row r="221" spans="1:16" ht="15.75" customHeight="1" x14ac:dyDescent="0.2">
      <c r="A221" s="27" t="s">
        <v>28</v>
      </c>
      <c r="B221" s="27">
        <v>2021</v>
      </c>
      <c r="C221" s="30">
        <v>44487</v>
      </c>
      <c r="D221" s="27">
        <v>2110</v>
      </c>
      <c r="E221" s="31">
        <v>1</v>
      </c>
      <c r="F221" s="27" t="s">
        <v>23</v>
      </c>
      <c r="G221" s="27" t="s">
        <v>27</v>
      </c>
      <c r="H221" s="27">
        <v>3</v>
      </c>
      <c r="I221" s="5">
        <v>210447</v>
      </c>
      <c r="J221" s="27">
        <v>2.2212892364505255</v>
      </c>
      <c r="K221">
        <v>19.273167999999998</v>
      </c>
      <c r="L221">
        <v>21.676624</v>
      </c>
      <c r="M221">
        <v>32.455759999999998</v>
      </c>
      <c r="N221">
        <v>9.3680160000000008</v>
      </c>
      <c r="O221" s="9"/>
      <c r="P221" s="9"/>
    </row>
    <row r="222" spans="1:16" ht="15.75" customHeight="1" x14ac:dyDescent="0.2">
      <c r="A222" s="27" t="s">
        <v>28</v>
      </c>
      <c r="B222" s="27">
        <v>2021</v>
      </c>
      <c r="C222" s="30">
        <v>44487</v>
      </c>
      <c r="D222" s="27">
        <v>2111</v>
      </c>
      <c r="E222" s="31">
        <v>1</v>
      </c>
      <c r="F222" s="27" t="s">
        <v>24</v>
      </c>
      <c r="G222" s="27" t="s">
        <v>27</v>
      </c>
      <c r="H222" s="27">
        <v>3</v>
      </c>
      <c r="I222" s="5">
        <v>210448</v>
      </c>
      <c r="J222" s="27">
        <v>2.4352514498258939</v>
      </c>
      <c r="K222">
        <v>16.813725000000002</v>
      </c>
      <c r="L222">
        <v>28.523447999999998</v>
      </c>
      <c r="M222">
        <v>38.501126999999997</v>
      </c>
      <c r="N222">
        <v>21.106983</v>
      </c>
      <c r="O222" s="9"/>
      <c r="P222" s="9"/>
    </row>
    <row r="223" spans="1:16" ht="15.75" customHeight="1" x14ac:dyDescent="0.2">
      <c r="A223" s="27" t="s">
        <v>28</v>
      </c>
      <c r="B223" s="27">
        <v>2021</v>
      </c>
      <c r="C223" s="30">
        <v>44487</v>
      </c>
      <c r="D223" s="27">
        <v>2112</v>
      </c>
      <c r="E223" s="31">
        <v>1</v>
      </c>
      <c r="F223" s="27" t="s">
        <v>25</v>
      </c>
      <c r="G223" s="27" t="s">
        <v>27</v>
      </c>
      <c r="H223" s="27">
        <v>3</v>
      </c>
      <c r="I223" s="5">
        <v>210449</v>
      </c>
      <c r="J223" s="27">
        <v>2.6333253486748496</v>
      </c>
      <c r="K223">
        <v>22.404969999999999</v>
      </c>
      <c r="L223">
        <v>17.342220000000001</v>
      </c>
      <c r="M223">
        <v>27.946380000000001</v>
      </c>
      <c r="N223">
        <v>9.5271749999999997</v>
      </c>
      <c r="O223" s="9"/>
      <c r="P223" s="9"/>
    </row>
    <row r="224" spans="1:16" ht="15.75" customHeight="1" x14ac:dyDescent="0.2">
      <c r="A224" s="27" t="s">
        <v>28</v>
      </c>
      <c r="B224" s="27">
        <v>2021</v>
      </c>
      <c r="C224" s="30">
        <v>44487</v>
      </c>
      <c r="D224" s="27">
        <v>2207</v>
      </c>
      <c r="E224" s="31">
        <v>2</v>
      </c>
      <c r="F224" s="27" t="s">
        <v>20</v>
      </c>
      <c r="G224" s="27" t="s">
        <v>27</v>
      </c>
      <c r="H224" s="27">
        <v>3</v>
      </c>
      <c r="I224" s="5">
        <v>210450</v>
      </c>
      <c r="J224" s="27">
        <v>2.2462917625095837</v>
      </c>
      <c r="K224">
        <v>21.870360000000002</v>
      </c>
      <c r="L224">
        <v>18.880488</v>
      </c>
      <c r="M224">
        <v>29.658791999999998</v>
      </c>
      <c r="N224">
        <v>7.9545360000000001</v>
      </c>
      <c r="O224" s="9"/>
      <c r="P224" s="9"/>
    </row>
    <row r="225" spans="1:16" ht="15.75" customHeight="1" x14ac:dyDescent="0.2">
      <c r="A225" s="27" t="s">
        <v>28</v>
      </c>
      <c r="B225" s="27">
        <v>2021</v>
      </c>
      <c r="C225" s="30">
        <v>44487</v>
      </c>
      <c r="D225" s="27">
        <v>2208</v>
      </c>
      <c r="E225" s="31">
        <v>2</v>
      </c>
      <c r="F225" s="27" t="s">
        <v>23</v>
      </c>
      <c r="G225" s="27" t="s">
        <v>27</v>
      </c>
      <c r="H225" s="27">
        <v>3</v>
      </c>
      <c r="I225" s="5">
        <v>210451</v>
      </c>
      <c r="J225" s="27">
        <v>2.0154928086838537</v>
      </c>
      <c r="K225">
        <v>22.000979000000001</v>
      </c>
      <c r="L225">
        <v>19.217445000000001</v>
      </c>
      <c r="M225">
        <v>28.554265999999998</v>
      </c>
      <c r="N225">
        <v>8.396687</v>
      </c>
      <c r="O225" s="9"/>
      <c r="P225" s="9"/>
    </row>
    <row r="226" spans="1:16" ht="15.75" customHeight="1" x14ac:dyDescent="0.2">
      <c r="A226" s="27" t="s">
        <v>28</v>
      </c>
      <c r="B226" s="27">
        <v>2021</v>
      </c>
      <c r="C226" s="30">
        <v>44487</v>
      </c>
      <c r="D226" s="27">
        <v>2209</v>
      </c>
      <c r="E226" s="31">
        <v>2</v>
      </c>
      <c r="F226" s="27" t="s">
        <v>22</v>
      </c>
      <c r="G226" s="27" t="s">
        <v>27</v>
      </c>
      <c r="H226" s="27">
        <v>3</v>
      </c>
      <c r="I226" s="5">
        <v>210452</v>
      </c>
      <c r="J226" s="27">
        <v>2.9239676930925427</v>
      </c>
      <c r="K226">
        <v>18.887528400000001</v>
      </c>
      <c r="L226">
        <v>23.682594000000002</v>
      </c>
      <c r="M226">
        <v>32.148745600000005</v>
      </c>
      <c r="N226">
        <v>15.854012000000001</v>
      </c>
      <c r="O226" s="9"/>
      <c r="P226" s="9"/>
    </row>
    <row r="227" spans="1:16" ht="15.75" customHeight="1" x14ac:dyDescent="0.2">
      <c r="A227" s="27" t="s">
        <v>28</v>
      </c>
      <c r="B227" s="27">
        <v>2021</v>
      </c>
      <c r="C227" s="30">
        <v>44487</v>
      </c>
      <c r="D227" s="27">
        <v>2210</v>
      </c>
      <c r="E227" s="31">
        <v>2</v>
      </c>
      <c r="F227" s="27" t="s">
        <v>24</v>
      </c>
      <c r="G227" s="27" t="s">
        <v>27</v>
      </c>
      <c r="H227" s="27">
        <v>3</v>
      </c>
      <c r="I227" s="5">
        <v>210453</v>
      </c>
      <c r="J227" s="27">
        <v>2.8090494201271978</v>
      </c>
      <c r="K227">
        <v>22.903191</v>
      </c>
      <c r="L227">
        <v>19.154895</v>
      </c>
      <c r="M227">
        <v>27.404820999999998</v>
      </c>
      <c r="N227">
        <v>7.6343969999999999</v>
      </c>
      <c r="O227" s="9"/>
      <c r="P227" s="9"/>
    </row>
    <row r="228" spans="1:16" ht="15.75" customHeight="1" x14ac:dyDescent="0.2">
      <c r="A228" s="27" t="s">
        <v>28</v>
      </c>
      <c r="B228" s="27">
        <v>2021</v>
      </c>
      <c r="C228" s="30">
        <v>44487</v>
      </c>
      <c r="D228" s="27">
        <v>2211</v>
      </c>
      <c r="E228" s="31">
        <v>2</v>
      </c>
      <c r="F228" s="27" t="s">
        <v>25</v>
      </c>
      <c r="G228" s="27" t="s">
        <v>27</v>
      </c>
      <c r="H228" s="27">
        <v>3</v>
      </c>
      <c r="I228" s="5">
        <v>210454</v>
      </c>
      <c r="J228" s="27">
        <v>2.3061434099944829</v>
      </c>
      <c r="K228">
        <v>17.45562</v>
      </c>
      <c r="L228">
        <v>23.635560000000002</v>
      </c>
      <c r="M228">
        <v>32.544069999999998</v>
      </c>
      <c r="N228">
        <v>17.726669999999999</v>
      </c>
      <c r="O228" s="9"/>
      <c r="P228" s="9"/>
    </row>
    <row r="229" spans="1:16" ht="15.75" customHeight="1" x14ac:dyDescent="0.2">
      <c r="A229" s="27" t="s">
        <v>28</v>
      </c>
      <c r="B229" s="27">
        <v>2021</v>
      </c>
      <c r="C229" s="30">
        <v>44487</v>
      </c>
      <c r="D229" s="27">
        <v>2212</v>
      </c>
      <c r="E229" s="31">
        <v>2</v>
      </c>
      <c r="F229" s="27" t="s">
        <v>26</v>
      </c>
      <c r="G229" s="27" t="s">
        <v>27</v>
      </c>
      <c r="H229" s="27">
        <v>3</v>
      </c>
      <c r="I229" s="5">
        <v>210455</v>
      </c>
      <c r="J229" s="27">
        <v>1.8179031111111115</v>
      </c>
      <c r="K229">
        <v>20.797111000000001</v>
      </c>
      <c r="L229">
        <v>21.404040599999998</v>
      </c>
      <c r="M229">
        <v>29.2899052</v>
      </c>
      <c r="N229">
        <v>12.605948999999999</v>
      </c>
      <c r="O229" s="9"/>
      <c r="P229" s="9"/>
    </row>
    <row r="230" spans="1:16" ht="15.75" customHeight="1" x14ac:dyDescent="0.2">
      <c r="A230" s="27" t="s">
        <v>28</v>
      </c>
      <c r="B230" s="27">
        <v>2021</v>
      </c>
      <c r="C230" s="30">
        <v>44487</v>
      </c>
      <c r="D230" s="27">
        <v>2301</v>
      </c>
      <c r="E230" s="31">
        <v>3</v>
      </c>
      <c r="F230" s="27" t="s">
        <v>20</v>
      </c>
      <c r="G230" s="27" t="s">
        <v>27</v>
      </c>
      <c r="H230" s="27">
        <v>3</v>
      </c>
      <c r="I230" s="5">
        <v>210456</v>
      </c>
      <c r="J230" s="27">
        <v>2.4151489485014075</v>
      </c>
      <c r="K230">
        <v>22.659317999999999</v>
      </c>
      <c r="L230">
        <v>16.006274999999999</v>
      </c>
      <c r="M230">
        <v>26.537939999999999</v>
      </c>
      <c r="N230">
        <v>6.356115</v>
      </c>
      <c r="O230" s="9"/>
      <c r="P230" s="9"/>
    </row>
    <row r="231" spans="1:16" ht="15.75" customHeight="1" x14ac:dyDescent="0.2">
      <c r="A231" s="27" t="s">
        <v>28</v>
      </c>
      <c r="B231" s="27">
        <v>2021</v>
      </c>
      <c r="C231" s="30">
        <v>44487</v>
      </c>
      <c r="D231" s="27">
        <v>2302</v>
      </c>
      <c r="E231" s="31">
        <v>3</v>
      </c>
      <c r="F231" s="27" t="s">
        <v>23</v>
      </c>
      <c r="G231" s="27" t="s">
        <v>27</v>
      </c>
      <c r="H231" s="27">
        <v>3</v>
      </c>
      <c r="I231" s="5">
        <v>210457</v>
      </c>
      <c r="J231" s="27">
        <v>2.2283481901216318</v>
      </c>
      <c r="K231">
        <v>22.841505999999999</v>
      </c>
      <c r="L231">
        <v>18.593851999999998</v>
      </c>
      <c r="M231">
        <v>28.259338</v>
      </c>
      <c r="N231">
        <v>7.2606320000000002</v>
      </c>
      <c r="O231" s="9"/>
      <c r="P231" s="9"/>
    </row>
    <row r="232" spans="1:16" ht="15.75" customHeight="1" x14ac:dyDescent="0.2">
      <c r="A232" s="27" t="s">
        <v>28</v>
      </c>
      <c r="B232" s="27">
        <v>2021</v>
      </c>
      <c r="C232" s="30">
        <v>44487</v>
      </c>
      <c r="D232" s="27">
        <v>2303</v>
      </c>
      <c r="E232" s="31">
        <v>3</v>
      </c>
      <c r="F232" s="27" t="s">
        <v>26</v>
      </c>
      <c r="G232" s="27" t="s">
        <v>27</v>
      </c>
      <c r="H232" s="27">
        <v>3</v>
      </c>
      <c r="I232" s="5">
        <v>210458</v>
      </c>
      <c r="J232" s="27">
        <v>1.9691534231200896</v>
      </c>
      <c r="K232">
        <v>18.495775999999999</v>
      </c>
      <c r="L232">
        <v>23.650483999999999</v>
      </c>
      <c r="M232">
        <v>34.589619999999996</v>
      </c>
      <c r="N232">
        <v>14.12372</v>
      </c>
      <c r="O232" s="9"/>
      <c r="P232" s="9"/>
    </row>
    <row r="233" spans="1:16" ht="15.75" customHeight="1" x14ac:dyDescent="0.2">
      <c r="A233" s="27" t="s">
        <v>28</v>
      </c>
      <c r="B233" s="27">
        <v>2021</v>
      </c>
      <c r="C233" s="30">
        <v>44487</v>
      </c>
      <c r="D233" s="27">
        <v>2304</v>
      </c>
      <c r="E233" s="31">
        <v>3</v>
      </c>
      <c r="F233" s="27" t="s">
        <v>25</v>
      </c>
      <c r="G233" s="27" t="s">
        <v>27</v>
      </c>
      <c r="H233" s="27">
        <v>3</v>
      </c>
      <c r="I233" s="5">
        <v>210459</v>
      </c>
      <c r="J233" s="27">
        <v>2.3375386141131584</v>
      </c>
      <c r="K233">
        <v>20.389074999999998</v>
      </c>
      <c r="L233">
        <v>20.554765</v>
      </c>
      <c r="M233">
        <v>30.57901</v>
      </c>
      <c r="N233">
        <v>10.171525000000001</v>
      </c>
      <c r="O233" s="9"/>
      <c r="P233" s="9"/>
    </row>
    <row r="234" spans="1:16" ht="15.75" customHeight="1" x14ac:dyDescent="0.2">
      <c r="A234" s="27" t="s">
        <v>28</v>
      </c>
      <c r="B234" s="27">
        <v>2021</v>
      </c>
      <c r="C234" s="30">
        <v>44487</v>
      </c>
      <c r="D234" s="27">
        <v>2305</v>
      </c>
      <c r="E234" s="31">
        <v>3</v>
      </c>
      <c r="F234" s="27" t="s">
        <v>24</v>
      </c>
      <c r="G234" s="27" t="s">
        <v>27</v>
      </c>
      <c r="H234" s="27">
        <v>3</v>
      </c>
      <c r="I234" s="5">
        <v>210460</v>
      </c>
      <c r="J234" s="27">
        <v>2.3007685241301901</v>
      </c>
      <c r="K234">
        <v>18.679496</v>
      </c>
      <c r="L234">
        <v>22.860233000000001</v>
      </c>
      <c r="M234">
        <v>33.695079</v>
      </c>
      <c r="N234">
        <v>13.778897000000001</v>
      </c>
      <c r="O234" s="9"/>
      <c r="P234" s="9"/>
    </row>
    <row r="235" spans="1:16" ht="15.75" customHeight="1" x14ac:dyDescent="0.2">
      <c r="A235" s="27" t="s">
        <v>28</v>
      </c>
      <c r="B235" s="27">
        <v>2021</v>
      </c>
      <c r="C235" s="30">
        <v>44487</v>
      </c>
      <c r="D235" s="27">
        <v>2306</v>
      </c>
      <c r="E235" s="31">
        <v>3</v>
      </c>
      <c r="F235" s="27" t="s">
        <v>22</v>
      </c>
      <c r="G235" s="27" t="s">
        <v>27</v>
      </c>
      <c r="H235" s="27">
        <v>3</v>
      </c>
      <c r="I235" s="5">
        <v>210461</v>
      </c>
      <c r="J235" s="27">
        <v>2.4893948847956691</v>
      </c>
      <c r="K235">
        <v>19.733597</v>
      </c>
      <c r="L235">
        <v>21.687601000000001</v>
      </c>
      <c r="M235">
        <v>32.268717000000002</v>
      </c>
      <c r="N235">
        <v>11.816193999999999</v>
      </c>
      <c r="O235" s="9"/>
      <c r="P235" s="9"/>
    </row>
    <row r="236" spans="1:16" ht="15.75" customHeight="1" x14ac:dyDescent="0.2">
      <c r="A236" s="27" t="s">
        <v>28</v>
      </c>
      <c r="B236" s="27">
        <v>2021</v>
      </c>
      <c r="C236" s="30">
        <v>44487</v>
      </c>
      <c r="D236" s="27">
        <v>2407</v>
      </c>
      <c r="E236" s="31">
        <v>4</v>
      </c>
      <c r="F236" s="27" t="s">
        <v>26</v>
      </c>
      <c r="G236" s="27" t="s">
        <v>27</v>
      </c>
      <c r="H236" s="27">
        <v>3</v>
      </c>
      <c r="I236" s="5">
        <v>210462</v>
      </c>
      <c r="J236" s="27">
        <v>1.516156793955818</v>
      </c>
      <c r="K236">
        <v>21.631343999999999</v>
      </c>
      <c r="L236">
        <v>18.964213999999998</v>
      </c>
      <c r="M236">
        <v>28.832595000000001</v>
      </c>
      <c r="N236">
        <v>8.4060579999999998</v>
      </c>
      <c r="O236" s="9"/>
      <c r="P236" s="9"/>
    </row>
    <row r="237" spans="1:16" ht="15.75" customHeight="1" x14ac:dyDescent="0.2">
      <c r="A237" s="27" t="s">
        <v>28</v>
      </c>
      <c r="B237" s="27">
        <v>2021</v>
      </c>
      <c r="C237" s="30">
        <v>44487</v>
      </c>
      <c r="D237" s="27">
        <v>2408</v>
      </c>
      <c r="E237" s="31">
        <v>4</v>
      </c>
      <c r="F237" s="27" t="s">
        <v>22</v>
      </c>
      <c r="G237" s="27" t="s">
        <v>27</v>
      </c>
      <c r="H237" s="27">
        <v>3</v>
      </c>
      <c r="I237" s="5">
        <v>210463</v>
      </c>
      <c r="J237" s="27">
        <v>2.4539569999512034</v>
      </c>
      <c r="K237">
        <v>24.14772</v>
      </c>
      <c r="L237">
        <v>16.968167999999999</v>
      </c>
      <c r="M237">
        <v>24.628824000000002</v>
      </c>
      <c r="N237">
        <v>7.6606560000000004</v>
      </c>
      <c r="O237" s="9"/>
      <c r="P237" s="9"/>
    </row>
    <row r="238" spans="1:16" ht="15.75" customHeight="1" x14ac:dyDescent="0.2">
      <c r="A238" s="27" t="s">
        <v>28</v>
      </c>
      <c r="B238" s="27">
        <v>2021</v>
      </c>
      <c r="C238" s="30">
        <v>44487</v>
      </c>
      <c r="D238" s="27">
        <v>2409</v>
      </c>
      <c r="E238" s="31">
        <v>4</v>
      </c>
      <c r="F238" s="27" t="s">
        <v>20</v>
      </c>
      <c r="G238" s="27" t="s">
        <v>27</v>
      </c>
      <c r="H238" s="27">
        <v>3</v>
      </c>
      <c r="I238" s="5">
        <v>210464</v>
      </c>
      <c r="J238" s="27">
        <v>2.4769273842458541</v>
      </c>
      <c r="K238">
        <v>21.833071</v>
      </c>
      <c r="L238">
        <v>19.091370999999999</v>
      </c>
      <c r="M238">
        <v>28.824406</v>
      </c>
      <c r="N238">
        <v>7.6402039999999998</v>
      </c>
      <c r="O238" s="9"/>
      <c r="P238" s="9"/>
    </row>
    <row r="239" spans="1:16" ht="15.75" customHeight="1" x14ac:dyDescent="0.2">
      <c r="A239" s="27" t="s">
        <v>28</v>
      </c>
      <c r="B239" s="27">
        <v>2021</v>
      </c>
      <c r="C239" s="30">
        <v>44487</v>
      </c>
      <c r="D239" s="27">
        <v>2410</v>
      </c>
      <c r="E239" s="31">
        <v>4</v>
      </c>
      <c r="F239" s="27" t="s">
        <v>25</v>
      </c>
      <c r="G239" s="27" t="s">
        <v>27</v>
      </c>
      <c r="H239" s="27">
        <v>3</v>
      </c>
      <c r="I239" s="5">
        <v>210465</v>
      </c>
      <c r="J239" s="27">
        <v>2.4713459247973208</v>
      </c>
      <c r="K239">
        <v>21.892695</v>
      </c>
      <c r="L239">
        <v>19.854251999999999</v>
      </c>
      <c r="M239">
        <v>28.821573000000001</v>
      </c>
      <c r="N239">
        <v>9.4517939999999996</v>
      </c>
      <c r="O239" s="9"/>
      <c r="P239" s="9"/>
    </row>
    <row r="240" spans="1:16" ht="15.75" customHeight="1" x14ac:dyDescent="0.2">
      <c r="A240" s="27" t="s">
        <v>28</v>
      </c>
      <c r="B240" s="27">
        <v>2021</v>
      </c>
      <c r="C240" s="30">
        <v>44487</v>
      </c>
      <c r="D240" s="27">
        <v>2411</v>
      </c>
      <c r="E240" s="31">
        <v>4</v>
      </c>
      <c r="F240" s="27" t="s">
        <v>24</v>
      </c>
      <c r="G240" s="27" t="s">
        <v>27</v>
      </c>
      <c r="H240" s="27">
        <v>3</v>
      </c>
      <c r="I240" s="5">
        <v>210466</v>
      </c>
      <c r="J240" s="27">
        <v>2.0430032420826629</v>
      </c>
      <c r="K240">
        <v>21.499808000000002</v>
      </c>
      <c r="L240">
        <v>18.644648</v>
      </c>
      <c r="M240">
        <v>27.654264000000001</v>
      </c>
      <c r="N240">
        <v>10.351088000000001</v>
      </c>
      <c r="O240" s="9"/>
      <c r="P240" s="9"/>
    </row>
    <row r="241" spans="1:16" ht="15.75" customHeight="1" x14ac:dyDescent="0.2">
      <c r="A241" s="27" t="s">
        <v>28</v>
      </c>
      <c r="B241" s="27">
        <v>2021</v>
      </c>
      <c r="C241" s="30">
        <v>44487</v>
      </c>
      <c r="D241" s="27">
        <v>2412</v>
      </c>
      <c r="E241" s="31">
        <v>4</v>
      </c>
      <c r="F241" s="27" t="s">
        <v>23</v>
      </c>
      <c r="G241" s="27" t="s">
        <v>27</v>
      </c>
      <c r="H241" s="27">
        <v>3</v>
      </c>
      <c r="I241" s="5">
        <v>210467</v>
      </c>
      <c r="J241" s="27">
        <v>2.2668043027328162</v>
      </c>
      <c r="K241">
        <v>22.237767999999999</v>
      </c>
      <c r="L241">
        <v>17.816008</v>
      </c>
      <c r="M241">
        <v>27.101704000000002</v>
      </c>
      <c r="N241">
        <v>6.4668239999999999</v>
      </c>
      <c r="O241" s="9"/>
      <c r="P241" s="9"/>
    </row>
    <row r="242" spans="1:16" ht="15.75" customHeight="1" x14ac:dyDescent="0.2">
      <c r="A242" s="27" t="s">
        <v>19</v>
      </c>
      <c r="B242" s="27">
        <v>2022</v>
      </c>
      <c r="C242" s="30">
        <v>44705</v>
      </c>
      <c r="D242" s="27">
        <v>1101</v>
      </c>
      <c r="E242" s="31">
        <v>1</v>
      </c>
      <c r="F242" s="27" t="s">
        <v>20</v>
      </c>
      <c r="G242" s="27" t="s">
        <v>21</v>
      </c>
      <c r="H242" s="27">
        <v>1</v>
      </c>
      <c r="I242" s="5">
        <v>220000</v>
      </c>
      <c r="J242" s="27">
        <v>3.0267477006063777</v>
      </c>
      <c r="K242">
        <v>21.780839</v>
      </c>
      <c r="L242">
        <v>22.289028000000002</v>
      </c>
      <c r="M242">
        <v>31.775518000000002</v>
      </c>
      <c r="N242">
        <v>14.950948</v>
      </c>
      <c r="O242" s="9"/>
      <c r="P242" s="9"/>
    </row>
    <row r="243" spans="1:16" ht="15.75" customHeight="1" x14ac:dyDescent="0.2">
      <c r="A243" s="27" t="s">
        <v>19</v>
      </c>
      <c r="B243" s="27">
        <v>2022</v>
      </c>
      <c r="C243" s="30">
        <v>44705</v>
      </c>
      <c r="D243" s="27">
        <v>1102</v>
      </c>
      <c r="E243" s="31">
        <v>1</v>
      </c>
      <c r="F243" s="27" t="s">
        <v>22</v>
      </c>
      <c r="G243" s="27" t="s">
        <v>21</v>
      </c>
      <c r="H243" s="27">
        <v>1</v>
      </c>
      <c r="I243" s="5">
        <v>220001</v>
      </c>
      <c r="J243" s="27">
        <v>3.1281063696653981</v>
      </c>
      <c r="K243">
        <v>24.656115</v>
      </c>
      <c r="L243">
        <v>18.646313999999997</v>
      </c>
      <c r="M243">
        <v>23.344498999999999</v>
      </c>
      <c r="N243">
        <v>9.8336249999999996</v>
      </c>
      <c r="O243" s="9"/>
      <c r="P243" s="9"/>
    </row>
    <row r="244" spans="1:16" ht="15.75" customHeight="1" x14ac:dyDescent="0.2">
      <c r="A244" s="27" t="s">
        <v>19</v>
      </c>
      <c r="B244" s="27">
        <v>2022</v>
      </c>
      <c r="C244" s="30">
        <v>44705</v>
      </c>
      <c r="D244" s="27">
        <v>1103</v>
      </c>
      <c r="E244" s="31">
        <v>1</v>
      </c>
      <c r="F244" s="27" t="s">
        <v>23</v>
      </c>
      <c r="G244" s="27" t="s">
        <v>21</v>
      </c>
      <c r="H244" s="27">
        <v>1</v>
      </c>
      <c r="I244" s="5">
        <v>220002</v>
      </c>
      <c r="J244" s="27">
        <v>3.6738001029807186</v>
      </c>
      <c r="K244">
        <v>21.508133999999998</v>
      </c>
      <c r="L244">
        <v>22.476304500000001</v>
      </c>
      <c r="M244">
        <v>31.879103000000001</v>
      </c>
      <c r="N244">
        <v>11.789166</v>
      </c>
      <c r="O244" s="9"/>
      <c r="P244" s="9"/>
    </row>
    <row r="245" spans="1:16" ht="15.75" customHeight="1" x14ac:dyDescent="0.2">
      <c r="A245" s="27" t="s">
        <v>19</v>
      </c>
      <c r="B245" s="27">
        <v>2022</v>
      </c>
      <c r="C245" s="30">
        <v>44705</v>
      </c>
      <c r="D245" s="27">
        <v>1104</v>
      </c>
      <c r="E245" s="31">
        <v>1</v>
      </c>
      <c r="F245" s="27" t="s">
        <v>24</v>
      </c>
      <c r="G245" s="27" t="s">
        <v>21</v>
      </c>
      <c r="H245" s="27">
        <v>1</v>
      </c>
      <c r="I245" s="5">
        <v>220003</v>
      </c>
      <c r="J245" s="27">
        <v>4.1511123177033795</v>
      </c>
      <c r="K245">
        <v>24.048349000000002</v>
      </c>
      <c r="L245">
        <v>19.861961000000001</v>
      </c>
      <c r="M245">
        <v>25.7463865</v>
      </c>
      <c r="N245">
        <v>10.524082499999999</v>
      </c>
      <c r="O245" s="9"/>
      <c r="P245" s="9"/>
    </row>
    <row r="246" spans="1:16" ht="15.75" customHeight="1" x14ac:dyDescent="0.2">
      <c r="A246" s="27" t="s">
        <v>19</v>
      </c>
      <c r="B246" s="27">
        <v>2022</v>
      </c>
      <c r="C246" s="30">
        <v>44705</v>
      </c>
      <c r="D246" s="27">
        <v>1105</v>
      </c>
      <c r="E246" s="31">
        <v>1</v>
      </c>
      <c r="F246" s="27" t="s">
        <v>25</v>
      </c>
      <c r="G246" s="27" t="s">
        <v>21</v>
      </c>
      <c r="H246" s="27">
        <v>1</v>
      </c>
      <c r="I246" s="5">
        <v>220004</v>
      </c>
      <c r="J246" s="27">
        <v>2.7732081110417406</v>
      </c>
      <c r="K246">
        <v>25.130201999999997</v>
      </c>
      <c r="L246">
        <v>19.331009000000002</v>
      </c>
      <c r="M246">
        <v>24.728648999999997</v>
      </c>
      <c r="N246">
        <v>10.814617999999999</v>
      </c>
      <c r="O246" s="9"/>
      <c r="P246" s="9"/>
    </row>
    <row r="247" spans="1:16" ht="15.75" customHeight="1" x14ac:dyDescent="0.2">
      <c r="A247" s="27" t="s">
        <v>19</v>
      </c>
      <c r="B247" s="27">
        <v>2022</v>
      </c>
      <c r="C247" s="30">
        <v>44705</v>
      </c>
      <c r="D247" s="27">
        <v>1106</v>
      </c>
      <c r="E247" s="31">
        <v>1</v>
      </c>
      <c r="F247" s="27" t="s">
        <v>26</v>
      </c>
      <c r="G247" s="27" t="s">
        <v>21</v>
      </c>
      <c r="H247" s="27">
        <v>1</v>
      </c>
      <c r="I247" s="5">
        <v>220005</v>
      </c>
      <c r="J247" s="27">
        <v>3.0198192731780504</v>
      </c>
      <c r="K247">
        <v>23.522013000000001</v>
      </c>
      <c r="L247">
        <v>18.694626499999998</v>
      </c>
      <c r="M247">
        <v>24.695790000000002</v>
      </c>
      <c r="N247">
        <v>10.986148500000001</v>
      </c>
      <c r="O247" s="9"/>
      <c r="P247" s="9"/>
    </row>
    <row r="248" spans="1:16" ht="15.75" customHeight="1" x14ac:dyDescent="0.2">
      <c r="A248" s="27" t="s">
        <v>19</v>
      </c>
      <c r="B248" s="27">
        <v>2022</v>
      </c>
      <c r="C248" s="30">
        <v>44705</v>
      </c>
      <c r="D248" s="27">
        <v>1107</v>
      </c>
      <c r="E248" s="31">
        <v>1</v>
      </c>
      <c r="F248" s="27" t="s">
        <v>24</v>
      </c>
      <c r="G248" s="27" t="s">
        <v>27</v>
      </c>
      <c r="H248" s="27">
        <v>1</v>
      </c>
      <c r="I248" s="5">
        <v>220006</v>
      </c>
      <c r="J248" s="27">
        <v>2.5967443619000075</v>
      </c>
      <c r="K248">
        <v>24.5014635</v>
      </c>
      <c r="L248">
        <v>19.426318500000001</v>
      </c>
      <c r="M248">
        <v>24.405829499999999</v>
      </c>
      <c r="N248">
        <v>8.7623715000000004</v>
      </c>
      <c r="O248" s="9"/>
      <c r="P248" s="9"/>
    </row>
    <row r="249" spans="1:16" ht="15.75" customHeight="1" x14ac:dyDescent="0.2">
      <c r="A249" s="27" t="s">
        <v>19</v>
      </c>
      <c r="B249" s="27">
        <v>2022</v>
      </c>
      <c r="C249" s="30">
        <v>44705</v>
      </c>
      <c r="D249" s="27">
        <v>1108</v>
      </c>
      <c r="E249" s="31">
        <v>1</v>
      </c>
      <c r="F249" s="27" t="s">
        <v>23</v>
      </c>
      <c r="G249" s="27" t="s">
        <v>27</v>
      </c>
      <c r="H249" s="27">
        <v>1</v>
      </c>
      <c r="I249" s="5">
        <v>220007</v>
      </c>
      <c r="J249" s="27">
        <v>2.5652411374566273</v>
      </c>
      <c r="K249">
        <v>23.038542</v>
      </c>
      <c r="L249">
        <v>20.65193</v>
      </c>
      <c r="M249">
        <v>27.952556999999999</v>
      </c>
      <c r="N249">
        <v>10.438359999999999</v>
      </c>
      <c r="O249" s="9"/>
      <c r="P249" s="9"/>
    </row>
    <row r="250" spans="1:16" ht="15.75" customHeight="1" x14ac:dyDescent="0.2">
      <c r="A250" s="27" t="s">
        <v>19</v>
      </c>
      <c r="B250" s="27">
        <v>2022</v>
      </c>
      <c r="C250" s="30">
        <v>44705</v>
      </c>
      <c r="D250" s="27">
        <v>1109</v>
      </c>
      <c r="E250" s="31">
        <v>1</v>
      </c>
      <c r="F250" s="27" t="s">
        <v>20</v>
      </c>
      <c r="G250" s="27" t="s">
        <v>27</v>
      </c>
      <c r="H250" s="27">
        <v>1</v>
      </c>
      <c r="I250" s="5">
        <v>220008</v>
      </c>
      <c r="J250" s="27">
        <v>3.7005273442675088</v>
      </c>
      <c r="K250">
        <v>27.294364000000002</v>
      </c>
      <c r="L250">
        <v>15.985234999999999</v>
      </c>
      <c r="M250">
        <v>19.373899000000002</v>
      </c>
      <c r="N250">
        <v>5.2614930000000006</v>
      </c>
      <c r="O250" s="9"/>
      <c r="P250" s="9"/>
    </row>
    <row r="251" spans="1:16" ht="15.75" customHeight="1" x14ac:dyDescent="0.2">
      <c r="A251" s="27" t="s">
        <v>19</v>
      </c>
      <c r="B251" s="27">
        <v>2022</v>
      </c>
      <c r="C251" s="30">
        <v>44705</v>
      </c>
      <c r="D251" s="27">
        <v>1110</v>
      </c>
      <c r="E251" s="31">
        <v>1</v>
      </c>
      <c r="F251" s="27" t="s">
        <v>22</v>
      </c>
      <c r="G251" s="27" t="s">
        <v>27</v>
      </c>
      <c r="H251" s="27">
        <v>1</v>
      </c>
      <c r="I251" s="5">
        <v>220009</v>
      </c>
      <c r="J251" s="27">
        <v>3.4804626636764686</v>
      </c>
      <c r="K251">
        <v>24.659084999999997</v>
      </c>
      <c r="L251">
        <v>19.317270000000001</v>
      </c>
      <c r="M251">
        <v>24.964024999999999</v>
      </c>
      <c r="N251">
        <v>10.5930825</v>
      </c>
      <c r="O251" s="9"/>
      <c r="P251" s="9"/>
    </row>
    <row r="252" spans="1:16" ht="15.75" customHeight="1" x14ac:dyDescent="0.2">
      <c r="A252" s="27" t="s">
        <v>19</v>
      </c>
      <c r="B252" s="27">
        <v>2022</v>
      </c>
      <c r="C252" s="30">
        <v>44705</v>
      </c>
      <c r="D252" s="27">
        <v>1111</v>
      </c>
      <c r="E252" s="31">
        <v>1</v>
      </c>
      <c r="F252" s="27" t="s">
        <v>25</v>
      </c>
      <c r="G252" s="27" t="s">
        <v>27</v>
      </c>
      <c r="H252" s="27">
        <v>1</v>
      </c>
      <c r="I252" s="5">
        <v>220010</v>
      </c>
      <c r="J252" s="27">
        <v>2.7267278421158703</v>
      </c>
      <c r="K252">
        <v>26.122143999999999</v>
      </c>
      <c r="L252">
        <v>17.201492000000002</v>
      </c>
      <c r="M252">
        <v>22.368583999999998</v>
      </c>
      <c r="N252">
        <v>8.7643199999999997</v>
      </c>
      <c r="O252" s="9"/>
      <c r="P252" s="9"/>
    </row>
    <row r="253" spans="1:16" ht="15.75" customHeight="1" x14ac:dyDescent="0.2">
      <c r="A253" s="27" t="s">
        <v>19</v>
      </c>
      <c r="B253" s="27">
        <v>2022</v>
      </c>
      <c r="C253" s="30">
        <v>44705</v>
      </c>
      <c r="D253" s="27">
        <v>1112</v>
      </c>
      <c r="E253" s="31">
        <v>1</v>
      </c>
      <c r="F253" s="27" t="s">
        <v>26</v>
      </c>
      <c r="G253" s="27" t="s">
        <v>27</v>
      </c>
      <c r="H253" s="27">
        <v>1</v>
      </c>
      <c r="I253" s="5">
        <v>220011</v>
      </c>
      <c r="J253" s="27">
        <v>2.7422661088712603</v>
      </c>
      <c r="K253">
        <v>23.131930500000003</v>
      </c>
      <c r="L253">
        <v>20.144565499999999</v>
      </c>
      <c r="M253">
        <v>26.698817999999999</v>
      </c>
      <c r="N253">
        <v>10.566383500000001</v>
      </c>
      <c r="O253" s="9"/>
      <c r="P253" s="9"/>
    </row>
    <row r="254" spans="1:16" ht="15.75" customHeight="1" x14ac:dyDescent="0.2">
      <c r="A254" s="27" t="s">
        <v>19</v>
      </c>
      <c r="B254" s="27">
        <v>2022</v>
      </c>
      <c r="C254" s="30">
        <v>44705</v>
      </c>
      <c r="D254" s="27">
        <v>1201</v>
      </c>
      <c r="E254" s="31">
        <v>2</v>
      </c>
      <c r="F254" s="27" t="s">
        <v>25</v>
      </c>
      <c r="G254" s="27" t="s">
        <v>21</v>
      </c>
      <c r="H254" s="27">
        <v>1</v>
      </c>
      <c r="I254" s="5">
        <v>220012</v>
      </c>
      <c r="J254" s="27">
        <v>2.6860905211234432</v>
      </c>
      <c r="K254">
        <v>25.343970500000001</v>
      </c>
      <c r="L254">
        <v>18.680887499999997</v>
      </c>
      <c r="M254">
        <v>24.052458000000001</v>
      </c>
      <c r="N254">
        <v>9.3699189999999994</v>
      </c>
      <c r="O254" s="9"/>
      <c r="P254" s="9"/>
    </row>
    <row r="255" spans="1:16" ht="15.75" customHeight="1" x14ac:dyDescent="0.2">
      <c r="A255" s="27" t="s">
        <v>19</v>
      </c>
      <c r="B255" s="27">
        <v>2022</v>
      </c>
      <c r="C255" s="30">
        <v>44705</v>
      </c>
      <c r="D255" s="27">
        <v>1202</v>
      </c>
      <c r="E255" s="31">
        <v>2</v>
      </c>
      <c r="F255" s="27" t="s">
        <v>24</v>
      </c>
      <c r="G255" s="27" t="s">
        <v>21</v>
      </c>
      <c r="H255" s="27">
        <v>1</v>
      </c>
      <c r="I255" s="5">
        <v>220013</v>
      </c>
      <c r="J255" s="27">
        <v>2.7040104056060845</v>
      </c>
      <c r="K255">
        <v>23.7231825</v>
      </c>
      <c r="L255">
        <v>19.399479999999997</v>
      </c>
      <c r="M255">
        <v>25.596249999999998</v>
      </c>
      <c r="N255">
        <v>10.506562500000001</v>
      </c>
      <c r="O255" s="9"/>
      <c r="P255" s="9"/>
    </row>
    <row r="256" spans="1:16" ht="15.75" customHeight="1" x14ac:dyDescent="0.2">
      <c r="A256" s="27" t="s">
        <v>19</v>
      </c>
      <c r="B256" s="27">
        <v>2022</v>
      </c>
      <c r="C256" s="30">
        <v>44705</v>
      </c>
      <c r="D256" s="27">
        <v>1203</v>
      </c>
      <c r="E256" s="31">
        <v>2</v>
      </c>
      <c r="F256" s="27" t="s">
        <v>22</v>
      </c>
      <c r="G256" s="27" t="s">
        <v>21</v>
      </c>
      <c r="H256" s="27">
        <v>1</v>
      </c>
      <c r="I256" s="5">
        <v>220014</v>
      </c>
      <c r="J256" s="27">
        <v>3.8373808909075175</v>
      </c>
      <c r="K256">
        <v>25.059434500000002</v>
      </c>
      <c r="L256">
        <v>19.411609500000001</v>
      </c>
      <c r="M256">
        <v>25.384184500000003</v>
      </c>
      <c r="N256">
        <v>10.918797999999999</v>
      </c>
      <c r="O256" s="9"/>
      <c r="P256" s="9"/>
    </row>
    <row r="257" spans="1:16" ht="15.75" customHeight="1" x14ac:dyDescent="0.2">
      <c r="A257" s="27" t="s">
        <v>19</v>
      </c>
      <c r="B257" s="27">
        <v>2022</v>
      </c>
      <c r="C257" s="30">
        <v>44705</v>
      </c>
      <c r="D257" s="27">
        <v>1204</v>
      </c>
      <c r="E257" s="31">
        <v>2</v>
      </c>
      <c r="F257" s="27" t="s">
        <v>20</v>
      </c>
      <c r="G257" s="27" t="s">
        <v>21</v>
      </c>
      <c r="H257" s="27">
        <v>1</v>
      </c>
      <c r="I257" s="5">
        <v>220015</v>
      </c>
      <c r="J257" s="27">
        <v>4.1132685768543586</v>
      </c>
      <c r="K257">
        <v>23.5525445</v>
      </c>
      <c r="L257">
        <v>20.966108499999997</v>
      </c>
      <c r="M257">
        <v>28.029300499999998</v>
      </c>
      <c r="N257">
        <v>11.402364500000001</v>
      </c>
      <c r="O257" s="9"/>
      <c r="P257" s="9"/>
    </row>
    <row r="258" spans="1:16" ht="15.75" customHeight="1" x14ac:dyDescent="0.2">
      <c r="A258" s="27" t="s">
        <v>19</v>
      </c>
      <c r="B258" s="27">
        <v>2022</v>
      </c>
      <c r="C258" s="30">
        <v>44705</v>
      </c>
      <c r="D258" s="27">
        <v>1205</v>
      </c>
      <c r="E258" s="31">
        <v>2</v>
      </c>
      <c r="F258" s="27" t="s">
        <v>23</v>
      </c>
      <c r="G258" s="27" t="s">
        <v>21</v>
      </c>
      <c r="H258" s="27">
        <v>1</v>
      </c>
      <c r="I258" s="5">
        <v>220016</v>
      </c>
      <c r="J258" s="27">
        <v>2.8207208626157176</v>
      </c>
      <c r="K258">
        <v>24.978463999999999</v>
      </c>
      <c r="L258">
        <v>18.252724000000001</v>
      </c>
      <c r="M258">
        <v>24.746588000000003</v>
      </c>
      <c r="N258">
        <v>8.7668400000000002</v>
      </c>
      <c r="O258" s="9"/>
      <c r="P258" s="9"/>
    </row>
    <row r="259" spans="1:16" ht="15.75" customHeight="1" x14ac:dyDescent="0.2">
      <c r="A259" s="27" t="s">
        <v>19</v>
      </c>
      <c r="B259" s="27">
        <v>2022</v>
      </c>
      <c r="C259" s="30">
        <v>44705</v>
      </c>
      <c r="D259" s="27">
        <v>1206</v>
      </c>
      <c r="E259" s="31">
        <v>2</v>
      </c>
      <c r="F259" s="27" t="s">
        <v>26</v>
      </c>
      <c r="G259" s="27" t="s">
        <v>21</v>
      </c>
      <c r="H259" s="27">
        <v>1</v>
      </c>
      <c r="I259" s="5">
        <v>220017</v>
      </c>
      <c r="J259" s="27">
        <v>3.1428411527992544</v>
      </c>
      <c r="K259">
        <v>23.224071500000001</v>
      </c>
      <c r="L259">
        <v>20.046580500000001</v>
      </c>
      <c r="M259">
        <v>26.005429499999998</v>
      </c>
      <c r="N259">
        <v>10.3763235</v>
      </c>
      <c r="O259" s="9"/>
      <c r="P259" s="9"/>
    </row>
    <row r="260" spans="1:16" ht="15.75" customHeight="1" x14ac:dyDescent="0.2">
      <c r="A260" s="27" t="s">
        <v>19</v>
      </c>
      <c r="B260" s="27">
        <v>2022</v>
      </c>
      <c r="C260" s="30">
        <v>44705</v>
      </c>
      <c r="D260" s="27">
        <v>1207</v>
      </c>
      <c r="E260" s="31">
        <v>2</v>
      </c>
      <c r="F260" s="27" t="s">
        <v>23</v>
      </c>
      <c r="G260" s="27" t="s">
        <v>27</v>
      </c>
      <c r="H260" s="27">
        <v>1</v>
      </c>
      <c r="I260" s="5">
        <v>220018</v>
      </c>
      <c r="J260" s="27">
        <v>3.0238780796532687</v>
      </c>
      <c r="K260">
        <v>25.425997000000002</v>
      </c>
      <c r="L260">
        <v>17.465410499999997</v>
      </c>
      <c r="M260">
        <v>22.610504500000001</v>
      </c>
      <c r="N260">
        <v>7.7575365000000005</v>
      </c>
      <c r="O260" s="9"/>
      <c r="P260" s="9"/>
    </row>
    <row r="261" spans="1:16" ht="15.75" customHeight="1" x14ac:dyDescent="0.2">
      <c r="A261" s="27" t="s">
        <v>19</v>
      </c>
      <c r="B261" s="27">
        <v>2022</v>
      </c>
      <c r="C261" s="30">
        <v>44705</v>
      </c>
      <c r="D261" s="27">
        <v>1208</v>
      </c>
      <c r="E261" s="31">
        <v>2</v>
      </c>
      <c r="F261" s="27" t="s">
        <v>25</v>
      </c>
      <c r="G261" s="27" t="s">
        <v>27</v>
      </c>
      <c r="H261" s="27">
        <v>1</v>
      </c>
      <c r="I261" s="5">
        <v>220019</v>
      </c>
      <c r="J261" s="27">
        <v>2.5978722578067446</v>
      </c>
      <c r="K261">
        <v>24.788266499999999</v>
      </c>
      <c r="L261">
        <v>19.023882999999998</v>
      </c>
      <c r="M261">
        <v>27.188243</v>
      </c>
      <c r="N261">
        <v>10.413088</v>
      </c>
      <c r="O261" s="9"/>
      <c r="P261" s="9"/>
    </row>
    <row r="262" spans="1:16" ht="15.75" customHeight="1" x14ac:dyDescent="0.2">
      <c r="A262" s="27" t="s">
        <v>19</v>
      </c>
      <c r="B262" s="27">
        <v>2022</v>
      </c>
      <c r="C262" s="30">
        <v>44705</v>
      </c>
      <c r="D262" s="27">
        <v>1209</v>
      </c>
      <c r="E262" s="31">
        <v>2</v>
      </c>
      <c r="F262" s="27" t="s">
        <v>26</v>
      </c>
      <c r="G262" s="27" t="s">
        <v>27</v>
      </c>
      <c r="H262" s="27">
        <v>1</v>
      </c>
      <c r="I262" s="5">
        <v>220020</v>
      </c>
      <c r="J262" s="27">
        <v>3.5631539871710407</v>
      </c>
      <c r="K262">
        <v>24.293298</v>
      </c>
      <c r="L262">
        <v>18.720446000000003</v>
      </c>
      <c r="M262">
        <v>23.001142000000002</v>
      </c>
      <c r="N262">
        <v>9.7343899999999994</v>
      </c>
      <c r="O262" s="9"/>
      <c r="P262" s="9"/>
    </row>
    <row r="263" spans="1:16" ht="15.75" customHeight="1" x14ac:dyDescent="0.2">
      <c r="A263" s="27" t="s">
        <v>19</v>
      </c>
      <c r="B263" s="27">
        <v>2022</v>
      </c>
      <c r="C263" s="30">
        <v>44705</v>
      </c>
      <c r="D263" s="27">
        <v>1210</v>
      </c>
      <c r="E263" s="31">
        <v>2</v>
      </c>
      <c r="F263" s="27" t="s">
        <v>20</v>
      </c>
      <c r="G263" s="27" t="s">
        <v>27</v>
      </c>
      <c r="H263" s="27">
        <v>1</v>
      </c>
      <c r="I263" s="5">
        <v>220021</v>
      </c>
      <c r="J263" s="27">
        <v>3.2484817223306224</v>
      </c>
      <c r="K263">
        <v>22.391175</v>
      </c>
      <c r="L263">
        <v>21.964838999999998</v>
      </c>
      <c r="M263">
        <v>28.041623999999999</v>
      </c>
      <c r="N263">
        <v>13.116496</v>
      </c>
      <c r="O263" s="9"/>
      <c r="P263" s="9"/>
    </row>
    <row r="264" spans="1:16" ht="15.75" customHeight="1" x14ac:dyDescent="0.2">
      <c r="A264" s="27" t="s">
        <v>19</v>
      </c>
      <c r="B264" s="27">
        <v>2022</v>
      </c>
      <c r="C264" s="30">
        <v>44705</v>
      </c>
      <c r="D264" s="27">
        <v>1211</v>
      </c>
      <c r="E264" s="31">
        <v>2</v>
      </c>
      <c r="F264" s="27" t="s">
        <v>22</v>
      </c>
      <c r="G264" s="27" t="s">
        <v>27</v>
      </c>
      <c r="H264" s="27">
        <v>1</v>
      </c>
      <c r="I264" s="5">
        <v>220022</v>
      </c>
      <c r="J264" s="27">
        <v>2.6320473480270432</v>
      </c>
      <c r="K264">
        <v>24.9598865</v>
      </c>
      <c r="L264">
        <v>18.324218500000001</v>
      </c>
      <c r="M264">
        <v>22.667766999999998</v>
      </c>
      <c r="N264">
        <v>10.600656499999999</v>
      </c>
      <c r="O264" s="9"/>
      <c r="P264" s="9"/>
    </row>
    <row r="265" spans="1:16" ht="15.75" customHeight="1" x14ac:dyDescent="0.2">
      <c r="A265" s="27" t="s">
        <v>19</v>
      </c>
      <c r="B265" s="27">
        <v>2022</v>
      </c>
      <c r="C265" s="30">
        <v>44705</v>
      </c>
      <c r="D265" s="27">
        <v>1212</v>
      </c>
      <c r="E265" s="31">
        <v>2</v>
      </c>
      <c r="F265" s="27" t="s">
        <v>24</v>
      </c>
      <c r="G265" s="27" t="s">
        <v>27</v>
      </c>
      <c r="H265" s="27">
        <v>1</v>
      </c>
      <c r="I265" s="5">
        <v>220023</v>
      </c>
      <c r="J265" s="27">
        <v>3.0520933581210437</v>
      </c>
      <c r="K265">
        <v>24.834845999999999</v>
      </c>
      <c r="L265">
        <v>18.5766755</v>
      </c>
      <c r="M265">
        <v>23.347932499999999</v>
      </c>
      <c r="N265">
        <v>10.8898235</v>
      </c>
      <c r="O265" s="9"/>
      <c r="P265" s="9"/>
    </row>
    <row r="266" spans="1:16" ht="15.75" customHeight="1" x14ac:dyDescent="0.2">
      <c r="A266" s="27" t="s">
        <v>19</v>
      </c>
      <c r="B266" s="27">
        <v>2022</v>
      </c>
      <c r="C266" s="30">
        <v>44705</v>
      </c>
      <c r="D266" s="27">
        <v>1301</v>
      </c>
      <c r="E266" s="31">
        <v>3</v>
      </c>
      <c r="F266" s="27" t="s">
        <v>20</v>
      </c>
      <c r="G266" s="27" t="s">
        <v>27</v>
      </c>
      <c r="H266" s="27">
        <v>1</v>
      </c>
      <c r="I266" s="5">
        <v>220024</v>
      </c>
      <c r="J266" s="27">
        <v>2.9092389473962061</v>
      </c>
      <c r="K266">
        <v>24.176209</v>
      </c>
      <c r="L266">
        <v>20.265972999999999</v>
      </c>
      <c r="M266">
        <v>26.953568499999999</v>
      </c>
      <c r="N266">
        <v>11.242542499999999</v>
      </c>
      <c r="O266" s="9"/>
      <c r="P266" s="9"/>
    </row>
    <row r="267" spans="1:16" ht="15.75" customHeight="1" x14ac:dyDescent="0.2">
      <c r="A267" s="27" t="s">
        <v>19</v>
      </c>
      <c r="B267" s="27">
        <v>2022</v>
      </c>
      <c r="C267" s="30">
        <v>44705</v>
      </c>
      <c r="D267" s="27">
        <v>1302</v>
      </c>
      <c r="E267" s="31">
        <v>3</v>
      </c>
      <c r="F267" s="27" t="s">
        <v>22</v>
      </c>
      <c r="G267" s="27" t="s">
        <v>27</v>
      </c>
      <c r="H267" s="27">
        <v>1</v>
      </c>
      <c r="I267" s="5">
        <v>220025</v>
      </c>
      <c r="J267" s="27">
        <v>2.6155434262301709</v>
      </c>
      <c r="K267">
        <v>24.461508500000001</v>
      </c>
      <c r="L267">
        <v>18.9291485</v>
      </c>
      <c r="M267">
        <v>21.853059500000001</v>
      </c>
      <c r="N267">
        <v>9.8931819999999995</v>
      </c>
      <c r="O267" s="9"/>
      <c r="P267" s="9"/>
    </row>
    <row r="268" spans="1:16" ht="15.75" customHeight="1" x14ac:dyDescent="0.2">
      <c r="A268" s="27" t="s">
        <v>19</v>
      </c>
      <c r="B268" s="27">
        <v>2022</v>
      </c>
      <c r="C268" s="30">
        <v>44705</v>
      </c>
      <c r="D268" s="27">
        <v>1303</v>
      </c>
      <c r="E268" s="31">
        <v>3</v>
      </c>
      <c r="F268" s="27" t="s">
        <v>25</v>
      </c>
      <c r="G268" s="27" t="s">
        <v>27</v>
      </c>
      <c r="H268" s="27">
        <v>1</v>
      </c>
      <c r="I268" s="5">
        <v>220026</v>
      </c>
      <c r="J268" s="27">
        <v>3.6690591315373773</v>
      </c>
      <c r="K268">
        <v>24.047642</v>
      </c>
      <c r="L268">
        <v>19.535005999999999</v>
      </c>
      <c r="M268">
        <v>26.3968235</v>
      </c>
      <c r="N268">
        <v>9.6335534999999997</v>
      </c>
      <c r="O268" s="9"/>
      <c r="P268" s="9"/>
    </row>
    <row r="269" spans="1:16" ht="15.75" customHeight="1" x14ac:dyDescent="0.2">
      <c r="A269" s="27" t="s">
        <v>19</v>
      </c>
      <c r="B269" s="27">
        <v>2022</v>
      </c>
      <c r="C269" s="30">
        <v>44705</v>
      </c>
      <c r="D269" s="27">
        <v>1304</v>
      </c>
      <c r="E269" s="31">
        <v>3</v>
      </c>
      <c r="F269" s="27" t="s">
        <v>26</v>
      </c>
      <c r="G269" s="27" t="s">
        <v>27</v>
      </c>
      <c r="H269" s="27">
        <v>1</v>
      </c>
      <c r="I269" s="5">
        <v>220027</v>
      </c>
      <c r="J269" s="27">
        <v>3.5447754604674149</v>
      </c>
      <c r="K269">
        <v>24.118580000000001</v>
      </c>
      <c r="L269">
        <v>18.845556500000001</v>
      </c>
      <c r="M269">
        <v>24.295926999999999</v>
      </c>
      <c r="N269">
        <v>10.062117000000001</v>
      </c>
      <c r="O269" s="9"/>
      <c r="P269" s="9"/>
    </row>
    <row r="270" spans="1:16" ht="15.75" customHeight="1" x14ac:dyDescent="0.2">
      <c r="A270" s="27" t="s">
        <v>19</v>
      </c>
      <c r="B270" s="27">
        <v>2022</v>
      </c>
      <c r="C270" s="30">
        <v>44705</v>
      </c>
      <c r="D270" s="27">
        <v>1305</v>
      </c>
      <c r="E270" s="31">
        <v>3</v>
      </c>
      <c r="F270" s="27" t="s">
        <v>23</v>
      </c>
      <c r="G270" s="27" t="s">
        <v>27</v>
      </c>
      <c r="H270" s="27">
        <v>1</v>
      </c>
      <c r="I270" s="5">
        <v>220028</v>
      </c>
      <c r="J270" s="27">
        <v>2.4992698371910054</v>
      </c>
      <c r="K270">
        <v>26.106787000000001</v>
      </c>
      <c r="L270">
        <v>17.140760999999998</v>
      </c>
      <c r="M270">
        <v>22.622263500000003</v>
      </c>
      <c r="N270">
        <v>9.3196519999999996</v>
      </c>
      <c r="O270" s="9"/>
      <c r="P270" s="9"/>
    </row>
    <row r="271" spans="1:16" ht="15.75" customHeight="1" x14ac:dyDescent="0.2">
      <c r="A271" s="27" t="s">
        <v>19</v>
      </c>
      <c r="B271" s="27">
        <v>2022</v>
      </c>
      <c r="C271" s="30">
        <v>44705</v>
      </c>
      <c r="D271" s="27">
        <v>1306</v>
      </c>
      <c r="E271" s="31">
        <v>3</v>
      </c>
      <c r="F271" s="27" t="s">
        <v>24</v>
      </c>
      <c r="G271" s="27" t="s">
        <v>27</v>
      </c>
      <c r="H271" s="27">
        <v>1</v>
      </c>
      <c r="I271" s="5">
        <v>220029</v>
      </c>
      <c r="J271" s="27">
        <v>2.7637409077298689</v>
      </c>
      <c r="K271">
        <v>23.798758200000002</v>
      </c>
      <c r="L271">
        <v>18.656348600000001</v>
      </c>
      <c r="M271">
        <v>26.648883399999999</v>
      </c>
      <c r="N271">
        <v>12.6539286</v>
      </c>
      <c r="O271" s="9"/>
      <c r="P271" s="9"/>
    </row>
    <row r="272" spans="1:16" ht="15.75" customHeight="1" x14ac:dyDescent="0.2">
      <c r="A272" s="27" t="s">
        <v>19</v>
      </c>
      <c r="B272" s="27">
        <v>2022</v>
      </c>
      <c r="C272" s="30">
        <v>44705</v>
      </c>
      <c r="D272" s="27">
        <v>1307</v>
      </c>
      <c r="E272" s="31">
        <v>3</v>
      </c>
      <c r="F272" s="27" t="s">
        <v>22</v>
      </c>
      <c r="G272" s="27" t="s">
        <v>21</v>
      </c>
      <c r="H272" s="27">
        <v>1</v>
      </c>
      <c r="I272" s="5">
        <v>220030</v>
      </c>
      <c r="J272" s="27">
        <v>3.2166178388478177</v>
      </c>
      <c r="K272">
        <v>24.794925499999998</v>
      </c>
      <c r="L272">
        <v>18.522840500000001</v>
      </c>
      <c r="M272">
        <v>24.397853999999999</v>
      </c>
      <c r="N272">
        <v>9.5812109999999997</v>
      </c>
      <c r="O272" s="9"/>
      <c r="P272" s="9"/>
    </row>
    <row r="273" spans="1:16" ht="15.75" customHeight="1" x14ac:dyDescent="0.2">
      <c r="A273" s="27" t="s">
        <v>19</v>
      </c>
      <c r="B273" s="27">
        <v>2022</v>
      </c>
      <c r="C273" s="30">
        <v>44705</v>
      </c>
      <c r="D273" s="27">
        <v>1308</v>
      </c>
      <c r="E273" s="31">
        <v>3</v>
      </c>
      <c r="F273" s="27" t="s">
        <v>20</v>
      </c>
      <c r="G273" s="27" t="s">
        <v>21</v>
      </c>
      <c r="H273" s="27">
        <v>1</v>
      </c>
      <c r="I273" s="5">
        <v>220031</v>
      </c>
      <c r="J273" s="27">
        <v>2.777598566291295</v>
      </c>
      <c r="K273">
        <v>23.588562500000002</v>
      </c>
      <c r="L273">
        <v>19.420036499999998</v>
      </c>
      <c r="M273">
        <v>24.406255999999999</v>
      </c>
      <c r="N273">
        <v>10.79458</v>
      </c>
      <c r="O273" s="9"/>
      <c r="P273" s="9"/>
    </row>
    <row r="274" spans="1:16" ht="15.75" customHeight="1" x14ac:dyDescent="0.2">
      <c r="A274" s="27" t="s">
        <v>19</v>
      </c>
      <c r="B274" s="27">
        <v>2022</v>
      </c>
      <c r="C274" s="30">
        <v>44705</v>
      </c>
      <c r="D274" s="27">
        <v>1309</v>
      </c>
      <c r="E274" s="31">
        <v>3</v>
      </c>
      <c r="F274" s="27" t="s">
        <v>26</v>
      </c>
      <c r="G274" s="27" t="s">
        <v>21</v>
      </c>
      <c r="H274" s="27">
        <v>1</v>
      </c>
      <c r="I274" s="5">
        <v>220032</v>
      </c>
      <c r="J274" s="27">
        <v>3.8062898804291025</v>
      </c>
      <c r="K274">
        <v>25.091966499999998</v>
      </c>
      <c r="L274">
        <v>18.175162</v>
      </c>
      <c r="M274">
        <v>25.1537595</v>
      </c>
      <c r="N274">
        <v>8.3661720000000006</v>
      </c>
      <c r="O274" s="9"/>
      <c r="P274" s="9"/>
    </row>
    <row r="275" spans="1:16" ht="15.75" customHeight="1" x14ac:dyDescent="0.2">
      <c r="A275" s="27" t="s">
        <v>19</v>
      </c>
      <c r="B275" s="27">
        <v>2022</v>
      </c>
      <c r="C275" s="30">
        <v>44705</v>
      </c>
      <c r="D275" s="27">
        <v>1310</v>
      </c>
      <c r="E275" s="31">
        <v>3</v>
      </c>
      <c r="F275" s="27" t="s">
        <v>24</v>
      </c>
      <c r="G275" s="27" t="s">
        <v>21</v>
      </c>
      <c r="H275" s="27">
        <v>1</v>
      </c>
      <c r="I275" s="5">
        <v>220033</v>
      </c>
      <c r="J275" s="27">
        <v>4.1098498694395662</v>
      </c>
      <c r="K275">
        <v>25.498332800000004</v>
      </c>
      <c r="L275">
        <v>16.6403912</v>
      </c>
      <c r="M275">
        <v>21.993473999999999</v>
      </c>
      <c r="N275">
        <v>11.918035200000002</v>
      </c>
      <c r="O275" s="9"/>
      <c r="P275" s="9"/>
    </row>
    <row r="276" spans="1:16" ht="15.75" customHeight="1" x14ac:dyDescent="0.2">
      <c r="A276" s="27" t="s">
        <v>19</v>
      </c>
      <c r="B276" s="27">
        <v>2022</v>
      </c>
      <c r="C276" s="30">
        <v>44705</v>
      </c>
      <c r="D276" s="27">
        <v>1311</v>
      </c>
      <c r="E276" s="31">
        <v>3</v>
      </c>
      <c r="F276" s="27" t="s">
        <v>25</v>
      </c>
      <c r="G276" s="27" t="s">
        <v>21</v>
      </c>
      <c r="H276" s="27">
        <v>1</v>
      </c>
      <c r="I276" s="5">
        <v>220034</v>
      </c>
      <c r="J276" s="27">
        <v>2.7087700463990756</v>
      </c>
      <c r="K276">
        <v>23.5353855</v>
      </c>
      <c r="L276">
        <v>21.0668425</v>
      </c>
      <c r="M276">
        <v>27.602954500000003</v>
      </c>
      <c r="N276">
        <v>13.114326500000001</v>
      </c>
      <c r="O276" s="9"/>
      <c r="P276" s="9"/>
    </row>
    <row r="277" spans="1:16" ht="15.75" customHeight="1" x14ac:dyDescent="0.2">
      <c r="A277" s="27" t="s">
        <v>19</v>
      </c>
      <c r="B277" s="27">
        <v>2022</v>
      </c>
      <c r="C277" s="30">
        <v>44705</v>
      </c>
      <c r="D277" s="27">
        <v>1312</v>
      </c>
      <c r="E277" s="31">
        <v>3</v>
      </c>
      <c r="F277" s="27" t="s">
        <v>23</v>
      </c>
      <c r="G277" s="27" t="s">
        <v>21</v>
      </c>
      <c r="H277" s="27">
        <v>1</v>
      </c>
      <c r="I277" s="5">
        <v>220035</v>
      </c>
      <c r="J277" s="27">
        <v>3.331933059613327</v>
      </c>
      <c r="K277">
        <v>25.511457</v>
      </c>
      <c r="L277">
        <v>17.875183499999999</v>
      </c>
      <c r="M277">
        <v>24.606645</v>
      </c>
      <c r="N277">
        <v>8.8009319999999995</v>
      </c>
      <c r="O277" s="9"/>
      <c r="P277" s="9"/>
    </row>
    <row r="278" spans="1:16" ht="15.75" customHeight="1" x14ac:dyDescent="0.2">
      <c r="A278" s="27" t="s">
        <v>19</v>
      </c>
      <c r="B278" s="27">
        <v>2022</v>
      </c>
      <c r="C278" s="30">
        <v>44705</v>
      </c>
      <c r="D278" s="27">
        <v>1401</v>
      </c>
      <c r="E278" s="31">
        <v>4</v>
      </c>
      <c r="F278" s="27" t="s">
        <v>20</v>
      </c>
      <c r="G278" s="27" t="s">
        <v>21</v>
      </c>
      <c r="H278" s="27">
        <v>1</v>
      </c>
      <c r="I278" s="5">
        <v>220036</v>
      </c>
      <c r="J278" s="27">
        <v>3.2487992582715104</v>
      </c>
      <c r="K278">
        <v>25.551794999999998</v>
      </c>
      <c r="L278">
        <v>19.08981</v>
      </c>
      <c r="M278">
        <v>26.304020000000001</v>
      </c>
      <c r="N278">
        <v>7.6009275000000001</v>
      </c>
      <c r="O278" s="9"/>
      <c r="P278" s="9"/>
    </row>
    <row r="279" spans="1:16" ht="15.75" customHeight="1" x14ac:dyDescent="0.2">
      <c r="A279" s="27" t="s">
        <v>19</v>
      </c>
      <c r="B279" s="27">
        <v>2022</v>
      </c>
      <c r="C279" s="30">
        <v>44705</v>
      </c>
      <c r="D279" s="27">
        <v>1402</v>
      </c>
      <c r="E279" s="31">
        <v>4</v>
      </c>
      <c r="F279" s="27" t="s">
        <v>23</v>
      </c>
      <c r="G279" s="27" t="s">
        <v>21</v>
      </c>
      <c r="H279" s="27">
        <v>1</v>
      </c>
      <c r="I279" s="5">
        <v>220037</v>
      </c>
      <c r="J279" s="27">
        <v>2.779737981223164</v>
      </c>
      <c r="K279">
        <v>22.376046000000002</v>
      </c>
      <c r="L279">
        <v>20.411769499999998</v>
      </c>
      <c r="M279">
        <v>26.811841999999999</v>
      </c>
      <c r="N279">
        <v>11.268632</v>
      </c>
      <c r="O279" s="9"/>
      <c r="P279" s="9"/>
    </row>
    <row r="280" spans="1:16" ht="15.75" customHeight="1" x14ac:dyDescent="0.2">
      <c r="A280" s="27" t="s">
        <v>19</v>
      </c>
      <c r="B280" s="27">
        <v>2022</v>
      </c>
      <c r="C280" s="30">
        <v>44705</v>
      </c>
      <c r="D280" s="27">
        <v>1403</v>
      </c>
      <c r="E280" s="31">
        <v>4</v>
      </c>
      <c r="F280" s="27" t="s">
        <v>24</v>
      </c>
      <c r="G280" s="27" t="s">
        <v>21</v>
      </c>
      <c r="H280" s="27">
        <v>1</v>
      </c>
      <c r="I280" s="5">
        <v>220038</v>
      </c>
      <c r="J280" s="27">
        <v>3.9064118609220313</v>
      </c>
      <c r="K280">
        <v>24.030701999999998</v>
      </c>
      <c r="L280">
        <v>19.786196</v>
      </c>
      <c r="M280">
        <v>26.805497000000003</v>
      </c>
      <c r="N280">
        <v>13.365593000000001</v>
      </c>
      <c r="O280" s="9"/>
      <c r="P280" s="9"/>
    </row>
    <row r="281" spans="1:16" ht="15.75" customHeight="1" x14ac:dyDescent="0.2">
      <c r="A281" s="27" t="s">
        <v>19</v>
      </c>
      <c r="B281" s="27">
        <v>2022</v>
      </c>
      <c r="C281" s="30">
        <v>44705</v>
      </c>
      <c r="D281" s="27">
        <v>1404</v>
      </c>
      <c r="E281" s="31">
        <v>4</v>
      </c>
      <c r="F281" s="27" t="s">
        <v>22</v>
      </c>
      <c r="G281" s="27" t="s">
        <v>21</v>
      </c>
      <c r="H281" s="27">
        <v>1</v>
      </c>
      <c r="I281" s="5">
        <v>220039</v>
      </c>
      <c r="J281" s="27">
        <v>3.8170178649896034</v>
      </c>
      <c r="K281">
        <v>23.880061999999999</v>
      </c>
      <c r="L281">
        <v>18.250140800000004</v>
      </c>
      <c r="M281">
        <v>24.741386800000001</v>
      </c>
      <c r="N281">
        <v>12.266534800000001</v>
      </c>
      <c r="O281" s="9"/>
      <c r="P281" s="9"/>
    </row>
    <row r="282" spans="1:16" ht="15.75" customHeight="1" x14ac:dyDescent="0.2">
      <c r="A282" s="27" t="s">
        <v>19</v>
      </c>
      <c r="B282" s="27">
        <v>2022</v>
      </c>
      <c r="C282" s="30">
        <v>44705</v>
      </c>
      <c r="D282" s="27">
        <v>1405</v>
      </c>
      <c r="E282" s="31">
        <v>4</v>
      </c>
      <c r="F282" s="27" t="s">
        <v>26</v>
      </c>
      <c r="G282" s="27" t="s">
        <v>21</v>
      </c>
      <c r="H282" s="27">
        <v>1</v>
      </c>
      <c r="I282" s="5">
        <v>220040</v>
      </c>
      <c r="J282" s="27">
        <v>2.8352090117096207</v>
      </c>
      <c r="K282">
        <v>23.748927000000002</v>
      </c>
      <c r="L282">
        <v>18.338320500000002</v>
      </c>
      <c r="M282">
        <v>22.927098000000001</v>
      </c>
      <c r="N282">
        <v>9.476973000000001</v>
      </c>
      <c r="O282" s="9"/>
      <c r="P282" s="9"/>
    </row>
    <row r="283" spans="1:16" ht="15.75" customHeight="1" x14ac:dyDescent="0.2">
      <c r="A283" s="27" t="s">
        <v>19</v>
      </c>
      <c r="B283" s="27">
        <v>2022</v>
      </c>
      <c r="C283" s="30">
        <v>44705</v>
      </c>
      <c r="D283" s="27">
        <v>1406</v>
      </c>
      <c r="E283" s="31">
        <v>4</v>
      </c>
      <c r="F283" s="27" t="s">
        <v>25</v>
      </c>
      <c r="G283" s="27" t="s">
        <v>21</v>
      </c>
      <c r="H283" s="27">
        <v>1</v>
      </c>
      <c r="I283" s="5">
        <v>220041</v>
      </c>
      <c r="J283" s="27">
        <v>3.0213130795231646</v>
      </c>
      <c r="K283">
        <v>26.972358</v>
      </c>
      <c r="L283">
        <v>17.306106</v>
      </c>
      <c r="M283">
        <v>24.938873999999998</v>
      </c>
      <c r="N283">
        <v>7.3165800000000001</v>
      </c>
      <c r="O283" s="9"/>
      <c r="P283" s="9"/>
    </row>
    <row r="284" spans="1:16" ht="15.75" customHeight="1" x14ac:dyDescent="0.2">
      <c r="A284" s="27" t="s">
        <v>19</v>
      </c>
      <c r="B284" s="27">
        <v>2022</v>
      </c>
      <c r="C284" s="30">
        <v>44705</v>
      </c>
      <c r="D284" s="27">
        <v>1407</v>
      </c>
      <c r="E284" s="31">
        <v>4</v>
      </c>
      <c r="F284" s="27" t="s">
        <v>22</v>
      </c>
      <c r="G284" s="27" t="s">
        <v>27</v>
      </c>
      <c r="H284" s="27">
        <v>1</v>
      </c>
      <c r="I284" s="5">
        <v>220042</v>
      </c>
      <c r="J284" s="27">
        <v>2.9922150159270311</v>
      </c>
      <c r="K284">
        <v>23.674393799999997</v>
      </c>
      <c r="L284">
        <v>18.934140599999999</v>
      </c>
      <c r="M284">
        <v>25.495689599999999</v>
      </c>
      <c r="N284">
        <v>13.044038999999998</v>
      </c>
      <c r="O284" s="9"/>
      <c r="P284" s="9"/>
    </row>
    <row r="285" spans="1:16" ht="15.75" customHeight="1" x14ac:dyDescent="0.2">
      <c r="A285" s="27" t="s">
        <v>19</v>
      </c>
      <c r="B285" s="27">
        <v>2022</v>
      </c>
      <c r="C285" s="30">
        <v>44705</v>
      </c>
      <c r="D285" s="27">
        <v>1408</v>
      </c>
      <c r="E285" s="31">
        <v>4</v>
      </c>
      <c r="F285" s="27" t="s">
        <v>20</v>
      </c>
      <c r="G285" s="27" t="s">
        <v>27</v>
      </c>
      <c r="H285" s="27">
        <v>1</v>
      </c>
      <c r="I285" s="5">
        <v>220043</v>
      </c>
      <c r="J285" s="27">
        <v>2.6117187654362044</v>
      </c>
      <c r="K285">
        <v>22.991979000000001</v>
      </c>
      <c r="L285">
        <v>20.435151000000001</v>
      </c>
      <c r="M285">
        <v>27.249578999999997</v>
      </c>
      <c r="N285">
        <v>11.081340000000001</v>
      </c>
      <c r="O285" s="9"/>
      <c r="P285" s="9"/>
    </row>
    <row r="286" spans="1:16" ht="15.75" customHeight="1" x14ac:dyDescent="0.2">
      <c r="A286" s="27" t="s">
        <v>19</v>
      </c>
      <c r="B286" s="27">
        <v>2022</v>
      </c>
      <c r="C286" s="30">
        <v>44705</v>
      </c>
      <c r="D286" s="27">
        <v>1409</v>
      </c>
      <c r="E286" s="31">
        <v>4</v>
      </c>
      <c r="F286" s="27" t="s">
        <v>24</v>
      </c>
      <c r="G286" s="27" t="s">
        <v>27</v>
      </c>
      <c r="H286" s="27">
        <v>1</v>
      </c>
      <c r="I286" s="5">
        <v>220044</v>
      </c>
      <c r="J286" s="27">
        <v>3.5503546210051833</v>
      </c>
      <c r="K286">
        <v>24.324609000000002</v>
      </c>
      <c r="L286">
        <v>17.781295499999999</v>
      </c>
      <c r="M286">
        <v>21.537967500000001</v>
      </c>
      <c r="N286">
        <v>9.6719055000000012</v>
      </c>
      <c r="O286" s="9"/>
      <c r="P286" s="9"/>
    </row>
    <row r="287" spans="1:16" ht="15.75" customHeight="1" x14ac:dyDescent="0.2">
      <c r="A287" s="27" t="s">
        <v>19</v>
      </c>
      <c r="B287" s="27">
        <v>2022</v>
      </c>
      <c r="C287" s="30">
        <v>44705</v>
      </c>
      <c r="D287" s="27">
        <v>1410</v>
      </c>
      <c r="E287" s="31">
        <v>4</v>
      </c>
      <c r="F287" s="27" t="s">
        <v>26</v>
      </c>
      <c r="G287" s="27" t="s">
        <v>27</v>
      </c>
      <c r="H287" s="27">
        <v>1</v>
      </c>
      <c r="I287" s="5">
        <v>220045</v>
      </c>
      <c r="J287" s="27">
        <v>3.1158396642818547</v>
      </c>
      <c r="K287">
        <v>24.886361999999998</v>
      </c>
      <c r="L287">
        <v>17.8362555</v>
      </c>
      <c r="M287">
        <v>23.3526135</v>
      </c>
      <c r="N287">
        <v>7.3614090000000001</v>
      </c>
      <c r="O287" s="9"/>
      <c r="P287" s="9"/>
    </row>
    <row r="288" spans="1:16" ht="15.75" customHeight="1" x14ac:dyDescent="0.2">
      <c r="A288" s="27" t="s">
        <v>19</v>
      </c>
      <c r="B288" s="27">
        <v>2022</v>
      </c>
      <c r="C288" s="30">
        <v>44705</v>
      </c>
      <c r="D288" s="27">
        <v>1411</v>
      </c>
      <c r="E288" s="31">
        <v>4</v>
      </c>
      <c r="F288" s="27" t="s">
        <v>25</v>
      </c>
      <c r="G288" s="27" t="s">
        <v>27</v>
      </c>
      <c r="H288" s="27">
        <v>1</v>
      </c>
      <c r="I288" s="5">
        <v>220046</v>
      </c>
      <c r="J288" s="27">
        <v>2.376348290771884</v>
      </c>
      <c r="K288">
        <v>23.744921999999999</v>
      </c>
      <c r="L288">
        <v>18.494882500000003</v>
      </c>
      <c r="M288">
        <v>24.058352500000002</v>
      </c>
      <c r="N288">
        <v>10.705186999999999</v>
      </c>
      <c r="O288" s="9"/>
      <c r="P288" s="9"/>
    </row>
    <row r="289" spans="1:16" ht="15.75" customHeight="1" x14ac:dyDescent="0.2">
      <c r="A289" s="27" t="s">
        <v>19</v>
      </c>
      <c r="B289" s="27">
        <v>2022</v>
      </c>
      <c r="C289" s="30">
        <v>44705</v>
      </c>
      <c r="D289" s="27">
        <v>1412</v>
      </c>
      <c r="E289" s="31">
        <v>4</v>
      </c>
      <c r="F289" s="27" t="s">
        <v>23</v>
      </c>
      <c r="G289" s="27" t="s">
        <v>27</v>
      </c>
      <c r="H289" s="27">
        <v>1</v>
      </c>
      <c r="I289" s="5">
        <v>220047</v>
      </c>
      <c r="J289" s="27">
        <v>2.9587693199645311</v>
      </c>
      <c r="K289">
        <v>24.019712499999997</v>
      </c>
      <c r="L289">
        <v>18.438038499999998</v>
      </c>
      <c r="M289">
        <v>23.916219499999997</v>
      </c>
      <c r="N289">
        <v>10.310210000000001</v>
      </c>
      <c r="O289" s="9"/>
      <c r="P289" s="9"/>
    </row>
    <row r="290" spans="1:16" ht="15.75" customHeight="1" x14ac:dyDescent="0.2">
      <c r="A290" s="27" t="s">
        <v>19</v>
      </c>
      <c r="B290" s="27">
        <v>2022</v>
      </c>
      <c r="C290" s="30">
        <v>44741</v>
      </c>
      <c r="D290" s="27">
        <v>1107</v>
      </c>
      <c r="E290" s="31">
        <v>1</v>
      </c>
      <c r="F290" s="27" t="s">
        <v>24</v>
      </c>
      <c r="G290" s="27" t="s">
        <v>27</v>
      </c>
      <c r="H290" s="27">
        <v>2</v>
      </c>
      <c r="I290" s="5">
        <v>220096</v>
      </c>
      <c r="J290" s="27">
        <v>5.2819185879723998</v>
      </c>
      <c r="K290">
        <v>18.611301000000001</v>
      </c>
      <c r="L290">
        <v>26.210218000000001</v>
      </c>
      <c r="M290">
        <v>34.804341999999998</v>
      </c>
      <c r="N290">
        <v>24.703455999999999</v>
      </c>
      <c r="O290" s="9"/>
      <c r="P290" s="9"/>
    </row>
    <row r="291" spans="1:16" ht="15.75" customHeight="1" x14ac:dyDescent="0.2">
      <c r="A291" s="27" t="s">
        <v>19</v>
      </c>
      <c r="B291" s="27">
        <v>2022</v>
      </c>
      <c r="C291" s="30">
        <v>44741</v>
      </c>
      <c r="D291" s="27">
        <v>1108</v>
      </c>
      <c r="E291" s="31">
        <v>1</v>
      </c>
      <c r="F291" s="27" t="s">
        <v>23</v>
      </c>
      <c r="G291" s="27" t="s">
        <v>27</v>
      </c>
      <c r="H291" s="27">
        <v>2</v>
      </c>
      <c r="I291" s="5">
        <v>220097</v>
      </c>
      <c r="J291" s="27">
        <v>4.5592002302409584</v>
      </c>
      <c r="K291">
        <v>21.073295999999999</v>
      </c>
      <c r="L291">
        <v>24.856401000000002</v>
      </c>
      <c r="M291">
        <v>33.431438999999997</v>
      </c>
      <c r="N291">
        <v>17.84131</v>
      </c>
      <c r="O291" s="9"/>
      <c r="P291" s="9"/>
    </row>
    <row r="292" spans="1:16" ht="15.75" customHeight="1" x14ac:dyDescent="0.2">
      <c r="A292" s="27" t="s">
        <v>19</v>
      </c>
      <c r="B292" s="27">
        <v>2022</v>
      </c>
      <c r="C292" s="30">
        <v>44741</v>
      </c>
      <c r="D292" s="27">
        <v>1109</v>
      </c>
      <c r="E292" s="31">
        <v>1</v>
      </c>
      <c r="F292" s="27" t="s">
        <v>20</v>
      </c>
      <c r="G292" s="27" t="s">
        <v>27</v>
      </c>
      <c r="H292" s="27">
        <v>2</v>
      </c>
      <c r="I292" s="5">
        <v>220098</v>
      </c>
      <c r="J292" s="27">
        <v>5.7342697893972403</v>
      </c>
      <c r="K292">
        <v>20.944628000000002</v>
      </c>
      <c r="L292">
        <v>23.695312000000001</v>
      </c>
      <c r="M292">
        <v>32.191451999999998</v>
      </c>
      <c r="N292">
        <v>18.607016000000002</v>
      </c>
      <c r="O292" s="9"/>
      <c r="P292" s="9"/>
    </row>
    <row r="293" spans="1:16" ht="15.75" customHeight="1" x14ac:dyDescent="0.2">
      <c r="A293" s="27" t="s">
        <v>19</v>
      </c>
      <c r="B293" s="27">
        <v>2022</v>
      </c>
      <c r="C293" s="30">
        <v>44741</v>
      </c>
      <c r="D293" s="27">
        <v>1110</v>
      </c>
      <c r="E293" s="31">
        <v>1</v>
      </c>
      <c r="F293" s="27" t="s">
        <v>22</v>
      </c>
      <c r="G293" s="27" t="s">
        <v>27</v>
      </c>
      <c r="H293" s="27">
        <v>2</v>
      </c>
      <c r="I293" s="5">
        <v>220099</v>
      </c>
      <c r="J293" s="27">
        <v>5.3111231539379684</v>
      </c>
      <c r="K293">
        <v>21.936824999999999</v>
      </c>
      <c r="L293">
        <v>21.526965000000001</v>
      </c>
      <c r="M293">
        <v>28.047464999999999</v>
      </c>
      <c r="N293">
        <v>17.232749999999999</v>
      </c>
      <c r="O293" s="9"/>
      <c r="P293" s="9"/>
    </row>
    <row r="294" spans="1:16" ht="15.75" customHeight="1" x14ac:dyDescent="0.2">
      <c r="A294" s="27" t="s">
        <v>19</v>
      </c>
      <c r="B294" s="27">
        <v>2022</v>
      </c>
      <c r="C294" s="30">
        <v>44741</v>
      </c>
      <c r="D294" s="27">
        <v>1111</v>
      </c>
      <c r="E294" s="31">
        <v>1</v>
      </c>
      <c r="F294" s="27" t="s">
        <v>25</v>
      </c>
      <c r="G294" s="27" t="s">
        <v>27</v>
      </c>
      <c r="H294" s="27">
        <v>2</v>
      </c>
      <c r="I294" s="5">
        <v>220100</v>
      </c>
      <c r="J294" s="27">
        <v>5.0966962660310955</v>
      </c>
      <c r="K294">
        <v>19.639008</v>
      </c>
      <c r="L294">
        <v>24.499872</v>
      </c>
      <c r="M294">
        <v>32.089151999999999</v>
      </c>
      <c r="N294">
        <v>22.916831999999999</v>
      </c>
      <c r="O294" s="9"/>
      <c r="P294" s="9"/>
    </row>
    <row r="295" spans="1:16" ht="15.75" customHeight="1" x14ac:dyDescent="0.2">
      <c r="A295" s="27" t="s">
        <v>19</v>
      </c>
      <c r="B295" s="27">
        <v>2022</v>
      </c>
      <c r="C295" s="30">
        <v>44741</v>
      </c>
      <c r="D295" s="27">
        <v>1112</v>
      </c>
      <c r="E295" s="31">
        <v>1</v>
      </c>
      <c r="F295" s="27" t="s">
        <v>26</v>
      </c>
      <c r="G295" s="27" t="s">
        <v>27</v>
      </c>
      <c r="H295" s="27">
        <v>2</v>
      </c>
      <c r="I295" s="5">
        <v>220101</v>
      </c>
      <c r="J295" s="27">
        <v>4.6494783359914935</v>
      </c>
      <c r="K295">
        <v>19.675184000000002</v>
      </c>
      <c r="L295">
        <v>24.867504</v>
      </c>
      <c r="M295">
        <v>33.926248000000001</v>
      </c>
      <c r="N295">
        <v>20.963992000000001</v>
      </c>
      <c r="O295" s="9"/>
      <c r="P295" s="9"/>
    </row>
    <row r="296" spans="1:16" ht="15.75" customHeight="1" x14ac:dyDescent="0.2">
      <c r="A296" s="27" t="s">
        <v>19</v>
      </c>
      <c r="B296" s="27">
        <v>2022</v>
      </c>
      <c r="C296" s="30">
        <v>44741</v>
      </c>
      <c r="D296" s="27">
        <v>1207</v>
      </c>
      <c r="E296" s="31">
        <v>2</v>
      </c>
      <c r="F296" s="27" t="s">
        <v>23</v>
      </c>
      <c r="G296" s="27" t="s">
        <v>27</v>
      </c>
      <c r="H296" s="27">
        <v>2</v>
      </c>
      <c r="I296" s="5">
        <v>220102</v>
      </c>
      <c r="J296" s="27">
        <v>4.814388806766857</v>
      </c>
      <c r="K296">
        <v>18.190816000000002</v>
      </c>
      <c r="L296">
        <v>27.882719999999999</v>
      </c>
      <c r="M296">
        <v>36.316896</v>
      </c>
      <c r="N296">
        <v>25.450496000000001</v>
      </c>
      <c r="O296" s="9"/>
      <c r="P296" s="9"/>
    </row>
    <row r="297" spans="1:16" ht="15.75" customHeight="1" x14ac:dyDescent="0.2">
      <c r="A297" s="27" t="s">
        <v>19</v>
      </c>
      <c r="B297" s="27">
        <v>2022</v>
      </c>
      <c r="C297" s="30">
        <v>44741</v>
      </c>
      <c r="D297" s="27">
        <v>1208</v>
      </c>
      <c r="E297" s="31">
        <v>2</v>
      </c>
      <c r="F297" s="27" t="s">
        <v>25</v>
      </c>
      <c r="G297" s="27" t="s">
        <v>27</v>
      </c>
      <c r="H297" s="27">
        <v>2</v>
      </c>
      <c r="I297" s="5">
        <v>220103</v>
      </c>
      <c r="J297" s="27">
        <v>4.9931912512438821</v>
      </c>
      <c r="K297">
        <v>19.523565000000001</v>
      </c>
      <c r="L297">
        <v>22.643643000000001</v>
      </c>
      <c r="M297">
        <v>30.462299999999999</v>
      </c>
      <c r="N297">
        <v>19.726647</v>
      </c>
      <c r="O297" s="9"/>
      <c r="P297" s="9"/>
    </row>
    <row r="298" spans="1:16" ht="15.75" customHeight="1" x14ac:dyDescent="0.2">
      <c r="A298" s="27" t="s">
        <v>19</v>
      </c>
      <c r="B298" s="27">
        <v>2022</v>
      </c>
      <c r="C298" s="30">
        <v>44741</v>
      </c>
      <c r="D298" s="27">
        <v>1209</v>
      </c>
      <c r="E298" s="31">
        <v>2</v>
      </c>
      <c r="F298" s="27" t="s">
        <v>26</v>
      </c>
      <c r="G298" s="27" t="s">
        <v>27</v>
      </c>
      <c r="H298" s="27">
        <v>2</v>
      </c>
      <c r="I298" s="5">
        <v>220104</v>
      </c>
      <c r="J298" s="27">
        <v>4.721369429590017</v>
      </c>
      <c r="K298">
        <v>21.038544000000002</v>
      </c>
      <c r="L298">
        <v>23.317488000000001</v>
      </c>
      <c r="M298">
        <v>30.904703999999999</v>
      </c>
      <c r="N298">
        <v>19.000464000000001</v>
      </c>
      <c r="O298" s="9"/>
      <c r="P298" s="9"/>
    </row>
    <row r="299" spans="1:16" ht="15.75" customHeight="1" x14ac:dyDescent="0.2">
      <c r="A299" s="27" t="s">
        <v>19</v>
      </c>
      <c r="B299" s="27">
        <v>2022</v>
      </c>
      <c r="C299" s="30">
        <v>44741</v>
      </c>
      <c r="D299" s="27">
        <v>1210</v>
      </c>
      <c r="E299" s="31">
        <v>2</v>
      </c>
      <c r="F299" s="27" t="s">
        <v>20</v>
      </c>
      <c r="G299" s="27" t="s">
        <v>27</v>
      </c>
      <c r="H299" s="27">
        <v>2</v>
      </c>
      <c r="I299" s="5">
        <v>220105</v>
      </c>
      <c r="J299" s="27">
        <v>4.7699872509820427</v>
      </c>
      <c r="K299">
        <v>18.630690000000001</v>
      </c>
      <c r="L299">
        <v>27.287935999999998</v>
      </c>
      <c r="M299">
        <v>36.584743000000003</v>
      </c>
      <c r="N299">
        <v>22.829547000000002</v>
      </c>
      <c r="O299" s="9"/>
      <c r="P299" s="9"/>
    </row>
    <row r="300" spans="1:16" ht="15.75" customHeight="1" x14ac:dyDescent="0.2">
      <c r="A300" s="27" t="s">
        <v>19</v>
      </c>
      <c r="B300" s="27">
        <v>2022</v>
      </c>
      <c r="C300" s="30">
        <v>44741</v>
      </c>
      <c r="D300" s="27">
        <v>1211</v>
      </c>
      <c r="E300" s="31">
        <v>2</v>
      </c>
      <c r="F300" s="27" t="s">
        <v>22</v>
      </c>
      <c r="G300" s="27" t="s">
        <v>27</v>
      </c>
      <c r="H300" s="27">
        <v>2</v>
      </c>
      <c r="I300" s="5">
        <v>220106</v>
      </c>
      <c r="J300" s="27">
        <v>4.0779102867510755</v>
      </c>
      <c r="K300">
        <v>19.041484000000001</v>
      </c>
      <c r="L300">
        <v>24.843983999999999</v>
      </c>
      <c r="M300">
        <v>34.304380000000002</v>
      </c>
      <c r="N300">
        <v>22.448712</v>
      </c>
      <c r="O300" s="9"/>
      <c r="P300" s="9"/>
    </row>
    <row r="301" spans="1:16" ht="15.75" customHeight="1" x14ac:dyDescent="0.2">
      <c r="A301" s="27" t="s">
        <v>19</v>
      </c>
      <c r="B301" s="27">
        <v>2022</v>
      </c>
      <c r="C301" s="30">
        <v>44741</v>
      </c>
      <c r="D301" s="27">
        <v>1212</v>
      </c>
      <c r="E301" s="31">
        <v>2</v>
      </c>
      <c r="F301" s="27" t="s">
        <v>24</v>
      </c>
      <c r="G301" s="27" t="s">
        <v>27</v>
      </c>
      <c r="H301" s="27">
        <v>2</v>
      </c>
      <c r="I301" s="5">
        <v>220107</v>
      </c>
      <c r="J301" s="27">
        <v>5.2559189568356217</v>
      </c>
      <c r="K301">
        <v>21.253518</v>
      </c>
      <c r="L301">
        <v>23.512346000000001</v>
      </c>
      <c r="M301">
        <v>29.840797999999999</v>
      </c>
      <c r="N301">
        <v>19.181370000000001</v>
      </c>
      <c r="O301" s="9"/>
      <c r="P301" s="9"/>
    </row>
    <row r="302" spans="1:16" ht="15.75" customHeight="1" x14ac:dyDescent="0.2">
      <c r="A302" s="27" t="s">
        <v>19</v>
      </c>
      <c r="B302" s="27">
        <v>2022</v>
      </c>
      <c r="C302" s="30">
        <v>44741</v>
      </c>
      <c r="D302" s="27">
        <v>1301</v>
      </c>
      <c r="E302" s="31">
        <v>3</v>
      </c>
      <c r="F302" s="27" t="s">
        <v>20</v>
      </c>
      <c r="G302" s="27" t="s">
        <v>27</v>
      </c>
      <c r="H302" s="27">
        <v>2</v>
      </c>
      <c r="I302" s="5">
        <v>220108</v>
      </c>
      <c r="J302" s="27">
        <v>5.5575492441685439</v>
      </c>
      <c r="K302">
        <v>21.097083000000001</v>
      </c>
      <c r="L302">
        <v>25.894862</v>
      </c>
      <c r="M302">
        <v>33.706510000000002</v>
      </c>
      <c r="N302">
        <v>20.477409000000002</v>
      </c>
      <c r="O302" s="9"/>
      <c r="P302" s="9"/>
    </row>
    <row r="303" spans="1:16" ht="15.75" customHeight="1" x14ac:dyDescent="0.2">
      <c r="A303" s="27" t="s">
        <v>19</v>
      </c>
      <c r="B303" s="27">
        <v>2022</v>
      </c>
      <c r="C303" s="30">
        <v>44741</v>
      </c>
      <c r="D303" s="27">
        <v>1302</v>
      </c>
      <c r="E303" s="31">
        <v>3</v>
      </c>
      <c r="F303" s="27" t="s">
        <v>22</v>
      </c>
      <c r="G303" s="27" t="s">
        <v>27</v>
      </c>
      <c r="H303" s="27">
        <v>2</v>
      </c>
      <c r="I303" s="5">
        <v>220109</v>
      </c>
      <c r="J303" s="27">
        <v>4.5450905394598005</v>
      </c>
      <c r="K303">
        <v>18.225534</v>
      </c>
      <c r="L303">
        <v>26.385666000000001</v>
      </c>
      <c r="M303">
        <v>36.107190000000003</v>
      </c>
      <c r="N303">
        <v>23.727582000000002</v>
      </c>
      <c r="O303" s="9"/>
      <c r="P303" s="9"/>
    </row>
    <row r="304" spans="1:16" ht="15.75" customHeight="1" x14ac:dyDescent="0.2">
      <c r="A304" s="27" t="s">
        <v>19</v>
      </c>
      <c r="B304" s="27">
        <v>2022</v>
      </c>
      <c r="C304" s="30">
        <v>44741</v>
      </c>
      <c r="D304" s="27">
        <v>1303</v>
      </c>
      <c r="E304" s="31">
        <v>3</v>
      </c>
      <c r="F304" s="27" t="s">
        <v>25</v>
      </c>
      <c r="G304" s="27" t="s">
        <v>27</v>
      </c>
      <c r="H304" s="27">
        <v>2</v>
      </c>
      <c r="I304" s="5">
        <v>220110</v>
      </c>
      <c r="J304" s="27">
        <v>5.4636279399385996</v>
      </c>
      <c r="K304">
        <v>19.949838</v>
      </c>
      <c r="L304">
        <v>24.580884000000001</v>
      </c>
      <c r="M304">
        <v>32.063237999999998</v>
      </c>
      <c r="N304">
        <v>20.322558000000001</v>
      </c>
      <c r="O304" s="9"/>
      <c r="P304" s="9"/>
    </row>
    <row r="305" spans="1:16" ht="15.75" customHeight="1" x14ac:dyDescent="0.2">
      <c r="A305" s="27" t="s">
        <v>19</v>
      </c>
      <c r="B305" s="27">
        <v>2022</v>
      </c>
      <c r="C305" s="30">
        <v>44741</v>
      </c>
      <c r="D305" s="27">
        <v>1304</v>
      </c>
      <c r="E305" s="31">
        <v>3</v>
      </c>
      <c r="F305" s="27" t="s">
        <v>26</v>
      </c>
      <c r="G305" s="27" t="s">
        <v>27</v>
      </c>
      <c r="H305" s="27">
        <v>2</v>
      </c>
      <c r="I305" s="5">
        <v>220111</v>
      </c>
      <c r="J305" s="27">
        <v>4.6798688180506351</v>
      </c>
      <c r="K305">
        <v>22.285755999999999</v>
      </c>
      <c r="L305">
        <v>21.682686</v>
      </c>
      <c r="M305">
        <v>29.568985999999999</v>
      </c>
      <c r="N305">
        <v>15.651986000000001</v>
      </c>
      <c r="O305" s="9"/>
      <c r="P305" s="9"/>
    </row>
    <row r="306" spans="1:16" ht="15.75" customHeight="1" x14ac:dyDescent="0.2">
      <c r="A306" s="27" t="s">
        <v>19</v>
      </c>
      <c r="B306" s="27">
        <v>2022</v>
      </c>
      <c r="C306" s="30">
        <v>44741</v>
      </c>
      <c r="D306" s="27">
        <v>1305</v>
      </c>
      <c r="E306" s="31">
        <v>3</v>
      </c>
      <c r="F306" s="27" t="s">
        <v>23</v>
      </c>
      <c r="G306" s="27" t="s">
        <v>27</v>
      </c>
      <c r="H306" s="27">
        <v>2</v>
      </c>
      <c r="I306" s="5">
        <v>220112</v>
      </c>
      <c r="J306" s="27">
        <v>4.5337191572210651</v>
      </c>
      <c r="K306">
        <v>18.669692999999999</v>
      </c>
      <c r="L306">
        <v>26.594372</v>
      </c>
      <c r="M306">
        <v>35.425257000000002</v>
      </c>
      <c r="N306">
        <v>23.552109000000002</v>
      </c>
      <c r="O306" s="9"/>
      <c r="P306" s="9"/>
    </row>
    <row r="307" spans="1:16" ht="15.75" customHeight="1" x14ac:dyDescent="0.2">
      <c r="A307" s="27" t="s">
        <v>19</v>
      </c>
      <c r="B307" s="27">
        <v>2022</v>
      </c>
      <c r="C307" s="30">
        <v>44741</v>
      </c>
      <c r="D307" s="27">
        <v>1306</v>
      </c>
      <c r="E307" s="31">
        <v>3</v>
      </c>
      <c r="F307" s="27" t="s">
        <v>24</v>
      </c>
      <c r="G307" s="27" t="s">
        <v>27</v>
      </c>
      <c r="H307" s="27">
        <v>2</v>
      </c>
      <c r="I307" s="5">
        <v>220113</v>
      </c>
      <c r="J307" s="27">
        <v>5.2003501087571884</v>
      </c>
      <c r="K307">
        <v>19.411625000000001</v>
      </c>
      <c r="L307">
        <v>26.727235</v>
      </c>
      <c r="M307">
        <v>34.660274999999999</v>
      </c>
      <c r="N307">
        <v>22.554905000000002</v>
      </c>
      <c r="O307" s="9"/>
      <c r="P307" s="9"/>
    </row>
    <row r="308" spans="1:16" ht="15.75" customHeight="1" x14ac:dyDescent="0.2">
      <c r="A308" s="27" t="s">
        <v>19</v>
      </c>
      <c r="B308" s="27">
        <v>2022</v>
      </c>
      <c r="C308" s="30">
        <v>44741</v>
      </c>
      <c r="D308" s="27">
        <v>1407</v>
      </c>
      <c r="E308" s="31">
        <v>4</v>
      </c>
      <c r="F308" s="27" t="s">
        <v>22</v>
      </c>
      <c r="G308" s="27" t="s">
        <v>27</v>
      </c>
      <c r="H308" s="27">
        <v>2</v>
      </c>
      <c r="I308" s="5">
        <v>220114</v>
      </c>
      <c r="J308" s="27">
        <v>4.3896058993602844</v>
      </c>
      <c r="K308">
        <v>21.689924999999999</v>
      </c>
      <c r="L308">
        <v>22.884036999999999</v>
      </c>
      <c r="M308">
        <v>30.50583</v>
      </c>
      <c r="N308">
        <v>17.874364</v>
      </c>
      <c r="O308" s="9"/>
      <c r="P308" s="9"/>
    </row>
    <row r="309" spans="1:16" ht="15.75" customHeight="1" x14ac:dyDescent="0.2">
      <c r="A309" s="27" t="s">
        <v>19</v>
      </c>
      <c r="B309" s="27">
        <v>2022</v>
      </c>
      <c r="C309" s="30">
        <v>44741</v>
      </c>
      <c r="D309" s="27">
        <v>1408</v>
      </c>
      <c r="E309" s="31">
        <v>4</v>
      </c>
      <c r="F309" s="27" t="s">
        <v>20</v>
      </c>
      <c r="G309" s="27" t="s">
        <v>27</v>
      </c>
      <c r="H309" s="27">
        <v>2</v>
      </c>
      <c r="I309" s="5">
        <v>220115</v>
      </c>
      <c r="J309" s="27">
        <v>3.3924902877849408</v>
      </c>
      <c r="K309">
        <v>18.676919999999999</v>
      </c>
      <c r="L309">
        <v>24.723804000000001</v>
      </c>
      <c r="M309">
        <v>34.727975999999998</v>
      </c>
      <c r="N309">
        <v>21.238061999999999</v>
      </c>
      <c r="O309" s="9"/>
      <c r="P309" s="9"/>
    </row>
    <row r="310" spans="1:16" ht="15.75" customHeight="1" x14ac:dyDescent="0.2">
      <c r="A310" s="27" t="s">
        <v>19</v>
      </c>
      <c r="B310" s="27">
        <v>2022</v>
      </c>
      <c r="C310" s="30">
        <v>44741</v>
      </c>
      <c r="D310" s="27">
        <v>1409</v>
      </c>
      <c r="E310" s="31">
        <v>4</v>
      </c>
      <c r="F310" s="27" t="s">
        <v>24</v>
      </c>
      <c r="G310" s="27" t="s">
        <v>27</v>
      </c>
      <c r="H310" s="27">
        <v>2</v>
      </c>
      <c r="I310" s="5">
        <v>220116</v>
      </c>
      <c r="J310" s="27">
        <v>5.4948862020882219</v>
      </c>
      <c r="K310">
        <v>19.647076999999999</v>
      </c>
      <c r="L310">
        <v>25.287119000000001</v>
      </c>
      <c r="M310">
        <v>33.830945</v>
      </c>
      <c r="N310">
        <v>22.159967000000002</v>
      </c>
      <c r="O310" s="9"/>
      <c r="P310" s="9"/>
    </row>
    <row r="311" spans="1:16" ht="15.75" customHeight="1" x14ac:dyDescent="0.2">
      <c r="A311" s="27" t="s">
        <v>19</v>
      </c>
      <c r="B311" s="27">
        <v>2022</v>
      </c>
      <c r="C311" s="30">
        <v>44741</v>
      </c>
      <c r="D311" s="27">
        <v>1410</v>
      </c>
      <c r="E311" s="31">
        <v>4</v>
      </c>
      <c r="F311" s="27" t="s">
        <v>26</v>
      </c>
      <c r="G311" s="27" t="s">
        <v>27</v>
      </c>
      <c r="H311" s="27">
        <v>2</v>
      </c>
      <c r="I311" s="5">
        <v>220117</v>
      </c>
      <c r="J311" s="27">
        <v>4.5161863456572187</v>
      </c>
      <c r="K311">
        <v>20.533501999999999</v>
      </c>
      <c r="L311">
        <v>23.047053999999999</v>
      </c>
      <c r="M311">
        <v>31.262302999999999</v>
      </c>
      <c r="N311">
        <v>18.842399</v>
      </c>
      <c r="O311" s="9"/>
      <c r="P311" s="9"/>
    </row>
    <row r="312" spans="1:16" ht="15.75" customHeight="1" x14ac:dyDescent="0.2">
      <c r="A312" s="27" t="s">
        <v>19</v>
      </c>
      <c r="B312" s="27">
        <v>2022</v>
      </c>
      <c r="C312" s="30">
        <v>44741</v>
      </c>
      <c r="D312" s="27">
        <v>1411</v>
      </c>
      <c r="E312" s="31">
        <v>4</v>
      </c>
      <c r="F312" s="27" t="s">
        <v>25</v>
      </c>
      <c r="G312" s="27" t="s">
        <v>27</v>
      </c>
      <c r="H312" s="27">
        <v>2</v>
      </c>
      <c r="I312" s="5">
        <v>220118</v>
      </c>
      <c r="J312" s="27">
        <v>3.1420443618501128</v>
      </c>
      <c r="K312">
        <v>18.708641</v>
      </c>
      <c r="L312">
        <v>25.802762999999999</v>
      </c>
      <c r="M312">
        <v>33.664323000000003</v>
      </c>
      <c r="N312">
        <v>22.330573999999999</v>
      </c>
      <c r="O312" s="9"/>
      <c r="P312" s="9"/>
    </row>
    <row r="313" spans="1:16" ht="15.75" customHeight="1" x14ac:dyDescent="0.2">
      <c r="A313" s="27" t="s">
        <v>19</v>
      </c>
      <c r="B313" s="27">
        <v>2022</v>
      </c>
      <c r="C313" s="30">
        <v>44741</v>
      </c>
      <c r="D313" s="27">
        <v>1412</v>
      </c>
      <c r="E313" s="31">
        <v>4</v>
      </c>
      <c r="F313" s="27" t="s">
        <v>23</v>
      </c>
      <c r="G313" s="27" t="s">
        <v>27</v>
      </c>
      <c r="H313" s="27">
        <v>2</v>
      </c>
      <c r="I313" s="5">
        <v>220119</v>
      </c>
      <c r="J313" s="27">
        <v>4.071905129728659</v>
      </c>
      <c r="K313">
        <v>18.738498</v>
      </c>
      <c r="L313">
        <v>25.85745</v>
      </c>
      <c r="M313">
        <v>35.622714000000002</v>
      </c>
      <c r="N313">
        <v>21.906618000000002</v>
      </c>
      <c r="O313" s="9"/>
      <c r="P313" s="9"/>
    </row>
    <row r="314" spans="1:16" ht="15.75" customHeight="1" x14ac:dyDescent="0.2">
      <c r="A314" s="27" t="s">
        <v>19</v>
      </c>
      <c r="B314" s="27">
        <v>2022</v>
      </c>
      <c r="C314" s="30">
        <v>44754</v>
      </c>
      <c r="D314" s="27">
        <v>1101</v>
      </c>
      <c r="E314" s="31">
        <v>1</v>
      </c>
      <c r="F314" s="27" t="s">
        <v>20</v>
      </c>
      <c r="G314" s="27" t="s">
        <v>21</v>
      </c>
      <c r="H314" s="27">
        <v>3</v>
      </c>
      <c r="I314" s="5">
        <v>220144</v>
      </c>
      <c r="J314" s="27">
        <v>4.2616542210297412</v>
      </c>
      <c r="K314">
        <v>16.338743999999998</v>
      </c>
      <c r="L314">
        <v>31.151441999999999</v>
      </c>
      <c r="M314">
        <v>42.784115999999997</v>
      </c>
      <c r="N314">
        <v>24.818808000000001</v>
      </c>
      <c r="O314" s="9"/>
      <c r="P314" s="9"/>
    </row>
    <row r="315" spans="1:16" ht="15.75" customHeight="1" x14ac:dyDescent="0.2">
      <c r="A315" s="27" t="s">
        <v>19</v>
      </c>
      <c r="B315" s="27">
        <v>2022</v>
      </c>
      <c r="C315" s="30">
        <v>44754</v>
      </c>
      <c r="D315" s="27">
        <v>1102</v>
      </c>
      <c r="E315" s="31">
        <v>1</v>
      </c>
      <c r="F315" s="27" t="s">
        <v>22</v>
      </c>
      <c r="G315" s="27" t="s">
        <v>21</v>
      </c>
      <c r="H315" s="27">
        <v>3</v>
      </c>
      <c r="I315" s="5">
        <v>220145</v>
      </c>
      <c r="J315" s="27">
        <v>4.0065539505469916</v>
      </c>
      <c r="K315">
        <v>15.842112</v>
      </c>
      <c r="L315">
        <v>31.43496</v>
      </c>
      <c r="M315">
        <v>43.999712000000002</v>
      </c>
      <c r="N315">
        <v>27.049759999999999</v>
      </c>
      <c r="O315" s="9"/>
      <c r="P315" s="9"/>
    </row>
    <row r="316" spans="1:16" ht="15.75" customHeight="1" x14ac:dyDescent="0.2">
      <c r="A316" s="27" t="s">
        <v>19</v>
      </c>
      <c r="B316" s="27">
        <v>2022</v>
      </c>
      <c r="C316" s="30">
        <v>44754</v>
      </c>
      <c r="D316" s="27">
        <v>1103</v>
      </c>
      <c r="E316" s="31">
        <v>1</v>
      </c>
      <c r="F316" s="27" t="s">
        <v>23</v>
      </c>
      <c r="G316" s="27" t="s">
        <v>21</v>
      </c>
      <c r="H316" s="27">
        <v>3</v>
      </c>
      <c r="I316" s="5">
        <v>220146</v>
      </c>
      <c r="J316" s="27">
        <v>5.0161406367194976</v>
      </c>
      <c r="K316">
        <v>17.157774</v>
      </c>
      <c r="L316">
        <v>32.987751000000003</v>
      </c>
      <c r="M316">
        <v>48.054951000000003</v>
      </c>
      <c r="N316">
        <v>24.455949</v>
      </c>
      <c r="O316" s="9"/>
      <c r="P316" s="9"/>
    </row>
    <row r="317" spans="1:16" ht="15.75" customHeight="1" x14ac:dyDescent="0.2">
      <c r="A317" s="27" t="s">
        <v>19</v>
      </c>
      <c r="B317" s="27">
        <v>2022</v>
      </c>
      <c r="C317" s="30">
        <v>44754</v>
      </c>
      <c r="D317" s="27">
        <v>1104</v>
      </c>
      <c r="E317" s="31">
        <v>1</v>
      </c>
      <c r="F317" s="27" t="s">
        <v>24</v>
      </c>
      <c r="G317" s="27" t="s">
        <v>21</v>
      </c>
      <c r="H317" s="27">
        <v>3</v>
      </c>
      <c r="I317" s="5">
        <v>220147</v>
      </c>
      <c r="J317" s="27">
        <v>5.1737903177069819</v>
      </c>
      <c r="K317">
        <v>15.97926</v>
      </c>
      <c r="L317">
        <v>32.38026</v>
      </c>
      <c r="M317">
        <v>45.163668000000001</v>
      </c>
      <c r="N317">
        <v>26.860151999999999</v>
      </c>
      <c r="O317" s="9"/>
      <c r="P317" s="9"/>
    </row>
    <row r="318" spans="1:16" ht="15.75" customHeight="1" x14ac:dyDescent="0.2">
      <c r="A318" s="27" t="s">
        <v>19</v>
      </c>
      <c r="B318" s="27">
        <v>2022</v>
      </c>
      <c r="C318" s="30">
        <v>44754</v>
      </c>
      <c r="D318" s="27">
        <v>1105</v>
      </c>
      <c r="E318" s="31">
        <v>1</v>
      </c>
      <c r="F318" s="27" t="s">
        <v>25</v>
      </c>
      <c r="G318" s="27" t="s">
        <v>21</v>
      </c>
      <c r="H318" s="27">
        <v>3</v>
      </c>
      <c r="I318" s="5">
        <v>220148</v>
      </c>
      <c r="J318" s="27">
        <v>4.3246226274179698</v>
      </c>
      <c r="K318">
        <v>17.245007999999999</v>
      </c>
      <c r="L318">
        <v>29.566800000000001</v>
      </c>
      <c r="M318">
        <v>39.009839999999997</v>
      </c>
      <c r="N318">
        <v>23.974319999999999</v>
      </c>
      <c r="O318" s="9"/>
      <c r="P318" s="9"/>
    </row>
    <row r="319" spans="1:16" ht="15.75" customHeight="1" x14ac:dyDescent="0.2">
      <c r="A319" s="27" t="s">
        <v>19</v>
      </c>
      <c r="B319" s="27">
        <v>2022</v>
      </c>
      <c r="C319" s="30">
        <v>44754</v>
      </c>
      <c r="D319" s="27">
        <v>1106</v>
      </c>
      <c r="E319" s="31">
        <v>1</v>
      </c>
      <c r="F319" s="27" t="s">
        <v>26</v>
      </c>
      <c r="G319" s="27" t="s">
        <v>21</v>
      </c>
      <c r="H319" s="27">
        <v>3</v>
      </c>
      <c r="I319" s="5">
        <v>220149</v>
      </c>
      <c r="J319" s="27">
        <v>4.636702603880253</v>
      </c>
      <c r="K319">
        <v>18.793475999999998</v>
      </c>
      <c r="L319">
        <v>28.357019999999999</v>
      </c>
      <c r="M319">
        <v>38.281976999999998</v>
      </c>
      <c r="N319">
        <v>21.249231000000002</v>
      </c>
      <c r="O319" s="9"/>
      <c r="P319" s="9"/>
    </row>
    <row r="320" spans="1:16" ht="15.75" customHeight="1" x14ac:dyDescent="0.2">
      <c r="A320" s="27" t="s">
        <v>19</v>
      </c>
      <c r="B320" s="27">
        <v>2022</v>
      </c>
      <c r="C320" s="30">
        <v>44754</v>
      </c>
      <c r="D320" s="27">
        <v>1201</v>
      </c>
      <c r="E320" s="31">
        <v>2</v>
      </c>
      <c r="F320" s="27" t="s">
        <v>25</v>
      </c>
      <c r="G320" s="27" t="s">
        <v>21</v>
      </c>
      <c r="H320" s="27">
        <v>3</v>
      </c>
      <c r="I320" s="5">
        <v>220150</v>
      </c>
      <c r="J320" s="27">
        <v>4.5864676542095886</v>
      </c>
      <c r="K320">
        <v>16.384515</v>
      </c>
      <c r="L320">
        <v>29.941897999999998</v>
      </c>
      <c r="M320">
        <v>42.278474000000003</v>
      </c>
      <c r="N320">
        <v>25.490082999999998</v>
      </c>
      <c r="O320" s="9"/>
      <c r="P320" s="9"/>
    </row>
    <row r="321" spans="1:16" ht="15.75" customHeight="1" x14ac:dyDescent="0.2">
      <c r="A321" s="27" t="s">
        <v>19</v>
      </c>
      <c r="B321" s="27">
        <v>2022</v>
      </c>
      <c r="C321" s="30">
        <v>44754</v>
      </c>
      <c r="D321" s="27">
        <v>1202</v>
      </c>
      <c r="E321" s="31">
        <v>2</v>
      </c>
      <c r="F321" s="27" t="s">
        <v>24</v>
      </c>
      <c r="G321" s="27" t="s">
        <v>21</v>
      </c>
      <c r="H321" s="27">
        <v>3</v>
      </c>
      <c r="I321" s="5">
        <v>220151</v>
      </c>
      <c r="J321" s="27">
        <v>4.5309104425376825</v>
      </c>
      <c r="K321">
        <v>17.632173999999999</v>
      </c>
      <c r="L321">
        <v>27.983491999999998</v>
      </c>
      <c r="M321">
        <v>40.577902000000002</v>
      </c>
      <c r="N321">
        <v>22.136744</v>
      </c>
      <c r="O321" s="9"/>
      <c r="P321" s="9"/>
    </row>
    <row r="322" spans="1:16" ht="15.75" customHeight="1" x14ac:dyDescent="0.2">
      <c r="A322" s="27" t="s">
        <v>19</v>
      </c>
      <c r="B322" s="27">
        <v>2022</v>
      </c>
      <c r="C322" s="30">
        <v>44754</v>
      </c>
      <c r="D322" s="27">
        <v>1203</v>
      </c>
      <c r="E322" s="31">
        <v>2</v>
      </c>
      <c r="F322" s="27" t="s">
        <v>22</v>
      </c>
      <c r="G322" s="27" t="s">
        <v>21</v>
      </c>
      <c r="H322" s="27">
        <v>3</v>
      </c>
      <c r="I322" s="5">
        <v>220152</v>
      </c>
      <c r="J322" s="27">
        <v>4.917642826596313</v>
      </c>
      <c r="K322">
        <v>16.979552000000002</v>
      </c>
      <c r="L322">
        <v>30.193031999999999</v>
      </c>
      <c r="M322">
        <v>41.399168000000003</v>
      </c>
      <c r="N322">
        <v>24.880016000000001</v>
      </c>
      <c r="O322" s="9"/>
      <c r="P322" s="9"/>
    </row>
    <row r="323" spans="1:16" ht="15.75" customHeight="1" x14ac:dyDescent="0.2">
      <c r="A323" s="27" t="s">
        <v>19</v>
      </c>
      <c r="B323" s="27">
        <v>2022</v>
      </c>
      <c r="C323" s="30">
        <v>44754</v>
      </c>
      <c r="D323" s="27">
        <v>1204</v>
      </c>
      <c r="E323" s="31">
        <v>2</v>
      </c>
      <c r="F323" s="27" t="s">
        <v>20</v>
      </c>
      <c r="G323" s="27" t="s">
        <v>21</v>
      </c>
      <c r="H323" s="27">
        <v>3</v>
      </c>
      <c r="I323" s="5">
        <v>220153</v>
      </c>
      <c r="J323" s="27">
        <v>5.5380453068698676</v>
      </c>
      <c r="K323">
        <v>16.542960000000001</v>
      </c>
      <c r="L323">
        <v>28.734919999999999</v>
      </c>
      <c r="M323">
        <v>40.624600000000001</v>
      </c>
      <c r="N323">
        <v>21.608440000000002</v>
      </c>
      <c r="O323" s="9"/>
      <c r="P323" s="9"/>
    </row>
    <row r="324" spans="1:16" ht="15.75" customHeight="1" x14ac:dyDescent="0.2">
      <c r="A324" s="27" t="s">
        <v>19</v>
      </c>
      <c r="B324" s="27">
        <v>2022</v>
      </c>
      <c r="C324" s="30">
        <v>44754</v>
      </c>
      <c r="D324" s="27">
        <v>1205</v>
      </c>
      <c r="E324" s="31">
        <v>2</v>
      </c>
      <c r="F324" s="27" t="s">
        <v>23</v>
      </c>
      <c r="G324" s="27" t="s">
        <v>21</v>
      </c>
      <c r="H324" s="27">
        <v>3</v>
      </c>
      <c r="I324" s="5">
        <v>220154</v>
      </c>
      <c r="J324" s="27">
        <v>3.8895555524932504</v>
      </c>
      <c r="K324">
        <v>15.749946</v>
      </c>
      <c r="L324">
        <v>31.600971000000001</v>
      </c>
      <c r="M324">
        <v>43.215867000000003</v>
      </c>
      <c r="N324">
        <v>24.442740000000001</v>
      </c>
      <c r="O324" s="9"/>
      <c r="P324" s="9"/>
    </row>
    <row r="325" spans="1:16" ht="15.75" customHeight="1" x14ac:dyDescent="0.2">
      <c r="A325" s="27" t="s">
        <v>19</v>
      </c>
      <c r="B325" s="27">
        <v>2022</v>
      </c>
      <c r="C325" s="30">
        <v>44754</v>
      </c>
      <c r="D325" s="27">
        <v>1206</v>
      </c>
      <c r="E325" s="31">
        <v>2</v>
      </c>
      <c r="F325" s="27" t="s">
        <v>26</v>
      </c>
      <c r="G325" s="27" t="s">
        <v>21</v>
      </c>
      <c r="H325" s="27">
        <v>3</v>
      </c>
      <c r="I325" s="5">
        <v>220155</v>
      </c>
      <c r="J325" s="27">
        <v>3.9548110945284396</v>
      </c>
      <c r="K325">
        <v>17.332248</v>
      </c>
      <c r="L325">
        <v>30.282167999999999</v>
      </c>
      <c r="M325">
        <v>42.753504</v>
      </c>
      <c r="N325">
        <v>22.953264000000001</v>
      </c>
      <c r="O325" s="9"/>
      <c r="P325" s="9"/>
    </row>
    <row r="326" spans="1:16" ht="15.75" customHeight="1" x14ac:dyDescent="0.2">
      <c r="A326" s="27" t="s">
        <v>19</v>
      </c>
      <c r="B326" s="27">
        <v>2022</v>
      </c>
      <c r="C326" s="30">
        <v>44754</v>
      </c>
      <c r="D326" s="27">
        <v>1307</v>
      </c>
      <c r="E326" s="31">
        <v>3</v>
      </c>
      <c r="F326" s="27" t="s">
        <v>22</v>
      </c>
      <c r="G326" s="27" t="s">
        <v>21</v>
      </c>
      <c r="H326" s="27">
        <v>3</v>
      </c>
      <c r="I326" s="5">
        <v>220156</v>
      </c>
      <c r="J326" s="27">
        <v>4.7718748597081939</v>
      </c>
      <c r="K326">
        <v>19.372836</v>
      </c>
      <c r="L326">
        <v>26.548984000000001</v>
      </c>
      <c r="M326">
        <v>39.510268000000003</v>
      </c>
      <c r="N326">
        <v>19.492591999999998</v>
      </c>
      <c r="O326" s="9"/>
      <c r="P326" s="9"/>
    </row>
    <row r="327" spans="1:16" ht="15.75" customHeight="1" x14ac:dyDescent="0.2">
      <c r="A327" s="27" t="s">
        <v>19</v>
      </c>
      <c r="B327" s="27">
        <v>2022</v>
      </c>
      <c r="C327" s="30">
        <v>44754</v>
      </c>
      <c r="D327" s="27">
        <v>1308</v>
      </c>
      <c r="E327" s="31">
        <v>3</v>
      </c>
      <c r="F327" s="27" t="s">
        <v>20</v>
      </c>
      <c r="G327" s="27" t="s">
        <v>21</v>
      </c>
      <c r="H327" s="27">
        <v>3</v>
      </c>
      <c r="I327" s="5">
        <v>220157</v>
      </c>
      <c r="J327" s="27">
        <v>4.0036181081649822</v>
      </c>
      <c r="K327">
        <v>12.954249000000001</v>
      </c>
      <c r="L327">
        <v>36.634653</v>
      </c>
      <c r="M327">
        <v>50.758190999999997</v>
      </c>
      <c r="N327">
        <v>31.552389000000002</v>
      </c>
      <c r="O327" s="9"/>
      <c r="P327" s="9"/>
    </row>
    <row r="328" spans="1:16" ht="15.75" customHeight="1" x14ac:dyDescent="0.2">
      <c r="A328" s="27" t="s">
        <v>19</v>
      </c>
      <c r="B328" s="27">
        <v>2022</v>
      </c>
      <c r="C328" s="30">
        <v>44754</v>
      </c>
      <c r="D328" s="27">
        <v>1309</v>
      </c>
      <c r="E328" s="31">
        <v>3</v>
      </c>
      <c r="F328" s="27" t="s">
        <v>26</v>
      </c>
      <c r="G328" s="27" t="s">
        <v>21</v>
      </c>
      <c r="H328" s="27">
        <v>3</v>
      </c>
      <c r="I328" s="5">
        <v>220158</v>
      </c>
      <c r="J328" s="27">
        <v>4.5438209074875742</v>
      </c>
      <c r="K328">
        <v>15.8098186</v>
      </c>
      <c r="L328">
        <v>31.073703599999998</v>
      </c>
      <c r="M328">
        <v>40.891575000000003</v>
      </c>
      <c r="N328">
        <v>27.406140999999998</v>
      </c>
      <c r="O328" s="9"/>
      <c r="P328" s="9"/>
    </row>
    <row r="329" spans="1:16" ht="15.75" customHeight="1" x14ac:dyDescent="0.2">
      <c r="A329" s="27" t="s">
        <v>19</v>
      </c>
      <c r="B329" s="27">
        <v>2022</v>
      </c>
      <c r="C329" s="30">
        <v>44754</v>
      </c>
      <c r="D329" s="27">
        <v>1310</v>
      </c>
      <c r="E329" s="31">
        <v>3</v>
      </c>
      <c r="F329" s="27" t="s">
        <v>24</v>
      </c>
      <c r="G329" s="27" t="s">
        <v>21</v>
      </c>
      <c r="H329" s="27">
        <v>3</v>
      </c>
      <c r="I329" s="5">
        <v>220159</v>
      </c>
      <c r="J329" s="27">
        <v>5.0507153691222726</v>
      </c>
      <c r="K329">
        <v>16.2966984</v>
      </c>
      <c r="L329">
        <v>30.226198799999999</v>
      </c>
      <c r="M329">
        <v>39.667901200000003</v>
      </c>
      <c r="N329">
        <v>27.628314800000005</v>
      </c>
      <c r="O329" s="9"/>
      <c r="P329" s="9"/>
    </row>
    <row r="330" spans="1:16" ht="15.75" customHeight="1" x14ac:dyDescent="0.2">
      <c r="A330" s="27" t="s">
        <v>19</v>
      </c>
      <c r="B330" s="27">
        <v>2022</v>
      </c>
      <c r="C330" s="30">
        <v>44754</v>
      </c>
      <c r="D330" s="27">
        <v>1311</v>
      </c>
      <c r="E330" s="31">
        <v>3</v>
      </c>
      <c r="F330" s="27" t="s">
        <v>25</v>
      </c>
      <c r="G330" s="27" t="s">
        <v>21</v>
      </c>
      <c r="H330" s="27">
        <v>3</v>
      </c>
      <c r="I330" s="5">
        <v>220160</v>
      </c>
      <c r="J330" s="27">
        <v>4.5838101264815201</v>
      </c>
      <c r="K330">
        <v>16.448250000000002</v>
      </c>
      <c r="L330">
        <v>32.003594999999997</v>
      </c>
      <c r="M330">
        <v>44.363280000000003</v>
      </c>
      <c r="N330">
        <v>27.792843000000001</v>
      </c>
      <c r="O330" s="9"/>
      <c r="P330" s="9"/>
    </row>
    <row r="331" spans="1:16" ht="15.75" customHeight="1" x14ac:dyDescent="0.2">
      <c r="A331" s="27" t="s">
        <v>19</v>
      </c>
      <c r="B331" s="27">
        <v>2022</v>
      </c>
      <c r="C331" s="30">
        <v>44754</v>
      </c>
      <c r="D331" s="27">
        <v>1312</v>
      </c>
      <c r="E331" s="31">
        <v>3</v>
      </c>
      <c r="F331" s="27" t="s">
        <v>23</v>
      </c>
      <c r="G331" s="27" t="s">
        <v>21</v>
      </c>
      <c r="H331" s="27">
        <v>3</v>
      </c>
      <c r="I331" s="5">
        <v>220161</v>
      </c>
      <c r="J331" s="27">
        <v>5.1346744403280438</v>
      </c>
      <c r="K331">
        <v>18.609359999999999</v>
      </c>
      <c r="L331">
        <v>29.466360000000002</v>
      </c>
      <c r="M331">
        <v>41.182679999999998</v>
      </c>
      <c r="N331">
        <v>19.90296</v>
      </c>
      <c r="O331" s="9"/>
      <c r="P331" s="9"/>
    </row>
    <row r="332" spans="1:16" ht="15.75" customHeight="1" x14ac:dyDescent="0.2">
      <c r="A332" s="27" t="s">
        <v>19</v>
      </c>
      <c r="B332" s="27">
        <v>2022</v>
      </c>
      <c r="C332" s="30">
        <v>44754</v>
      </c>
      <c r="D332" s="27">
        <v>1401</v>
      </c>
      <c r="E332" s="31">
        <v>4</v>
      </c>
      <c r="F332" s="27" t="s">
        <v>20</v>
      </c>
      <c r="G332" s="27" t="s">
        <v>21</v>
      </c>
      <c r="H332" s="27">
        <v>3</v>
      </c>
      <c r="I332" s="5">
        <v>220162</v>
      </c>
      <c r="J332" s="27">
        <v>4.8304145569769688</v>
      </c>
      <c r="K332">
        <v>15.702292</v>
      </c>
      <c r="L332">
        <v>34.225299999999997</v>
      </c>
      <c r="M332">
        <v>47.171191999999998</v>
      </c>
      <c r="N332">
        <v>26.847335999999999</v>
      </c>
      <c r="O332" s="9"/>
      <c r="P332" s="9"/>
    </row>
    <row r="333" spans="1:16" ht="15.75" customHeight="1" x14ac:dyDescent="0.2">
      <c r="A333" s="27" t="s">
        <v>19</v>
      </c>
      <c r="B333" s="27">
        <v>2022</v>
      </c>
      <c r="C333" s="30">
        <v>44754</v>
      </c>
      <c r="D333" s="27">
        <v>1402</v>
      </c>
      <c r="E333" s="31">
        <v>4</v>
      </c>
      <c r="F333" s="27" t="s">
        <v>23</v>
      </c>
      <c r="G333" s="27" t="s">
        <v>21</v>
      </c>
      <c r="H333" s="27">
        <v>3</v>
      </c>
      <c r="I333" s="5">
        <v>220163</v>
      </c>
      <c r="J333" s="27">
        <v>3.5494899995458744</v>
      </c>
      <c r="K333">
        <v>14.9145</v>
      </c>
      <c r="L333">
        <v>33.8733</v>
      </c>
      <c r="M333">
        <v>45.585299999999997</v>
      </c>
      <c r="N333">
        <v>27.907499999999999</v>
      </c>
      <c r="O333" s="9"/>
      <c r="P333" s="9"/>
    </row>
    <row r="334" spans="1:16" ht="15.75" customHeight="1" x14ac:dyDescent="0.2">
      <c r="A334" s="27" t="s">
        <v>19</v>
      </c>
      <c r="B334" s="27">
        <v>2022</v>
      </c>
      <c r="C334" s="30">
        <v>44754</v>
      </c>
      <c r="D334" s="27">
        <v>1403</v>
      </c>
      <c r="E334" s="31">
        <v>4</v>
      </c>
      <c r="F334" s="27" t="s">
        <v>24</v>
      </c>
      <c r="G334" s="27" t="s">
        <v>21</v>
      </c>
      <c r="H334" s="27">
        <v>3</v>
      </c>
      <c r="I334" s="5">
        <v>220164</v>
      </c>
      <c r="J334" s="27">
        <v>5.4569835234474011</v>
      </c>
      <c r="K334">
        <v>14.743701999999999</v>
      </c>
      <c r="L334">
        <v>32.770864600000003</v>
      </c>
      <c r="M334">
        <v>42.0322174</v>
      </c>
      <c r="N334">
        <v>31.985943000000002</v>
      </c>
      <c r="O334" s="9"/>
      <c r="P334" s="9"/>
    </row>
    <row r="335" spans="1:16" ht="15.75" customHeight="1" x14ac:dyDescent="0.2">
      <c r="A335" s="27" t="s">
        <v>19</v>
      </c>
      <c r="B335" s="27">
        <v>2022</v>
      </c>
      <c r="C335" s="30">
        <v>44754</v>
      </c>
      <c r="D335" s="27">
        <v>1404</v>
      </c>
      <c r="E335" s="31">
        <v>4</v>
      </c>
      <c r="F335" s="27" t="s">
        <v>22</v>
      </c>
      <c r="G335" s="27" t="s">
        <v>21</v>
      </c>
      <c r="H335" s="27">
        <v>3</v>
      </c>
      <c r="I335" s="5">
        <v>220165</v>
      </c>
      <c r="J335" s="27">
        <v>5.0453683906970941</v>
      </c>
      <c r="K335">
        <v>16.566140000000001</v>
      </c>
      <c r="L335">
        <v>31.465479999999999</v>
      </c>
      <c r="M335">
        <v>42.762680000000003</v>
      </c>
      <c r="N335">
        <v>26.409520000000001</v>
      </c>
      <c r="O335" s="9"/>
      <c r="P335" s="9"/>
    </row>
    <row r="336" spans="1:16" ht="15.75" customHeight="1" x14ac:dyDescent="0.2">
      <c r="A336" s="27" t="s">
        <v>19</v>
      </c>
      <c r="B336" s="27">
        <v>2022</v>
      </c>
      <c r="C336" s="30">
        <v>44754</v>
      </c>
      <c r="D336" s="27">
        <v>1405</v>
      </c>
      <c r="E336" s="31">
        <v>4</v>
      </c>
      <c r="F336" s="27" t="s">
        <v>26</v>
      </c>
      <c r="G336" s="27" t="s">
        <v>21</v>
      </c>
      <c r="H336" s="27">
        <v>3</v>
      </c>
      <c r="I336" s="5">
        <v>220166</v>
      </c>
      <c r="J336" s="27">
        <v>3.0114559339095419</v>
      </c>
      <c r="K336">
        <v>17.272596</v>
      </c>
      <c r="L336">
        <v>30.927600000000002</v>
      </c>
      <c r="M336">
        <v>44.301443999999996</v>
      </c>
      <c r="N336">
        <v>22.511544000000001</v>
      </c>
      <c r="O336" s="9"/>
      <c r="P336" s="9"/>
    </row>
    <row r="337" spans="1:16" ht="15.75" customHeight="1" x14ac:dyDescent="0.2">
      <c r="A337" s="27" t="s">
        <v>19</v>
      </c>
      <c r="B337" s="27">
        <v>2022</v>
      </c>
      <c r="C337" s="30">
        <v>44754</v>
      </c>
      <c r="D337" s="27">
        <v>1406</v>
      </c>
      <c r="E337" s="31">
        <v>4</v>
      </c>
      <c r="F337" s="27" t="s">
        <v>25</v>
      </c>
      <c r="G337" s="27" t="s">
        <v>21</v>
      </c>
      <c r="H337" s="27">
        <v>3</v>
      </c>
      <c r="I337" s="5">
        <v>220167</v>
      </c>
      <c r="J337" s="27">
        <v>5.5168511036288814</v>
      </c>
      <c r="K337">
        <v>16.399089</v>
      </c>
      <c r="L337">
        <v>32.723081999999998</v>
      </c>
      <c r="M337">
        <v>47.460672000000002</v>
      </c>
      <c r="N337">
        <v>24.237234000000001</v>
      </c>
      <c r="O337" s="9"/>
      <c r="P337" s="9"/>
    </row>
    <row r="338" spans="1:16" ht="15.75" customHeight="1" x14ac:dyDescent="0.2">
      <c r="A338" s="27" t="s">
        <v>19</v>
      </c>
      <c r="B338" s="27">
        <v>2022</v>
      </c>
      <c r="C338" s="30">
        <v>44775</v>
      </c>
      <c r="D338" s="27">
        <v>1107</v>
      </c>
      <c r="E338" s="31">
        <v>1</v>
      </c>
      <c r="F338" s="27" t="s">
        <v>24</v>
      </c>
      <c r="G338" s="27" t="s">
        <v>27</v>
      </c>
      <c r="H338" s="27">
        <v>4</v>
      </c>
      <c r="I338" s="5">
        <v>220192</v>
      </c>
      <c r="J338" s="27">
        <v>2.5933227085671513</v>
      </c>
      <c r="K338">
        <v>21.79224</v>
      </c>
      <c r="L338">
        <v>21.071988000000001</v>
      </c>
      <c r="M338">
        <v>29.253312000000001</v>
      </c>
      <c r="N338">
        <v>17.332218000000001</v>
      </c>
      <c r="O338" s="9"/>
      <c r="P338" s="9"/>
    </row>
    <row r="339" spans="1:16" ht="15.75" customHeight="1" x14ac:dyDescent="0.2">
      <c r="A339" s="27" t="s">
        <v>19</v>
      </c>
      <c r="B339" s="27">
        <v>2022</v>
      </c>
      <c r="C339" s="30">
        <v>44775</v>
      </c>
      <c r="D339" s="27">
        <v>1108</v>
      </c>
      <c r="E339" s="31">
        <v>1</v>
      </c>
      <c r="F339" s="27" t="s">
        <v>23</v>
      </c>
      <c r="G339" s="27" t="s">
        <v>27</v>
      </c>
      <c r="H339" s="27">
        <v>4</v>
      </c>
      <c r="I339" s="5">
        <v>220193</v>
      </c>
      <c r="J339" s="27">
        <v>2.4611778802044166</v>
      </c>
      <c r="K339">
        <v>17.372074999999999</v>
      </c>
      <c r="L339">
        <v>29.596525</v>
      </c>
      <c r="M339">
        <v>39.956699999999998</v>
      </c>
      <c r="N339">
        <v>26.443024999999999</v>
      </c>
      <c r="O339" s="9"/>
      <c r="P339" s="9"/>
    </row>
    <row r="340" spans="1:16" ht="15.75" customHeight="1" x14ac:dyDescent="0.2">
      <c r="A340" s="27" t="s">
        <v>19</v>
      </c>
      <c r="B340" s="27">
        <v>2022</v>
      </c>
      <c r="C340" s="30">
        <v>44775</v>
      </c>
      <c r="D340" s="27">
        <v>1109</v>
      </c>
      <c r="E340" s="31">
        <v>1</v>
      </c>
      <c r="F340" s="27" t="s">
        <v>20</v>
      </c>
      <c r="G340" s="27" t="s">
        <v>27</v>
      </c>
      <c r="H340" s="27">
        <v>4</v>
      </c>
      <c r="I340" s="5">
        <v>220194</v>
      </c>
      <c r="J340" s="27">
        <v>2.8379397363465162</v>
      </c>
      <c r="K340">
        <v>20.725155000000001</v>
      </c>
      <c r="L340">
        <v>26.483688000000001</v>
      </c>
      <c r="M340">
        <v>35.840145</v>
      </c>
      <c r="N340">
        <v>21.88428</v>
      </c>
      <c r="O340" s="9"/>
      <c r="P340" s="9"/>
    </row>
    <row r="341" spans="1:16" ht="15.75" customHeight="1" x14ac:dyDescent="0.2">
      <c r="A341" s="27" t="s">
        <v>19</v>
      </c>
      <c r="B341" s="27">
        <v>2022</v>
      </c>
      <c r="C341" s="30">
        <v>44775</v>
      </c>
      <c r="D341" s="27">
        <v>1110</v>
      </c>
      <c r="E341" s="31">
        <v>1</v>
      </c>
      <c r="F341" s="27" t="s">
        <v>22</v>
      </c>
      <c r="G341" s="27" t="s">
        <v>27</v>
      </c>
      <c r="H341" s="27">
        <v>4</v>
      </c>
      <c r="I341" s="5">
        <v>220195</v>
      </c>
      <c r="J341" s="27">
        <v>2.9088731246895172</v>
      </c>
      <c r="K341">
        <v>19.006616999999999</v>
      </c>
      <c r="L341">
        <v>28.171679999999999</v>
      </c>
      <c r="M341">
        <v>36.502713</v>
      </c>
      <c r="N341">
        <v>23.325039</v>
      </c>
      <c r="O341" s="9"/>
      <c r="P341" s="9"/>
    </row>
    <row r="342" spans="1:16" ht="15.75" customHeight="1" x14ac:dyDescent="0.2">
      <c r="A342" s="27" t="s">
        <v>19</v>
      </c>
      <c r="B342" s="27">
        <v>2022</v>
      </c>
      <c r="C342" s="30">
        <v>44775</v>
      </c>
      <c r="D342" s="27">
        <v>1111</v>
      </c>
      <c r="E342" s="31">
        <v>1</v>
      </c>
      <c r="F342" s="27" t="s">
        <v>25</v>
      </c>
      <c r="G342" s="27" t="s">
        <v>27</v>
      </c>
      <c r="H342" s="27">
        <v>4</v>
      </c>
      <c r="I342" s="5">
        <v>220196</v>
      </c>
      <c r="J342" s="27">
        <v>2.417697968936678</v>
      </c>
      <c r="K342">
        <v>23.248905000000001</v>
      </c>
      <c r="L342">
        <v>22.747731000000002</v>
      </c>
      <c r="M342">
        <v>29.819852999999998</v>
      </c>
      <c r="N342">
        <v>16.390246000000001</v>
      </c>
      <c r="O342" s="9"/>
      <c r="P342" s="9"/>
    </row>
    <row r="343" spans="1:16" ht="15.75" customHeight="1" x14ac:dyDescent="0.2">
      <c r="A343" s="27" t="s">
        <v>19</v>
      </c>
      <c r="B343" s="27">
        <v>2022</v>
      </c>
      <c r="C343" s="30">
        <v>44775</v>
      </c>
      <c r="D343" s="27">
        <v>1112</v>
      </c>
      <c r="E343" s="31">
        <v>1</v>
      </c>
      <c r="F343" s="27" t="s">
        <v>26</v>
      </c>
      <c r="G343" s="27" t="s">
        <v>27</v>
      </c>
      <c r="H343" s="27">
        <v>4</v>
      </c>
      <c r="I343" s="5">
        <v>220197</v>
      </c>
      <c r="J343" s="27">
        <v>2.5568257540240658</v>
      </c>
      <c r="K343">
        <v>23.450483999999999</v>
      </c>
      <c r="L343">
        <v>21.164898000000001</v>
      </c>
      <c r="M343">
        <v>28.876428000000001</v>
      </c>
      <c r="N343">
        <v>14.373177</v>
      </c>
      <c r="O343" s="9"/>
      <c r="P343" s="9"/>
    </row>
    <row r="344" spans="1:16" ht="15.75" customHeight="1" x14ac:dyDescent="0.2">
      <c r="A344" s="27" t="s">
        <v>19</v>
      </c>
      <c r="B344" s="27">
        <v>2022</v>
      </c>
      <c r="C344" s="30">
        <v>44775</v>
      </c>
      <c r="D344" s="27">
        <v>1207</v>
      </c>
      <c r="E344" s="31">
        <v>2</v>
      </c>
      <c r="F344" s="27" t="s">
        <v>23</v>
      </c>
      <c r="G344" s="27" t="s">
        <v>27</v>
      </c>
      <c r="H344" s="27">
        <v>4</v>
      </c>
      <c r="I344" s="5">
        <v>220198</v>
      </c>
      <c r="J344" s="27">
        <v>1.9176515092444915</v>
      </c>
      <c r="K344">
        <v>21.242799999999999</v>
      </c>
      <c r="L344">
        <v>24.309152000000001</v>
      </c>
      <c r="M344">
        <v>33.369667999999997</v>
      </c>
      <c r="N344">
        <v>16.864936</v>
      </c>
      <c r="O344" s="9"/>
      <c r="P344" s="9"/>
    </row>
    <row r="345" spans="1:16" ht="15.75" customHeight="1" x14ac:dyDescent="0.2">
      <c r="A345" s="27" t="s">
        <v>19</v>
      </c>
      <c r="B345" s="27">
        <v>2022</v>
      </c>
      <c r="C345" s="30">
        <v>44775</v>
      </c>
      <c r="D345" s="27">
        <v>1208</v>
      </c>
      <c r="E345" s="31">
        <v>2</v>
      </c>
      <c r="F345" s="27" t="s">
        <v>25</v>
      </c>
      <c r="G345" s="27" t="s">
        <v>27</v>
      </c>
      <c r="H345" s="27">
        <v>4</v>
      </c>
      <c r="I345" s="5">
        <v>220199</v>
      </c>
      <c r="J345" s="27">
        <v>2.1462884453639464</v>
      </c>
      <c r="K345">
        <v>19.066144999999999</v>
      </c>
      <c r="L345">
        <v>24.642876999999999</v>
      </c>
      <c r="M345">
        <v>33.903576000000001</v>
      </c>
      <c r="N345">
        <v>21.180502000000001</v>
      </c>
      <c r="O345" s="9"/>
      <c r="P345" s="9"/>
    </row>
    <row r="346" spans="1:16" ht="15.75" customHeight="1" x14ac:dyDescent="0.2">
      <c r="A346" s="27" t="s">
        <v>19</v>
      </c>
      <c r="B346" s="27">
        <v>2022</v>
      </c>
      <c r="C346" s="30">
        <v>44775</v>
      </c>
      <c r="D346" s="27">
        <v>1209</v>
      </c>
      <c r="E346" s="31">
        <v>2</v>
      </c>
      <c r="F346" s="27" t="s">
        <v>26</v>
      </c>
      <c r="G346" s="27" t="s">
        <v>27</v>
      </c>
      <c r="H346" s="27">
        <v>4</v>
      </c>
      <c r="I346" s="5">
        <v>220200</v>
      </c>
      <c r="J346" s="27">
        <v>2.1723119952707735</v>
      </c>
      <c r="K346">
        <v>21.18479</v>
      </c>
      <c r="L346">
        <v>24.394887000000001</v>
      </c>
      <c r="M346">
        <v>32.554268999999998</v>
      </c>
      <c r="N346">
        <v>16.762812</v>
      </c>
      <c r="O346" s="9"/>
      <c r="P346" s="9"/>
    </row>
    <row r="347" spans="1:16" ht="15.75" customHeight="1" x14ac:dyDescent="0.2">
      <c r="A347" s="27" t="s">
        <v>19</v>
      </c>
      <c r="B347" s="27">
        <v>2022</v>
      </c>
      <c r="C347" s="30">
        <v>44775</v>
      </c>
      <c r="D347" s="27">
        <v>1210</v>
      </c>
      <c r="E347" s="31">
        <v>2</v>
      </c>
      <c r="F347" s="27" t="s">
        <v>20</v>
      </c>
      <c r="G347" s="27" t="s">
        <v>27</v>
      </c>
      <c r="H347" s="27">
        <v>4</v>
      </c>
      <c r="I347" s="5">
        <v>220201</v>
      </c>
      <c r="J347" s="27">
        <v>2.1117436835547072</v>
      </c>
      <c r="K347">
        <v>20.410336000000001</v>
      </c>
      <c r="L347">
        <v>25.912896</v>
      </c>
      <c r="M347">
        <v>34.938943999999999</v>
      </c>
      <c r="N347">
        <v>21.270399999999999</v>
      </c>
      <c r="O347" s="9"/>
      <c r="P347" s="9"/>
    </row>
    <row r="348" spans="1:16" ht="15.75" customHeight="1" x14ac:dyDescent="0.2">
      <c r="A348" s="27" t="s">
        <v>19</v>
      </c>
      <c r="B348" s="27">
        <v>2022</v>
      </c>
      <c r="C348" s="30">
        <v>44775</v>
      </c>
      <c r="D348" s="27">
        <v>1211</v>
      </c>
      <c r="E348" s="31">
        <v>2</v>
      </c>
      <c r="F348" s="27" t="s">
        <v>22</v>
      </c>
      <c r="G348" s="27" t="s">
        <v>27</v>
      </c>
      <c r="H348" s="27">
        <v>4</v>
      </c>
      <c r="I348" s="5">
        <v>220202</v>
      </c>
      <c r="J348" s="27">
        <v>2.1342562663673772</v>
      </c>
      <c r="K348">
        <v>18.092186000000002</v>
      </c>
      <c r="L348">
        <v>26.017320000000002</v>
      </c>
      <c r="M348">
        <v>35.455517999999998</v>
      </c>
      <c r="N348">
        <v>22.898931999999999</v>
      </c>
      <c r="O348" s="9"/>
      <c r="P348" s="9"/>
    </row>
    <row r="349" spans="1:16" ht="15.75" customHeight="1" x14ac:dyDescent="0.2">
      <c r="A349" s="27" t="s">
        <v>19</v>
      </c>
      <c r="B349" s="27">
        <v>2022</v>
      </c>
      <c r="C349" s="30">
        <v>44775</v>
      </c>
      <c r="D349" s="27">
        <v>1212</v>
      </c>
      <c r="E349" s="31">
        <v>2</v>
      </c>
      <c r="F349" s="27" t="s">
        <v>24</v>
      </c>
      <c r="G349" s="27" t="s">
        <v>27</v>
      </c>
      <c r="H349" s="27">
        <v>4</v>
      </c>
      <c r="I349" s="5">
        <v>220203</v>
      </c>
      <c r="J349" s="27">
        <v>2.428916828541829</v>
      </c>
      <c r="K349">
        <v>16.872456</v>
      </c>
      <c r="L349">
        <v>29.991347999999999</v>
      </c>
      <c r="M349">
        <v>39.579659999999997</v>
      </c>
      <c r="N349">
        <v>28.030947000000001</v>
      </c>
      <c r="O349" s="9"/>
      <c r="P349" s="9"/>
    </row>
    <row r="350" spans="1:16" ht="15.75" customHeight="1" x14ac:dyDescent="0.2">
      <c r="A350" s="27" t="s">
        <v>19</v>
      </c>
      <c r="B350" s="27">
        <v>2022</v>
      </c>
      <c r="C350" s="30">
        <v>44775</v>
      </c>
      <c r="D350" s="27">
        <v>1301</v>
      </c>
      <c r="E350" s="31">
        <v>3</v>
      </c>
      <c r="F350" s="27" t="s">
        <v>20</v>
      </c>
      <c r="G350" s="27" t="s">
        <v>27</v>
      </c>
      <c r="H350" s="27">
        <v>4</v>
      </c>
      <c r="I350" s="5">
        <v>220204</v>
      </c>
      <c r="J350" s="27">
        <v>2.4819188746099736</v>
      </c>
      <c r="K350">
        <v>19.927050000000001</v>
      </c>
      <c r="L350">
        <v>26.959579999999999</v>
      </c>
      <c r="M350">
        <v>36.714080000000003</v>
      </c>
      <c r="N350">
        <v>20.001370000000001</v>
      </c>
      <c r="O350" s="9"/>
      <c r="P350" s="9"/>
    </row>
    <row r="351" spans="1:16" ht="15.75" customHeight="1" x14ac:dyDescent="0.2">
      <c r="A351" s="27" t="s">
        <v>19</v>
      </c>
      <c r="B351" s="27">
        <v>2022</v>
      </c>
      <c r="C351" s="30">
        <v>44775</v>
      </c>
      <c r="D351" s="27">
        <v>1302</v>
      </c>
      <c r="E351" s="31">
        <v>3</v>
      </c>
      <c r="F351" s="27" t="s">
        <v>22</v>
      </c>
      <c r="G351" s="27" t="s">
        <v>27</v>
      </c>
      <c r="H351" s="27">
        <v>4</v>
      </c>
      <c r="I351" s="5">
        <v>220205</v>
      </c>
      <c r="J351" s="27">
        <v>2.2163349651100375</v>
      </c>
      <c r="K351">
        <v>21.030726000000001</v>
      </c>
      <c r="L351">
        <v>26.425847999999998</v>
      </c>
      <c r="M351">
        <v>34.066608000000002</v>
      </c>
      <c r="N351">
        <v>23.117958000000002</v>
      </c>
      <c r="O351" s="9"/>
      <c r="P351" s="9"/>
    </row>
    <row r="352" spans="1:16" ht="15.75" customHeight="1" x14ac:dyDescent="0.2">
      <c r="A352" s="27" t="s">
        <v>19</v>
      </c>
      <c r="B352" s="27">
        <v>2022</v>
      </c>
      <c r="C352" s="30">
        <v>44775</v>
      </c>
      <c r="D352" s="27">
        <v>1303</v>
      </c>
      <c r="E352" s="31">
        <v>3</v>
      </c>
      <c r="F352" s="27" t="s">
        <v>25</v>
      </c>
      <c r="G352" s="27" t="s">
        <v>27</v>
      </c>
      <c r="H352" s="27">
        <v>4</v>
      </c>
      <c r="I352" s="5">
        <v>220206</v>
      </c>
      <c r="J352" s="27">
        <v>2.3230294161123424</v>
      </c>
      <c r="K352">
        <v>18.817945999999999</v>
      </c>
      <c r="L352">
        <v>27.236256000000001</v>
      </c>
      <c r="M352">
        <v>35.896417999999997</v>
      </c>
      <c r="N352">
        <v>23.654986000000001</v>
      </c>
      <c r="O352" s="9"/>
      <c r="P352" s="9"/>
    </row>
    <row r="353" spans="1:16" ht="15.75" customHeight="1" x14ac:dyDescent="0.2">
      <c r="A353" s="27" t="s">
        <v>19</v>
      </c>
      <c r="B353" s="27">
        <v>2022</v>
      </c>
      <c r="C353" s="30">
        <v>44775</v>
      </c>
      <c r="D353" s="27">
        <v>1304</v>
      </c>
      <c r="E353" s="31">
        <v>3</v>
      </c>
      <c r="F353" s="27" t="s">
        <v>26</v>
      </c>
      <c r="G353" s="27" t="s">
        <v>27</v>
      </c>
      <c r="H353" s="27">
        <v>4</v>
      </c>
      <c r="I353" s="5">
        <v>220207</v>
      </c>
      <c r="J353" s="27">
        <v>2.3003242340762999</v>
      </c>
      <c r="K353">
        <v>22.858858999999999</v>
      </c>
      <c r="L353">
        <v>21.586361</v>
      </c>
      <c r="M353">
        <v>30.410858000000001</v>
      </c>
      <c r="N353">
        <v>14.412423</v>
      </c>
      <c r="O353" s="9"/>
      <c r="P353" s="9"/>
    </row>
    <row r="354" spans="1:16" ht="15.75" customHeight="1" x14ac:dyDescent="0.2">
      <c r="A354" s="27" t="s">
        <v>19</v>
      </c>
      <c r="B354" s="27">
        <v>2022</v>
      </c>
      <c r="C354" s="30">
        <v>44775</v>
      </c>
      <c r="D354" s="27">
        <v>1305</v>
      </c>
      <c r="E354" s="31">
        <v>3</v>
      </c>
      <c r="F354" s="27" t="s">
        <v>23</v>
      </c>
      <c r="G354" s="27" t="s">
        <v>27</v>
      </c>
      <c r="H354" s="27">
        <v>4</v>
      </c>
      <c r="I354" s="5">
        <v>220208</v>
      </c>
      <c r="J354" s="27">
        <v>2.0605210159850929</v>
      </c>
      <c r="K354">
        <v>21.302534000000001</v>
      </c>
      <c r="L354">
        <v>25.203520000000001</v>
      </c>
      <c r="M354">
        <v>33.190812000000001</v>
      </c>
      <c r="N354">
        <v>19.866304</v>
      </c>
      <c r="O354" s="9"/>
      <c r="P354" s="9"/>
    </row>
    <row r="355" spans="1:16" ht="15.75" customHeight="1" x14ac:dyDescent="0.2">
      <c r="A355" s="27" t="s">
        <v>19</v>
      </c>
      <c r="B355" s="27">
        <v>2022</v>
      </c>
      <c r="C355" s="30">
        <v>44775</v>
      </c>
      <c r="D355" s="27">
        <v>1306</v>
      </c>
      <c r="E355" s="31">
        <v>3</v>
      </c>
      <c r="F355" s="27" t="s">
        <v>24</v>
      </c>
      <c r="G355" s="27" t="s">
        <v>27</v>
      </c>
      <c r="H355" s="27">
        <v>4</v>
      </c>
      <c r="I355" s="5">
        <v>220209</v>
      </c>
      <c r="J355" s="27">
        <v>2.3808670648086707</v>
      </c>
      <c r="K355">
        <v>20.115403000000001</v>
      </c>
      <c r="L355">
        <v>28.044170000000001</v>
      </c>
      <c r="M355">
        <v>36.233812999999998</v>
      </c>
      <c r="N355">
        <v>22.910502999999999</v>
      </c>
      <c r="O355" s="9"/>
      <c r="P355" s="9"/>
    </row>
    <row r="356" spans="1:16" ht="15.75" customHeight="1" x14ac:dyDescent="0.2">
      <c r="A356" s="27" t="s">
        <v>19</v>
      </c>
      <c r="B356" s="27">
        <v>2022</v>
      </c>
      <c r="C356" s="30">
        <v>44775</v>
      </c>
      <c r="D356" s="27">
        <v>1407</v>
      </c>
      <c r="E356" s="31">
        <v>4</v>
      </c>
      <c r="F356" s="27" t="s">
        <v>22</v>
      </c>
      <c r="G356" s="27" t="s">
        <v>27</v>
      </c>
      <c r="H356" s="27">
        <v>4</v>
      </c>
      <c r="I356" s="5">
        <v>220210</v>
      </c>
      <c r="J356" s="27">
        <v>2.0117653321089679</v>
      </c>
      <c r="K356">
        <v>21.012823000000001</v>
      </c>
      <c r="L356">
        <v>23.673026</v>
      </c>
      <c r="M356">
        <v>32.070740000000001</v>
      </c>
      <c r="N356">
        <v>18.241392000000001</v>
      </c>
      <c r="O356" s="9"/>
      <c r="P356" s="9"/>
    </row>
    <row r="357" spans="1:16" ht="15.75" customHeight="1" x14ac:dyDescent="0.2">
      <c r="A357" s="27" t="s">
        <v>19</v>
      </c>
      <c r="B357" s="27">
        <v>2022</v>
      </c>
      <c r="C357" s="30">
        <v>44775</v>
      </c>
      <c r="D357" s="27">
        <v>1408</v>
      </c>
      <c r="E357" s="31">
        <v>4</v>
      </c>
      <c r="F357" s="27" t="s">
        <v>20</v>
      </c>
      <c r="G357" s="27" t="s">
        <v>27</v>
      </c>
      <c r="H357" s="27">
        <v>4</v>
      </c>
      <c r="I357" s="5">
        <v>220211</v>
      </c>
      <c r="J357" s="27">
        <v>1.5723490287490285</v>
      </c>
      <c r="K357">
        <v>17.683772000000001</v>
      </c>
      <c r="L357">
        <v>26.668939999999999</v>
      </c>
      <c r="M357">
        <v>37.281052000000003</v>
      </c>
      <c r="N357">
        <v>22.518384000000001</v>
      </c>
      <c r="O357" s="9"/>
      <c r="P357" s="9"/>
    </row>
    <row r="358" spans="1:16" ht="15.75" customHeight="1" x14ac:dyDescent="0.2">
      <c r="A358" s="27" t="s">
        <v>19</v>
      </c>
      <c r="B358" s="27">
        <v>2022</v>
      </c>
      <c r="C358" s="30">
        <v>44775</v>
      </c>
      <c r="D358" s="27">
        <v>1409</v>
      </c>
      <c r="E358" s="31">
        <v>4</v>
      </c>
      <c r="F358" s="27" t="s">
        <v>24</v>
      </c>
      <c r="G358" s="27" t="s">
        <v>27</v>
      </c>
      <c r="H358" s="27">
        <v>4</v>
      </c>
      <c r="I358" s="5">
        <v>220212</v>
      </c>
      <c r="J358" s="27">
        <v>2.444672622521511</v>
      </c>
      <c r="K358">
        <v>19.331634000000001</v>
      </c>
      <c r="L358">
        <v>26.727519000000001</v>
      </c>
      <c r="M358">
        <v>35.723520000000001</v>
      </c>
      <c r="N358">
        <v>22.717925999999999</v>
      </c>
      <c r="O358" s="9"/>
      <c r="P358" s="9"/>
    </row>
    <row r="359" spans="1:16" ht="15.75" customHeight="1" x14ac:dyDescent="0.2">
      <c r="A359" s="27" t="s">
        <v>19</v>
      </c>
      <c r="B359" s="27">
        <v>2022</v>
      </c>
      <c r="C359" s="30">
        <v>44775</v>
      </c>
      <c r="D359" s="27">
        <v>1410</v>
      </c>
      <c r="E359" s="31">
        <v>4</v>
      </c>
      <c r="F359" s="27" t="s">
        <v>26</v>
      </c>
      <c r="G359" s="27" t="s">
        <v>27</v>
      </c>
      <c r="H359" s="27">
        <v>4</v>
      </c>
      <c r="I359" s="5">
        <v>220213</v>
      </c>
      <c r="J359" s="27">
        <v>1.8423061167227837</v>
      </c>
      <c r="K359">
        <v>23.422763</v>
      </c>
      <c r="L359">
        <v>20.892326000000001</v>
      </c>
      <c r="M359">
        <v>28.594864999999999</v>
      </c>
      <c r="N359">
        <v>14.181570000000001</v>
      </c>
      <c r="O359" s="9"/>
      <c r="P359" s="9"/>
    </row>
    <row r="360" spans="1:16" ht="15.75" customHeight="1" x14ac:dyDescent="0.2">
      <c r="A360" s="27" t="s">
        <v>19</v>
      </c>
      <c r="B360" s="27">
        <v>2022</v>
      </c>
      <c r="C360" s="30">
        <v>44775</v>
      </c>
      <c r="D360" s="27">
        <v>1411</v>
      </c>
      <c r="E360" s="31">
        <v>4</v>
      </c>
      <c r="F360" s="27" t="s">
        <v>25</v>
      </c>
      <c r="G360" s="27" t="s">
        <v>27</v>
      </c>
      <c r="H360" s="27">
        <v>4</v>
      </c>
      <c r="I360" s="5">
        <v>220214</v>
      </c>
      <c r="J360" s="27">
        <v>1.4619030561038227</v>
      </c>
      <c r="K360">
        <v>16.078135</v>
      </c>
      <c r="L360">
        <v>27.520299999999999</v>
      </c>
      <c r="M360">
        <v>37.069290000000002</v>
      </c>
      <c r="N360">
        <v>25.95035</v>
      </c>
      <c r="O360" s="9"/>
      <c r="P360" s="9"/>
    </row>
    <row r="361" spans="1:16" ht="15.75" customHeight="1" x14ac:dyDescent="0.2">
      <c r="A361" s="27" t="s">
        <v>19</v>
      </c>
      <c r="B361" s="27">
        <v>2022</v>
      </c>
      <c r="C361" s="30">
        <v>44775</v>
      </c>
      <c r="D361" s="27">
        <v>1412</v>
      </c>
      <c r="E361" s="31">
        <v>4</v>
      </c>
      <c r="F361" s="27" t="s">
        <v>23</v>
      </c>
      <c r="G361" s="27" t="s">
        <v>27</v>
      </c>
      <c r="H361" s="27">
        <v>4</v>
      </c>
      <c r="I361" s="5">
        <v>220215</v>
      </c>
      <c r="J361" s="27">
        <v>1.6239539651837522</v>
      </c>
      <c r="K361">
        <v>17.831025</v>
      </c>
      <c r="L361">
        <v>24.152515000000001</v>
      </c>
      <c r="M361">
        <v>35.560684999999999</v>
      </c>
      <c r="N361">
        <v>18.356280000000002</v>
      </c>
      <c r="O361" s="9"/>
      <c r="P361" s="9"/>
    </row>
    <row r="362" spans="1:16" ht="15.75" customHeight="1" x14ac:dyDescent="0.2">
      <c r="A362" s="27" t="s">
        <v>19</v>
      </c>
      <c r="B362" s="27">
        <v>2022</v>
      </c>
      <c r="C362" s="30">
        <v>44795</v>
      </c>
      <c r="D362" s="27">
        <v>1101</v>
      </c>
      <c r="E362" s="31">
        <v>1</v>
      </c>
      <c r="F362" s="27" t="s">
        <v>20</v>
      </c>
      <c r="G362" s="27" t="s">
        <v>21</v>
      </c>
      <c r="H362" s="27">
        <v>5</v>
      </c>
      <c r="I362" s="5">
        <v>220240</v>
      </c>
      <c r="J362" s="27">
        <v>3.5635807267219906</v>
      </c>
      <c r="K362">
        <v>20.169899999999998</v>
      </c>
      <c r="L362">
        <v>23.688120000000001</v>
      </c>
      <c r="M362">
        <v>33.957270000000001</v>
      </c>
      <c r="N362">
        <v>17.950289999999999</v>
      </c>
      <c r="O362" s="9"/>
      <c r="P362" s="9"/>
    </row>
    <row r="363" spans="1:16" ht="15.75" customHeight="1" x14ac:dyDescent="0.2">
      <c r="A363" s="27" t="s">
        <v>19</v>
      </c>
      <c r="B363" s="27">
        <v>2022</v>
      </c>
      <c r="C363" s="30">
        <v>44795</v>
      </c>
      <c r="D363" s="27">
        <v>1102</v>
      </c>
      <c r="E363" s="31">
        <v>1</v>
      </c>
      <c r="F363" s="27" t="s">
        <v>22</v>
      </c>
      <c r="G363" s="27" t="s">
        <v>21</v>
      </c>
      <c r="H363" s="27">
        <v>5</v>
      </c>
      <c r="I363" s="5">
        <v>220241</v>
      </c>
      <c r="J363" s="27">
        <v>3.3249024657103639</v>
      </c>
      <c r="K363">
        <v>18.026712</v>
      </c>
      <c r="L363">
        <v>26.428049999999999</v>
      </c>
      <c r="M363">
        <v>36.952905000000001</v>
      </c>
      <c r="N363">
        <v>22.227381000000001</v>
      </c>
      <c r="O363" s="9"/>
      <c r="P363" s="9"/>
    </row>
    <row r="364" spans="1:16" ht="15.75" customHeight="1" x14ac:dyDescent="0.2">
      <c r="A364" s="27" t="s">
        <v>19</v>
      </c>
      <c r="B364" s="27">
        <v>2022</v>
      </c>
      <c r="C364" s="30">
        <v>44795</v>
      </c>
      <c r="D364" s="27">
        <v>1103</v>
      </c>
      <c r="E364" s="31">
        <v>1</v>
      </c>
      <c r="F364" s="27" t="s">
        <v>23</v>
      </c>
      <c r="G364" s="27" t="s">
        <v>21</v>
      </c>
      <c r="H364" s="27">
        <v>5</v>
      </c>
      <c r="I364" s="5">
        <v>220242</v>
      </c>
      <c r="J364" s="27">
        <v>4.052524334251606</v>
      </c>
      <c r="K364">
        <v>18.097102</v>
      </c>
      <c r="L364">
        <v>28.277304000000001</v>
      </c>
      <c r="M364">
        <v>38.811438000000003</v>
      </c>
      <c r="N364">
        <v>22.521252</v>
      </c>
      <c r="O364" s="9"/>
      <c r="P364" s="9"/>
    </row>
    <row r="365" spans="1:16" ht="15.75" customHeight="1" x14ac:dyDescent="0.2">
      <c r="A365" s="27" t="s">
        <v>19</v>
      </c>
      <c r="B365" s="27">
        <v>2022</v>
      </c>
      <c r="C365" s="30">
        <v>44795</v>
      </c>
      <c r="D365" s="27">
        <v>1104</v>
      </c>
      <c r="E365" s="31">
        <v>1</v>
      </c>
      <c r="F365" s="27" t="s">
        <v>24</v>
      </c>
      <c r="G365" s="27" t="s">
        <v>21</v>
      </c>
      <c r="H365" s="27">
        <v>5</v>
      </c>
      <c r="I365" s="5">
        <v>220243</v>
      </c>
      <c r="J365" s="27">
        <v>4.6342480182246693</v>
      </c>
      <c r="K365">
        <v>19.434861999999999</v>
      </c>
      <c r="L365">
        <v>27.402591000000001</v>
      </c>
      <c r="M365">
        <v>35.831263</v>
      </c>
      <c r="N365">
        <v>22.501543999999999</v>
      </c>
      <c r="O365" s="9"/>
      <c r="P365" s="9"/>
    </row>
    <row r="366" spans="1:16" ht="15.75" customHeight="1" x14ac:dyDescent="0.2">
      <c r="A366" s="27" t="s">
        <v>19</v>
      </c>
      <c r="B366" s="27">
        <v>2022</v>
      </c>
      <c r="C366" s="30">
        <v>44795</v>
      </c>
      <c r="D366" s="27">
        <v>1105</v>
      </c>
      <c r="E366" s="31">
        <v>1</v>
      </c>
      <c r="F366" s="27" t="s">
        <v>25</v>
      </c>
      <c r="G366" s="27" t="s">
        <v>21</v>
      </c>
      <c r="H366" s="27">
        <v>5</v>
      </c>
      <c r="I366" s="5">
        <v>220244</v>
      </c>
      <c r="J366" s="27">
        <v>4.2114938816238636</v>
      </c>
      <c r="K366">
        <v>17.119721599999998</v>
      </c>
      <c r="L366">
        <v>27.134793600000002</v>
      </c>
      <c r="M366">
        <v>34.957179199999999</v>
      </c>
      <c r="N366">
        <v>25.400968800000005</v>
      </c>
      <c r="O366" s="9"/>
      <c r="P366" s="9"/>
    </row>
    <row r="367" spans="1:16" ht="15.75" customHeight="1" x14ac:dyDescent="0.2">
      <c r="A367" s="27" t="s">
        <v>19</v>
      </c>
      <c r="B367" s="27">
        <v>2022</v>
      </c>
      <c r="C367" s="30">
        <v>44795</v>
      </c>
      <c r="D367" s="27">
        <v>1106</v>
      </c>
      <c r="E367" s="31">
        <v>1</v>
      </c>
      <c r="F367" s="27" t="s">
        <v>26</v>
      </c>
      <c r="G367" s="27" t="s">
        <v>21</v>
      </c>
      <c r="H367" s="27">
        <v>5</v>
      </c>
      <c r="I367" s="5">
        <v>220245</v>
      </c>
      <c r="J367" s="27">
        <v>3.5364973592575923</v>
      </c>
      <c r="K367">
        <v>21.235703999999998</v>
      </c>
      <c r="L367">
        <v>24.491351999999999</v>
      </c>
      <c r="M367">
        <v>33.823593000000002</v>
      </c>
      <c r="N367">
        <v>18.174285000000001</v>
      </c>
      <c r="O367" s="9"/>
      <c r="P367" s="9"/>
    </row>
    <row r="368" spans="1:16" ht="15.75" customHeight="1" x14ac:dyDescent="0.2">
      <c r="A368" s="27" t="s">
        <v>19</v>
      </c>
      <c r="B368" s="27">
        <v>2022</v>
      </c>
      <c r="C368" s="30">
        <v>44795</v>
      </c>
      <c r="D368" s="27">
        <v>1201</v>
      </c>
      <c r="E368" s="31">
        <v>2</v>
      </c>
      <c r="F368" s="27" t="s">
        <v>25</v>
      </c>
      <c r="G368" s="27" t="s">
        <v>21</v>
      </c>
      <c r="H368" s="27">
        <v>5</v>
      </c>
      <c r="I368" s="5">
        <v>220246</v>
      </c>
      <c r="J368" s="27">
        <v>3.8773098621360624</v>
      </c>
      <c r="K368">
        <v>19.01568</v>
      </c>
      <c r="L368">
        <v>24.99522</v>
      </c>
      <c r="M368">
        <v>35.607975000000003</v>
      </c>
      <c r="N368">
        <v>21.049095000000001</v>
      </c>
      <c r="O368" s="9"/>
      <c r="P368" s="9"/>
    </row>
    <row r="369" spans="1:16" ht="15.75" customHeight="1" x14ac:dyDescent="0.2">
      <c r="A369" s="27" t="s">
        <v>19</v>
      </c>
      <c r="B369" s="27">
        <v>2022</v>
      </c>
      <c r="C369" s="30">
        <v>44795</v>
      </c>
      <c r="D369" s="27">
        <v>1202</v>
      </c>
      <c r="E369" s="31">
        <v>2</v>
      </c>
      <c r="F369" s="27" t="s">
        <v>24</v>
      </c>
      <c r="G369" s="27" t="s">
        <v>21</v>
      </c>
      <c r="H369" s="27">
        <v>5</v>
      </c>
      <c r="I369" s="5">
        <v>220247</v>
      </c>
      <c r="J369" s="27">
        <v>4.0632623425564596</v>
      </c>
      <c r="K369">
        <v>17.659504999999999</v>
      </c>
      <c r="L369">
        <v>29.839438000000001</v>
      </c>
      <c r="M369">
        <v>38.888187000000002</v>
      </c>
      <c r="N369">
        <v>25.34768</v>
      </c>
      <c r="O369" s="9"/>
      <c r="P369" s="9"/>
    </row>
    <row r="370" spans="1:16" ht="15.75" customHeight="1" x14ac:dyDescent="0.2">
      <c r="A370" s="27" t="s">
        <v>19</v>
      </c>
      <c r="B370" s="27">
        <v>2022</v>
      </c>
      <c r="C370" s="30">
        <v>44795</v>
      </c>
      <c r="D370" s="27">
        <v>1203</v>
      </c>
      <c r="E370" s="31">
        <v>2</v>
      </c>
      <c r="F370" s="27" t="s">
        <v>22</v>
      </c>
      <c r="G370" s="27" t="s">
        <v>21</v>
      </c>
      <c r="H370" s="27">
        <v>5</v>
      </c>
      <c r="I370" s="5">
        <v>220248</v>
      </c>
      <c r="J370" s="27">
        <v>4.3482437807869081</v>
      </c>
      <c r="K370">
        <v>19.06251</v>
      </c>
      <c r="L370">
        <v>28.830390000000001</v>
      </c>
      <c r="M370">
        <v>38.191274999999997</v>
      </c>
      <c r="N370">
        <v>23.823405000000001</v>
      </c>
      <c r="O370" s="9"/>
      <c r="P370" s="9"/>
    </row>
    <row r="371" spans="1:16" ht="15.75" customHeight="1" x14ac:dyDescent="0.2">
      <c r="A371" s="27" t="s">
        <v>19</v>
      </c>
      <c r="B371" s="27">
        <v>2022</v>
      </c>
      <c r="C371" s="30">
        <v>44795</v>
      </c>
      <c r="D371" s="27">
        <v>1204</v>
      </c>
      <c r="E371" s="31">
        <v>2</v>
      </c>
      <c r="F371" s="27" t="s">
        <v>20</v>
      </c>
      <c r="G371" s="27" t="s">
        <v>21</v>
      </c>
      <c r="H371" s="27">
        <v>5</v>
      </c>
      <c r="I371" s="5">
        <v>220249</v>
      </c>
      <c r="J371" s="27">
        <v>4.3683976157185356</v>
      </c>
      <c r="K371">
        <v>18.209099999999999</v>
      </c>
      <c r="L371">
        <v>29.189225</v>
      </c>
      <c r="M371">
        <v>39.886600000000001</v>
      </c>
      <c r="N371">
        <v>23.930074999999999</v>
      </c>
      <c r="O371" s="9"/>
      <c r="P371" s="9"/>
    </row>
    <row r="372" spans="1:16" ht="15.75" customHeight="1" x14ac:dyDescent="0.2">
      <c r="A372" s="27" t="s">
        <v>19</v>
      </c>
      <c r="B372" s="27">
        <v>2022</v>
      </c>
      <c r="C372" s="30">
        <v>44795</v>
      </c>
      <c r="D372" s="27">
        <v>1205</v>
      </c>
      <c r="E372" s="31">
        <v>2</v>
      </c>
      <c r="F372" s="27" t="s">
        <v>23</v>
      </c>
      <c r="G372" s="27" t="s">
        <v>21</v>
      </c>
      <c r="H372" s="27">
        <v>5</v>
      </c>
      <c r="I372" s="5">
        <v>220250</v>
      </c>
      <c r="J372" s="27">
        <v>3.3643779149519886</v>
      </c>
      <c r="K372">
        <v>20.004016</v>
      </c>
      <c r="L372">
        <v>25.947908000000002</v>
      </c>
      <c r="M372">
        <v>36.60624</v>
      </c>
      <c r="N372">
        <v>21.113295999999998</v>
      </c>
      <c r="O372" s="9"/>
      <c r="P372" s="9"/>
    </row>
    <row r="373" spans="1:16" ht="15.75" customHeight="1" x14ac:dyDescent="0.2">
      <c r="A373" s="27" t="s">
        <v>19</v>
      </c>
      <c r="B373" s="27">
        <v>2022</v>
      </c>
      <c r="C373" s="30">
        <v>44795</v>
      </c>
      <c r="D373" s="27">
        <v>1206</v>
      </c>
      <c r="E373" s="31">
        <v>2</v>
      </c>
      <c r="F373" s="27" t="s">
        <v>26</v>
      </c>
      <c r="G373" s="27" t="s">
        <v>21</v>
      </c>
      <c r="H373" s="27">
        <v>5</v>
      </c>
      <c r="I373" s="5">
        <v>220251</v>
      </c>
      <c r="J373" s="27">
        <v>3.1022967600874582</v>
      </c>
      <c r="K373">
        <v>23.725280000000001</v>
      </c>
      <c r="L373">
        <v>21.275794999999999</v>
      </c>
      <c r="M373">
        <v>30.895420000000001</v>
      </c>
      <c r="N373">
        <v>13.852259999999999</v>
      </c>
      <c r="O373" s="9"/>
      <c r="P373" s="9"/>
    </row>
    <row r="374" spans="1:16" ht="15.75" customHeight="1" x14ac:dyDescent="0.2">
      <c r="A374" s="27" t="s">
        <v>19</v>
      </c>
      <c r="B374" s="27">
        <v>2022</v>
      </c>
      <c r="C374" s="30">
        <v>44795</v>
      </c>
      <c r="D374" s="27">
        <v>1307</v>
      </c>
      <c r="E374" s="31">
        <v>3</v>
      </c>
      <c r="F374" s="27" t="s">
        <v>22</v>
      </c>
      <c r="G374" s="27" t="s">
        <v>21</v>
      </c>
      <c r="H374" s="27">
        <v>5</v>
      </c>
      <c r="I374" s="5">
        <v>220252</v>
      </c>
      <c r="J374" s="27">
        <v>4.2179233541444612</v>
      </c>
      <c r="K374">
        <v>20.160504</v>
      </c>
      <c r="L374">
        <v>27.892410000000002</v>
      </c>
      <c r="M374">
        <v>37.554971999999999</v>
      </c>
      <c r="N374">
        <v>20.271888000000001</v>
      </c>
      <c r="O374" s="9"/>
      <c r="P374" s="9"/>
    </row>
    <row r="375" spans="1:16" ht="15.75" customHeight="1" x14ac:dyDescent="0.2">
      <c r="A375" s="27" t="s">
        <v>19</v>
      </c>
      <c r="B375" s="27">
        <v>2022</v>
      </c>
      <c r="C375" s="30">
        <v>44795</v>
      </c>
      <c r="D375" s="27">
        <v>1308</v>
      </c>
      <c r="E375" s="31">
        <v>3</v>
      </c>
      <c r="F375" s="27" t="s">
        <v>20</v>
      </c>
      <c r="G375" s="27" t="s">
        <v>21</v>
      </c>
      <c r="H375" s="27">
        <v>5</v>
      </c>
      <c r="I375" s="5">
        <v>220253</v>
      </c>
      <c r="J375" s="27">
        <v>3.1133244845379004</v>
      </c>
      <c r="K375">
        <v>18.386399999999998</v>
      </c>
      <c r="L375">
        <v>29.929600000000001</v>
      </c>
      <c r="M375">
        <v>40.777200000000001</v>
      </c>
      <c r="N375">
        <v>24.656199999999998</v>
      </c>
      <c r="O375" s="9"/>
      <c r="P375" s="9"/>
    </row>
    <row r="376" spans="1:16" ht="15.75" customHeight="1" x14ac:dyDescent="0.2">
      <c r="A376" s="27" t="s">
        <v>19</v>
      </c>
      <c r="B376" s="27">
        <v>2022</v>
      </c>
      <c r="C376" s="30">
        <v>44795</v>
      </c>
      <c r="D376" s="27">
        <v>1309</v>
      </c>
      <c r="E376" s="31">
        <v>3</v>
      </c>
      <c r="F376" s="27" t="s">
        <v>26</v>
      </c>
      <c r="G376" s="27" t="s">
        <v>21</v>
      </c>
      <c r="H376" s="27">
        <v>5</v>
      </c>
      <c r="I376" s="5">
        <v>220254</v>
      </c>
      <c r="J376" s="27">
        <v>3.5543830052302656</v>
      </c>
      <c r="K376">
        <v>21.483841000000002</v>
      </c>
      <c r="L376">
        <v>25.150217000000001</v>
      </c>
      <c r="M376">
        <v>36.139991999999999</v>
      </c>
      <c r="N376">
        <v>17.499462999999999</v>
      </c>
      <c r="O376" s="9"/>
      <c r="P376" s="9"/>
    </row>
    <row r="377" spans="1:16" ht="15.75" customHeight="1" x14ac:dyDescent="0.2">
      <c r="A377" s="27" t="s">
        <v>19</v>
      </c>
      <c r="B377" s="27">
        <v>2022</v>
      </c>
      <c r="C377" s="30">
        <v>44795</v>
      </c>
      <c r="D377" s="27">
        <v>1310</v>
      </c>
      <c r="E377" s="31">
        <v>3</v>
      </c>
      <c r="F377" s="27" t="s">
        <v>24</v>
      </c>
      <c r="G377" s="27" t="s">
        <v>21</v>
      </c>
      <c r="H377" s="27">
        <v>5</v>
      </c>
      <c r="I377" s="5">
        <v>220255</v>
      </c>
      <c r="J377" s="27">
        <v>4.156229666221555</v>
      </c>
      <c r="K377">
        <v>18.720576000000001</v>
      </c>
      <c r="L377">
        <v>27.727996000000001</v>
      </c>
      <c r="M377">
        <v>37.376150000000003</v>
      </c>
      <c r="N377">
        <v>23.40072</v>
      </c>
      <c r="O377" s="9"/>
      <c r="P377" s="9"/>
    </row>
    <row r="378" spans="1:16" ht="15.75" customHeight="1" x14ac:dyDescent="0.2">
      <c r="A378" s="27" t="s">
        <v>19</v>
      </c>
      <c r="B378" s="27">
        <v>2022</v>
      </c>
      <c r="C378" s="30">
        <v>44795</v>
      </c>
      <c r="D378" s="27">
        <v>1311</v>
      </c>
      <c r="E378" s="31">
        <v>3</v>
      </c>
      <c r="F378" s="27" t="s">
        <v>25</v>
      </c>
      <c r="G378" s="27" t="s">
        <v>21</v>
      </c>
      <c r="H378" s="27">
        <v>5</v>
      </c>
      <c r="I378" s="5">
        <v>220256</v>
      </c>
      <c r="J378" s="27">
        <v>3.4408735709975238</v>
      </c>
      <c r="K378">
        <v>19.297840000000001</v>
      </c>
      <c r="L378">
        <v>26.390999999999998</v>
      </c>
      <c r="M378">
        <v>35.901020000000003</v>
      </c>
      <c r="N378">
        <v>21.177620000000001</v>
      </c>
      <c r="O378" s="9"/>
      <c r="P378" s="9"/>
    </row>
    <row r="379" spans="1:16" ht="15.75" customHeight="1" x14ac:dyDescent="0.2">
      <c r="A379" s="27" t="s">
        <v>19</v>
      </c>
      <c r="B379" s="27">
        <v>2022</v>
      </c>
      <c r="C379" s="30">
        <v>44795</v>
      </c>
      <c r="D379" s="27">
        <v>1312</v>
      </c>
      <c r="E379" s="31">
        <v>3</v>
      </c>
      <c r="F379" s="27" t="s">
        <v>23</v>
      </c>
      <c r="G379" s="27" t="s">
        <v>21</v>
      </c>
      <c r="H379" s="27">
        <v>5</v>
      </c>
      <c r="I379" s="5">
        <v>220257</v>
      </c>
      <c r="J379" s="27">
        <v>4.4859524344806472</v>
      </c>
      <c r="K379">
        <v>20.087332</v>
      </c>
      <c r="L379">
        <v>29.069092000000001</v>
      </c>
      <c r="M379">
        <v>38.509295999999999</v>
      </c>
      <c r="N379">
        <v>21.939820000000001</v>
      </c>
      <c r="O379" s="9"/>
      <c r="P379" s="9"/>
    </row>
    <row r="380" spans="1:16" ht="15.75" customHeight="1" x14ac:dyDescent="0.2">
      <c r="A380" s="27" t="s">
        <v>19</v>
      </c>
      <c r="B380" s="27">
        <v>2022</v>
      </c>
      <c r="C380" s="30">
        <v>44795</v>
      </c>
      <c r="D380" s="27">
        <v>1401</v>
      </c>
      <c r="E380" s="31">
        <v>4</v>
      </c>
      <c r="F380" s="27" t="s">
        <v>20</v>
      </c>
      <c r="G380" s="27" t="s">
        <v>21</v>
      </c>
      <c r="H380" s="27">
        <v>5</v>
      </c>
      <c r="I380" s="5">
        <v>220258</v>
      </c>
      <c r="J380" s="27">
        <v>3.7806926214713736</v>
      </c>
      <c r="K380">
        <v>21.045528000000001</v>
      </c>
      <c r="L380">
        <v>26.259765000000002</v>
      </c>
      <c r="M380">
        <v>38.922911999999997</v>
      </c>
      <c r="N380">
        <v>18.876857999999999</v>
      </c>
      <c r="O380" s="9"/>
      <c r="P380" s="9"/>
    </row>
    <row r="381" spans="1:16" ht="15.75" customHeight="1" x14ac:dyDescent="0.2">
      <c r="A381" s="27" t="s">
        <v>19</v>
      </c>
      <c r="B381" s="27">
        <v>2022</v>
      </c>
      <c r="C381" s="30">
        <v>44795</v>
      </c>
      <c r="D381" s="27">
        <v>1402</v>
      </c>
      <c r="E381" s="31">
        <v>4</v>
      </c>
      <c r="F381" s="27" t="s">
        <v>23</v>
      </c>
      <c r="G381" s="27" t="s">
        <v>21</v>
      </c>
      <c r="H381" s="27">
        <v>5</v>
      </c>
      <c r="I381" s="5">
        <v>220259</v>
      </c>
      <c r="J381" s="27">
        <v>3.1493300613089055</v>
      </c>
      <c r="K381">
        <v>18.762751999999999</v>
      </c>
      <c r="L381">
        <v>25.55584</v>
      </c>
      <c r="M381">
        <v>36.806016</v>
      </c>
      <c r="N381">
        <v>20.052223999999999</v>
      </c>
      <c r="O381" s="9"/>
      <c r="P381" s="9"/>
    </row>
    <row r="382" spans="1:16" ht="15.75" customHeight="1" x14ac:dyDescent="0.2">
      <c r="A382" s="27" t="s">
        <v>19</v>
      </c>
      <c r="B382" s="27">
        <v>2022</v>
      </c>
      <c r="C382" s="30">
        <v>44795</v>
      </c>
      <c r="D382" s="27">
        <v>1403</v>
      </c>
      <c r="E382" s="31">
        <v>4</v>
      </c>
      <c r="F382" s="27" t="s">
        <v>24</v>
      </c>
      <c r="G382" s="27" t="s">
        <v>21</v>
      </c>
      <c r="H382" s="27">
        <v>5</v>
      </c>
      <c r="I382" s="5">
        <v>220260</v>
      </c>
      <c r="J382" s="27">
        <v>4.6454402478895229</v>
      </c>
      <c r="K382">
        <v>18.892873999999999</v>
      </c>
      <c r="L382">
        <v>30.00966</v>
      </c>
      <c r="M382">
        <v>40.975453999999999</v>
      </c>
      <c r="N382">
        <v>24.026602</v>
      </c>
      <c r="O382" s="9"/>
      <c r="P382" s="9"/>
    </row>
    <row r="383" spans="1:16" ht="15.75" customHeight="1" x14ac:dyDescent="0.2">
      <c r="A383" s="27" t="s">
        <v>19</v>
      </c>
      <c r="B383" s="27">
        <v>2022</v>
      </c>
      <c r="C383" s="30">
        <v>44795</v>
      </c>
      <c r="D383" s="27">
        <v>1404</v>
      </c>
      <c r="E383" s="31">
        <v>4</v>
      </c>
      <c r="F383" s="27" t="s">
        <v>22</v>
      </c>
      <c r="G383" s="27" t="s">
        <v>21</v>
      </c>
      <c r="H383" s="27">
        <v>5</v>
      </c>
      <c r="I383" s="5">
        <v>220261</v>
      </c>
      <c r="J383" s="27">
        <v>3.820057360982152</v>
      </c>
      <c r="K383">
        <v>19.752600000000001</v>
      </c>
      <c r="L383">
        <v>28.970479999999998</v>
      </c>
      <c r="M383">
        <v>38.094299999999997</v>
      </c>
      <c r="N383">
        <v>22.574400000000001</v>
      </c>
      <c r="O383" s="9"/>
      <c r="P383" s="9"/>
    </row>
    <row r="384" spans="1:16" ht="15.75" customHeight="1" x14ac:dyDescent="0.2">
      <c r="A384" s="27" t="s">
        <v>19</v>
      </c>
      <c r="B384" s="27">
        <v>2022</v>
      </c>
      <c r="C384" s="30">
        <v>44795</v>
      </c>
      <c r="D384" s="27">
        <v>1405</v>
      </c>
      <c r="E384" s="31">
        <v>4</v>
      </c>
      <c r="F384" s="27" t="s">
        <v>26</v>
      </c>
      <c r="G384" s="27" t="s">
        <v>21</v>
      </c>
      <c r="H384" s="27">
        <v>5</v>
      </c>
      <c r="I384" s="5">
        <v>220262</v>
      </c>
      <c r="J384" s="27">
        <v>2.4580833454545452</v>
      </c>
      <c r="K384">
        <v>18.978300000000001</v>
      </c>
      <c r="L384">
        <v>27.103823999999999</v>
      </c>
      <c r="M384">
        <v>37.459884000000002</v>
      </c>
      <c r="N384">
        <v>21.536856</v>
      </c>
      <c r="O384" s="9"/>
      <c r="P384" s="9"/>
    </row>
    <row r="385" spans="1:16" ht="15.75" customHeight="1" x14ac:dyDescent="0.2">
      <c r="A385" s="27" t="s">
        <v>19</v>
      </c>
      <c r="B385" s="27">
        <v>2022</v>
      </c>
      <c r="C385" s="30">
        <v>44795</v>
      </c>
      <c r="D385" s="27">
        <v>1406</v>
      </c>
      <c r="E385" s="31">
        <v>4</v>
      </c>
      <c r="F385" s="27" t="s">
        <v>25</v>
      </c>
      <c r="G385" s="27" t="s">
        <v>21</v>
      </c>
      <c r="H385" s="27">
        <v>5</v>
      </c>
      <c r="I385" s="5">
        <v>220263</v>
      </c>
      <c r="J385" s="27">
        <v>5.0085631710524403</v>
      </c>
      <c r="K385">
        <v>18.644908600000001</v>
      </c>
      <c r="L385">
        <v>27.347586400000001</v>
      </c>
      <c r="M385">
        <v>35.576376599999996</v>
      </c>
      <c r="N385">
        <v>24.954413199999998</v>
      </c>
      <c r="O385" s="9"/>
      <c r="P385" s="9"/>
    </row>
    <row r="386" spans="1:16" ht="15.75" customHeight="1" x14ac:dyDescent="0.2">
      <c r="A386" s="27" t="s">
        <v>19</v>
      </c>
      <c r="B386" s="27">
        <v>2022</v>
      </c>
      <c r="C386" s="30">
        <v>44811</v>
      </c>
      <c r="D386" s="27">
        <v>1107</v>
      </c>
      <c r="E386" s="31">
        <v>1</v>
      </c>
      <c r="F386" s="27" t="s">
        <v>24</v>
      </c>
      <c r="G386" s="27" t="s">
        <v>27</v>
      </c>
      <c r="H386" s="27">
        <v>6</v>
      </c>
      <c r="I386" s="5">
        <v>220288</v>
      </c>
      <c r="J386" s="27">
        <v>3.4023075493387873</v>
      </c>
      <c r="K386">
        <v>19.437101999999999</v>
      </c>
      <c r="L386">
        <v>26.696283999999999</v>
      </c>
      <c r="M386">
        <v>36.923833999999999</v>
      </c>
      <c r="N386">
        <v>21.21622</v>
      </c>
      <c r="O386" s="9"/>
      <c r="P386" s="9"/>
    </row>
    <row r="387" spans="1:16" ht="15.75" customHeight="1" x14ac:dyDescent="0.2">
      <c r="A387" s="27" t="s">
        <v>19</v>
      </c>
      <c r="B387" s="27">
        <v>2022</v>
      </c>
      <c r="C387" s="30">
        <v>44811</v>
      </c>
      <c r="D387" s="27">
        <v>1108</v>
      </c>
      <c r="E387" s="31">
        <v>1</v>
      </c>
      <c r="F387" s="27" t="s">
        <v>23</v>
      </c>
      <c r="G387" s="27" t="s">
        <v>27</v>
      </c>
      <c r="H387" s="27">
        <v>6</v>
      </c>
      <c r="I387" s="5">
        <v>220289</v>
      </c>
      <c r="J387" s="27">
        <v>2.877943109253454</v>
      </c>
      <c r="K387">
        <v>18.975876</v>
      </c>
      <c r="L387">
        <v>29.533811</v>
      </c>
      <c r="M387">
        <v>42.250678000000001</v>
      </c>
      <c r="N387">
        <v>20.168970000000002</v>
      </c>
      <c r="O387" s="9"/>
      <c r="P387" s="9"/>
    </row>
    <row r="388" spans="1:16" ht="15.75" customHeight="1" x14ac:dyDescent="0.2">
      <c r="A388" s="27" t="s">
        <v>19</v>
      </c>
      <c r="B388" s="27">
        <v>2022</v>
      </c>
      <c r="C388" s="30">
        <v>44811</v>
      </c>
      <c r="D388" s="27">
        <v>1109</v>
      </c>
      <c r="E388" s="31">
        <v>1</v>
      </c>
      <c r="F388" s="27" t="s">
        <v>20</v>
      </c>
      <c r="G388" s="27" t="s">
        <v>27</v>
      </c>
      <c r="H388" s="27">
        <v>6</v>
      </c>
      <c r="I388" s="5">
        <v>220290</v>
      </c>
      <c r="J388" s="27">
        <v>3.2987835825170415</v>
      </c>
      <c r="K388">
        <v>21.566958</v>
      </c>
      <c r="L388">
        <v>26.164894</v>
      </c>
      <c r="M388">
        <v>36.510249999999999</v>
      </c>
      <c r="N388">
        <v>15.913758</v>
      </c>
      <c r="O388" s="9"/>
      <c r="P388" s="9"/>
    </row>
    <row r="389" spans="1:16" ht="15.75" customHeight="1" x14ac:dyDescent="0.2">
      <c r="A389" s="27" t="s">
        <v>19</v>
      </c>
      <c r="B389" s="27">
        <v>2022</v>
      </c>
      <c r="C389" s="30">
        <v>44811</v>
      </c>
      <c r="D389" s="27">
        <v>1110</v>
      </c>
      <c r="E389" s="31">
        <v>1</v>
      </c>
      <c r="F389" s="27" t="s">
        <v>22</v>
      </c>
      <c r="G389" s="27" t="s">
        <v>27</v>
      </c>
      <c r="H389" s="27">
        <v>6</v>
      </c>
      <c r="I389" s="5">
        <v>220291</v>
      </c>
      <c r="J389" s="27">
        <v>3.1313163636363628</v>
      </c>
      <c r="K389">
        <v>19.706130000000002</v>
      </c>
      <c r="L389">
        <v>28.47072</v>
      </c>
      <c r="M389">
        <v>39.043125000000003</v>
      </c>
      <c r="N389">
        <v>21.532875000000001</v>
      </c>
      <c r="O389" s="9"/>
      <c r="P389" s="9"/>
    </row>
    <row r="390" spans="1:16" ht="15.75" customHeight="1" x14ac:dyDescent="0.2">
      <c r="A390" s="27" t="s">
        <v>19</v>
      </c>
      <c r="B390" s="27">
        <v>2022</v>
      </c>
      <c r="C390" s="30">
        <v>44811</v>
      </c>
      <c r="D390" s="27">
        <v>1111</v>
      </c>
      <c r="E390" s="31">
        <v>1</v>
      </c>
      <c r="F390" s="27" t="s">
        <v>25</v>
      </c>
      <c r="G390" s="27" t="s">
        <v>27</v>
      </c>
      <c r="H390" s="27">
        <v>6</v>
      </c>
      <c r="I390" s="5">
        <v>220292</v>
      </c>
      <c r="J390" s="27">
        <v>3.1896622631694918</v>
      </c>
      <c r="K390">
        <v>18.857240000000001</v>
      </c>
      <c r="L390">
        <v>28.71228</v>
      </c>
      <c r="M390">
        <v>39.808675999999998</v>
      </c>
      <c r="N390">
        <v>21.681087999999999</v>
      </c>
      <c r="O390" s="9"/>
      <c r="P390" s="9"/>
    </row>
    <row r="391" spans="1:16" ht="15.75" customHeight="1" x14ac:dyDescent="0.2">
      <c r="A391" s="27" t="s">
        <v>19</v>
      </c>
      <c r="B391" s="27">
        <v>2022</v>
      </c>
      <c r="C391" s="30">
        <v>44811</v>
      </c>
      <c r="D391" s="27">
        <v>1112</v>
      </c>
      <c r="E391" s="31">
        <v>1</v>
      </c>
      <c r="F391" s="27" t="s">
        <v>26</v>
      </c>
      <c r="G391" s="27" t="s">
        <v>27</v>
      </c>
      <c r="H391" s="27">
        <v>6</v>
      </c>
      <c r="I391" s="5">
        <v>220293</v>
      </c>
      <c r="J391" s="27">
        <v>2.9034854224058777</v>
      </c>
      <c r="K391">
        <v>20.065825</v>
      </c>
      <c r="L391">
        <v>27.643525</v>
      </c>
      <c r="M391">
        <v>38.058149999999998</v>
      </c>
      <c r="N391">
        <v>16.53145</v>
      </c>
      <c r="O391" s="9"/>
      <c r="P391" s="9"/>
    </row>
    <row r="392" spans="1:16" ht="15.75" customHeight="1" x14ac:dyDescent="0.2">
      <c r="A392" s="27" t="s">
        <v>19</v>
      </c>
      <c r="B392" s="27">
        <v>2022</v>
      </c>
      <c r="C392" s="30">
        <v>44811</v>
      </c>
      <c r="D392" s="27">
        <v>1207</v>
      </c>
      <c r="E392" s="31">
        <v>2</v>
      </c>
      <c r="F392" s="27" t="s">
        <v>23</v>
      </c>
      <c r="G392" s="27" t="s">
        <v>27</v>
      </c>
      <c r="H392" s="27">
        <v>6</v>
      </c>
      <c r="I392" s="5">
        <v>220294</v>
      </c>
      <c r="J392" s="27">
        <v>2.7785600448933789</v>
      </c>
      <c r="K392">
        <v>22.744223999999999</v>
      </c>
      <c r="L392">
        <v>23.073713999999999</v>
      </c>
      <c r="M392">
        <v>33.993954000000002</v>
      </c>
      <c r="N392">
        <v>13.716198</v>
      </c>
      <c r="O392" s="9"/>
      <c r="P392" s="9"/>
    </row>
    <row r="393" spans="1:16" ht="15.75" customHeight="1" x14ac:dyDescent="0.2">
      <c r="A393" s="27" t="s">
        <v>19</v>
      </c>
      <c r="B393" s="27">
        <v>2022</v>
      </c>
      <c r="C393" s="30">
        <v>44811</v>
      </c>
      <c r="D393" s="27">
        <v>1208</v>
      </c>
      <c r="E393" s="31">
        <v>2</v>
      </c>
      <c r="F393" s="27" t="s">
        <v>25</v>
      </c>
      <c r="G393" s="27" t="s">
        <v>27</v>
      </c>
      <c r="H393" s="27">
        <v>6</v>
      </c>
      <c r="I393" s="5">
        <v>220295</v>
      </c>
      <c r="J393" s="27">
        <v>2.6863771232222717</v>
      </c>
      <c r="K393">
        <v>20.704858000000002</v>
      </c>
      <c r="L393">
        <v>26.795639999999999</v>
      </c>
      <c r="M393">
        <v>36.136105999999998</v>
      </c>
      <c r="N393">
        <v>20.809380000000001</v>
      </c>
      <c r="O393" s="9"/>
      <c r="P393" s="9"/>
    </row>
    <row r="394" spans="1:16" ht="15.75" customHeight="1" x14ac:dyDescent="0.2">
      <c r="A394" s="27" t="s">
        <v>19</v>
      </c>
      <c r="B394" s="27">
        <v>2022</v>
      </c>
      <c r="C394" s="30">
        <v>44811</v>
      </c>
      <c r="D394" s="27">
        <v>1209</v>
      </c>
      <c r="E394" s="31">
        <v>2</v>
      </c>
      <c r="F394" s="27" t="s">
        <v>26</v>
      </c>
      <c r="G394" s="27" t="s">
        <v>27</v>
      </c>
      <c r="H394" s="27">
        <v>6</v>
      </c>
      <c r="I394" s="5">
        <v>220296</v>
      </c>
      <c r="J394" s="27">
        <v>3.0524443137616655</v>
      </c>
      <c r="K394">
        <v>20.075406000000001</v>
      </c>
      <c r="L394">
        <v>27.844086000000001</v>
      </c>
      <c r="M394">
        <v>39.298152000000002</v>
      </c>
      <c r="N394">
        <v>20.435417999999999</v>
      </c>
      <c r="O394" s="9"/>
      <c r="P394" s="9"/>
    </row>
    <row r="395" spans="1:16" ht="15.75" customHeight="1" x14ac:dyDescent="0.2">
      <c r="A395" s="27" t="s">
        <v>19</v>
      </c>
      <c r="B395" s="27">
        <v>2022</v>
      </c>
      <c r="C395" s="30">
        <v>44811</v>
      </c>
      <c r="D395" s="27">
        <v>1210</v>
      </c>
      <c r="E395" s="31">
        <v>2</v>
      </c>
      <c r="F395" s="27" t="s">
        <v>20</v>
      </c>
      <c r="G395" s="27" t="s">
        <v>27</v>
      </c>
      <c r="H395" s="27">
        <v>6</v>
      </c>
      <c r="I395" s="5">
        <v>220297</v>
      </c>
      <c r="J395" s="27">
        <v>3.2449195560441284</v>
      </c>
      <c r="K395">
        <v>19.404882000000001</v>
      </c>
      <c r="L395">
        <v>30.059652</v>
      </c>
      <c r="M395">
        <v>40.770995999999997</v>
      </c>
      <c r="N395">
        <v>20.234634</v>
      </c>
      <c r="O395" s="9"/>
      <c r="P395" s="9"/>
    </row>
    <row r="396" spans="1:16" ht="15.75" customHeight="1" x14ac:dyDescent="0.2">
      <c r="A396" s="27" t="s">
        <v>19</v>
      </c>
      <c r="B396" s="27">
        <v>2022</v>
      </c>
      <c r="C396" s="30">
        <v>44811</v>
      </c>
      <c r="D396" s="27">
        <v>1211</v>
      </c>
      <c r="E396" s="31">
        <v>2</v>
      </c>
      <c r="F396" s="27" t="s">
        <v>22</v>
      </c>
      <c r="G396" s="27" t="s">
        <v>27</v>
      </c>
      <c r="H396" s="27">
        <v>6</v>
      </c>
      <c r="I396" s="5">
        <v>220298</v>
      </c>
      <c r="J396" s="27">
        <v>2.7990042994042987</v>
      </c>
      <c r="K396">
        <v>17.992439999999998</v>
      </c>
      <c r="L396">
        <v>30.930399999999999</v>
      </c>
      <c r="M396">
        <v>41.303400000000003</v>
      </c>
      <c r="N396">
        <v>24.744319999999998</v>
      </c>
      <c r="O396" s="9"/>
      <c r="P396" s="9"/>
    </row>
    <row r="397" spans="1:16" ht="15.75" customHeight="1" x14ac:dyDescent="0.2">
      <c r="A397" s="27" t="s">
        <v>19</v>
      </c>
      <c r="B397" s="27">
        <v>2022</v>
      </c>
      <c r="C397" s="30">
        <v>44811</v>
      </c>
      <c r="D397" s="27">
        <v>1212</v>
      </c>
      <c r="E397" s="31">
        <v>2</v>
      </c>
      <c r="F397" s="27" t="s">
        <v>24</v>
      </c>
      <c r="G397" s="27" t="s">
        <v>27</v>
      </c>
      <c r="H397" s="27">
        <v>6</v>
      </c>
      <c r="I397" s="5">
        <v>220299</v>
      </c>
      <c r="J397" s="27">
        <v>2.9753432545945562</v>
      </c>
      <c r="K397">
        <v>20.276499999999999</v>
      </c>
      <c r="L397">
        <v>28.358675000000002</v>
      </c>
      <c r="M397">
        <v>38.402175</v>
      </c>
      <c r="N397">
        <v>20.949224999999998</v>
      </c>
      <c r="O397" s="9"/>
      <c r="P397" s="9"/>
    </row>
    <row r="398" spans="1:16" ht="15.75" customHeight="1" x14ac:dyDescent="0.2">
      <c r="A398" s="27" t="s">
        <v>19</v>
      </c>
      <c r="B398" s="27">
        <v>2022</v>
      </c>
      <c r="C398" s="30">
        <v>44811</v>
      </c>
      <c r="D398" s="27">
        <v>1301</v>
      </c>
      <c r="E398" s="31">
        <v>3</v>
      </c>
      <c r="F398" s="27" t="s">
        <v>20</v>
      </c>
      <c r="G398" s="27" t="s">
        <v>27</v>
      </c>
      <c r="H398" s="27">
        <v>6</v>
      </c>
      <c r="I398" s="5">
        <v>220300</v>
      </c>
      <c r="J398" s="27">
        <v>3.3579610161202331</v>
      </c>
      <c r="K398">
        <v>19.958490000000001</v>
      </c>
      <c r="L398">
        <v>27.223002000000001</v>
      </c>
      <c r="M398">
        <v>38.961621000000001</v>
      </c>
      <c r="N398">
        <v>19.069344000000001</v>
      </c>
      <c r="O398" s="9"/>
      <c r="P398" s="9"/>
    </row>
    <row r="399" spans="1:16" ht="15.75" customHeight="1" x14ac:dyDescent="0.2">
      <c r="A399" s="27" t="s">
        <v>19</v>
      </c>
      <c r="B399" s="27">
        <v>2022</v>
      </c>
      <c r="C399" s="30">
        <v>44811</v>
      </c>
      <c r="D399" s="27">
        <v>1302</v>
      </c>
      <c r="E399" s="31">
        <v>3</v>
      </c>
      <c r="F399" s="27" t="s">
        <v>22</v>
      </c>
      <c r="G399" s="27" t="s">
        <v>27</v>
      </c>
      <c r="H399" s="27">
        <v>6</v>
      </c>
      <c r="I399" s="5">
        <v>220301</v>
      </c>
      <c r="J399" s="27">
        <v>2.7149251038043896</v>
      </c>
      <c r="K399">
        <v>22.322911000000001</v>
      </c>
      <c r="L399">
        <v>25.747717999999999</v>
      </c>
      <c r="M399">
        <v>35.471893000000001</v>
      </c>
      <c r="N399">
        <v>16.374562000000001</v>
      </c>
      <c r="O399" s="9"/>
      <c r="P399" s="9"/>
    </row>
    <row r="400" spans="1:16" ht="15.75" customHeight="1" x14ac:dyDescent="0.2">
      <c r="A400" s="27" t="s">
        <v>19</v>
      </c>
      <c r="B400" s="27">
        <v>2022</v>
      </c>
      <c r="C400" s="30">
        <v>44811</v>
      </c>
      <c r="D400" s="27">
        <v>1303</v>
      </c>
      <c r="E400" s="31">
        <v>3</v>
      </c>
      <c r="F400" s="27" t="s">
        <v>25</v>
      </c>
      <c r="G400" s="27" t="s">
        <v>27</v>
      </c>
      <c r="H400" s="27">
        <v>6</v>
      </c>
      <c r="I400" s="5">
        <v>220302</v>
      </c>
      <c r="J400" s="27">
        <v>3.2216970739846849</v>
      </c>
      <c r="K400">
        <v>20.394919999999999</v>
      </c>
      <c r="L400">
        <v>25.458159999999999</v>
      </c>
      <c r="M400">
        <v>35.139831999999998</v>
      </c>
      <c r="N400">
        <v>18.823896000000001</v>
      </c>
      <c r="O400" s="9"/>
      <c r="P400" s="9"/>
    </row>
    <row r="401" spans="1:16" ht="15.75" customHeight="1" x14ac:dyDescent="0.2">
      <c r="A401" s="27" t="s">
        <v>19</v>
      </c>
      <c r="B401" s="27">
        <v>2022</v>
      </c>
      <c r="C401" s="30">
        <v>44811</v>
      </c>
      <c r="D401" s="27">
        <v>1304</v>
      </c>
      <c r="E401" s="31">
        <v>3</v>
      </c>
      <c r="F401" s="27" t="s">
        <v>26</v>
      </c>
      <c r="G401" s="27" t="s">
        <v>27</v>
      </c>
      <c r="H401" s="27">
        <v>6</v>
      </c>
      <c r="I401" s="5">
        <v>220303</v>
      </c>
      <c r="J401" s="27">
        <v>2.78194715587862</v>
      </c>
      <c r="K401">
        <v>19.639003500000001</v>
      </c>
      <c r="L401">
        <v>29.118641</v>
      </c>
      <c r="M401">
        <v>41.645872499999996</v>
      </c>
      <c r="N401">
        <v>19.283597499999999</v>
      </c>
      <c r="O401" s="9"/>
      <c r="P401" s="9"/>
    </row>
    <row r="402" spans="1:16" ht="15.75" customHeight="1" x14ac:dyDescent="0.2">
      <c r="A402" s="27" t="s">
        <v>19</v>
      </c>
      <c r="B402" s="27">
        <v>2022</v>
      </c>
      <c r="C402" s="30">
        <v>44811</v>
      </c>
      <c r="D402" s="27">
        <v>1305</v>
      </c>
      <c r="E402" s="31">
        <v>3</v>
      </c>
      <c r="F402" s="27" t="s">
        <v>23</v>
      </c>
      <c r="G402" s="27" t="s">
        <v>27</v>
      </c>
      <c r="H402" s="27">
        <v>6</v>
      </c>
      <c r="I402" s="5">
        <v>220304</v>
      </c>
      <c r="J402" s="27">
        <v>2.8780088670622734</v>
      </c>
      <c r="K402">
        <v>22.845320999999998</v>
      </c>
      <c r="L402">
        <v>23.235108</v>
      </c>
      <c r="M402">
        <v>34.196679000000003</v>
      </c>
      <c r="N402">
        <v>16.304504999999999</v>
      </c>
      <c r="O402" s="9"/>
      <c r="P402" s="9"/>
    </row>
    <row r="403" spans="1:16" ht="15.75" customHeight="1" x14ac:dyDescent="0.2">
      <c r="A403" s="27" t="s">
        <v>19</v>
      </c>
      <c r="B403" s="27">
        <v>2022</v>
      </c>
      <c r="C403" s="30">
        <v>44811</v>
      </c>
      <c r="D403" s="27">
        <v>1306</v>
      </c>
      <c r="E403" s="31">
        <v>3</v>
      </c>
      <c r="F403" s="27" t="s">
        <v>24</v>
      </c>
      <c r="G403" s="27" t="s">
        <v>27</v>
      </c>
      <c r="H403" s="27">
        <v>6</v>
      </c>
      <c r="I403" s="5">
        <v>220305</v>
      </c>
      <c r="J403" s="27">
        <v>3.4505163461028978</v>
      </c>
      <c r="K403">
        <v>19.305140000000002</v>
      </c>
      <c r="L403">
        <v>29.989865999999999</v>
      </c>
      <c r="M403">
        <v>40.387881999999998</v>
      </c>
      <c r="N403">
        <v>24.083639999999999</v>
      </c>
      <c r="O403" s="9"/>
      <c r="P403" s="9"/>
    </row>
    <row r="404" spans="1:16" ht="15.75" customHeight="1" x14ac:dyDescent="0.2">
      <c r="A404" s="27" t="s">
        <v>19</v>
      </c>
      <c r="B404" s="27">
        <v>2022</v>
      </c>
      <c r="C404" s="30">
        <v>44811</v>
      </c>
      <c r="D404" s="27">
        <v>1407</v>
      </c>
      <c r="E404" s="31">
        <v>4</v>
      </c>
      <c r="F404" s="27" t="s">
        <v>22</v>
      </c>
      <c r="G404" s="27" t="s">
        <v>27</v>
      </c>
      <c r="H404" s="27">
        <v>6</v>
      </c>
      <c r="I404" s="5">
        <v>220306</v>
      </c>
      <c r="J404" s="27">
        <v>2.7796683656133192</v>
      </c>
      <c r="K404">
        <v>19.899263999999999</v>
      </c>
      <c r="L404">
        <v>27.323799999999999</v>
      </c>
      <c r="M404">
        <v>38.159100000000002</v>
      </c>
      <c r="N404">
        <v>19.267990000000001</v>
      </c>
      <c r="O404" s="9"/>
      <c r="P404" s="9"/>
    </row>
    <row r="405" spans="1:16" ht="15.75" customHeight="1" x14ac:dyDescent="0.2">
      <c r="A405" s="27" t="s">
        <v>19</v>
      </c>
      <c r="B405" s="27">
        <v>2022</v>
      </c>
      <c r="C405" s="30">
        <v>44811</v>
      </c>
      <c r="D405" s="27">
        <v>1408</v>
      </c>
      <c r="E405" s="31">
        <v>4</v>
      </c>
      <c r="F405" s="27" t="s">
        <v>20</v>
      </c>
      <c r="G405" s="27" t="s">
        <v>27</v>
      </c>
      <c r="H405" s="27">
        <v>6</v>
      </c>
      <c r="I405" s="5">
        <v>220307</v>
      </c>
      <c r="J405" s="27">
        <v>1.9254682528284421</v>
      </c>
      <c r="K405">
        <v>19.013567999999999</v>
      </c>
      <c r="L405">
        <v>27.057407999999999</v>
      </c>
      <c r="M405">
        <v>40.040447999999998</v>
      </c>
      <c r="N405">
        <v>19.483968000000001</v>
      </c>
      <c r="O405" s="9"/>
      <c r="P405" s="9"/>
    </row>
    <row r="406" spans="1:16" ht="15.75" customHeight="1" x14ac:dyDescent="0.2">
      <c r="A406" s="27" t="s">
        <v>19</v>
      </c>
      <c r="B406" s="27">
        <v>2022</v>
      </c>
      <c r="C406" s="30">
        <v>44811</v>
      </c>
      <c r="D406" s="27">
        <v>1409</v>
      </c>
      <c r="E406" s="31">
        <v>4</v>
      </c>
      <c r="F406" s="27" t="s">
        <v>24</v>
      </c>
      <c r="G406" s="27" t="s">
        <v>27</v>
      </c>
      <c r="H406" s="27">
        <v>6</v>
      </c>
      <c r="I406" s="5">
        <v>220308</v>
      </c>
      <c r="J406" s="27">
        <v>3.032842476781235</v>
      </c>
      <c r="K406">
        <v>18.674351999999999</v>
      </c>
      <c r="L406">
        <v>29.842904999999998</v>
      </c>
      <c r="M406">
        <v>40.935546000000002</v>
      </c>
      <c r="N406">
        <v>22.859000999999999</v>
      </c>
      <c r="O406" s="9"/>
      <c r="P406" s="9"/>
    </row>
    <row r="407" spans="1:16" ht="15.75" customHeight="1" x14ac:dyDescent="0.2">
      <c r="A407" s="27" t="s">
        <v>19</v>
      </c>
      <c r="B407" s="27">
        <v>2022</v>
      </c>
      <c r="C407" s="30">
        <v>44811</v>
      </c>
      <c r="D407" s="27">
        <v>1410</v>
      </c>
      <c r="E407" s="31">
        <v>4</v>
      </c>
      <c r="F407" s="27" t="s">
        <v>26</v>
      </c>
      <c r="G407" s="27" t="s">
        <v>27</v>
      </c>
      <c r="H407" s="27">
        <v>6</v>
      </c>
      <c r="I407" s="5">
        <v>220309</v>
      </c>
      <c r="J407" s="27">
        <v>2.3239410977521975</v>
      </c>
      <c r="K407">
        <v>19.088262</v>
      </c>
      <c r="L407">
        <v>28.764818999999999</v>
      </c>
      <c r="M407">
        <v>39.207554999999999</v>
      </c>
      <c r="N407">
        <v>20.024702999999999</v>
      </c>
      <c r="O407" s="9"/>
      <c r="P407" s="9"/>
    </row>
    <row r="408" spans="1:16" ht="15.75" customHeight="1" x14ac:dyDescent="0.2">
      <c r="A408" s="27" t="s">
        <v>19</v>
      </c>
      <c r="B408" s="27">
        <v>2022</v>
      </c>
      <c r="C408" s="30">
        <v>44811</v>
      </c>
      <c r="D408" s="27">
        <v>1411</v>
      </c>
      <c r="E408" s="31">
        <v>4</v>
      </c>
      <c r="F408" s="27" t="s">
        <v>25</v>
      </c>
      <c r="G408" s="27" t="s">
        <v>27</v>
      </c>
      <c r="H408" s="27">
        <v>6</v>
      </c>
      <c r="I408" s="5">
        <v>220310</v>
      </c>
      <c r="J408" s="27">
        <v>1.8655523041866471</v>
      </c>
      <c r="K408">
        <v>21.116415</v>
      </c>
      <c r="L408">
        <v>22.441514999999999</v>
      </c>
      <c r="M408">
        <v>33.667005000000003</v>
      </c>
      <c r="N408">
        <v>18.920535000000001</v>
      </c>
      <c r="O408" s="9"/>
      <c r="P408" s="9"/>
    </row>
    <row r="409" spans="1:16" ht="15.75" customHeight="1" x14ac:dyDescent="0.2">
      <c r="A409" s="27" t="s">
        <v>19</v>
      </c>
      <c r="B409" s="27">
        <v>2022</v>
      </c>
      <c r="C409" s="30">
        <v>44811</v>
      </c>
      <c r="D409" s="27">
        <v>1412</v>
      </c>
      <c r="E409" s="31">
        <v>4</v>
      </c>
      <c r="F409" s="27" t="s">
        <v>23</v>
      </c>
      <c r="G409" s="27" t="s">
        <v>27</v>
      </c>
      <c r="H409" s="27">
        <v>6</v>
      </c>
      <c r="I409" s="5">
        <v>220311</v>
      </c>
      <c r="J409" s="27">
        <v>2.1117275243945683</v>
      </c>
      <c r="K409">
        <v>17.140274999999999</v>
      </c>
      <c r="L409">
        <v>29.20195</v>
      </c>
      <c r="M409">
        <v>43.717649999999999</v>
      </c>
      <c r="N409">
        <v>22.180975</v>
      </c>
      <c r="O409" s="9"/>
      <c r="P409" s="9"/>
    </row>
    <row r="410" spans="1:16" ht="15.75" customHeight="1" x14ac:dyDescent="0.2">
      <c r="A410" s="27" t="s">
        <v>28</v>
      </c>
      <c r="B410" s="27">
        <v>2022</v>
      </c>
      <c r="C410" s="30">
        <v>44704</v>
      </c>
      <c r="D410" s="27">
        <v>2101</v>
      </c>
      <c r="E410" s="31">
        <v>1</v>
      </c>
      <c r="F410" s="27" t="s">
        <v>26</v>
      </c>
      <c r="G410" s="27" t="s">
        <v>21</v>
      </c>
      <c r="H410" s="27">
        <v>1</v>
      </c>
      <c r="I410" s="5">
        <v>220048</v>
      </c>
      <c r="J410" s="27">
        <v>2.8145258436759484</v>
      </c>
      <c r="K410">
        <v>22.486879999999999</v>
      </c>
      <c r="L410">
        <v>20.911888000000001</v>
      </c>
      <c r="M410">
        <v>28.176880000000001</v>
      </c>
      <c r="N410">
        <v>6.9827680000000001</v>
      </c>
      <c r="O410" s="9"/>
      <c r="P410" s="9"/>
    </row>
    <row r="411" spans="1:16" ht="15.75" customHeight="1" x14ac:dyDescent="0.2">
      <c r="A411" s="27" t="s">
        <v>28</v>
      </c>
      <c r="B411" s="27">
        <v>2022</v>
      </c>
      <c r="C411" s="30">
        <v>44704</v>
      </c>
      <c r="D411" s="27">
        <v>2102</v>
      </c>
      <c r="E411" s="31">
        <v>1</v>
      </c>
      <c r="F411" s="27" t="s">
        <v>25</v>
      </c>
      <c r="G411" s="27" t="s">
        <v>21</v>
      </c>
      <c r="H411" s="27">
        <v>1</v>
      </c>
      <c r="I411" s="5">
        <v>220049</v>
      </c>
      <c r="J411" s="27">
        <v>2.6147105623152065</v>
      </c>
      <c r="K411">
        <v>21.706171999999999</v>
      </c>
      <c r="L411">
        <v>27.013752</v>
      </c>
      <c r="M411">
        <v>37.555703999999999</v>
      </c>
      <c r="N411">
        <v>10.551102999999999</v>
      </c>
      <c r="O411" s="9"/>
      <c r="P411" s="9"/>
    </row>
    <row r="412" spans="1:16" ht="15.75" customHeight="1" x14ac:dyDescent="0.2">
      <c r="A412" s="27" t="s">
        <v>28</v>
      </c>
      <c r="B412" s="27">
        <v>2022</v>
      </c>
      <c r="C412" s="30">
        <v>44704</v>
      </c>
      <c r="D412" s="27">
        <v>2103</v>
      </c>
      <c r="E412" s="31">
        <v>1</v>
      </c>
      <c r="F412" s="27" t="s">
        <v>22</v>
      </c>
      <c r="G412" s="27" t="s">
        <v>21</v>
      </c>
      <c r="H412" s="27">
        <v>1</v>
      </c>
      <c r="I412" s="5">
        <v>220050</v>
      </c>
      <c r="J412" s="27">
        <v>2.8297629941802156</v>
      </c>
      <c r="K412">
        <v>23.631340000000002</v>
      </c>
      <c r="L412">
        <v>18.55707</v>
      </c>
      <c r="M412">
        <v>24.369250000000001</v>
      </c>
      <c r="N412">
        <v>8.0350199999999994</v>
      </c>
      <c r="O412" s="9"/>
      <c r="P412" s="9"/>
    </row>
    <row r="413" spans="1:16" ht="15.75" customHeight="1" x14ac:dyDescent="0.2">
      <c r="A413" s="27" t="s">
        <v>28</v>
      </c>
      <c r="B413" s="27">
        <v>2022</v>
      </c>
      <c r="C413" s="30">
        <v>44704</v>
      </c>
      <c r="D413" s="27">
        <v>2104</v>
      </c>
      <c r="E413" s="31">
        <v>1</v>
      </c>
      <c r="F413" s="27" t="s">
        <v>23</v>
      </c>
      <c r="G413" s="27" t="s">
        <v>21</v>
      </c>
      <c r="H413" s="27">
        <v>1</v>
      </c>
      <c r="I413" s="5">
        <v>220051</v>
      </c>
      <c r="J413" s="27">
        <v>2.8518043998182896</v>
      </c>
      <c r="K413">
        <v>8.0118720000000003</v>
      </c>
      <c r="L413">
        <v>32.529684000000003</v>
      </c>
      <c r="M413">
        <v>60.524870999999997</v>
      </c>
      <c r="N413">
        <v>23.405052000000001</v>
      </c>
      <c r="O413" s="9"/>
      <c r="P413" s="9"/>
    </row>
    <row r="414" spans="1:16" ht="15.75" customHeight="1" x14ac:dyDescent="0.2">
      <c r="A414" s="27" t="s">
        <v>28</v>
      </c>
      <c r="B414" s="27">
        <v>2022</v>
      </c>
      <c r="C414" s="30">
        <v>44704</v>
      </c>
      <c r="D414" s="27">
        <v>2105</v>
      </c>
      <c r="E414" s="31">
        <v>1</v>
      </c>
      <c r="F414" s="27" t="s">
        <v>20</v>
      </c>
      <c r="G414" s="27" t="s">
        <v>21</v>
      </c>
      <c r="H414" s="27">
        <v>1</v>
      </c>
      <c r="I414" s="5">
        <v>220052</v>
      </c>
      <c r="J414" s="27">
        <v>2.5920876038657958</v>
      </c>
      <c r="K414">
        <v>18.840551999999999</v>
      </c>
      <c r="L414">
        <v>30.206123999999999</v>
      </c>
      <c r="M414">
        <v>42.256152</v>
      </c>
      <c r="N414">
        <v>14.094390000000001</v>
      </c>
      <c r="O414" s="9"/>
      <c r="P414" s="9"/>
    </row>
    <row r="415" spans="1:16" ht="15.75" customHeight="1" x14ac:dyDescent="0.2">
      <c r="A415" s="27" t="s">
        <v>28</v>
      </c>
      <c r="B415" s="27">
        <v>2022</v>
      </c>
      <c r="C415" s="30">
        <v>44704</v>
      </c>
      <c r="D415" s="27">
        <v>2106</v>
      </c>
      <c r="E415" s="31">
        <v>1</v>
      </c>
      <c r="F415" s="27" t="s">
        <v>24</v>
      </c>
      <c r="G415" s="27" t="s">
        <v>21</v>
      </c>
      <c r="H415" s="27">
        <v>1</v>
      </c>
      <c r="I415" s="5">
        <v>220053</v>
      </c>
      <c r="J415" s="27">
        <v>2.9416261569778208</v>
      </c>
      <c r="K415">
        <v>22.244114</v>
      </c>
      <c r="L415">
        <v>21.484249999999999</v>
      </c>
      <c r="M415">
        <v>29.209534000000001</v>
      </c>
      <c r="N415">
        <v>8.9826779999999999</v>
      </c>
      <c r="O415" s="9"/>
      <c r="P415" s="9"/>
    </row>
    <row r="416" spans="1:16" ht="15.75" customHeight="1" x14ac:dyDescent="0.2">
      <c r="A416" s="27" t="s">
        <v>28</v>
      </c>
      <c r="B416" s="27">
        <v>2022</v>
      </c>
      <c r="C416" s="30">
        <v>44704</v>
      </c>
      <c r="D416" s="27">
        <v>2107</v>
      </c>
      <c r="E416" s="31">
        <v>1</v>
      </c>
      <c r="F416" s="27" t="s">
        <v>22</v>
      </c>
      <c r="G416" s="27" t="s">
        <v>27</v>
      </c>
      <c r="H416" s="27">
        <v>1</v>
      </c>
      <c r="I416" s="5">
        <v>220054</v>
      </c>
      <c r="J416" s="27">
        <v>2.5109436777269893</v>
      </c>
      <c r="K416">
        <v>23.919149999999998</v>
      </c>
      <c r="L416">
        <v>17.348849999999999</v>
      </c>
      <c r="M416">
        <v>22.389700000000001</v>
      </c>
      <c r="N416">
        <v>6.2354500000000002</v>
      </c>
      <c r="O416" s="9"/>
      <c r="P416" s="9"/>
    </row>
    <row r="417" spans="1:16" ht="15.75" customHeight="1" x14ac:dyDescent="0.2">
      <c r="A417" s="27" t="s">
        <v>28</v>
      </c>
      <c r="B417" s="27">
        <v>2022</v>
      </c>
      <c r="C417" s="30">
        <v>44704</v>
      </c>
      <c r="D417" s="27">
        <v>2108</v>
      </c>
      <c r="E417" s="31">
        <v>1</v>
      </c>
      <c r="F417" s="27" t="s">
        <v>26</v>
      </c>
      <c r="G417" s="27" t="s">
        <v>27</v>
      </c>
      <c r="H417" s="27">
        <v>1</v>
      </c>
      <c r="I417" s="5">
        <v>220055</v>
      </c>
      <c r="J417" s="27">
        <v>2.3984466172017647</v>
      </c>
      <c r="K417">
        <v>20.869786000000001</v>
      </c>
      <c r="L417">
        <v>25.337351999999999</v>
      </c>
      <c r="M417">
        <v>34.743707999999998</v>
      </c>
      <c r="N417">
        <v>9.5694719999999993</v>
      </c>
      <c r="O417" s="9"/>
      <c r="P417" s="9"/>
    </row>
    <row r="418" spans="1:16" ht="15.75" customHeight="1" x14ac:dyDescent="0.2">
      <c r="A418" s="27" t="s">
        <v>28</v>
      </c>
      <c r="B418" s="27">
        <v>2022</v>
      </c>
      <c r="C418" s="30">
        <v>44704</v>
      </c>
      <c r="D418" s="27">
        <v>2109</v>
      </c>
      <c r="E418" s="31">
        <v>1</v>
      </c>
      <c r="F418" s="27" t="s">
        <v>20</v>
      </c>
      <c r="G418" s="27" t="s">
        <v>27</v>
      </c>
      <c r="H418" s="27">
        <v>1</v>
      </c>
      <c r="I418" s="5">
        <v>220056</v>
      </c>
      <c r="J418" s="27">
        <v>2.4852186541410868</v>
      </c>
      <c r="K418">
        <v>22.679303999999998</v>
      </c>
      <c r="L418">
        <v>21.666423999999999</v>
      </c>
      <c r="M418">
        <v>30.377192000000001</v>
      </c>
      <c r="N418">
        <v>8.2872000000000003</v>
      </c>
      <c r="O418" s="9"/>
      <c r="P418" s="9"/>
    </row>
    <row r="419" spans="1:16" ht="15.75" customHeight="1" x14ac:dyDescent="0.2">
      <c r="A419" s="27" t="s">
        <v>28</v>
      </c>
      <c r="B419" s="27">
        <v>2022</v>
      </c>
      <c r="C419" s="30">
        <v>44704</v>
      </c>
      <c r="D419" s="27">
        <v>2110</v>
      </c>
      <c r="E419" s="31">
        <v>1</v>
      </c>
      <c r="F419" s="27" t="s">
        <v>23</v>
      </c>
      <c r="G419" s="27" t="s">
        <v>27</v>
      </c>
      <c r="H419" s="27">
        <v>1</v>
      </c>
      <c r="I419" s="5">
        <v>220057</v>
      </c>
      <c r="J419" s="27">
        <v>2.4118340047404407</v>
      </c>
      <c r="K419">
        <v>23.238150000000001</v>
      </c>
      <c r="L419">
        <v>25.051636999999999</v>
      </c>
      <c r="M419">
        <v>37.108136000000002</v>
      </c>
      <c r="N419">
        <v>7.2539480000000003</v>
      </c>
      <c r="O419" s="9"/>
      <c r="P419" s="9"/>
    </row>
    <row r="420" spans="1:16" ht="15.75" customHeight="1" x14ac:dyDescent="0.2">
      <c r="A420" s="27" t="s">
        <v>28</v>
      </c>
      <c r="B420" s="27">
        <v>2022</v>
      </c>
      <c r="C420" s="30">
        <v>44704</v>
      </c>
      <c r="D420" s="27">
        <v>2111</v>
      </c>
      <c r="E420" s="31">
        <v>1</v>
      </c>
      <c r="F420" s="27" t="s">
        <v>24</v>
      </c>
      <c r="G420" s="27" t="s">
        <v>27</v>
      </c>
      <c r="H420" s="27">
        <v>1</v>
      </c>
      <c r="I420" s="5">
        <v>220058</v>
      </c>
      <c r="J420" s="27">
        <v>2.3304527340518599</v>
      </c>
      <c r="K420">
        <v>23.812308000000002</v>
      </c>
      <c r="L420">
        <v>17.977024</v>
      </c>
      <c r="M420">
        <v>24.256297</v>
      </c>
      <c r="N420">
        <v>7.321288</v>
      </c>
      <c r="O420" s="9"/>
      <c r="P420" s="9"/>
    </row>
    <row r="421" spans="1:16" ht="15.75" customHeight="1" x14ac:dyDescent="0.2">
      <c r="A421" s="27" t="s">
        <v>28</v>
      </c>
      <c r="B421" s="27">
        <v>2022</v>
      </c>
      <c r="C421" s="30">
        <v>44704</v>
      </c>
      <c r="D421" s="27">
        <v>2112</v>
      </c>
      <c r="E421" s="31">
        <v>1</v>
      </c>
      <c r="F421" s="27" t="s">
        <v>25</v>
      </c>
      <c r="G421" s="27" t="s">
        <v>27</v>
      </c>
      <c r="H421" s="27">
        <v>1</v>
      </c>
      <c r="I421" s="5">
        <v>220059</v>
      </c>
      <c r="J421" s="27">
        <v>2.7325268232746902</v>
      </c>
      <c r="K421">
        <v>21.721812</v>
      </c>
      <c r="L421">
        <v>20.357510999999999</v>
      </c>
      <c r="M421">
        <v>26.661829999999998</v>
      </c>
      <c r="N421">
        <v>12.760227</v>
      </c>
      <c r="O421" s="9"/>
      <c r="P421" s="9"/>
    </row>
    <row r="422" spans="1:16" ht="15.75" customHeight="1" x14ac:dyDescent="0.2">
      <c r="A422" s="27" t="s">
        <v>28</v>
      </c>
      <c r="B422" s="27">
        <v>2022</v>
      </c>
      <c r="C422" s="30">
        <v>44704</v>
      </c>
      <c r="D422" s="27">
        <v>2201</v>
      </c>
      <c r="E422" s="31">
        <v>2</v>
      </c>
      <c r="F422" s="27" t="s">
        <v>20</v>
      </c>
      <c r="G422" s="27" t="s">
        <v>21</v>
      </c>
      <c r="H422" s="27">
        <v>1</v>
      </c>
      <c r="I422" s="5">
        <v>220060</v>
      </c>
      <c r="J422" s="27">
        <v>3.0076556387858608</v>
      </c>
      <c r="K422">
        <v>22.054577999999999</v>
      </c>
      <c r="L422">
        <v>21.288414</v>
      </c>
      <c r="M422">
        <v>30.610075999999999</v>
      </c>
      <c r="N422">
        <v>7.1143799999999997</v>
      </c>
      <c r="O422" s="9"/>
      <c r="P422" s="9"/>
    </row>
    <row r="423" spans="1:16" ht="15.75" customHeight="1" x14ac:dyDescent="0.2">
      <c r="A423" s="27" t="s">
        <v>28</v>
      </c>
      <c r="B423" s="27">
        <v>2022</v>
      </c>
      <c r="C423" s="30">
        <v>44704</v>
      </c>
      <c r="D423" s="27">
        <v>2202</v>
      </c>
      <c r="E423" s="31">
        <v>2</v>
      </c>
      <c r="F423" s="27" t="s">
        <v>22</v>
      </c>
      <c r="G423" s="27" t="s">
        <v>21</v>
      </c>
      <c r="H423" s="27">
        <v>1</v>
      </c>
      <c r="I423" s="5">
        <v>220061</v>
      </c>
      <c r="J423" s="27">
        <v>2.7027025805973528</v>
      </c>
      <c r="K423">
        <v>23.002749999999999</v>
      </c>
      <c r="L423">
        <v>18.611730000000001</v>
      </c>
      <c r="M423">
        <v>24.706320000000002</v>
      </c>
      <c r="N423">
        <v>6.2039099999999996</v>
      </c>
      <c r="O423" s="9"/>
      <c r="P423" s="9"/>
    </row>
    <row r="424" spans="1:16" ht="15.75" customHeight="1" x14ac:dyDescent="0.2">
      <c r="A424" s="27" t="s">
        <v>28</v>
      </c>
      <c r="B424" s="27">
        <v>2022</v>
      </c>
      <c r="C424" s="30">
        <v>44704</v>
      </c>
      <c r="D424" s="27">
        <v>2203</v>
      </c>
      <c r="E424" s="31">
        <v>2</v>
      </c>
      <c r="F424" s="27" t="s">
        <v>24</v>
      </c>
      <c r="G424" s="27" t="s">
        <v>21</v>
      </c>
      <c r="H424" s="27">
        <v>1</v>
      </c>
      <c r="I424" s="5">
        <v>220062</v>
      </c>
      <c r="J424" s="27">
        <v>3.1568293865700126</v>
      </c>
      <c r="K424">
        <v>21.511842000000001</v>
      </c>
      <c r="L424">
        <v>21.954360999999999</v>
      </c>
      <c r="M424">
        <v>28.772766000000001</v>
      </c>
      <c r="N424">
        <v>12.092509</v>
      </c>
      <c r="O424" s="9"/>
      <c r="P424" s="9"/>
    </row>
    <row r="425" spans="1:16" ht="15.75" customHeight="1" x14ac:dyDescent="0.2">
      <c r="A425" s="27" t="s">
        <v>28</v>
      </c>
      <c r="B425" s="27">
        <v>2022</v>
      </c>
      <c r="C425" s="30">
        <v>44704</v>
      </c>
      <c r="D425" s="27">
        <v>2204</v>
      </c>
      <c r="E425" s="31">
        <v>2</v>
      </c>
      <c r="F425" s="27" t="s">
        <v>23</v>
      </c>
      <c r="G425" s="27" t="s">
        <v>21</v>
      </c>
      <c r="H425" s="27">
        <v>1</v>
      </c>
      <c r="I425" s="5">
        <v>220063</v>
      </c>
      <c r="J425" s="27">
        <v>2.9821749538740181</v>
      </c>
      <c r="K425">
        <v>22.964307999999999</v>
      </c>
      <c r="L425">
        <v>16.356065999999998</v>
      </c>
      <c r="M425">
        <v>22.163848000000002</v>
      </c>
      <c r="N425">
        <v>8.7961659999999995</v>
      </c>
      <c r="O425" s="9"/>
      <c r="P425" s="9"/>
    </row>
    <row r="426" spans="1:16" ht="15.75" customHeight="1" x14ac:dyDescent="0.2">
      <c r="A426" s="27" t="s">
        <v>28</v>
      </c>
      <c r="B426" s="27">
        <v>2022</v>
      </c>
      <c r="C426" s="30">
        <v>44704</v>
      </c>
      <c r="D426" s="27">
        <v>2205</v>
      </c>
      <c r="E426" s="31">
        <v>2</v>
      </c>
      <c r="F426" s="27" t="s">
        <v>26</v>
      </c>
      <c r="G426" s="27" t="s">
        <v>21</v>
      </c>
      <c r="H426" s="27">
        <v>1</v>
      </c>
      <c r="I426" s="5">
        <v>220064</v>
      </c>
      <c r="J426" s="27">
        <v>2.5186696201042285</v>
      </c>
      <c r="K426">
        <v>22.113824000000001</v>
      </c>
      <c r="L426">
        <v>18.125052</v>
      </c>
      <c r="M426">
        <v>25.544347999999999</v>
      </c>
      <c r="N426">
        <v>8.3467079999999996</v>
      </c>
      <c r="O426" s="9"/>
      <c r="P426" s="9"/>
    </row>
    <row r="427" spans="1:16" ht="15.75" customHeight="1" x14ac:dyDescent="0.2">
      <c r="A427" s="27" t="s">
        <v>28</v>
      </c>
      <c r="B427" s="27">
        <v>2022</v>
      </c>
      <c r="C427" s="30">
        <v>44704</v>
      </c>
      <c r="D427" s="27">
        <v>2206</v>
      </c>
      <c r="E427" s="31">
        <v>2</v>
      </c>
      <c r="F427" s="27" t="s">
        <v>25</v>
      </c>
      <c r="G427" s="27" t="s">
        <v>21</v>
      </c>
      <c r="H427" s="27">
        <v>1</v>
      </c>
      <c r="I427" s="5">
        <v>220065</v>
      </c>
      <c r="J427" s="27">
        <v>3.0906494538542635</v>
      </c>
      <c r="K427">
        <v>22.133167</v>
      </c>
      <c r="L427">
        <v>22.407063000000001</v>
      </c>
      <c r="M427">
        <v>29.412025999999997</v>
      </c>
      <c r="N427">
        <v>11.966850000000001</v>
      </c>
      <c r="O427" s="9"/>
      <c r="P427" s="9"/>
    </row>
    <row r="428" spans="1:16" ht="15.75" customHeight="1" x14ac:dyDescent="0.2">
      <c r="A428" s="27" t="s">
        <v>28</v>
      </c>
      <c r="B428" s="27">
        <v>2022</v>
      </c>
      <c r="C428" s="30">
        <v>44704</v>
      </c>
      <c r="D428" s="27">
        <v>2207</v>
      </c>
      <c r="E428" s="31">
        <v>2</v>
      </c>
      <c r="F428" s="27" t="s">
        <v>20</v>
      </c>
      <c r="G428" s="27" t="s">
        <v>27</v>
      </c>
      <c r="H428" s="27">
        <v>1</v>
      </c>
      <c r="I428" s="5">
        <v>220066</v>
      </c>
      <c r="J428" s="27">
        <v>2.6310771145887601</v>
      </c>
      <c r="K428">
        <v>22.923871999999999</v>
      </c>
      <c r="L428">
        <v>20.666080000000001</v>
      </c>
      <c r="M428">
        <v>26.893215999999999</v>
      </c>
      <c r="N428">
        <v>8.3301599999999993</v>
      </c>
      <c r="O428" s="9"/>
      <c r="P428" s="9"/>
    </row>
    <row r="429" spans="1:16" ht="15.75" customHeight="1" x14ac:dyDescent="0.2">
      <c r="A429" s="27" t="s">
        <v>28</v>
      </c>
      <c r="B429" s="27">
        <v>2022</v>
      </c>
      <c r="C429" s="30">
        <v>44704</v>
      </c>
      <c r="D429" s="27">
        <v>2208</v>
      </c>
      <c r="E429" s="31">
        <v>2</v>
      </c>
      <c r="F429" s="27" t="s">
        <v>23</v>
      </c>
      <c r="G429" s="27" t="s">
        <v>27</v>
      </c>
      <c r="H429" s="27">
        <v>1</v>
      </c>
      <c r="I429" s="5">
        <v>220067</v>
      </c>
      <c r="J429" s="27">
        <v>2.2505167264038231</v>
      </c>
      <c r="K429">
        <v>23.039016</v>
      </c>
      <c r="L429">
        <v>18.002621999999999</v>
      </c>
      <c r="M429">
        <v>23.789501999999999</v>
      </c>
      <c r="N429">
        <v>4.9188479999999997</v>
      </c>
      <c r="O429" s="9"/>
      <c r="P429" s="9"/>
    </row>
    <row r="430" spans="1:16" ht="15.75" customHeight="1" x14ac:dyDescent="0.2">
      <c r="A430" s="27" t="s">
        <v>28</v>
      </c>
      <c r="B430" s="27">
        <v>2022</v>
      </c>
      <c r="C430" s="30">
        <v>44704</v>
      </c>
      <c r="D430" s="27">
        <v>2209</v>
      </c>
      <c r="E430" s="31">
        <v>2</v>
      </c>
      <c r="F430" s="27" t="s">
        <v>22</v>
      </c>
      <c r="G430" s="27" t="s">
        <v>27</v>
      </c>
      <c r="H430" s="27">
        <v>1</v>
      </c>
      <c r="I430" s="5">
        <v>220068</v>
      </c>
      <c r="J430" s="27">
        <v>2.3414831838989141</v>
      </c>
      <c r="K430">
        <v>23.181761999999999</v>
      </c>
      <c r="L430">
        <v>20.271576</v>
      </c>
      <c r="M430">
        <v>27.596903999999999</v>
      </c>
      <c r="N430">
        <v>10.072326</v>
      </c>
      <c r="O430" s="9"/>
      <c r="P430" s="9"/>
    </row>
    <row r="431" spans="1:16" ht="15.75" customHeight="1" x14ac:dyDescent="0.2">
      <c r="A431" s="27" t="s">
        <v>28</v>
      </c>
      <c r="B431" s="27">
        <v>2022</v>
      </c>
      <c r="C431" s="30">
        <v>44704</v>
      </c>
      <c r="D431" s="27">
        <v>2210</v>
      </c>
      <c r="E431" s="31">
        <v>2</v>
      </c>
      <c r="F431" s="27" t="s">
        <v>24</v>
      </c>
      <c r="G431" s="27" t="s">
        <v>27</v>
      </c>
      <c r="H431" s="27">
        <v>1</v>
      </c>
      <c r="I431" s="5">
        <v>220069</v>
      </c>
      <c r="J431" s="27">
        <v>2.7834279837143829</v>
      </c>
      <c r="K431">
        <v>24.84273</v>
      </c>
      <c r="L431">
        <v>17.082229999999999</v>
      </c>
      <c r="M431">
        <v>22.450669999999999</v>
      </c>
      <c r="N431">
        <v>5.0123699999999998</v>
      </c>
      <c r="O431" s="9"/>
      <c r="P431" s="9"/>
    </row>
    <row r="432" spans="1:16" ht="15.75" customHeight="1" x14ac:dyDescent="0.2">
      <c r="A432" s="27" t="s">
        <v>28</v>
      </c>
      <c r="B432" s="27">
        <v>2022</v>
      </c>
      <c r="C432" s="30">
        <v>44704</v>
      </c>
      <c r="D432" s="27">
        <v>2211</v>
      </c>
      <c r="E432" s="31">
        <v>2</v>
      </c>
      <c r="F432" s="27" t="s">
        <v>25</v>
      </c>
      <c r="G432" s="27" t="s">
        <v>27</v>
      </c>
      <c r="H432" s="27">
        <v>1</v>
      </c>
      <c r="I432" s="5">
        <v>220070</v>
      </c>
      <c r="J432" s="27">
        <v>2.3903305264278525</v>
      </c>
      <c r="K432">
        <v>21.614756</v>
      </c>
      <c r="L432">
        <v>20.620239999999999</v>
      </c>
      <c r="M432">
        <v>28.174911999999999</v>
      </c>
      <c r="N432">
        <v>8.6951719999999995</v>
      </c>
      <c r="O432" s="9"/>
      <c r="P432" s="9"/>
    </row>
    <row r="433" spans="1:16" ht="15.75" customHeight="1" x14ac:dyDescent="0.2">
      <c r="A433" s="27" t="s">
        <v>28</v>
      </c>
      <c r="B433" s="27">
        <v>2022</v>
      </c>
      <c r="C433" s="30">
        <v>44704</v>
      </c>
      <c r="D433" s="27">
        <v>2212</v>
      </c>
      <c r="E433" s="31">
        <v>2</v>
      </c>
      <c r="F433" s="27" t="s">
        <v>26</v>
      </c>
      <c r="G433" s="27" t="s">
        <v>27</v>
      </c>
      <c r="H433" s="27">
        <v>1</v>
      </c>
      <c r="I433" s="5">
        <v>220071</v>
      </c>
      <c r="J433" s="27">
        <v>2.8669166917110753</v>
      </c>
      <c r="K433">
        <v>23.979424999999999</v>
      </c>
      <c r="L433">
        <v>16.15475</v>
      </c>
      <c r="M433">
        <v>20.685300000000002</v>
      </c>
      <c r="N433">
        <v>5.9745499999999998</v>
      </c>
      <c r="O433" s="9"/>
      <c r="P433" s="9"/>
    </row>
    <row r="434" spans="1:16" ht="15.75" customHeight="1" x14ac:dyDescent="0.2">
      <c r="A434" s="27" t="s">
        <v>28</v>
      </c>
      <c r="B434" s="27">
        <v>2022</v>
      </c>
      <c r="C434" s="30">
        <v>44704</v>
      </c>
      <c r="D434" s="27">
        <v>2301</v>
      </c>
      <c r="E434" s="31">
        <v>3</v>
      </c>
      <c r="F434" s="27" t="s">
        <v>20</v>
      </c>
      <c r="G434" s="27" t="s">
        <v>27</v>
      </c>
      <c r="H434" s="27">
        <v>1</v>
      </c>
      <c r="I434" s="5">
        <v>220072</v>
      </c>
      <c r="J434" s="27">
        <v>2.8806855149432473</v>
      </c>
      <c r="K434">
        <v>22.543872</v>
      </c>
      <c r="L434">
        <v>20.556832</v>
      </c>
      <c r="M434">
        <v>27.899847999999999</v>
      </c>
      <c r="N434">
        <v>6.3404639999999999</v>
      </c>
      <c r="O434" s="9"/>
      <c r="P434" s="9"/>
    </row>
    <row r="435" spans="1:16" ht="15.75" customHeight="1" x14ac:dyDescent="0.2">
      <c r="A435" s="27" t="s">
        <v>28</v>
      </c>
      <c r="B435" s="27">
        <v>2022</v>
      </c>
      <c r="C435" s="30">
        <v>44704</v>
      </c>
      <c r="D435" s="27">
        <v>2302</v>
      </c>
      <c r="E435" s="31">
        <v>3</v>
      </c>
      <c r="F435" s="27" t="s">
        <v>23</v>
      </c>
      <c r="G435" s="27" t="s">
        <v>27</v>
      </c>
      <c r="H435" s="27">
        <v>1</v>
      </c>
      <c r="I435" s="5">
        <v>220073</v>
      </c>
      <c r="J435" s="27">
        <v>2.5405572529142186</v>
      </c>
      <c r="K435">
        <v>23.724664000000001</v>
      </c>
      <c r="L435">
        <v>19.104980000000001</v>
      </c>
      <c r="M435">
        <v>23.91526</v>
      </c>
      <c r="N435">
        <v>5.7723360000000001</v>
      </c>
      <c r="O435" s="9"/>
      <c r="P435" s="9"/>
    </row>
    <row r="436" spans="1:16" ht="15.75" customHeight="1" x14ac:dyDescent="0.2">
      <c r="A436" s="27" t="s">
        <v>28</v>
      </c>
      <c r="B436" s="27">
        <v>2022</v>
      </c>
      <c r="C436" s="30">
        <v>44704</v>
      </c>
      <c r="D436" s="27">
        <v>2303</v>
      </c>
      <c r="E436" s="31">
        <v>3</v>
      </c>
      <c r="F436" s="27" t="s">
        <v>26</v>
      </c>
      <c r="G436" s="27" t="s">
        <v>27</v>
      </c>
      <c r="H436" s="27">
        <v>1</v>
      </c>
      <c r="I436" s="5">
        <v>220074</v>
      </c>
      <c r="J436" s="27">
        <v>2.6861549843189239</v>
      </c>
      <c r="K436">
        <v>24.900459999999999</v>
      </c>
      <c r="L436">
        <v>16.570450000000001</v>
      </c>
      <c r="M436">
        <v>22.598510999999998</v>
      </c>
      <c r="N436">
        <v>7.2641270000000002</v>
      </c>
      <c r="O436" s="9"/>
      <c r="P436" s="9"/>
    </row>
    <row r="437" spans="1:16" ht="15.75" customHeight="1" x14ac:dyDescent="0.2">
      <c r="A437" s="27" t="s">
        <v>28</v>
      </c>
      <c r="B437" s="27">
        <v>2022</v>
      </c>
      <c r="C437" s="30">
        <v>44704</v>
      </c>
      <c r="D437" s="27">
        <v>2304</v>
      </c>
      <c r="E437" s="31">
        <v>3</v>
      </c>
      <c r="F437" s="27" t="s">
        <v>25</v>
      </c>
      <c r="G437" s="27" t="s">
        <v>27</v>
      </c>
      <c r="H437" s="27">
        <v>1</v>
      </c>
      <c r="I437" s="5">
        <v>220075</v>
      </c>
      <c r="J437" s="27">
        <v>2.7530561856836417</v>
      </c>
      <c r="K437">
        <v>23.310116000000001</v>
      </c>
      <c r="L437">
        <v>19.518169</v>
      </c>
      <c r="M437">
        <v>26.543628999999999</v>
      </c>
      <c r="N437">
        <v>7.8721180000000004</v>
      </c>
      <c r="O437" s="9"/>
      <c r="P437" s="9"/>
    </row>
    <row r="438" spans="1:16" ht="15.75" customHeight="1" x14ac:dyDescent="0.2">
      <c r="A438" s="27" t="s">
        <v>28</v>
      </c>
      <c r="B438" s="27">
        <v>2022</v>
      </c>
      <c r="C438" s="30">
        <v>44704</v>
      </c>
      <c r="D438" s="27">
        <v>2305</v>
      </c>
      <c r="E438" s="31">
        <v>3</v>
      </c>
      <c r="F438" s="27" t="s">
        <v>24</v>
      </c>
      <c r="G438" s="27" t="s">
        <v>27</v>
      </c>
      <c r="H438" s="27">
        <v>1</v>
      </c>
      <c r="I438" s="5">
        <v>220076</v>
      </c>
      <c r="J438" s="27">
        <v>2.428041332868919</v>
      </c>
      <c r="K438">
        <v>23.443223</v>
      </c>
      <c r="L438">
        <v>21.326884</v>
      </c>
      <c r="M438">
        <v>26.922011999999999</v>
      </c>
      <c r="N438">
        <v>9.6552290000000003</v>
      </c>
      <c r="O438" s="9"/>
      <c r="P438" s="9"/>
    </row>
    <row r="439" spans="1:16" ht="15.75" customHeight="1" x14ac:dyDescent="0.2">
      <c r="A439" s="27" t="s">
        <v>28</v>
      </c>
      <c r="B439" s="27">
        <v>2022</v>
      </c>
      <c r="C439" s="30">
        <v>44704</v>
      </c>
      <c r="D439" s="27">
        <v>2306</v>
      </c>
      <c r="E439" s="31">
        <v>3</v>
      </c>
      <c r="F439" s="27" t="s">
        <v>22</v>
      </c>
      <c r="G439" s="27" t="s">
        <v>27</v>
      </c>
      <c r="H439" s="27">
        <v>1</v>
      </c>
      <c r="I439" s="5">
        <v>220077</v>
      </c>
      <c r="J439" s="27">
        <v>2.8111362303159528</v>
      </c>
      <c r="K439">
        <v>22.760155000000001</v>
      </c>
      <c r="L439">
        <v>19.524329999999999</v>
      </c>
      <c r="M439">
        <v>26.752524999999999</v>
      </c>
      <c r="N439">
        <v>7.0367800000000003</v>
      </c>
      <c r="O439" s="9"/>
      <c r="P439" s="9"/>
    </row>
    <row r="440" spans="1:16" ht="15.75" customHeight="1" x14ac:dyDescent="0.2">
      <c r="A440" s="27" t="s">
        <v>28</v>
      </c>
      <c r="B440" s="27">
        <v>2022</v>
      </c>
      <c r="C440" s="30">
        <v>44704</v>
      </c>
      <c r="D440" s="27">
        <v>2307</v>
      </c>
      <c r="E440" s="31">
        <v>3</v>
      </c>
      <c r="F440" s="27" t="s">
        <v>20</v>
      </c>
      <c r="G440" s="27" t="s">
        <v>21</v>
      </c>
      <c r="H440" s="27">
        <v>1</v>
      </c>
      <c r="I440" s="5">
        <v>220078</v>
      </c>
      <c r="J440" s="27">
        <v>3.0540783979451285</v>
      </c>
      <c r="K440">
        <v>20.527650000000001</v>
      </c>
      <c r="L440">
        <v>24.547875000000001</v>
      </c>
      <c r="M440">
        <v>32.470350000000003</v>
      </c>
      <c r="N440">
        <v>10.617749999999999</v>
      </c>
      <c r="O440" s="9"/>
      <c r="P440" s="9"/>
    </row>
    <row r="441" spans="1:16" ht="15.75" customHeight="1" x14ac:dyDescent="0.2">
      <c r="A441" s="27" t="s">
        <v>28</v>
      </c>
      <c r="B441" s="27">
        <v>2022</v>
      </c>
      <c r="C441" s="30">
        <v>44704</v>
      </c>
      <c r="D441" s="27">
        <v>2308</v>
      </c>
      <c r="E441" s="31">
        <v>3</v>
      </c>
      <c r="F441" s="27" t="s">
        <v>24</v>
      </c>
      <c r="G441" s="27" t="s">
        <v>21</v>
      </c>
      <c r="H441" s="27">
        <v>1</v>
      </c>
      <c r="I441" s="5">
        <v>220079</v>
      </c>
      <c r="J441" s="27">
        <v>2.9976273253474486</v>
      </c>
      <c r="K441">
        <v>23.19575</v>
      </c>
      <c r="L441">
        <v>20.430875</v>
      </c>
      <c r="M441">
        <v>25.705124999999999</v>
      </c>
      <c r="N441">
        <v>10.539375</v>
      </c>
      <c r="O441" s="9"/>
      <c r="P441" s="9"/>
    </row>
    <row r="442" spans="1:16" ht="15.75" customHeight="1" x14ac:dyDescent="0.2">
      <c r="A442" s="27" t="s">
        <v>28</v>
      </c>
      <c r="B442" s="27">
        <v>2022</v>
      </c>
      <c r="C442" s="30">
        <v>44704</v>
      </c>
      <c r="D442" s="27">
        <v>2309</v>
      </c>
      <c r="E442" s="31">
        <v>3</v>
      </c>
      <c r="F442" s="27" t="s">
        <v>26</v>
      </c>
      <c r="G442" s="27" t="s">
        <v>21</v>
      </c>
      <c r="H442" s="27">
        <v>1</v>
      </c>
      <c r="I442" s="5">
        <v>220080</v>
      </c>
      <c r="J442" s="27">
        <v>2.7378657182097821</v>
      </c>
      <c r="K442">
        <v>23.644373999999999</v>
      </c>
      <c r="L442">
        <v>19.700616</v>
      </c>
      <c r="M442">
        <v>24.862031999999999</v>
      </c>
      <c r="N442">
        <v>6.8970330000000004</v>
      </c>
      <c r="O442" s="9"/>
      <c r="P442" s="9"/>
    </row>
    <row r="443" spans="1:16" ht="15.75" customHeight="1" x14ac:dyDescent="0.2">
      <c r="A443" s="27" t="s">
        <v>28</v>
      </c>
      <c r="B443" s="27">
        <v>2022</v>
      </c>
      <c r="C443" s="30">
        <v>44704</v>
      </c>
      <c r="D443" s="27">
        <v>2310</v>
      </c>
      <c r="E443" s="31">
        <v>3</v>
      </c>
      <c r="F443" s="27" t="s">
        <v>22</v>
      </c>
      <c r="G443" s="27" t="s">
        <v>21</v>
      </c>
      <c r="H443" s="27">
        <v>1</v>
      </c>
      <c r="I443" s="5">
        <v>220081</v>
      </c>
      <c r="J443" s="27">
        <v>2.7143841058503213</v>
      </c>
      <c r="K443">
        <v>21.838224</v>
      </c>
      <c r="L443">
        <v>24.179324999999999</v>
      </c>
      <c r="M443">
        <v>29.476178999999998</v>
      </c>
      <c r="N443">
        <v>13.639851</v>
      </c>
      <c r="O443" s="9"/>
      <c r="P443" s="9"/>
    </row>
    <row r="444" spans="1:16" ht="15.75" customHeight="1" x14ac:dyDescent="0.2">
      <c r="A444" s="27" t="s">
        <v>28</v>
      </c>
      <c r="B444" s="27">
        <v>2022</v>
      </c>
      <c r="C444" s="30">
        <v>44704</v>
      </c>
      <c r="D444" s="27">
        <v>2311</v>
      </c>
      <c r="E444" s="31">
        <v>3</v>
      </c>
      <c r="F444" s="27" t="s">
        <v>25</v>
      </c>
      <c r="G444" s="27" t="s">
        <v>21</v>
      </c>
      <c r="H444" s="27">
        <v>1</v>
      </c>
      <c r="I444" s="5">
        <v>220082</v>
      </c>
      <c r="J444" s="27">
        <v>2.5817782967220024</v>
      </c>
      <c r="K444">
        <v>22.138120000000001</v>
      </c>
      <c r="L444">
        <v>20.822534999999998</v>
      </c>
      <c r="M444">
        <v>28.071861999999999</v>
      </c>
      <c r="N444">
        <v>7.2946920000000004</v>
      </c>
      <c r="O444" s="9"/>
      <c r="P444" s="9"/>
    </row>
    <row r="445" spans="1:16" ht="15.75" customHeight="1" x14ac:dyDescent="0.2">
      <c r="A445" s="27" t="s">
        <v>28</v>
      </c>
      <c r="B445" s="27">
        <v>2022</v>
      </c>
      <c r="C445" s="30">
        <v>44704</v>
      </c>
      <c r="D445" s="27">
        <v>2312</v>
      </c>
      <c r="E445" s="31">
        <v>3</v>
      </c>
      <c r="F445" s="27" t="s">
        <v>23</v>
      </c>
      <c r="G445" s="27" t="s">
        <v>21</v>
      </c>
      <c r="H445" s="27">
        <v>1</v>
      </c>
      <c r="I445" s="5">
        <v>220083</v>
      </c>
      <c r="J445" s="27">
        <v>2.8675750275905729</v>
      </c>
      <c r="K445">
        <v>21.854399999999998</v>
      </c>
      <c r="L445">
        <v>20.515817999999999</v>
      </c>
      <c r="M445">
        <v>27.864360000000001</v>
      </c>
      <c r="N445">
        <v>8.8692440000000001</v>
      </c>
      <c r="O445" s="9"/>
      <c r="P445" s="9"/>
    </row>
    <row r="446" spans="1:16" ht="15.75" customHeight="1" x14ac:dyDescent="0.2">
      <c r="A446" s="27" t="s">
        <v>28</v>
      </c>
      <c r="B446" s="27">
        <v>2022</v>
      </c>
      <c r="C446" s="30">
        <v>44704</v>
      </c>
      <c r="D446" s="27">
        <v>2401</v>
      </c>
      <c r="E446" s="31">
        <v>4</v>
      </c>
      <c r="F446" s="27" t="s">
        <v>25</v>
      </c>
      <c r="G446" s="27" t="s">
        <v>21</v>
      </c>
      <c r="H446" s="27">
        <v>1</v>
      </c>
      <c r="I446" s="5">
        <v>220084</v>
      </c>
      <c r="J446" s="27">
        <v>2.9535562165971316</v>
      </c>
      <c r="K446">
        <v>22.929791999999999</v>
      </c>
      <c r="L446">
        <v>24.315359999999998</v>
      </c>
      <c r="M446">
        <v>35.245952000000003</v>
      </c>
      <c r="N446">
        <v>11.528288</v>
      </c>
      <c r="O446" s="9"/>
      <c r="P446" s="9"/>
    </row>
    <row r="447" spans="1:16" ht="15.75" customHeight="1" x14ac:dyDescent="0.2">
      <c r="A447" s="27" t="s">
        <v>28</v>
      </c>
      <c r="B447" s="27">
        <v>2022</v>
      </c>
      <c r="C447" s="30">
        <v>44704</v>
      </c>
      <c r="D447" s="27">
        <v>2402</v>
      </c>
      <c r="E447" s="31">
        <v>4</v>
      </c>
      <c r="F447" s="27" t="s">
        <v>22</v>
      </c>
      <c r="G447" s="27" t="s">
        <v>21</v>
      </c>
      <c r="H447" s="27">
        <v>1</v>
      </c>
      <c r="I447" s="5">
        <v>220085</v>
      </c>
      <c r="J447" s="27">
        <v>2.4760361580577288</v>
      </c>
      <c r="K447">
        <v>24.316109999999998</v>
      </c>
      <c r="L447">
        <v>17.894162999999999</v>
      </c>
      <c r="M447">
        <v>24.654575999999999</v>
      </c>
      <c r="N447">
        <v>10.24305</v>
      </c>
      <c r="O447" s="9"/>
      <c r="P447" s="9"/>
    </row>
    <row r="448" spans="1:16" ht="15.75" customHeight="1" x14ac:dyDescent="0.2">
      <c r="A448" s="27" t="s">
        <v>28</v>
      </c>
      <c r="B448" s="27">
        <v>2022</v>
      </c>
      <c r="C448" s="30">
        <v>44704</v>
      </c>
      <c r="D448" s="27">
        <v>2403</v>
      </c>
      <c r="E448" s="31">
        <v>4</v>
      </c>
      <c r="F448" s="27" t="s">
        <v>20</v>
      </c>
      <c r="G448" s="27" t="s">
        <v>21</v>
      </c>
      <c r="H448" s="27">
        <v>1</v>
      </c>
      <c r="I448" s="5">
        <v>220086</v>
      </c>
      <c r="J448" s="27">
        <v>2.7921248324841184</v>
      </c>
      <c r="K448">
        <v>23.195412000000001</v>
      </c>
      <c r="L448">
        <v>18.559944000000002</v>
      </c>
      <c r="M448">
        <v>25.626096</v>
      </c>
      <c r="N448">
        <v>8.4576960000000003</v>
      </c>
      <c r="O448" s="9"/>
      <c r="P448" s="9"/>
    </row>
    <row r="449" spans="1:16" ht="15.75" customHeight="1" x14ac:dyDescent="0.2">
      <c r="A449" s="27" t="s">
        <v>28</v>
      </c>
      <c r="B449" s="27">
        <v>2022</v>
      </c>
      <c r="C449" s="30">
        <v>44704</v>
      </c>
      <c r="D449" s="27">
        <v>2404</v>
      </c>
      <c r="E449" s="31">
        <v>4</v>
      </c>
      <c r="F449" s="27" t="s">
        <v>23</v>
      </c>
      <c r="G449" s="27" t="s">
        <v>21</v>
      </c>
      <c r="H449" s="27">
        <v>1</v>
      </c>
      <c r="I449" s="5">
        <v>220087</v>
      </c>
      <c r="J449" s="27">
        <v>2.6731011505322821</v>
      </c>
      <c r="K449">
        <v>20.482344999999999</v>
      </c>
      <c r="L449">
        <v>24.358360000000001</v>
      </c>
      <c r="M449">
        <v>34.269755000000004</v>
      </c>
      <c r="N449">
        <v>10.73358</v>
      </c>
      <c r="O449" s="9"/>
      <c r="P449" s="9"/>
    </row>
    <row r="450" spans="1:16" ht="15.75" customHeight="1" x14ac:dyDescent="0.2">
      <c r="A450" s="27" t="s">
        <v>28</v>
      </c>
      <c r="B450" s="27">
        <v>2022</v>
      </c>
      <c r="C450" s="30">
        <v>44704</v>
      </c>
      <c r="D450" s="27">
        <v>2405</v>
      </c>
      <c r="E450" s="31">
        <v>4</v>
      </c>
      <c r="F450" s="27" t="s">
        <v>24</v>
      </c>
      <c r="G450" s="27" t="s">
        <v>21</v>
      </c>
      <c r="H450" s="27">
        <v>1</v>
      </c>
      <c r="I450" s="5">
        <v>220088</v>
      </c>
      <c r="J450" s="27">
        <v>2.6435780386607268</v>
      </c>
      <c r="K450">
        <v>21.247391</v>
      </c>
      <c r="L450">
        <v>23.782230999999999</v>
      </c>
      <c r="M450">
        <v>30.499556999999999</v>
      </c>
      <c r="N450">
        <v>13.353175</v>
      </c>
      <c r="O450" s="9"/>
      <c r="P450" s="9"/>
    </row>
    <row r="451" spans="1:16" ht="15.75" customHeight="1" x14ac:dyDescent="0.2">
      <c r="A451" s="27" t="s">
        <v>28</v>
      </c>
      <c r="B451" s="27">
        <v>2022</v>
      </c>
      <c r="C451" s="30">
        <v>44704</v>
      </c>
      <c r="D451" s="27">
        <v>2406</v>
      </c>
      <c r="E451" s="31">
        <v>4</v>
      </c>
      <c r="F451" s="27" t="s">
        <v>26</v>
      </c>
      <c r="G451" s="27" t="s">
        <v>21</v>
      </c>
      <c r="H451" s="27">
        <v>1</v>
      </c>
      <c r="I451" s="5">
        <v>220089</v>
      </c>
      <c r="J451" s="27">
        <v>2.5466682974805175</v>
      </c>
      <c r="K451">
        <v>22.861910999999999</v>
      </c>
      <c r="L451">
        <v>18.465738999999999</v>
      </c>
      <c r="M451">
        <v>23.960954000000001</v>
      </c>
      <c r="N451">
        <v>6.8849140000000002</v>
      </c>
      <c r="O451" s="9"/>
      <c r="P451" s="9"/>
    </row>
    <row r="452" spans="1:16" ht="15.75" customHeight="1" x14ac:dyDescent="0.2">
      <c r="A452" s="27" t="s">
        <v>28</v>
      </c>
      <c r="B452" s="27">
        <v>2022</v>
      </c>
      <c r="C452" s="30">
        <v>44704</v>
      </c>
      <c r="D452" s="27">
        <v>2407</v>
      </c>
      <c r="E452" s="31">
        <v>4</v>
      </c>
      <c r="F452" s="27" t="s">
        <v>26</v>
      </c>
      <c r="G452" s="27" t="s">
        <v>27</v>
      </c>
      <c r="H452" s="27">
        <v>1</v>
      </c>
      <c r="I452" s="5">
        <v>220090</v>
      </c>
      <c r="J452" s="27">
        <v>2.5080698223737388</v>
      </c>
      <c r="K452">
        <v>20.914185</v>
      </c>
      <c r="L452">
        <v>24.783809999999999</v>
      </c>
      <c r="M452">
        <v>34.27122</v>
      </c>
      <c r="N452">
        <v>10.50717</v>
      </c>
      <c r="O452" s="9"/>
      <c r="P452" s="9"/>
    </row>
    <row r="453" spans="1:16" ht="15.75" customHeight="1" x14ac:dyDescent="0.2">
      <c r="A453" s="27" t="s">
        <v>28</v>
      </c>
      <c r="B453" s="27">
        <v>2022</v>
      </c>
      <c r="C453" s="30">
        <v>44704</v>
      </c>
      <c r="D453" s="27">
        <v>2408</v>
      </c>
      <c r="E453" s="31">
        <v>4</v>
      </c>
      <c r="F453" s="27" t="s">
        <v>22</v>
      </c>
      <c r="G453" s="27" t="s">
        <v>27</v>
      </c>
      <c r="H453" s="27">
        <v>1</v>
      </c>
      <c r="I453" s="5">
        <v>220091</v>
      </c>
      <c r="J453" s="27">
        <v>2.6485818775303929</v>
      </c>
      <c r="K453">
        <v>23.359354</v>
      </c>
      <c r="L453">
        <v>20.328609</v>
      </c>
      <c r="M453">
        <v>26.100594999999998</v>
      </c>
      <c r="N453">
        <v>9.5174439999999993</v>
      </c>
      <c r="O453" s="9"/>
      <c r="P453" s="9"/>
    </row>
    <row r="454" spans="1:16" ht="15.75" customHeight="1" x14ac:dyDescent="0.2">
      <c r="A454" s="27" t="s">
        <v>28</v>
      </c>
      <c r="B454" s="27">
        <v>2022</v>
      </c>
      <c r="C454" s="30">
        <v>44704</v>
      </c>
      <c r="D454" s="27">
        <v>2409</v>
      </c>
      <c r="E454" s="31">
        <v>4</v>
      </c>
      <c r="F454" s="27" t="s">
        <v>20</v>
      </c>
      <c r="G454" s="27" t="s">
        <v>27</v>
      </c>
      <c r="H454" s="27">
        <v>1</v>
      </c>
      <c r="I454" s="5">
        <v>220092</v>
      </c>
      <c r="J454" s="27">
        <v>2.7685396377810951</v>
      </c>
      <c r="K454">
        <v>24.511279999999999</v>
      </c>
      <c r="L454">
        <v>17.825554</v>
      </c>
      <c r="M454">
        <v>24.410674</v>
      </c>
      <c r="N454">
        <v>4.8199420000000002</v>
      </c>
      <c r="O454" s="9"/>
      <c r="P454" s="9"/>
    </row>
    <row r="455" spans="1:16" ht="15.75" customHeight="1" x14ac:dyDescent="0.2">
      <c r="A455" s="27" t="s">
        <v>28</v>
      </c>
      <c r="B455" s="27">
        <v>2022</v>
      </c>
      <c r="C455" s="30">
        <v>44704</v>
      </c>
      <c r="D455" s="27">
        <v>2410</v>
      </c>
      <c r="E455" s="31">
        <v>4</v>
      </c>
      <c r="F455" s="27" t="s">
        <v>25</v>
      </c>
      <c r="G455" s="27" t="s">
        <v>27</v>
      </c>
      <c r="H455" s="27">
        <v>1</v>
      </c>
      <c r="I455" s="5">
        <v>220093</v>
      </c>
      <c r="J455" s="27">
        <v>2.7431816408913643</v>
      </c>
      <c r="K455">
        <v>20.983218000000001</v>
      </c>
      <c r="L455">
        <v>27.25806</v>
      </c>
      <c r="M455">
        <v>37.319760000000002</v>
      </c>
      <c r="N455">
        <v>11.415456000000001</v>
      </c>
      <c r="O455" s="9"/>
      <c r="P455" s="9"/>
    </row>
    <row r="456" spans="1:16" ht="15.75" customHeight="1" x14ac:dyDescent="0.2">
      <c r="A456" s="27" t="s">
        <v>28</v>
      </c>
      <c r="B456" s="27">
        <v>2022</v>
      </c>
      <c r="C456" s="30">
        <v>44704</v>
      </c>
      <c r="D456" s="27">
        <v>2411</v>
      </c>
      <c r="E456" s="31">
        <v>4</v>
      </c>
      <c r="F456" s="27" t="s">
        <v>24</v>
      </c>
      <c r="G456" s="27" t="s">
        <v>27</v>
      </c>
      <c r="H456" s="27">
        <v>1</v>
      </c>
      <c r="I456" s="5">
        <v>220094</v>
      </c>
      <c r="J456" s="27">
        <v>2.8592109736920404</v>
      </c>
      <c r="K456">
        <v>20.590910999999998</v>
      </c>
      <c r="L456">
        <v>26.288001000000001</v>
      </c>
      <c r="M456">
        <v>31.388252999999999</v>
      </c>
      <c r="N456">
        <v>15.544917</v>
      </c>
      <c r="O456" s="9"/>
      <c r="P456" s="9"/>
    </row>
    <row r="457" spans="1:16" ht="15.75" customHeight="1" x14ac:dyDescent="0.2">
      <c r="A457" s="27" t="s">
        <v>28</v>
      </c>
      <c r="B457" s="27">
        <v>2022</v>
      </c>
      <c r="C457" s="30">
        <v>44704</v>
      </c>
      <c r="D457" s="27">
        <v>2412</v>
      </c>
      <c r="E457" s="31">
        <v>4</v>
      </c>
      <c r="F457" s="27" t="s">
        <v>23</v>
      </c>
      <c r="G457" s="27" t="s">
        <v>27</v>
      </c>
      <c r="H457" s="27">
        <v>1</v>
      </c>
      <c r="I457" s="5">
        <v>220095</v>
      </c>
      <c r="J457" s="27">
        <v>3.0448220244834379</v>
      </c>
      <c r="K457">
        <v>22.019148000000001</v>
      </c>
      <c r="L457">
        <v>20.932797000000001</v>
      </c>
      <c r="M457">
        <v>28.062546000000001</v>
      </c>
      <c r="N457">
        <v>6.8284919999999998</v>
      </c>
      <c r="O457" s="9"/>
      <c r="P457" s="9"/>
    </row>
    <row r="458" spans="1:16" ht="15.75" customHeight="1" x14ac:dyDescent="0.2">
      <c r="A458" s="27" t="s">
        <v>28</v>
      </c>
      <c r="B458" s="27">
        <v>2022</v>
      </c>
      <c r="C458" s="30">
        <v>44741</v>
      </c>
      <c r="D458" s="27">
        <v>2107</v>
      </c>
      <c r="E458" s="31">
        <v>1</v>
      </c>
      <c r="F458" s="27" t="s">
        <v>22</v>
      </c>
      <c r="G458" s="27" t="s">
        <v>27</v>
      </c>
      <c r="H458" s="27">
        <v>2</v>
      </c>
      <c r="I458" s="5">
        <v>220120</v>
      </c>
      <c r="J458" s="27">
        <v>5.4553028538825625</v>
      </c>
      <c r="K458">
        <v>17.660499999999999</v>
      </c>
      <c r="L458">
        <v>28.768025000000002</v>
      </c>
      <c r="M458">
        <v>39.977795</v>
      </c>
      <c r="N458">
        <v>23.962510000000002</v>
      </c>
      <c r="O458" s="9"/>
      <c r="P458" s="9"/>
    </row>
    <row r="459" spans="1:16" ht="15.75" customHeight="1" x14ac:dyDescent="0.2">
      <c r="A459" s="27" t="s">
        <v>28</v>
      </c>
      <c r="B459" s="27">
        <v>2022</v>
      </c>
      <c r="C459" s="30">
        <v>44741</v>
      </c>
      <c r="D459" s="27">
        <v>2108</v>
      </c>
      <c r="E459" s="31">
        <v>1</v>
      </c>
      <c r="F459" s="27" t="s">
        <v>26</v>
      </c>
      <c r="G459" s="27" t="s">
        <v>27</v>
      </c>
      <c r="H459" s="27">
        <v>2</v>
      </c>
      <c r="I459" s="5">
        <v>220121</v>
      </c>
      <c r="J459" s="27">
        <v>5.4565224738087172</v>
      </c>
      <c r="K459">
        <v>20.491119999999999</v>
      </c>
      <c r="L459">
        <v>25.219840000000001</v>
      </c>
      <c r="M459">
        <v>33.712992</v>
      </c>
      <c r="N459">
        <v>18.136032</v>
      </c>
      <c r="O459" s="9"/>
      <c r="P459" s="9"/>
    </row>
    <row r="460" spans="1:16" ht="15.75" customHeight="1" x14ac:dyDescent="0.2">
      <c r="A460" s="27" t="s">
        <v>28</v>
      </c>
      <c r="B460" s="27">
        <v>2022</v>
      </c>
      <c r="C460" s="30">
        <v>44741</v>
      </c>
      <c r="D460" s="27">
        <v>2109</v>
      </c>
      <c r="E460" s="31">
        <v>1</v>
      </c>
      <c r="F460" s="27" t="s">
        <v>20</v>
      </c>
      <c r="G460" s="27" t="s">
        <v>27</v>
      </c>
      <c r="H460" s="27">
        <v>2</v>
      </c>
      <c r="I460" s="5">
        <v>220122</v>
      </c>
      <c r="J460" s="27">
        <v>6.1640365160267301</v>
      </c>
      <c r="K460">
        <v>19.521719999999998</v>
      </c>
      <c r="L460">
        <v>26.951076</v>
      </c>
      <c r="M460">
        <v>36.101303999999999</v>
      </c>
      <c r="N460">
        <v>19.873296</v>
      </c>
      <c r="O460" s="9"/>
      <c r="P460" s="9"/>
    </row>
    <row r="461" spans="1:16" ht="15.75" customHeight="1" x14ac:dyDescent="0.2">
      <c r="A461" s="27" t="s">
        <v>28</v>
      </c>
      <c r="B461" s="27">
        <v>2022</v>
      </c>
      <c r="C461" s="30">
        <v>44741</v>
      </c>
      <c r="D461" s="27">
        <v>2110</v>
      </c>
      <c r="E461" s="31">
        <v>1</v>
      </c>
      <c r="F461" s="27" t="s">
        <v>23</v>
      </c>
      <c r="G461" s="27" t="s">
        <v>27</v>
      </c>
      <c r="H461" s="27">
        <v>2</v>
      </c>
      <c r="I461" s="5">
        <v>220123</v>
      </c>
      <c r="J461" s="27">
        <v>5.3668729110881328</v>
      </c>
      <c r="K461">
        <v>17.942105999999999</v>
      </c>
      <c r="L461">
        <v>27.716052000000001</v>
      </c>
      <c r="M461">
        <v>37.879841999999996</v>
      </c>
      <c r="N461">
        <v>20.912345999999999</v>
      </c>
      <c r="O461" s="9"/>
      <c r="P461" s="9"/>
    </row>
    <row r="462" spans="1:16" ht="15.75" customHeight="1" x14ac:dyDescent="0.2">
      <c r="A462" s="27" t="s">
        <v>28</v>
      </c>
      <c r="B462" s="27">
        <v>2022</v>
      </c>
      <c r="C462" s="30">
        <v>44741</v>
      </c>
      <c r="D462" s="27">
        <v>2111</v>
      </c>
      <c r="E462" s="31">
        <v>1</v>
      </c>
      <c r="F462" s="27" t="s">
        <v>24</v>
      </c>
      <c r="G462" s="27" t="s">
        <v>27</v>
      </c>
      <c r="H462" s="27">
        <v>2</v>
      </c>
      <c r="I462" s="5">
        <v>220124</v>
      </c>
      <c r="J462" s="27">
        <v>5.9144364458355083</v>
      </c>
      <c r="K462">
        <v>19.228262000000001</v>
      </c>
      <c r="L462">
        <v>28.200209999999998</v>
      </c>
      <c r="M462">
        <v>36.883640999999997</v>
      </c>
      <c r="N462">
        <v>22.066897000000001</v>
      </c>
      <c r="O462" s="9"/>
      <c r="P462" s="9"/>
    </row>
    <row r="463" spans="1:16" ht="15.75" customHeight="1" x14ac:dyDescent="0.2">
      <c r="A463" s="27" t="s">
        <v>28</v>
      </c>
      <c r="B463" s="27">
        <v>2022</v>
      </c>
      <c r="C463" s="30">
        <v>44741</v>
      </c>
      <c r="D463" s="27">
        <v>2112</v>
      </c>
      <c r="E463" s="31">
        <v>1</v>
      </c>
      <c r="F463" s="27" t="s">
        <v>25</v>
      </c>
      <c r="G463" s="27" t="s">
        <v>27</v>
      </c>
      <c r="H463" s="27">
        <v>2</v>
      </c>
      <c r="I463" s="5">
        <v>220125</v>
      </c>
      <c r="J463" s="27">
        <v>6.2129292929292914</v>
      </c>
      <c r="K463">
        <v>19.301646000000002</v>
      </c>
      <c r="L463">
        <v>27.080200000000001</v>
      </c>
      <c r="M463">
        <v>37.361338000000003</v>
      </c>
      <c r="N463">
        <v>21.38402</v>
      </c>
      <c r="O463" s="9"/>
      <c r="P463" s="9"/>
    </row>
    <row r="464" spans="1:16" ht="15.75" customHeight="1" x14ac:dyDescent="0.2">
      <c r="A464" s="27" t="s">
        <v>28</v>
      </c>
      <c r="B464" s="27">
        <v>2022</v>
      </c>
      <c r="C464" s="30">
        <v>44741</v>
      </c>
      <c r="D464" s="27">
        <v>2207</v>
      </c>
      <c r="E464" s="31">
        <v>2</v>
      </c>
      <c r="F464" s="27" t="s">
        <v>20</v>
      </c>
      <c r="G464" s="27" t="s">
        <v>27</v>
      </c>
      <c r="H464" s="27">
        <v>2</v>
      </c>
      <c r="I464" s="5">
        <v>220126</v>
      </c>
      <c r="J464" s="27">
        <v>6.0515924854484924</v>
      </c>
      <c r="K464">
        <v>19.721868000000001</v>
      </c>
      <c r="L464">
        <v>26.144022</v>
      </c>
      <c r="M464">
        <v>37.018002000000003</v>
      </c>
      <c r="N464">
        <v>18.894701999999999</v>
      </c>
      <c r="O464" s="9"/>
      <c r="P464" s="9"/>
    </row>
    <row r="465" spans="1:16" ht="15.75" customHeight="1" x14ac:dyDescent="0.2">
      <c r="A465" s="27" t="s">
        <v>28</v>
      </c>
      <c r="B465" s="27">
        <v>2022</v>
      </c>
      <c r="C465" s="30">
        <v>44741</v>
      </c>
      <c r="D465" s="27">
        <v>2208</v>
      </c>
      <c r="E465" s="31">
        <v>2</v>
      </c>
      <c r="F465" s="27" t="s">
        <v>23</v>
      </c>
      <c r="G465" s="27" t="s">
        <v>27</v>
      </c>
      <c r="H465" s="27">
        <v>2</v>
      </c>
      <c r="I465" s="5">
        <v>220127</v>
      </c>
      <c r="J465" s="27">
        <v>5.9636121732344911</v>
      </c>
      <c r="K465">
        <v>20.326488000000001</v>
      </c>
      <c r="L465">
        <v>26.720396999999998</v>
      </c>
      <c r="M465">
        <v>35.831949999999999</v>
      </c>
      <c r="N465">
        <v>18.493009000000001</v>
      </c>
      <c r="O465" s="9"/>
      <c r="P465" s="9"/>
    </row>
    <row r="466" spans="1:16" ht="15.75" customHeight="1" x14ac:dyDescent="0.2">
      <c r="A466" s="27" t="s">
        <v>28</v>
      </c>
      <c r="B466" s="27">
        <v>2022</v>
      </c>
      <c r="C466" s="30">
        <v>44741</v>
      </c>
      <c r="D466" s="27">
        <v>2209</v>
      </c>
      <c r="E466" s="31">
        <v>2</v>
      </c>
      <c r="F466" s="27" t="s">
        <v>22</v>
      </c>
      <c r="G466" s="27" t="s">
        <v>27</v>
      </c>
      <c r="H466" s="27">
        <v>2</v>
      </c>
      <c r="I466" s="5">
        <v>220128</v>
      </c>
      <c r="J466" s="27">
        <v>6.1682215844611381</v>
      </c>
      <c r="K466">
        <v>20.748902999999999</v>
      </c>
      <c r="L466">
        <v>26.616996</v>
      </c>
      <c r="M466">
        <v>33.617528</v>
      </c>
      <c r="N466">
        <v>20.037618999999999</v>
      </c>
      <c r="O466" s="9"/>
      <c r="P466" s="9"/>
    </row>
    <row r="467" spans="1:16" ht="15.75" customHeight="1" x14ac:dyDescent="0.2">
      <c r="A467" s="27" t="s">
        <v>28</v>
      </c>
      <c r="B467" s="27">
        <v>2022</v>
      </c>
      <c r="C467" s="30">
        <v>44741</v>
      </c>
      <c r="D467" s="27">
        <v>2210</v>
      </c>
      <c r="E467" s="31">
        <v>2</v>
      </c>
      <c r="F467" s="27" t="s">
        <v>24</v>
      </c>
      <c r="G467" s="27" t="s">
        <v>27</v>
      </c>
      <c r="H467" s="27">
        <v>2</v>
      </c>
      <c r="I467" s="5">
        <v>220129</v>
      </c>
      <c r="J467" s="27">
        <v>6.0262424031061821</v>
      </c>
      <c r="K467">
        <v>19.085847999999999</v>
      </c>
      <c r="L467">
        <v>27.394133</v>
      </c>
      <c r="M467">
        <v>36.872076</v>
      </c>
      <c r="N467">
        <v>22.854745999999999</v>
      </c>
      <c r="O467" s="9"/>
      <c r="P467" s="9"/>
    </row>
    <row r="468" spans="1:16" ht="15.75" customHeight="1" x14ac:dyDescent="0.2">
      <c r="A468" s="27" t="s">
        <v>28</v>
      </c>
      <c r="B468" s="27">
        <v>2022</v>
      </c>
      <c r="C468" s="30">
        <v>44741</v>
      </c>
      <c r="D468" s="27">
        <v>2211</v>
      </c>
      <c r="E468" s="31">
        <v>2</v>
      </c>
      <c r="F468" s="27" t="s">
        <v>25</v>
      </c>
      <c r="G468" s="27" t="s">
        <v>27</v>
      </c>
      <c r="H468" s="27">
        <v>2</v>
      </c>
      <c r="I468" s="5">
        <v>220130</v>
      </c>
      <c r="J468" s="27">
        <v>5.5087973063973061</v>
      </c>
      <c r="K468">
        <v>20.309472</v>
      </c>
      <c r="L468">
        <v>25.645247999999999</v>
      </c>
      <c r="M468">
        <v>32.573376000000003</v>
      </c>
      <c r="N468">
        <v>20.849568000000001</v>
      </c>
      <c r="O468" s="9"/>
      <c r="P468" s="9"/>
    </row>
    <row r="469" spans="1:16" ht="15.75" customHeight="1" x14ac:dyDescent="0.2">
      <c r="A469" s="27" t="s">
        <v>28</v>
      </c>
      <c r="B469" s="27">
        <v>2022</v>
      </c>
      <c r="C469" s="30">
        <v>44741</v>
      </c>
      <c r="D469" s="27">
        <v>2212</v>
      </c>
      <c r="E469" s="31">
        <v>2</v>
      </c>
      <c r="F469" s="27" t="s">
        <v>26</v>
      </c>
      <c r="G469" s="27" t="s">
        <v>27</v>
      </c>
      <c r="H469" s="27">
        <v>2</v>
      </c>
      <c r="I469" s="5">
        <v>220131</v>
      </c>
      <c r="J469" s="27">
        <v>5.9706037002325658</v>
      </c>
      <c r="K469">
        <v>21.198077999999999</v>
      </c>
      <c r="L469">
        <v>23.377233</v>
      </c>
      <c r="M469">
        <v>31.407651000000001</v>
      </c>
      <c r="N469">
        <v>17.6187</v>
      </c>
      <c r="O469" s="9"/>
      <c r="P469" s="9"/>
    </row>
    <row r="470" spans="1:16" ht="15.75" customHeight="1" x14ac:dyDescent="0.2">
      <c r="A470" s="27" t="s">
        <v>28</v>
      </c>
      <c r="B470" s="27">
        <v>2022</v>
      </c>
      <c r="C470" s="30">
        <v>44741</v>
      </c>
      <c r="D470" s="27">
        <v>2301</v>
      </c>
      <c r="E470" s="31">
        <v>3</v>
      </c>
      <c r="F470" s="27" t="s">
        <v>20</v>
      </c>
      <c r="G470" s="27" t="s">
        <v>27</v>
      </c>
      <c r="H470" s="27">
        <v>2</v>
      </c>
      <c r="I470" s="5">
        <v>220132</v>
      </c>
      <c r="J470" s="27">
        <v>6.288657838326813</v>
      </c>
      <c r="K470">
        <v>20.59272</v>
      </c>
      <c r="L470">
        <v>25.017372000000002</v>
      </c>
      <c r="M470">
        <v>34.163508</v>
      </c>
      <c r="N470">
        <v>18.542724</v>
      </c>
      <c r="O470" s="9"/>
      <c r="P470" s="9"/>
    </row>
    <row r="471" spans="1:16" ht="15.75" customHeight="1" x14ac:dyDescent="0.2">
      <c r="A471" s="27" t="s">
        <v>28</v>
      </c>
      <c r="B471" s="27">
        <v>2022</v>
      </c>
      <c r="C471" s="30">
        <v>44741</v>
      </c>
      <c r="D471" s="27">
        <v>2302</v>
      </c>
      <c r="E471" s="31">
        <v>3</v>
      </c>
      <c r="F471" s="27" t="s">
        <v>23</v>
      </c>
      <c r="G471" s="27" t="s">
        <v>27</v>
      </c>
      <c r="H471" s="27">
        <v>2</v>
      </c>
      <c r="I471" s="5">
        <v>220133</v>
      </c>
      <c r="J471" s="27">
        <v>6.5754181137711321</v>
      </c>
      <c r="K471">
        <v>19.362252000000002</v>
      </c>
      <c r="L471">
        <v>27.855281999999999</v>
      </c>
      <c r="M471">
        <v>35.68929</v>
      </c>
      <c r="N471">
        <v>21.469266000000001</v>
      </c>
      <c r="O471" s="9"/>
      <c r="P471" s="9"/>
    </row>
    <row r="472" spans="1:16" ht="15.75" customHeight="1" x14ac:dyDescent="0.2">
      <c r="A472" s="27" t="s">
        <v>28</v>
      </c>
      <c r="B472" s="27">
        <v>2022</v>
      </c>
      <c r="C472" s="30">
        <v>44741</v>
      </c>
      <c r="D472" s="27">
        <v>2303</v>
      </c>
      <c r="E472" s="31">
        <v>3</v>
      </c>
      <c r="F472" s="27" t="s">
        <v>26</v>
      </c>
      <c r="G472" s="27" t="s">
        <v>27</v>
      </c>
      <c r="H472" s="27">
        <v>2</v>
      </c>
      <c r="I472" s="5">
        <v>220134</v>
      </c>
      <c r="J472" s="27">
        <v>6.1143977230959115</v>
      </c>
      <c r="K472">
        <v>18.695412000000001</v>
      </c>
      <c r="L472">
        <v>27.442128</v>
      </c>
      <c r="M472">
        <v>36.327534</v>
      </c>
      <c r="N472">
        <v>21.792822000000001</v>
      </c>
      <c r="O472" s="9"/>
      <c r="P472" s="9"/>
    </row>
    <row r="473" spans="1:16" ht="15.75" customHeight="1" x14ac:dyDescent="0.2">
      <c r="A473" s="27" t="s">
        <v>28</v>
      </c>
      <c r="B473" s="27">
        <v>2022</v>
      </c>
      <c r="C473" s="30">
        <v>44741</v>
      </c>
      <c r="D473" s="27">
        <v>2304</v>
      </c>
      <c r="E473" s="31">
        <v>3</v>
      </c>
      <c r="F473" s="27" t="s">
        <v>25</v>
      </c>
      <c r="G473" s="27" t="s">
        <v>27</v>
      </c>
      <c r="H473" s="27">
        <v>2</v>
      </c>
      <c r="I473" s="5">
        <v>220135</v>
      </c>
      <c r="J473" s="27">
        <v>6.4219624280185013</v>
      </c>
      <c r="K473">
        <v>20.06643</v>
      </c>
      <c r="L473">
        <v>27.00564</v>
      </c>
      <c r="M473">
        <v>35.822850000000003</v>
      </c>
      <c r="N473">
        <v>19.493639999999999</v>
      </c>
      <c r="O473" s="9"/>
      <c r="P473" s="9"/>
    </row>
    <row r="474" spans="1:16" ht="15.75" customHeight="1" x14ac:dyDescent="0.2">
      <c r="A474" s="27" t="s">
        <v>28</v>
      </c>
      <c r="B474" s="27">
        <v>2022</v>
      </c>
      <c r="C474" s="30">
        <v>44741</v>
      </c>
      <c r="D474" s="27">
        <v>2305</v>
      </c>
      <c r="E474" s="31">
        <v>3</v>
      </c>
      <c r="F474" s="27" t="s">
        <v>24</v>
      </c>
      <c r="G474" s="27" t="s">
        <v>27</v>
      </c>
      <c r="H474" s="27">
        <v>2</v>
      </c>
      <c r="I474" s="5">
        <v>220136</v>
      </c>
      <c r="J474" s="27">
        <v>5.4576028821916802</v>
      </c>
      <c r="K474">
        <v>17.318292</v>
      </c>
      <c r="L474">
        <v>29.349264000000002</v>
      </c>
      <c r="M474">
        <v>38.254224000000001</v>
      </c>
      <c r="N474">
        <v>27.067367999999998</v>
      </c>
      <c r="O474" s="9"/>
      <c r="P474" s="9"/>
    </row>
    <row r="475" spans="1:16" ht="15.75" customHeight="1" x14ac:dyDescent="0.2">
      <c r="A475" s="27" t="s">
        <v>28</v>
      </c>
      <c r="B475" s="27">
        <v>2022</v>
      </c>
      <c r="C475" s="30">
        <v>44741</v>
      </c>
      <c r="D475" s="27">
        <v>2306</v>
      </c>
      <c r="E475" s="31">
        <v>3</v>
      </c>
      <c r="F475" s="27" t="s">
        <v>22</v>
      </c>
      <c r="G475" s="27" t="s">
        <v>27</v>
      </c>
      <c r="H475" s="27">
        <v>2</v>
      </c>
      <c r="I475" s="5">
        <v>220137</v>
      </c>
      <c r="J475" s="27">
        <v>4.8589142970721912</v>
      </c>
      <c r="K475">
        <v>20.275169000000002</v>
      </c>
      <c r="L475">
        <v>27.525020999999999</v>
      </c>
      <c r="M475">
        <v>34.690353999999999</v>
      </c>
      <c r="N475">
        <v>22.613527999999999</v>
      </c>
      <c r="O475" s="9"/>
      <c r="P475" s="9"/>
    </row>
    <row r="476" spans="1:16" ht="15.75" customHeight="1" x14ac:dyDescent="0.2">
      <c r="A476" s="27" t="s">
        <v>28</v>
      </c>
      <c r="B476" s="27">
        <v>2022</v>
      </c>
      <c r="C476" s="30">
        <v>44741</v>
      </c>
      <c r="D476" s="27">
        <v>2407</v>
      </c>
      <c r="E476" s="31">
        <v>4</v>
      </c>
      <c r="F476" s="27" t="s">
        <v>26</v>
      </c>
      <c r="G476" s="27" t="s">
        <v>27</v>
      </c>
      <c r="H476" s="27">
        <v>2</v>
      </c>
      <c r="I476" s="5">
        <v>220138</v>
      </c>
      <c r="J476" s="27">
        <v>5.7742905754475133</v>
      </c>
      <c r="K476">
        <v>18.989208000000001</v>
      </c>
      <c r="L476">
        <v>26.586742000000001</v>
      </c>
      <c r="M476">
        <v>35.507598000000002</v>
      </c>
      <c r="N476">
        <v>21.580328000000002</v>
      </c>
      <c r="O476" s="9"/>
      <c r="P476" s="9"/>
    </row>
    <row r="477" spans="1:16" ht="15.75" customHeight="1" x14ac:dyDescent="0.2">
      <c r="A477" s="27" t="s">
        <v>28</v>
      </c>
      <c r="B477" s="27">
        <v>2022</v>
      </c>
      <c r="C477" s="30">
        <v>44741</v>
      </c>
      <c r="D477" s="27">
        <v>2408</v>
      </c>
      <c r="E477" s="31">
        <v>4</v>
      </c>
      <c r="F477" s="27" t="s">
        <v>22</v>
      </c>
      <c r="G477" s="27" t="s">
        <v>27</v>
      </c>
      <c r="H477" s="27">
        <v>2</v>
      </c>
      <c r="I477" s="5">
        <v>220139</v>
      </c>
      <c r="J477" s="27">
        <v>5.7238379238974675</v>
      </c>
      <c r="K477">
        <v>18.428447999999999</v>
      </c>
      <c r="L477">
        <v>28.010496</v>
      </c>
      <c r="M477">
        <v>37.275936000000002</v>
      </c>
      <c r="N477">
        <v>22.972704</v>
      </c>
      <c r="O477" s="9"/>
      <c r="P477" s="9"/>
    </row>
    <row r="478" spans="1:16" ht="15.75" customHeight="1" x14ac:dyDescent="0.2">
      <c r="A478" s="27" t="s">
        <v>28</v>
      </c>
      <c r="B478" s="27">
        <v>2022</v>
      </c>
      <c r="C478" s="30">
        <v>44741</v>
      </c>
      <c r="D478" s="27">
        <v>2409</v>
      </c>
      <c r="E478" s="31">
        <v>4</v>
      </c>
      <c r="F478" s="27" t="s">
        <v>20</v>
      </c>
      <c r="G478" s="27" t="s">
        <v>27</v>
      </c>
      <c r="H478" s="27">
        <v>2</v>
      </c>
      <c r="I478" s="5">
        <v>220140</v>
      </c>
      <c r="J478" s="27">
        <v>5.8931086260654819</v>
      </c>
      <c r="K478">
        <v>21.761600000000001</v>
      </c>
      <c r="L478">
        <v>22.754560000000001</v>
      </c>
      <c r="M478">
        <v>31.134399999999999</v>
      </c>
      <c r="N478">
        <v>15.386240000000001</v>
      </c>
      <c r="O478" s="9"/>
      <c r="P478" s="9"/>
    </row>
    <row r="479" spans="1:16" ht="15.75" customHeight="1" x14ac:dyDescent="0.2">
      <c r="A479" s="27" t="s">
        <v>28</v>
      </c>
      <c r="B479" s="27">
        <v>2022</v>
      </c>
      <c r="C479" s="30">
        <v>44741</v>
      </c>
      <c r="D479" s="27">
        <v>2410</v>
      </c>
      <c r="E479" s="31">
        <v>4</v>
      </c>
      <c r="F479" s="27" t="s">
        <v>25</v>
      </c>
      <c r="G479" s="27" t="s">
        <v>27</v>
      </c>
      <c r="H479" s="27">
        <v>2</v>
      </c>
      <c r="I479" s="5">
        <v>220141</v>
      </c>
      <c r="J479" s="27">
        <v>5.5779488757304847</v>
      </c>
      <c r="K479">
        <v>18.288328</v>
      </c>
      <c r="L479">
        <v>27.896191999999999</v>
      </c>
      <c r="M479">
        <v>35.899653999999998</v>
      </c>
      <c r="N479">
        <v>23.361205999999999</v>
      </c>
      <c r="O479" s="9"/>
      <c r="P479" s="9"/>
    </row>
    <row r="480" spans="1:16" ht="15.75" customHeight="1" x14ac:dyDescent="0.2">
      <c r="A480" s="27" t="s">
        <v>28</v>
      </c>
      <c r="B480" s="27">
        <v>2022</v>
      </c>
      <c r="C480" s="30">
        <v>44741</v>
      </c>
      <c r="D480" s="27">
        <v>2411</v>
      </c>
      <c r="E480" s="31">
        <v>4</v>
      </c>
      <c r="F480" s="27" t="s">
        <v>24</v>
      </c>
      <c r="G480" s="27" t="s">
        <v>27</v>
      </c>
      <c r="H480" s="27">
        <v>2</v>
      </c>
      <c r="I480" s="5">
        <v>220142</v>
      </c>
      <c r="J480" s="27">
        <v>5.5805290505982548</v>
      </c>
      <c r="K480">
        <v>17.999737</v>
      </c>
      <c r="L480">
        <v>28.062508999999999</v>
      </c>
      <c r="M480">
        <v>36.324379</v>
      </c>
      <c r="N480">
        <v>25.231193999999999</v>
      </c>
      <c r="O480" s="9"/>
      <c r="P480" s="9"/>
    </row>
    <row r="481" spans="1:16" ht="15.75" customHeight="1" x14ac:dyDescent="0.2">
      <c r="A481" s="27" t="s">
        <v>28</v>
      </c>
      <c r="B481" s="27">
        <v>2022</v>
      </c>
      <c r="C481" s="30">
        <v>44741</v>
      </c>
      <c r="D481" s="27">
        <v>2412</v>
      </c>
      <c r="E481" s="31">
        <v>4</v>
      </c>
      <c r="F481" s="27" t="s">
        <v>23</v>
      </c>
      <c r="G481" s="27" t="s">
        <v>27</v>
      </c>
      <c r="H481" s="27">
        <v>2</v>
      </c>
      <c r="I481" s="5">
        <v>220143</v>
      </c>
      <c r="J481" s="27">
        <v>4.9238578074653345</v>
      </c>
      <c r="K481">
        <v>20.090340000000001</v>
      </c>
      <c r="L481">
        <v>27.384879999999999</v>
      </c>
      <c r="M481">
        <v>35.968339999999998</v>
      </c>
      <c r="N481">
        <v>20.8749</v>
      </c>
      <c r="O481" s="9"/>
      <c r="P481" s="9"/>
    </row>
    <row r="482" spans="1:16" ht="15.75" customHeight="1" x14ac:dyDescent="0.2">
      <c r="A482" s="27" t="s">
        <v>28</v>
      </c>
      <c r="B482" s="27">
        <v>2022</v>
      </c>
      <c r="C482" s="30">
        <v>44754</v>
      </c>
      <c r="D482" s="27">
        <v>2101</v>
      </c>
      <c r="E482" s="31">
        <v>1</v>
      </c>
      <c r="F482" s="27" t="s">
        <v>26</v>
      </c>
      <c r="G482" s="27" t="s">
        <v>21</v>
      </c>
      <c r="H482" s="27">
        <v>3</v>
      </c>
      <c r="I482" s="5">
        <v>220168</v>
      </c>
      <c r="J482" s="27">
        <v>5.9154258863301843</v>
      </c>
      <c r="K482">
        <v>16.635064000000003</v>
      </c>
      <c r="L482">
        <v>28.463054800000002</v>
      </c>
      <c r="M482">
        <v>37.055144800000001</v>
      </c>
      <c r="N482">
        <v>25.162388800000002</v>
      </c>
      <c r="O482" s="9"/>
      <c r="P482" s="9"/>
    </row>
    <row r="483" spans="1:16" ht="15.75" customHeight="1" x14ac:dyDescent="0.2">
      <c r="A483" s="27" t="s">
        <v>28</v>
      </c>
      <c r="B483" s="27">
        <v>2022</v>
      </c>
      <c r="C483" s="30">
        <v>44754</v>
      </c>
      <c r="D483" s="27">
        <v>2102</v>
      </c>
      <c r="E483" s="31">
        <v>1</v>
      </c>
      <c r="F483" s="27" t="s">
        <v>25</v>
      </c>
      <c r="G483" s="27" t="s">
        <v>21</v>
      </c>
      <c r="H483" s="27">
        <v>3</v>
      </c>
      <c r="I483" s="5">
        <v>220169</v>
      </c>
      <c r="J483" s="27">
        <v>6.5992161504939286</v>
      </c>
      <c r="K483">
        <v>15.681486</v>
      </c>
      <c r="L483">
        <v>32.274470000000001</v>
      </c>
      <c r="M483">
        <v>42.542774000000001</v>
      </c>
      <c r="N483">
        <v>27.828592</v>
      </c>
      <c r="O483" s="9"/>
      <c r="P483" s="9"/>
    </row>
    <row r="484" spans="1:16" ht="15.75" customHeight="1" x14ac:dyDescent="0.2">
      <c r="A484" s="27" t="s">
        <v>28</v>
      </c>
      <c r="B484" s="27">
        <v>2022</v>
      </c>
      <c r="C484" s="30">
        <v>44754</v>
      </c>
      <c r="D484" s="27">
        <v>2103</v>
      </c>
      <c r="E484" s="31">
        <v>1</v>
      </c>
      <c r="F484" s="27" t="s">
        <v>22</v>
      </c>
      <c r="G484" s="27" t="s">
        <v>21</v>
      </c>
      <c r="H484" s="27">
        <v>3</v>
      </c>
      <c r="I484" s="5">
        <v>220170</v>
      </c>
      <c r="J484" s="27">
        <v>6.0459322206831194</v>
      </c>
      <c r="K484">
        <v>16.059864000000001</v>
      </c>
      <c r="L484">
        <v>30.437087999999999</v>
      </c>
      <c r="M484">
        <v>41.897736000000002</v>
      </c>
      <c r="N484">
        <v>25.660260000000001</v>
      </c>
      <c r="O484" s="9"/>
      <c r="P484" s="9"/>
    </row>
    <row r="485" spans="1:16" ht="15.75" customHeight="1" x14ac:dyDescent="0.2">
      <c r="A485" s="27" t="s">
        <v>28</v>
      </c>
      <c r="B485" s="27">
        <v>2022</v>
      </c>
      <c r="C485" s="30">
        <v>44754</v>
      </c>
      <c r="D485" s="27">
        <v>2104</v>
      </c>
      <c r="E485" s="31">
        <v>1</v>
      </c>
      <c r="F485" s="27" t="s">
        <v>23</v>
      </c>
      <c r="G485" s="27" t="s">
        <v>21</v>
      </c>
      <c r="H485" s="27">
        <v>3</v>
      </c>
      <c r="I485" s="5">
        <v>220171</v>
      </c>
      <c r="J485" s="27">
        <v>6.3353956876456854</v>
      </c>
      <c r="K485">
        <v>15.808986999999998</v>
      </c>
      <c r="L485">
        <v>29.151435000000003</v>
      </c>
      <c r="M485">
        <v>38.784316399999994</v>
      </c>
      <c r="N485">
        <v>24.793547400000001</v>
      </c>
      <c r="O485" s="9"/>
      <c r="P485" s="9"/>
    </row>
    <row r="486" spans="1:16" ht="15.75" customHeight="1" x14ac:dyDescent="0.2">
      <c r="A486" s="27" t="s">
        <v>28</v>
      </c>
      <c r="B486" s="27">
        <v>2022</v>
      </c>
      <c r="C486" s="30">
        <v>44754</v>
      </c>
      <c r="D486" s="27">
        <v>2105</v>
      </c>
      <c r="E486" s="31">
        <v>1</v>
      </c>
      <c r="F486" s="27" t="s">
        <v>20</v>
      </c>
      <c r="G486" s="27" t="s">
        <v>21</v>
      </c>
      <c r="H486" s="27">
        <v>3</v>
      </c>
      <c r="I486" s="5">
        <v>220172</v>
      </c>
      <c r="J486" s="27">
        <v>6.8080978542768529</v>
      </c>
      <c r="K486">
        <v>16.896642</v>
      </c>
      <c r="L486">
        <v>27.602148</v>
      </c>
      <c r="M486">
        <v>36.566397000000002</v>
      </c>
      <c r="N486">
        <v>24.911951999999999</v>
      </c>
      <c r="O486" s="9"/>
      <c r="P486" s="9"/>
    </row>
    <row r="487" spans="1:16" ht="15.75" customHeight="1" x14ac:dyDescent="0.2">
      <c r="A487" s="27" t="s">
        <v>28</v>
      </c>
      <c r="B487" s="27">
        <v>2022</v>
      </c>
      <c r="C487" s="30">
        <v>44754</v>
      </c>
      <c r="D487" s="27">
        <v>2106</v>
      </c>
      <c r="E487" s="31">
        <v>1</v>
      </c>
      <c r="F487" s="27" t="s">
        <v>24</v>
      </c>
      <c r="G487" s="27" t="s">
        <v>21</v>
      </c>
      <c r="H487" s="27">
        <v>3</v>
      </c>
      <c r="I487" s="5">
        <v>220173</v>
      </c>
      <c r="J487" s="27">
        <v>6.1742710662177327</v>
      </c>
      <c r="K487">
        <v>15.126813000000002</v>
      </c>
      <c r="L487">
        <v>31.184640399999999</v>
      </c>
      <c r="M487">
        <v>40.167797200000003</v>
      </c>
      <c r="N487">
        <v>29.331235800000002</v>
      </c>
      <c r="O487" s="9"/>
      <c r="P487" s="9"/>
    </row>
    <row r="488" spans="1:16" ht="15.75" customHeight="1" x14ac:dyDescent="0.2">
      <c r="A488" s="27" t="s">
        <v>28</v>
      </c>
      <c r="B488" s="27">
        <v>2022</v>
      </c>
      <c r="C488" s="30">
        <v>44754</v>
      </c>
      <c r="D488" s="27">
        <v>2201</v>
      </c>
      <c r="E488" s="31">
        <v>2</v>
      </c>
      <c r="F488" s="27" t="s">
        <v>20</v>
      </c>
      <c r="G488" s="27" t="s">
        <v>21</v>
      </c>
      <c r="H488" s="27">
        <v>3</v>
      </c>
      <c r="I488" s="5">
        <v>220174</v>
      </c>
      <c r="J488" s="27">
        <v>5.3435193806015064</v>
      </c>
      <c r="K488">
        <v>14.95172</v>
      </c>
      <c r="L488">
        <v>32.276580000000003</v>
      </c>
      <c r="M488">
        <v>44.845779999999998</v>
      </c>
      <c r="N488">
        <v>27.4834</v>
      </c>
      <c r="O488" s="9"/>
      <c r="P488" s="9"/>
    </row>
    <row r="489" spans="1:16" ht="15.75" customHeight="1" x14ac:dyDescent="0.2">
      <c r="A489" s="27" t="s">
        <v>28</v>
      </c>
      <c r="B489" s="27">
        <v>2022</v>
      </c>
      <c r="C489" s="30">
        <v>44754</v>
      </c>
      <c r="D489" s="27">
        <v>2202</v>
      </c>
      <c r="E489" s="31">
        <v>2</v>
      </c>
      <c r="F489" s="27" t="s">
        <v>22</v>
      </c>
      <c r="G489" s="27" t="s">
        <v>21</v>
      </c>
      <c r="H489" s="27">
        <v>3</v>
      </c>
      <c r="I489" s="5">
        <v>220175</v>
      </c>
      <c r="J489" s="27">
        <v>5.3596103005362261</v>
      </c>
      <c r="K489">
        <v>15.031278</v>
      </c>
      <c r="L489">
        <v>33.11739</v>
      </c>
      <c r="M489">
        <v>45.981324000000001</v>
      </c>
      <c r="N489">
        <v>28.194156</v>
      </c>
      <c r="O489" s="9"/>
      <c r="P489" s="9"/>
    </row>
    <row r="490" spans="1:16" ht="15.75" customHeight="1" x14ac:dyDescent="0.2">
      <c r="A490" s="27" t="s">
        <v>28</v>
      </c>
      <c r="B490" s="27">
        <v>2022</v>
      </c>
      <c r="C490" s="30">
        <v>44754</v>
      </c>
      <c r="D490" s="27">
        <v>2203</v>
      </c>
      <c r="E490" s="31">
        <v>2</v>
      </c>
      <c r="F490" s="27" t="s">
        <v>24</v>
      </c>
      <c r="G490" s="27" t="s">
        <v>21</v>
      </c>
      <c r="H490" s="27">
        <v>3</v>
      </c>
      <c r="I490" s="5">
        <v>220176</v>
      </c>
      <c r="J490" s="27">
        <v>5.6971726865584822</v>
      </c>
      <c r="K490">
        <v>17.771543999999999</v>
      </c>
      <c r="L490">
        <v>29.613023999999999</v>
      </c>
      <c r="M490">
        <v>39.412548000000001</v>
      </c>
      <c r="N490">
        <v>24.820488000000001</v>
      </c>
      <c r="O490" s="9"/>
      <c r="P490" s="9"/>
    </row>
    <row r="491" spans="1:16" ht="15.75" customHeight="1" x14ac:dyDescent="0.2">
      <c r="A491" s="27" t="s">
        <v>28</v>
      </c>
      <c r="B491" s="27">
        <v>2022</v>
      </c>
      <c r="C491" s="30">
        <v>44754</v>
      </c>
      <c r="D491" s="27">
        <v>2204</v>
      </c>
      <c r="E491" s="31">
        <v>2</v>
      </c>
      <c r="F491" s="27" t="s">
        <v>23</v>
      </c>
      <c r="G491" s="27" t="s">
        <v>21</v>
      </c>
      <c r="H491" s="27">
        <v>3</v>
      </c>
      <c r="I491" s="5">
        <v>220177</v>
      </c>
      <c r="J491" s="27">
        <v>6.8156365363032014</v>
      </c>
      <c r="K491">
        <v>17.740852999999998</v>
      </c>
      <c r="L491">
        <v>26.435182200000003</v>
      </c>
      <c r="M491">
        <v>33.991622000000007</v>
      </c>
      <c r="N491">
        <v>21.971557999999998</v>
      </c>
      <c r="O491" s="9"/>
      <c r="P491" s="9"/>
    </row>
    <row r="492" spans="1:16" ht="15.75" customHeight="1" x14ac:dyDescent="0.2">
      <c r="A492" s="27" t="s">
        <v>28</v>
      </c>
      <c r="B492" s="27">
        <v>2022</v>
      </c>
      <c r="C492" s="30">
        <v>44754</v>
      </c>
      <c r="D492" s="27">
        <v>2205</v>
      </c>
      <c r="E492" s="31">
        <v>2</v>
      </c>
      <c r="F492" s="27" t="s">
        <v>26</v>
      </c>
      <c r="G492" s="27" t="s">
        <v>21</v>
      </c>
      <c r="H492" s="27">
        <v>3</v>
      </c>
      <c r="I492" s="5">
        <v>220178</v>
      </c>
      <c r="J492" s="27">
        <v>5.5238387452340936</v>
      </c>
      <c r="K492">
        <v>16.610886199999999</v>
      </c>
      <c r="L492">
        <v>27.490916999999996</v>
      </c>
      <c r="M492">
        <v>34.408549600000001</v>
      </c>
      <c r="N492">
        <v>24.529405599999997</v>
      </c>
      <c r="O492" s="9"/>
      <c r="P492" s="9"/>
    </row>
    <row r="493" spans="1:16" ht="15.75" customHeight="1" x14ac:dyDescent="0.2">
      <c r="A493" s="27" t="s">
        <v>28</v>
      </c>
      <c r="B493" s="27">
        <v>2022</v>
      </c>
      <c r="C493" s="30">
        <v>44754</v>
      </c>
      <c r="D493" s="27">
        <v>2206</v>
      </c>
      <c r="E493" s="31">
        <v>2</v>
      </c>
      <c r="F493" s="27" t="s">
        <v>25</v>
      </c>
      <c r="G493" s="27" t="s">
        <v>21</v>
      </c>
      <c r="H493" s="27">
        <v>3</v>
      </c>
      <c r="I493" s="5">
        <v>220179</v>
      </c>
      <c r="J493" s="27">
        <v>5.9264558416185809</v>
      </c>
      <c r="K493">
        <v>16.69773</v>
      </c>
      <c r="L493">
        <v>28.762830000000001</v>
      </c>
      <c r="M493">
        <v>39.713520000000003</v>
      </c>
      <c r="N493">
        <v>23.31972</v>
      </c>
      <c r="O493" s="9"/>
      <c r="P493" s="9"/>
    </row>
    <row r="494" spans="1:16" ht="15.75" customHeight="1" x14ac:dyDescent="0.2">
      <c r="A494" s="27" t="s">
        <v>28</v>
      </c>
      <c r="B494" s="27">
        <v>2022</v>
      </c>
      <c r="C494" s="30">
        <v>44754</v>
      </c>
      <c r="D494" s="27">
        <v>2307</v>
      </c>
      <c r="E494" s="31">
        <v>3</v>
      </c>
      <c r="F494" s="27" t="s">
        <v>20</v>
      </c>
      <c r="G494" s="27" t="s">
        <v>21</v>
      </c>
      <c r="H494" s="27">
        <v>3</v>
      </c>
      <c r="I494" s="5">
        <v>220180</v>
      </c>
      <c r="J494" s="27">
        <v>5.2778648529888335</v>
      </c>
      <c r="K494">
        <v>15.628337999999999</v>
      </c>
      <c r="L494">
        <v>30.69023</v>
      </c>
      <c r="M494">
        <v>40.941974000000002</v>
      </c>
      <c r="N494">
        <v>27.06869</v>
      </c>
      <c r="O494" s="9"/>
      <c r="P494" s="9"/>
    </row>
    <row r="495" spans="1:16" ht="15.75" customHeight="1" x14ac:dyDescent="0.2">
      <c r="A495" s="27" t="s">
        <v>28</v>
      </c>
      <c r="B495" s="27">
        <v>2022</v>
      </c>
      <c r="C495" s="30">
        <v>44754</v>
      </c>
      <c r="D495" s="27">
        <v>2308</v>
      </c>
      <c r="E495" s="31">
        <v>3</v>
      </c>
      <c r="F495" s="27" t="s">
        <v>24</v>
      </c>
      <c r="G495" s="27" t="s">
        <v>21</v>
      </c>
      <c r="H495" s="27">
        <v>3</v>
      </c>
      <c r="I495" s="5">
        <v>220181</v>
      </c>
      <c r="J495" s="27">
        <v>5.4705037799377427</v>
      </c>
      <c r="K495">
        <v>15.845496000000001</v>
      </c>
      <c r="L495">
        <v>29.868387999999999</v>
      </c>
      <c r="M495">
        <v>41.073683000000003</v>
      </c>
      <c r="N495">
        <v>25.57225</v>
      </c>
      <c r="O495" s="9"/>
      <c r="P495" s="9"/>
    </row>
    <row r="496" spans="1:16" ht="15.75" customHeight="1" x14ac:dyDescent="0.2">
      <c r="A496" s="27" t="s">
        <v>28</v>
      </c>
      <c r="B496" s="27">
        <v>2022</v>
      </c>
      <c r="C496" s="30">
        <v>44754</v>
      </c>
      <c r="D496" s="27">
        <v>2309</v>
      </c>
      <c r="E496" s="31">
        <v>3</v>
      </c>
      <c r="F496" s="27" t="s">
        <v>26</v>
      </c>
      <c r="G496" s="27" t="s">
        <v>21</v>
      </c>
      <c r="H496" s="27">
        <v>3</v>
      </c>
      <c r="I496" s="5">
        <v>220182</v>
      </c>
      <c r="J496" s="27">
        <v>6.2058058593017931</v>
      </c>
      <c r="K496">
        <v>15.987515999999999</v>
      </c>
      <c r="L496">
        <v>30.977544000000002</v>
      </c>
      <c r="M496">
        <v>43.390728000000003</v>
      </c>
      <c r="N496">
        <v>24.189084000000001</v>
      </c>
      <c r="O496" s="9"/>
      <c r="P496" s="9"/>
    </row>
    <row r="497" spans="1:16" ht="15.75" customHeight="1" x14ac:dyDescent="0.2">
      <c r="A497" s="27" t="s">
        <v>28</v>
      </c>
      <c r="B497" s="27">
        <v>2022</v>
      </c>
      <c r="C497" s="30">
        <v>44754</v>
      </c>
      <c r="D497" s="27">
        <v>2310</v>
      </c>
      <c r="E497" s="31">
        <v>3</v>
      </c>
      <c r="F497" s="27" t="s">
        <v>22</v>
      </c>
      <c r="G497" s="27" t="s">
        <v>21</v>
      </c>
      <c r="H497" s="27">
        <v>3</v>
      </c>
      <c r="I497" s="5">
        <v>220183</v>
      </c>
      <c r="J497" s="27">
        <v>6.0486794380587474</v>
      </c>
      <c r="K497">
        <v>16.810752000000001</v>
      </c>
      <c r="L497">
        <v>28.827812999999999</v>
      </c>
      <c r="M497">
        <v>38.856102</v>
      </c>
      <c r="N497">
        <v>25.075413000000001</v>
      </c>
      <c r="O497" s="9"/>
      <c r="P497" s="9"/>
    </row>
    <row r="498" spans="1:16" ht="15.75" customHeight="1" x14ac:dyDescent="0.2">
      <c r="A498" s="27" t="s">
        <v>28</v>
      </c>
      <c r="B498" s="27">
        <v>2022</v>
      </c>
      <c r="C498" s="30">
        <v>44754</v>
      </c>
      <c r="D498" s="27">
        <v>2311</v>
      </c>
      <c r="E498" s="31">
        <v>3</v>
      </c>
      <c r="F498" s="27" t="s">
        <v>25</v>
      </c>
      <c r="G498" s="27" t="s">
        <v>21</v>
      </c>
      <c r="H498" s="27">
        <v>3</v>
      </c>
      <c r="I498" s="5">
        <v>220184</v>
      </c>
      <c r="J498" s="27">
        <v>5.3126444174780323</v>
      </c>
      <c r="K498">
        <v>16.496043199999999</v>
      </c>
      <c r="L498">
        <v>27.528868800000005</v>
      </c>
      <c r="M498">
        <v>34.815004800000004</v>
      </c>
      <c r="N498">
        <v>25.586087200000001</v>
      </c>
      <c r="O498" s="9"/>
      <c r="P498" s="9"/>
    </row>
    <row r="499" spans="1:16" ht="15.75" customHeight="1" x14ac:dyDescent="0.2">
      <c r="A499" s="27" t="s">
        <v>28</v>
      </c>
      <c r="B499" s="27">
        <v>2022</v>
      </c>
      <c r="C499" s="30">
        <v>44754</v>
      </c>
      <c r="D499" s="27">
        <v>2312</v>
      </c>
      <c r="E499" s="31">
        <v>3</v>
      </c>
      <c r="F499" s="27" t="s">
        <v>23</v>
      </c>
      <c r="G499" s="27" t="s">
        <v>21</v>
      </c>
      <c r="H499" s="27">
        <v>3</v>
      </c>
      <c r="I499" s="5">
        <v>220185</v>
      </c>
      <c r="J499" s="27">
        <v>5.0907210859283811</v>
      </c>
      <c r="K499">
        <v>16.325278999999998</v>
      </c>
      <c r="L499">
        <v>29.355803000000002</v>
      </c>
      <c r="M499">
        <v>40.381630999999999</v>
      </c>
      <c r="N499">
        <v>23.211780999999998</v>
      </c>
      <c r="O499" s="9"/>
      <c r="P499" s="9"/>
    </row>
    <row r="500" spans="1:16" ht="15.75" customHeight="1" x14ac:dyDescent="0.2">
      <c r="A500" s="27" t="s">
        <v>28</v>
      </c>
      <c r="B500" s="27">
        <v>2022</v>
      </c>
      <c r="C500" s="30">
        <v>44754</v>
      </c>
      <c r="D500" s="27">
        <v>2401</v>
      </c>
      <c r="E500" s="31">
        <v>4</v>
      </c>
      <c r="F500" s="27" t="s">
        <v>25</v>
      </c>
      <c r="G500" s="27" t="s">
        <v>21</v>
      </c>
      <c r="H500" s="27">
        <v>3</v>
      </c>
      <c r="I500" s="5">
        <v>220186</v>
      </c>
      <c r="J500" s="27">
        <v>5.0170903469676889</v>
      </c>
      <c r="K500">
        <v>15.547392</v>
      </c>
      <c r="L500">
        <v>29.786111999999999</v>
      </c>
      <c r="M500">
        <v>40.651775999999998</v>
      </c>
      <c r="N500">
        <v>27.113472000000002</v>
      </c>
      <c r="O500" s="9"/>
      <c r="P500" s="9"/>
    </row>
    <row r="501" spans="1:16" ht="15.75" customHeight="1" x14ac:dyDescent="0.2">
      <c r="A501" s="27" t="s">
        <v>28</v>
      </c>
      <c r="B501" s="27">
        <v>2022</v>
      </c>
      <c r="C501" s="30">
        <v>44754</v>
      </c>
      <c r="D501" s="27">
        <v>2402</v>
      </c>
      <c r="E501" s="31">
        <v>4</v>
      </c>
      <c r="F501" s="27" t="s">
        <v>22</v>
      </c>
      <c r="G501" s="27" t="s">
        <v>21</v>
      </c>
      <c r="H501" s="27">
        <v>3</v>
      </c>
      <c r="I501" s="5">
        <v>220187</v>
      </c>
      <c r="J501" s="27">
        <v>4.8936406035665287</v>
      </c>
      <c r="K501">
        <v>15.794980200000001</v>
      </c>
      <c r="L501">
        <v>30.334461200000003</v>
      </c>
      <c r="M501">
        <v>39.03575020000001</v>
      </c>
      <c r="N501">
        <v>27.536937200000001</v>
      </c>
      <c r="O501" s="9"/>
      <c r="P501" s="9"/>
    </row>
    <row r="502" spans="1:16" ht="15.75" customHeight="1" x14ac:dyDescent="0.2">
      <c r="A502" s="27" t="s">
        <v>28</v>
      </c>
      <c r="B502" s="27">
        <v>2022</v>
      </c>
      <c r="C502" s="30">
        <v>44754</v>
      </c>
      <c r="D502" s="27">
        <v>2403</v>
      </c>
      <c r="E502" s="31">
        <v>4</v>
      </c>
      <c r="F502" s="27" t="s">
        <v>20</v>
      </c>
      <c r="G502" s="27" t="s">
        <v>21</v>
      </c>
      <c r="H502" s="27">
        <v>3</v>
      </c>
      <c r="I502" s="5">
        <v>220188</v>
      </c>
      <c r="J502" s="27">
        <v>5.3845387205387203</v>
      </c>
      <c r="K502">
        <v>15.387008</v>
      </c>
      <c r="L502">
        <v>34.149171000000003</v>
      </c>
      <c r="M502">
        <v>45.559969000000002</v>
      </c>
      <c r="N502">
        <v>27.972175</v>
      </c>
      <c r="O502" s="9"/>
      <c r="P502" s="9"/>
    </row>
    <row r="503" spans="1:16" ht="15.75" customHeight="1" x14ac:dyDescent="0.2">
      <c r="A503" s="27" t="s">
        <v>28</v>
      </c>
      <c r="B503" s="27">
        <v>2022</v>
      </c>
      <c r="C503" s="30">
        <v>44754</v>
      </c>
      <c r="D503" s="27">
        <v>2404</v>
      </c>
      <c r="E503" s="31">
        <v>4</v>
      </c>
      <c r="F503" s="27" t="s">
        <v>23</v>
      </c>
      <c r="G503" s="27" t="s">
        <v>21</v>
      </c>
      <c r="H503" s="27">
        <v>3</v>
      </c>
      <c r="I503" s="5">
        <v>220189</v>
      </c>
      <c r="J503" s="27">
        <v>6.5332167037731654</v>
      </c>
      <c r="K503">
        <v>15.602040000000001</v>
      </c>
      <c r="L503">
        <v>29.981463999999999</v>
      </c>
      <c r="M503">
        <v>39.735019999999999</v>
      </c>
      <c r="N503">
        <v>24.990635999999999</v>
      </c>
      <c r="O503" s="9"/>
      <c r="P503" s="9"/>
    </row>
    <row r="504" spans="1:16" ht="15.75" customHeight="1" x14ac:dyDescent="0.2">
      <c r="A504" s="27" t="s">
        <v>28</v>
      </c>
      <c r="B504" s="27">
        <v>2022</v>
      </c>
      <c r="C504" s="30">
        <v>44754</v>
      </c>
      <c r="D504" s="27">
        <v>2405</v>
      </c>
      <c r="E504" s="31">
        <v>4</v>
      </c>
      <c r="F504" s="27" t="s">
        <v>24</v>
      </c>
      <c r="G504" s="27" t="s">
        <v>21</v>
      </c>
      <c r="H504" s="27">
        <v>3</v>
      </c>
      <c r="I504" s="5">
        <v>220190</v>
      </c>
      <c r="J504" s="27">
        <v>5.9562899350929657</v>
      </c>
      <c r="K504">
        <v>16.545870000000001</v>
      </c>
      <c r="L504">
        <v>27.966419999999999</v>
      </c>
      <c r="M504">
        <v>39.015569999999997</v>
      </c>
      <c r="N504">
        <v>22.19115</v>
      </c>
      <c r="O504" s="9"/>
      <c r="P504" s="9"/>
    </row>
    <row r="505" spans="1:16" ht="15.75" customHeight="1" x14ac:dyDescent="0.2">
      <c r="A505" s="27" t="s">
        <v>28</v>
      </c>
      <c r="B505" s="27">
        <v>2022</v>
      </c>
      <c r="C505" s="30">
        <v>44754</v>
      </c>
      <c r="D505" s="27">
        <v>2406</v>
      </c>
      <c r="E505" s="31">
        <v>4</v>
      </c>
      <c r="F505" s="27" t="s">
        <v>26</v>
      </c>
      <c r="G505" s="27" t="s">
        <v>21</v>
      </c>
      <c r="H505" s="27">
        <v>3</v>
      </c>
      <c r="I505" s="5">
        <v>220191</v>
      </c>
      <c r="J505" s="27">
        <v>4.8418259856630819</v>
      </c>
      <c r="K505">
        <v>15.353339999999999</v>
      </c>
      <c r="L505">
        <v>30.271977</v>
      </c>
      <c r="M505">
        <v>41.250540000000001</v>
      </c>
      <c r="N505">
        <v>25.730718</v>
      </c>
      <c r="O505" s="9"/>
      <c r="P505" s="9"/>
    </row>
    <row r="506" spans="1:16" ht="15.75" customHeight="1" x14ac:dyDescent="0.2">
      <c r="A506" s="27" t="s">
        <v>28</v>
      </c>
      <c r="B506" s="27">
        <v>2022</v>
      </c>
      <c r="C506" s="30">
        <v>44775</v>
      </c>
      <c r="D506" s="27">
        <v>2107</v>
      </c>
      <c r="E506" s="31">
        <v>1</v>
      </c>
      <c r="F506" s="27" t="s">
        <v>22</v>
      </c>
      <c r="G506" s="27" t="s">
        <v>27</v>
      </c>
      <c r="H506" s="27">
        <v>4</v>
      </c>
      <c r="I506" s="5">
        <v>220216</v>
      </c>
      <c r="J506" s="27">
        <v>1.3517319137319135</v>
      </c>
      <c r="K506">
        <v>20.388172000000001</v>
      </c>
      <c r="L506">
        <v>20.369796000000001</v>
      </c>
      <c r="M506">
        <v>27.885580000000001</v>
      </c>
      <c r="N506">
        <v>14.893748</v>
      </c>
      <c r="O506" s="9"/>
      <c r="P506" s="9"/>
    </row>
    <row r="507" spans="1:16" ht="15.75" customHeight="1" x14ac:dyDescent="0.2">
      <c r="A507" s="27" t="s">
        <v>28</v>
      </c>
      <c r="B507" s="27">
        <v>2022</v>
      </c>
      <c r="C507" s="30">
        <v>44775</v>
      </c>
      <c r="D507" s="27">
        <v>2108</v>
      </c>
      <c r="E507" s="31">
        <v>1</v>
      </c>
      <c r="F507" s="27" t="s">
        <v>26</v>
      </c>
      <c r="G507" s="27" t="s">
        <v>27</v>
      </c>
      <c r="H507" s="27">
        <v>4</v>
      </c>
      <c r="I507" s="5">
        <v>220217</v>
      </c>
      <c r="J507" s="27">
        <v>1.603437812468115</v>
      </c>
      <c r="K507">
        <v>19.595379000000001</v>
      </c>
      <c r="L507">
        <v>21.619959999999999</v>
      </c>
      <c r="M507">
        <v>30.652705999999998</v>
      </c>
      <c r="N507">
        <v>15.66531</v>
      </c>
      <c r="O507" s="9"/>
      <c r="P507" s="9"/>
    </row>
    <row r="508" spans="1:16" ht="15.75" customHeight="1" x14ac:dyDescent="0.2">
      <c r="A508" s="27" t="s">
        <v>28</v>
      </c>
      <c r="B508" s="27">
        <v>2022</v>
      </c>
      <c r="C508" s="30">
        <v>44775</v>
      </c>
      <c r="D508" s="27">
        <v>2109</v>
      </c>
      <c r="E508" s="31">
        <v>1</v>
      </c>
      <c r="F508" s="27" t="s">
        <v>20</v>
      </c>
      <c r="G508" s="27" t="s">
        <v>27</v>
      </c>
      <c r="H508" s="27">
        <v>4</v>
      </c>
      <c r="I508" s="5">
        <v>220218</v>
      </c>
      <c r="J508" s="27">
        <v>2.3199673554719302</v>
      </c>
      <c r="K508">
        <v>18.133852000000001</v>
      </c>
      <c r="L508">
        <v>25.761024799999994</v>
      </c>
      <c r="M508">
        <v>31.825539800000001</v>
      </c>
      <c r="N508">
        <v>23.944062800000001</v>
      </c>
      <c r="O508" s="9"/>
      <c r="P508" s="9"/>
    </row>
    <row r="509" spans="1:16" ht="15.75" customHeight="1" x14ac:dyDescent="0.2">
      <c r="A509" s="27" t="s">
        <v>28</v>
      </c>
      <c r="B509" s="27">
        <v>2022</v>
      </c>
      <c r="C509" s="30">
        <v>44775</v>
      </c>
      <c r="D509" s="27">
        <v>2110</v>
      </c>
      <c r="E509" s="31">
        <v>1</v>
      </c>
      <c r="F509" s="27" t="s">
        <v>23</v>
      </c>
      <c r="G509" s="27" t="s">
        <v>27</v>
      </c>
      <c r="H509" s="27">
        <v>4</v>
      </c>
      <c r="I509" s="5">
        <v>220219</v>
      </c>
      <c r="J509" s="27">
        <v>2.2739060711941215</v>
      </c>
      <c r="K509">
        <v>19.910723999999998</v>
      </c>
      <c r="L509">
        <v>22.239142000000001</v>
      </c>
      <c r="M509">
        <v>30.361104000000001</v>
      </c>
      <c r="N509">
        <v>16.326426999999999</v>
      </c>
      <c r="O509" s="9"/>
      <c r="P509" s="9"/>
    </row>
    <row r="510" spans="1:16" ht="15.75" customHeight="1" x14ac:dyDescent="0.2">
      <c r="A510" s="27" t="s">
        <v>28</v>
      </c>
      <c r="B510" s="27">
        <v>2022</v>
      </c>
      <c r="C510" s="30">
        <v>44775</v>
      </c>
      <c r="D510" s="27">
        <v>2111</v>
      </c>
      <c r="E510" s="31">
        <v>1</v>
      </c>
      <c r="F510" s="27" t="s">
        <v>24</v>
      </c>
      <c r="G510" s="27" t="s">
        <v>27</v>
      </c>
      <c r="H510" s="27">
        <v>4</v>
      </c>
      <c r="I510" s="5">
        <v>220220</v>
      </c>
      <c r="J510" s="27">
        <v>1.9180427868427867</v>
      </c>
      <c r="K510">
        <v>18.251181000000003</v>
      </c>
      <c r="L510">
        <v>25.009630999999999</v>
      </c>
      <c r="M510">
        <v>32.956524999999999</v>
      </c>
      <c r="N510">
        <v>22.186108500000003</v>
      </c>
      <c r="O510" s="9"/>
      <c r="P510" s="9"/>
    </row>
    <row r="511" spans="1:16" ht="15.75" customHeight="1" x14ac:dyDescent="0.2">
      <c r="A511" s="27" t="s">
        <v>28</v>
      </c>
      <c r="B511" s="27">
        <v>2022</v>
      </c>
      <c r="C511" s="30">
        <v>44775</v>
      </c>
      <c r="D511" s="27">
        <v>2112</v>
      </c>
      <c r="E511" s="31">
        <v>1</v>
      </c>
      <c r="F511" s="27" t="s">
        <v>25</v>
      </c>
      <c r="G511" s="27" t="s">
        <v>27</v>
      </c>
      <c r="H511" s="27">
        <v>4</v>
      </c>
      <c r="I511" s="5">
        <v>220221</v>
      </c>
      <c r="J511" s="27">
        <v>1.4563949993764806</v>
      </c>
      <c r="K511">
        <v>19.668454000000001</v>
      </c>
      <c r="L511">
        <v>22.174047999999999</v>
      </c>
      <c r="M511">
        <v>29.443024000000001</v>
      </c>
      <c r="N511">
        <v>17.373954000000001</v>
      </c>
      <c r="O511" s="9"/>
      <c r="P511" s="9"/>
    </row>
    <row r="512" spans="1:16" ht="15.75" customHeight="1" x14ac:dyDescent="0.2">
      <c r="A512" s="27" t="s">
        <v>28</v>
      </c>
      <c r="B512" s="27">
        <v>2022</v>
      </c>
      <c r="C512" s="30">
        <v>44775</v>
      </c>
      <c r="D512" s="27">
        <v>2207</v>
      </c>
      <c r="E512" s="31">
        <v>2</v>
      </c>
      <c r="F512" s="27" t="s">
        <v>20</v>
      </c>
      <c r="G512" s="27" t="s">
        <v>27</v>
      </c>
      <c r="H512" s="27">
        <v>4</v>
      </c>
      <c r="I512" s="5">
        <v>220222</v>
      </c>
      <c r="J512" s="27">
        <v>1.3652431740081221</v>
      </c>
      <c r="K512">
        <v>20.500658999999999</v>
      </c>
      <c r="L512">
        <v>20.712005999999999</v>
      </c>
      <c r="M512">
        <v>26.069192999999999</v>
      </c>
      <c r="N512">
        <v>17.109918</v>
      </c>
      <c r="O512" s="9"/>
      <c r="P512" s="9"/>
    </row>
    <row r="513" spans="1:16" ht="15.75" customHeight="1" x14ac:dyDescent="0.2">
      <c r="A513" s="27" t="s">
        <v>28</v>
      </c>
      <c r="B513" s="27">
        <v>2022</v>
      </c>
      <c r="C513" s="30">
        <v>44775</v>
      </c>
      <c r="D513" s="27">
        <v>2208</v>
      </c>
      <c r="E513" s="31">
        <v>2</v>
      </c>
      <c r="F513" s="27" t="s">
        <v>23</v>
      </c>
      <c r="G513" s="27" t="s">
        <v>27</v>
      </c>
      <c r="H513" s="27">
        <v>4</v>
      </c>
      <c r="I513" s="5">
        <v>220223</v>
      </c>
      <c r="J513" s="27">
        <v>2.081992263056093</v>
      </c>
      <c r="K513">
        <v>20.179924</v>
      </c>
      <c r="L513">
        <v>21.840064000000002</v>
      </c>
      <c r="M513">
        <v>30.721813000000001</v>
      </c>
      <c r="N513">
        <v>16.232479999999999</v>
      </c>
      <c r="O513" s="9"/>
      <c r="P513" s="9"/>
    </row>
    <row r="514" spans="1:16" ht="15.75" customHeight="1" x14ac:dyDescent="0.2">
      <c r="A514" s="27" t="s">
        <v>28</v>
      </c>
      <c r="B514" s="27">
        <v>2022</v>
      </c>
      <c r="C514" s="30">
        <v>44775</v>
      </c>
      <c r="D514" s="27">
        <v>2209</v>
      </c>
      <c r="E514" s="31">
        <v>2</v>
      </c>
      <c r="F514" s="27" t="s">
        <v>22</v>
      </c>
      <c r="G514" s="27" t="s">
        <v>27</v>
      </c>
      <c r="H514" s="27">
        <v>4</v>
      </c>
      <c r="I514" s="5">
        <v>220224</v>
      </c>
      <c r="J514" s="27">
        <v>2.669990674420978</v>
      </c>
      <c r="K514">
        <v>17.792387999999999</v>
      </c>
      <c r="L514">
        <v>25.386023999999999</v>
      </c>
      <c r="M514">
        <v>34.365360000000003</v>
      </c>
      <c r="N514">
        <v>21.727775999999999</v>
      </c>
      <c r="O514" s="9"/>
      <c r="P514" s="9"/>
    </row>
    <row r="515" spans="1:16" ht="15.75" customHeight="1" x14ac:dyDescent="0.2">
      <c r="A515" s="27" t="s">
        <v>28</v>
      </c>
      <c r="B515" s="27">
        <v>2022</v>
      </c>
      <c r="C515" s="30">
        <v>44775</v>
      </c>
      <c r="D515" s="27">
        <v>2210</v>
      </c>
      <c r="E515" s="31">
        <v>2</v>
      </c>
      <c r="F515" s="27" t="s">
        <v>24</v>
      </c>
      <c r="G515" s="27" t="s">
        <v>27</v>
      </c>
      <c r="H515" s="27">
        <v>4</v>
      </c>
      <c r="I515" s="5">
        <v>220225</v>
      </c>
      <c r="J515" s="27">
        <v>2.5320673853923847</v>
      </c>
      <c r="K515">
        <v>16.77984</v>
      </c>
      <c r="L515">
        <v>27.59064</v>
      </c>
      <c r="M515">
        <v>37.320360000000001</v>
      </c>
      <c r="N515">
        <v>24.578399999999998</v>
      </c>
      <c r="O515" s="9"/>
      <c r="P515" s="9"/>
    </row>
    <row r="516" spans="1:16" ht="15.75" customHeight="1" x14ac:dyDescent="0.2">
      <c r="A516" s="27" t="s">
        <v>28</v>
      </c>
      <c r="B516" s="27">
        <v>2022</v>
      </c>
      <c r="C516" s="30">
        <v>44775</v>
      </c>
      <c r="D516" s="27">
        <v>2211</v>
      </c>
      <c r="E516" s="31">
        <v>2</v>
      </c>
      <c r="F516" s="27" t="s">
        <v>25</v>
      </c>
      <c r="G516" s="27" t="s">
        <v>27</v>
      </c>
      <c r="H516" s="27">
        <v>4</v>
      </c>
      <c r="I516" s="5">
        <v>220226</v>
      </c>
      <c r="J516" s="27">
        <v>1.818144725028058</v>
      </c>
      <c r="K516">
        <v>16.661049999999999</v>
      </c>
      <c r="L516">
        <v>28.49868</v>
      </c>
      <c r="M516">
        <v>36.746360000000003</v>
      </c>
      <c r="N516">
        <v>25.912075000000002</v>
      </c>
      <c r="O516" s="9"/>
      <c r="P516" s="9"/>
    </row>
    <row r="517" spans="1:16" ht="15.75" customHeight="1" x14ac:dyDescent="0.2">
      <c r="A517" s="27" t="s">
        <v>28</v>
      </c>
      <c r="B517" s="27">
        <v>2022</v>
      </c>
      <c r="C517" s="30">
        <v>44775</v>
      </c>
      <c r="D517" s="27">
        <v>2212</v>
      </c>
      <c r="E517" s="31">
        <v>2</v>
      </c>
      <c r="F517" s="27" t="s">
        <v>26</v>
      </c>
      <c r="G517" s="27" t="s">
        <v>27</v>
      </c>
      <c r="H517" s="27">
        <v>4</v>
      </c>
      <c r="I517" s="5">
        <v>220227</v>
      </c>
      <c r="J517" s="27">
        <v>0.98875849089182399</v>
      </c>
      <c r="K517">
        <v>22.463190000000001</v>
      </c>
      <c r="L517">
        <v>18.06081</v>
      </c>
      <c r="M517">
        <v>23.098680000000002</v>
      </c>
      <c r="N517">
        <v>13.84263</v>
      </c>
      <c r="O517" s="9"/>
      <c r="P517" s="9"/>
    </row>
    <row r="518" spans="1:16" ht="15.75" customHeight="1" x14ac:dyDescent="0.2">
      <c r="A518" s="27" t="s">
        <v>28</v>
      </c>
      <c r="B518" s="27">
        <v>2022</v>
      </c>
      <c r="C518" s="30">
        <v>44775</v>
      </c>
      <c r="D518" s="27">
        <v>2301</v>
      </c>
      <c r="E518" s="31">
        <v>3</v>
      </c>
      <c r="F518" s="27" t="s">
        <v>20</v>
      </c>
      <c r="G518" s="27" t="s">
        <v>27</v>
      </c>
      <c r="H518" s="27">
        <v>4</v>
      </c>
      <c r="I518" s="5">
        <v>220228</v>
      </c>
      <c r="J518" s="27">
        <v>1.443201177082478</v>
      </c>
      <c r="K518">
        <v>20.878043999999999</v>
      </c>
      <c r="L518">
        <v>20.027930999999999</v>
      </c>
      <c r="M518">
        <v>26.847117000000001</v>
      </c>
      <c r="N518">
        <v>15.713379</v>
      </c>
      <c r="O518" s="9"/>
      <c r="P518" s="9"/>
    </row>
    <row r="519" spans="1:16" ht="15.75" customHeight="1" x14ac:dyDescent="0.2">
      <c r="A519" s="27" t="s">
        <v>28</v>
      </c>
      <c r="B519" s="27">
        <v>2022</v>
      </c>
      <c r="C519" s="30">
        <v>44775</v>
      </c>
      <c r="D519" s="27">
        <v>2302</v>
      </c>
      <c r="E519" s="31">
        <v>3</v>
      </c>
      <c r="F519" s="27" t="s">
        <v>23</v>
      </c>
      <c r="G519" s="27" t="s">
        <v>27</v>
      </c>
      <c r="H519" s="27">
        <v>4</v>
      </c>
      <c r="I519" s="5">
        <v>220229</v>
      </c>
      <c r="J519" s="27">
        <v>1.5199711866136107</v>
      </c>
      <c r="K519">
        <v>21.447268999999999</v>
      </c>
      <c r="L519">
        <v>21.033584000000001</v>
      </c>
      <c r="M519">
        <v>26.632121000000001</v>
      </c>
      <c r="N519">
        <v>14.80073</v>
      </c>
      <c r="O519" s="9"/>
      <c r="P519" s="9"/>
    </row>
    <row r="520" spans="1:16" ht="15.75" customHeight="1" x14ac:dyDescent="0.2">
      <c r="A520" s="27" t="s">
        <v>28</v>
      </c>
      <c r="B520" s="27">
        <v>2022</v>
      </c>
      <c r="C520" s="30">
        <v>44775</v>
      </c>
      <c r="D520" s="27">
        <v>2303</v>
      </c>
      <c r="E520" s="31">
        <v>3</v>
      </c>
      <c r="F520" s="27" t="s">
        <v>26</v>
      </c>
      <c r="G520" s="27" t="s">
        <v>27</v>
      </c>
      <c r="H520" s="27">
        <v>4</v>
      </c>
      <c r="I520" s="5">
        <v>220230</v>
      </c>
      <c r="J520" s="27">
        <v>2.2783297501766633</v>
      </c>
      <c r="K520">
        <v>18.124652000000001</v>
      </c>
      <c r="L520">
        <v>25.174149</v>
      </c>
      <c r="M520">
        <v>34.512205000000002</v>
      </c>
      <c r="N520">
        <v>19.999616</v>
      </c>
      <c r="O520" s="9"/>
      <c r="P520" s="9"/>
    </row>
    <row r="521" spans="1:16" ht="15.75" customHeight="1" x14ac:dyDescent="0.2">
      <c r="A521" s="27" t="s">
        <v>28</v>
      </c>
      <c r="B521" s="27">
        <v>2022</v>
      </c>
      <c r="C521" s="30">
        <v>44775</v>
      </c>
      <c r="D521" s="27">
        <v>2304</v>
      </c>
      <c r="E521" s="31">
        <v>3</v>
      </c>
      <c r="F521" s="27" t="s">
        <v>25</v>
      </c>
      <c r="G521" s="27" t="s">
        <v>27</v>
      </c>
      <c r="H521" s="27">
        <v>4</v>
      </c>
      <c r="I521" s="5">
        <v>220231</v>
      </c>
      <c r="J521" s="27">
        <v>2.0683877104377104</v>
      </c>
      <c r="K521">
        <v>19.152640000000002</v>
      </c>
      <c r="L521">
        <v>23.811888</v>
      </c>
      <c r="M521">
        <v>31.279575999999999</v>
      </c>
      <c r="N521">
        <v>21.279688</v>
      </c>
      <c r="O521" s="9"/>
      <c r="P521" s="9"/>
    </row>
    <row r="522" spans="1:16" ht="15.75" customHeight="1" x14ac:dyDescent="0.2">
      <c r="A522" s="27" t="s">
        <v>28</v>
      </c>
      <c r="B522" s="27">
        <v>2022</v>
      </c>
      <c r="C522" s="30">
        <v>44775</v>
      </c>
      <c r="D522" s="27">
        <v>2305</v>
      </c>
      <c r="E522" s="31">
        <v>3</v>
      </c>
      <c r="F522" s="27" t="s">
        <v>24</v>
      </c>
      <c r="G522" s="27" t="s">
        <v>27</v>
      </c>
      <c r="H522" s="27">
        <v>4</v>
      </c>
      <c r="I522" s="5">
        <v>220232</v>
      </c>
      <c r="J522" s="27">
        <v>1.7864786586402748</v>
      </c>
      <c r="K522">
        <v>18.659759999999999</v>
      </c>
      <c r="L522">
        <v>23.154648000000002</v>
      </c>
      <c r="M522">
        <v>30.370367999999999</v>
      </c>
      <c r="N522">
        <v>19.385928</v>
      </c>
      <c r="O522" s="9"/>
      <c r="P522" s="9"/>
    </row>
    <row r="523" spans="1:16" ht="15.75" customHeight="1" x14ac:dyDescent="0.2">
      <c r="A523" s="27" t="s">
        <v>28</v>
      </c>
      <c r="B523" s="27">
        <v>2022</v>
      </c>
      <c r="C523" s="30">
        <v>44775</v>
      </c>
      <c r="D523" s="27">
        <v>2306</v>
      </c>
      <c r="E523" s="31">
        <v>3</v>
      </c>
      <c r="F523" s="27" t="s">
        <v>22</v>
      </c>
      <c r="G523" s="27" t="s">
        <v>27</v>
      </c>
      <c r="H523" s="27">
        <v>4</v>
      </c>
      <c r="I523" s="5">
        <v>220233</v>
      </c>
      <c r="J523" s="27">
        <v>1.3102202787367339</v>
      </c>
      <c r="K523">
        <v>20.279385000000001</v>
      </c>
      <c r="L523">
        <v>20.316172999999999</v>
      </c>
      <c r="M523">
        <v>27.646182</v>
      </c>
      <c r="N523">
        <v>15.653294000000001</v>
      </c>
      <c r="O523" s="9"/>
      <c r="P523" s="9"/>
    </row>
    <row r="524" spans="1:16" ht="15.75" customHeight="1" x14ac:dyDescent="0.2">
      <c r="A524" s="27" t="s">
        <v>28</v>
      </c>
      <c r="B524" s="27">
        <v>2022</v>
      </c>
      <c r="C524" s="30">
        <v>44775</v>
      </c>
      <c r="D524" s="27">
        <v>2407</v>
      </c>
      <c r="E524" s="31">
        <v>4</v>
      </c>
      <c r="F524" s="27" t="s">
        <v>26</v>
      </c>
      <c r="G524" s="27" t="s">
        <v>27</v>
      </c>
      <c r="H524" s="27">
        <v>4</v>
      </c>
      <c r="I524" s="5">
        <v>220234</v>
      </c>
      <c r="J524" s="27">
        <v>1.1917251138839373</v>
      </c>
      <c r="K524">
        <v>21.172872000000002</v>
      </c>
      <c r="L524">
        <v>18.411988000000001</v>
      </c>
      <c r="M524">
        <v>26.173546000000002</v>
      </c>
      <c r="N524">
        <v>11.692618</v>
      </c>
      <c r="O524" s="9"/>
      <c r="P524" s="9"/>
    </row>
    <row r="525" spans="1:16" ht="15.75" customHeight="1" x14ac:dyDescent="0.2">
      <c r="A525" s="27" t="s">
        <v>28</v>
      </c>
      <c r="B525" s="27">
        <v>2022</v>
      </c>
      <c r="C525" s="30">
        <v>44775</v>
      </c>
      <c r="D525" s="27">
        <v>2408</v>
      </c>
      <c r="E525" s="31">
        <v>4</v>
      </c>
      <c r="F525" s="27" t="s">
        <v>22</v>
      </c>
      <c r="G525" s="27" t="s">
        <v>27</v>
      </c>
      <c r="H525" s="27">
        <v>4</v>
      </c>
      <c r="I525" s="5">
        <v>220235</v>
      </c>
      <c r="J525" s="27">
        <v>1.8963427427427431</v>
      </c>
      <c r="K525">
        <v>19.064430000000002</v>
      </c>
      <c r="L525">
        <v>22.82413</v>
      </c>
      <c r="M525">
        <v>29.582419999999999</v>
      </c>
      <c r="N525">
        <v>19.898900000000001</v>
      </c>
      <c r="O525" s="9"/>
      <c r="P525" s="9"/>
    </row>
    <row r="526" spans="1:16" ht="15.75" customHeight="1" x14ac:dyDescent="0.2">
      <c r="A526" s="27" t="s">
        <v>28</v>
      </c>
      <c r="B526" s="27">
        <v>2022</v>
      </c>
      <c r="C526" s="30">
        <v>44775</v>
      </c>
      <c r="D526" s="27">
        <v>2409</v>
      </c>
      <c r="E526" s="31">
        <v>4</v>
      </c>
      <c r="F526" s="27" t="s">
        <v>20</v>
      </c>
      <c r="G526" s="27" t="s">
        <v>27</v>
      </c>
      <c r="H526" s="27">
        <v>4</v>
      </c>
      <c r="I526" s="5">
        <v>220236</v>
      </c>
      <c r="J526" s="27">
        <v>2.0808998597081927</v>
      </c>
      <c r="K526">
        <v>20.209199999999999</v>
      </c>
      <c r="L526">
        <v>21.339078000000001</v>
      </c>
      <c r="M526">
        <v>28.458227999999998</v>
      </c>
      <c r="N526">
        <v>16.893053999999999</v>
      </c>
      <c r="O526" s="9"/>
      <c r="P526" s="9"/>
    </row>
    <row r="527" spans="1:16" ht="15.75" customHeight="1" x14ac:dyDescent="0.2">
      <c r="A527" s="27" t="s">
        <v>28</v>
      </c>
      <c r="B527" s="27">
        <v>2022</v>
      </c>
      <c r="C527" s="30">
        <v>44775</v>
      </c>
      <c r="D527" s="27">
        <v>2410</v>
      </c>
      <c r="E527" s="31">
        <v>4</v>
      </c>
      <c r="F527" s="27" t="s">
        <v>25</v>
      </c>
      <c r="G527" s="27" t="s">
        <v>27</v>
      </c>
      <c r="H527" s="27">
        <v>4</v>
      </c>
      <c r="I527" s="5">
        <v>220237</v>
      </c>
      <c r="J527" s="27">
        <v>1.8353540181691124</v>
      </c>
      <c r="K527">
        <v>19.813079999999999</v>
      </c>
      <c r="L527">
        <v>20.435960000000001</v>
      </c>
      <c r="M527">
        <v>28.331880000000002</v>
      </c>
      <c r="N527">
        <v>14.37204</v>
      </c>
      <c r="O527" s="9"/>
      <c r="P527" s="9"/>
    </row>
    <row r="528" spans="1:16" ht="15.75" customHeight="1" x14ac:dyDescent="0.2">
      <c r="A528" s="27" t="s">
        <v>28</v>
      </c>
      <c r="B528" s="27">
        <v>2022</v>
      </c>
      <c r="C528" s="30">
        <v>44775</v>
      </c>
      <c r="D528" s="27">
        <v>2411</v>
      </c>
      <c r="E528" s="31">
        <v>4</v>
      </c>
      <c r="F528" s="27" t="s">
        <v>24</v>
      </c>
      <c r="G528" s="27" t="s">
        <v>27</v>
      </c>
      <c r="H528" s="27">
        <v>4</v>
      </c>
      <c r="I528" s="5">
        <v>220238</v>
      </c>
      <c r="J528" s="27">
        <v>1.6681569308104514</v>
      </c>
      <c r="K528">
        <v>19.150236</v>
      </c>
      <c r="L528">
        <v>23.362919999999999</v>
      </c>
      <c r="M528">
        <v>28.936907999999999</v>
      </c>
      <c r="N528">
        <v>19.150236</v>
      </c>
      <c r="O528" s="9"/>
      <c r="P528" s="9"/>
    </row>
    <row r="529" spans="1:16" ht="15.75" customHeight="1" x14ac:dyDescent="0.2">
      <c r="A529" s="27" t="s">
        <v>28</v>
      </c>
      <c r="B529" s="27">
        <v>2022</v>
      </c>
      <c r="C529" s="30">
        <v>44775</v>
      </c>
      <c r="D529" s="27">
        <v>2412</v>
      </c>
      <c r="E529" s="31">
        <v>4</v>
      </c>
      <c r="F529" s="27" t="s">
        <v>23</v>
      </c>
      <c r="G529" s="27" t="s">
        <v>27</v>
      </c>
      <c r="H529" s="27">
        <v>4</v>
      </c>
      <c r="I529" s="5">
        <v>220239</v>
      </c>
      <c r="J529" s="27">
        <v>1.10216215114104</v>
      </c>
      <c r="K529">
        <v>18.6724818</v>
      </c>
      <c r="L529">
        <v>23.171876000000001</v>
      </c>
      <c r="M529">
        <v>29.195917400000003</v>
      </c>
      <c r="N529">
        <v>19.6703458</v>
      </c>
      <c r="O529" s="9"/>
      <c r="P529" s="9"/>
    </row>
    <row r="530" spans="1:16" ht="15.75" customHeight="1" x14ac:dyDescent="0.2">
      <c r="A530" s="27" t="s">
        <v>28</v>
      </c>
      <c r="B530" s="27">
        <v>2022</v>
      </c>
      <c r="C530" s="30">
        <v>44795</v>
      </c>
      <c r="D530" s="27">
        <v>2101</v>
      </c>
      <c r="E530" s="31">
        <v>1</v>
      </c>
      <c r="F530" s="27" t="s">
        <v>26</v>
      </c>
      <c r="G530" s="27" t="s">
        <v>21</v>
      </c>
      <c r="H530" s="27">
        <v>5</v>
      </c>
      <c r="I530" s="5">
        <v>220264</v>
      </c>
      <c r="J530" s="27">
        <v>2.0220064674523006</v>
      </c>
      <c r="K530">
        <v>24.471702000000001</v>
      </c>
      <c r="L530">
        <v>19.286010000000001</v>
      </c>
      <c r="M530">
        <v>25.259633999999998</v>
      </c>
      <c r="N530">
        <v>11.892276000000001</v>
      </c>
      <c r="O530" s="9"/>
      <c r="P530" s="9"/>
    </row>
    <row r="531" spans="1:16" ht="15.75" customHeight="1" x14ac:dyDescent="0.2">
      <c r="A531" s="27" t="s">
        <v>28</v>
      </c>
      <c r="B531" s="27">
        <v>2022</v>
      </c>
      <c r="C531" s="30">
        <v>44795</v>
      </c>
      <c r="D531" s="27">
        <v>2102</v>
      </c>
      <c r="E531" s="31">
        <v>1</v>
      </c>
      <c r="F531" s="27" t="s">
        <v>25</v>
      </c>
      <c r="G531" s="27" t="s">
        <v>21</v>
      </c>
      <c r="H531" s="27">
        <v>5</v>
      </c>
      <c r="I531" s="5">
        <v>220265</v>
      </c>
      <c r="J531" s="27">
        <v>2.300136230400168</v>
      </c>
      <c r="K531">
        <v>24.537081000000001</v>
      </c>
      <c r="L531">
        <v>20.876344</v>
      </c>
      <c r="M531">
        <v>25.514506999999998</v>
      </c>
      <c r="N531">
        <v>13.527207000000001</v>
      </c>
      <c r="O531" s="9"/>
      <c r="P531" s="9"/>
    </row>
    <row r="532" spans="1:16" ht="15.75" customHeight="1" x14ac:dyDescent="0.2">
      <c r="A532" s="27" t="s">
        <v>28</v>
      </c>
      <c r="B532" s="27">
        <v>2022</v>
      </c>
      <c r="C532" s="30">
        <v>44795</v>
      </c>
      <c r="D532" s="27">
        <v>2103</v>
      </c>
      <c r="E532" s="31">
        <v>1</v>
      </c>
      <c r="F532" s="27" t="s">
        <v>22</v>
      </c>
      <c r="G532" s="27" t="s">
        <v>21</v>
      </c>
      <c r="H532" s="27">
        <v>5</v>
      </c>
      <c r="I532" s="5">
        <v>220266</v>
      </c>
      <c r="J532" s="27">
        <v>2.3043659379316321</v>
      </c>
      <c r="K532">
        <v>23.984041999999999</v>
      </c>
      <c r="L532">
        <v>19.257259999999999</v>
      </c>
      <c r="M532">
        <v>25.320072</v>
      </c>
      <c r="N532">
        <v>12.282261999999999</v>
      </c>
      <c r="O532" s="9"/>
      <c r="P532" s="9"/>
    </row>
    <row r="533" spans="1:16" ht="15.75" customHeight="1" x14ac:dyDescent="0.2">
      <c r="A533" s="27" t="s">
        <v>28</v>
      </c>
      <c r="B533" s="27">
        <v>2022</v>
      </c>
      <c r="C533" s="30">
        <v>44795</v>
      </c>
      <c r="D533" s="27">
        <v>2104</v>
      </c>
      <c r="E533" s="31">
        <v>1</v>
      </c>
      <c r="F533" s="27" t="s">
        <v>23</v>
      </c>
      <c r="G533" s="27" t="s">
        <v>21</v>
      </c>
      <c r="H533" s="27">
        <v>5</v>
      </c>
      <c r="I533" s="5">
        <v>220267</v>
      </c>
      <c r="J533" s="27">
        <v>1.6036654280281222</v>
      </c>
      <c r="K533">
        <v>24.840015000000001</v>
      </c>
      <c r="L533">
        <v>20.487272999999998</v>
      </c>
      <c r="M533">
        <v>26.814360000000001</v>
      </c>
      <c r="N533">
        <v>11.625678000000001</v>
      </c>
      <c r="O533" s="9"/>
      <c r="P533" s="9"/>
    </row>
    <row r="534" spans="1:16" ht="15.75" customHeight="1" x14ac:dyDescent="0.2">
      <c r="A534" s="27" t="s">
        <v>28</v>
      </c>
      <c r="B534" s="27">
        <v>2022</v>
      </c>
      <c r="C534" s="30">
        <v>44795</v>
      </c>
      <c r="D534" s="27">
        <v>2105</v>
      </c>
      <c r="E534" s="31">
        <v>1</v>
      </c>
      <c r="F534" s="27" t="s">
        <v>20</v>
      </c>
      <c r="G534" s="27" t="s">
        <v>21</v>
      </c>
      <c r="H534" s="27">
        <v>5</v>
      </c>
      <c r="I534" s="5">
        <v>220268</v>
      </c>
      <c r="J534" s="27">
        <v>1.6647083272920593</v>
      </c>
      <c r="K534">
        <v>22.506019999999999</v>
      </c>
      <c r="L534">
        <v>21.30742</v>
      </c>
      <c r="M534">
        <v>26.000399999999999</v>
      </c>
      <c r="N534">
        <v>13.99596</v>
      </c>
      <c r="O534" s="9"/>
      <c r="P534" s="9"/>
    </row>
    <row r="535" spans="1:16" ht="15.75" customHeight="1" x14ac:dyDescent="0.2">
      <c r="A535" s="27" t="s">
        <v>28</v>
      </c>
      <c r="B535" s="27">
        <v>2022</v>
      </c>
      <c r="C535" s="30">
        <v>44795</v>
      </c>
      <c r="D535" s="27">
        <v>2106</v>
      </c>
      <c r="E535" s="31">
        <v>1</v>
      </c>
      <c r="F535" s="27" t="s">
        <v>24</v>
      </c>
      <c r="G535" s="27" t="s">
        <v>21</v>
      </c>
      <c r="H535" s="27">
        <v>5</v>
      </c>
      <c r="I535" s="5">
        <v>220269</v>
      </c>
      <c r="J535" s="27">
        <v>1.7164209896407534</v>
      </c>
      <c r="K535">
        <v>23.635469000000001</v>
      </c>
      <c r="L535">
        <v>20.848310999999999</v>
      </c>
      <c r="M535">
        <v>25.065964000000001</v>
      </c>
      <c r="N535">
        <v>12.9206</v>
      </c>
      <c r="O535" s="9"/>
      <c r="P535" s="9"/>
    </row>
    <row r="536" spans="1:16" ht="15.75" customHeight="1" x14ac:dyDescent="0.2">
      <c r="A536" s="27" t="s">
        <v>28</v>
      </c>
      <c r="B536" s="27">
        <v>2022</v>
      </c>
      <c r="C536" s="30">
        <v>44795</v>
      </c>
      <c r="D536" s="27">
        <v>2201</v>
      </c>
      <c r="E536" s="31">
        <v>2</v>
      </c>
      <c r="F536" s="27" t="s">
        <v>20</v>
      </c>
      <c r="G536" s="27" t="s">
        <v>21</v>
      </c>
      <c r="H536" s="27">
        <v>5</v>
      </c>
      <c r="I536" s="5">
        <v>220270</v>
      </c>
      <c r="J536" s="27">
        <v>1.5134111992407293</v>
      </c>
      <c r="K536">
        <v>26.584040000000002</v>
      </c>
      <c r="L536">
        <v>18.179874999999999</v>
      </c>
      <c r="M536">
        <v>24.015844999999999</v>
      </c>
      <c r="N536">
        <v>8.6066749999999992</v>
      </c>
      <c r="O536" s="9"/>
      <c r="P536" s="9"/>
    </row>
    <row r="537" spans="1:16" ht="15.75" customHeight="1" x14ac:dyDescent="0.2">
      <c r="A537" s="27" t="s">
        <v>28</v>
      </c>
      <c r="B537" s="27">
        <v>2022</v>
      </c>
      <c r="C537" s="30">
        <v>44795</v>
      </c>
      <c r="D537" s="27">
        <v>2202</v>
      </c>
      <c r="E537" s="31">
        <v>2</v>
      </c>
      <c r="F537" s="27" t="s">
        <v>22</v>
      </c>
      <c r="G537" s="27" t="s">
        <v>21</v>
      </c>
      <c r="H537" s="27">
        <v>5</v>
      </c>
      <c r="I537" s="5">
        <v>220271</v>
      </c>
      <c r="J537" s="27">
        <v>1.8566339044598428</v>
      </c>
      <c r="K537">
        <v>24.765941999999999</v>
      </c>
      <c r="L537">
        <v>17.898771</v>
      </c>
      <c r="M537">
        <v>22.835412000000002</v>
      </c>
      <c r="N537">
        <v>11.500443000000001</v>
      </c>
      <c r="O537" s="9"/>
      <c r="P537" s="9"/>
    </row>
    <row r="538" spans="1:16" ht="15.75" customHeight="1" x14ac:dyDescent="0.2">
      <c r="A538" s="27" t="s">
        <v>28</v>
      </c>
      <c r="B538" s="27">
        <v>2022</v>
      </c>
      <c r="C538" s="30">
        <v>44795</v>
      </c>
      <c r="D538" s="27">
        <v>2203</v>
      </c>
      <c r="E538" s="31">
        <v>2</v>
      </c>
      <c r="F538" s="27" t="s">
        <v>24</v>
      </c>
      <c r="G538" s="27" t="s">
        <v>21</v>
      </c>
      <c r="H538" s="27">
        <v>5</v>
      </c>
      <c r="I538" s="5">
        <v>220272</v>
      </c>
      <c r="J538" s="27">
        <v>2.6116342137592135</v>
      </c>
      <c r="K538">
        <v>23.335560000000001</v>
      </c>
      <c r="L538">
        <v>21.10482</v>
      </c>
      <c r="M538">
        <v>26.98002</v>
      </c>
      <c r="N538">
        <v>13.815899999999999</v>
      </c>
      <c r="O538" s="9"/>
      <c r="P538" s="9"/>
    </row>
    <row r="539" spans="1:16" ht="15.75" customHeight="1" x14ac:dyDescent="0.2">
      <c r="A539" s="27" t="s">
        <v>28</v>
      </c>
      <c r="B539" s="27">
        <v>2022</v>
      </c>
      <c r="C539" s="30">
        <v>44795</v>
      </c>
      <c r="D539" s="27">
        <v>2204</v>
      </c>
      <c r="E539" s="31">
        <v>2</v>
      </c>
      <c r="F539" s="27" t="s">
        <v>23</v>
      </c>
      <c r="G539" s="27" t="s">
        <v>21</v>
      </c>
      <c r="H539" s="27">
        <v>5</v>
      </c>
      <c r="I539" s="5">
        <v>220273</v>
      </c>
      <c r="J539" s="27">
        <v>2.0529401493915715</v>
      </c>
      <c r="K539">
        <v>23.644541</v>
      </c>
      <c r="L539">
        <v>18.999914</v>
      </c>
      <c r="M539">
        <v>24.404903999999998</v>
      </c>
      <c r="N539">
        <v>11.45125</v>
      </c>
      <c r="O539" s="9"/>
      <c r="P539" s="9"/>
    </row>
    <row r="540" spans="1:16" ht="15.75" customHeight="1" x14ac:dyDescent="0.2">
      <c r="A540" s="27" t="s">
        <v>28</v>
      </c>
      <c r="B540" s="27">
        <v>2022</v>
      </c>
      <c r="C540" s="30">
        <v>44795</v>
      </c>
      <c r="D540" s="27">
        <v>2205</v>
      </c>
      <c r="E540" s="31">
        <v>2</v>
      </c>
      <c r="F540" s="27" t="s">
        <v>26</v>
      </c>
      <c r="G540" s="27" t="s">
        <v>21</v>
      </c>
      <c r="H540" s="27">
        <v>5</v>
      </c>
      <c r="I540" s="5">
        <v>220274</v>
      </c>
      <c r="J540" s="27">
        <v>1.4487706027529701</v>
      </c>
      <c r="K540">
        <v>25.530414</v>
      </c>
      <c r="L540">
        <v>18.44577</v>
      </c>
      <c r="M540">
        <v>22.970030999999999</v>
      </c>
      <c r="N540">
        <v>8.5713179999999998</v>
      </c>
      <c r="O540" s="9"/>
      <c r="P540" s="9"/>
    </row>
    <row r="541" spans="1:16" ht="15.75" customHeight="1" x14ac:dyDescent="0.2">
      <c r="A541" s="27" t="s">
        <v>28</v>
      </c>
      <c r="B541" s="27">
        <v>2022</v>
      </c>
      <c r="C541" s="30">
        <v>44795</v>
      </c>
      <c r="D541" s="27">
        <v>2206</v>
      </c>
      <c r="E541" s="31">
        <v>2</v>
      </c>
      <c r="F541" s="27" t="s">
        <v>25</v>
      </c>
      <c r="G541" s="27" t="s">
        <v>21</v>
      </c>
      <c r="H541" s="27">
        <v>5</v>
      </c>
      <c r="I541" s="5">
        <v>220275</v>
      </c>
      <c r="J541" s="27">
        <v>1.2717359660135239</v>
      </c>
      <c r="K541">
        <v>29.174969999999998</v>
      </c>
      <c r="L541">
        <v>16.325078000000001</v>
      </c>
      <c r="M541">
        <v>20.270382000000001</v>
      </c>
      <c r="N541">
        <v>5.1620799999999996</v>
      </c>
      <c r="O541" s="9"/>
      <c r="P541" s="9"/>
    </row>
    <row r="542" spans="1:16" ht="15.75" customHeight="1" x14ac:dyDescent="0.2">
      <c r="A542" s="27" t="s">
        <v>28</v>
      </c>
      <c r="B542" s="27">
        <v>2022</v>
      </c>
      <c r="C542" s="30">
        <v>44795</v>
      </c>
      <c r="D542" s="27">
        <v>2307</v>
      </c>
      <c r="E542" s="31">
        <v>3</v>
      </c>
      <c r="F542" s="27" t="s">
        <v>20</v>
      </c>
      <c r="G542" s="27" t="s">
        <v>21</v>
      </c>
      <c r="H542" s="27">
        <v>5</v>
      </c>
      <c r="I542" s="5">
        <v>220276</v>
      </c>
      <c r="J542" s="27">
        <v>1.9027095959595961</v>
      </c>
      <c r="K542">
        <v>26.625599999999999</v>
      </c>
      <c r="L542">
        <v>17.51003</v>
      </c>
      <c r="M542">
        <v>23.047785000000001</v>
      </c>
      <c r="N542">
        <v>9.2542449999999992</v>
      </c>
      <c r="O542" s="9"/>
      <c r="P542" s="9"/>
    </row>
    <row r="543" spans="1:16" ht="15.75" customHeight="1" x14ac:dyDescent="0.2">
      <c r="A543" s="27" t="s">
        <v>28</v>
      </c>
      <c r="B543" s="27">
        <v>2022</v>
      </c>
      <c r="C543" s="30">
        <v>44795</v>
      </c>
      <c r="D543" s="27">
        <v>2308</v>
      </c>
      <c r="E543" s="31">
        <v>3</v>
      </c>
      <c r="F543" s="27" t="s">
        <v>24</v>
      </c>
      <c r="G543" s="27" t="s">
        <v>21</v>
      </c>
      <c r="H543" s="27">
        <v>5</v>
      </c>
      <c r="I543" s="5">
        <v>220277</v>
      </c>
      <c r="J543" s="27">
        <v>2.1549046328195587</v>
      </c>
      <c r="K543">
        <v>24.988250000000001</v>
      </c>
      <c r="L543">
        <v>17.27628</v>
      </c>
      <c r="M543">
        <v>21.998830000000002</v>
      </c>
      <c r="N543">
        <v>8.97743</v>
      </c>
      <c r="O543" s="9"/>
      <c r="P543" s="9"/>
    </row>
    <row r="544" spans="1:16" ht="15.75" customHeight="1" x14ac:dyDescent="0.2">
      <c r="A544" s="27" t="s">
        <v>28</v>
      </c>
      <c r="B544" s="27">
        <v>2022</v>
      </c>
      <c r="C544" s="30">
        <v>44795</v>
      </c>
      <c r="D544" s="27">
        <v>2309</v>
      </c>
      <c r="E544" s="31">
        <v>3</v>
      </c>
      <c r="F544" s="27" t="s">
        <v>26</v>
      </c>
      <c r="G544" s="27" t="s">
        <v>21</v>
      </c>
      <c r="H544" s="27">
        <v>5</v>
      </c>
      <c r="I544" s="5">
        <v>220278</v>
      </c>
      <c r="J544" s="27">
        <v>2.0054986542766691</v>
      </c>
      <c r="K544">
        <v>23.921396999999999</v>
      </c>
      <c r="L544">
        <v>20.748432000000001</v>
      </c>
      <c r="M544">
        <v>26.211449999999999</v>
      </c>
      <c r="N544">
        <v>13.593166</v>
      </c>
      <c r="O544" s="9"/>
      <c r="P544" s="9"/>
    </row>
    <row r="545" spans="1:16" ht="15.75" customHeight="1" x14ac:dyDescent="0.2">
      <c r="A545" s="27" t="s">
        <v>28</v>
      </c>
      <c r="B545" s="27">
        <v>2022</v>
      </c>
      <c r="C545" s="30">
        <v>44795</v>
      </c>
      <c r="D545" s="27">
        <v>2310</v>
      </c>
      <c r="E545" s="31">
        <v>3</v>
      </c>
      <c r="F545" s="27" t="s">
        <v>22</v>
      </c>
      <c r="G545" s="27" t="s">
        <v>21</v>
      </c>
      <c r="H545" s="27">
        <v>5</v>
      </c>
      <c r="I545" s="5">
        <v>220279</v>
      </c>
      <c r="J545" s="27">
        <v>1.9401022259633369</v>
      </c>
      <c r="K545">
        <v>23.999165999999999</v>
      </c>
      <c r="L545">
        <v>17.509689000000002</v>
      </c>
      <c r="M545">
        <v>22.122800999999999</v>
      </c>
      <c r="N545">
        <v>9.9767700000000001</v>
      </c>
      <c r="O545" s="9"/>
      <c r="P545" s="9"/>
    </row>
    <row r="546" spans="1:16" ht="15.75" customHeight="1" x14ac:dyDescent="0.2">
      <c r="A546" s="27" t="s">
        <v>28</v>
      </c>
      <c r="B546" s="27">
        <v>2022</v>
      </c>
      <c r="C546" s="30">
        <v>44795</v>
      </c>
      <c r="D546" s="27">
        <v>2311</v>
      </c>
      <c r="E546" s="31">
        <v>3</v>
      </c>
      <c r="F546" s="27" t="s">
        <v>25</v>
      </c>
      <c r="G546" s="27" t="s">
        <v>21</v>
      </c>
      <c r="H546" s="27">
        <v>5</v>
      </c>
      <c r="I546" s="5">
        <v>220280</v>
      </c>
      <c r="J546" s="27">
        <v>1.5088542568542571</v>
      </c>
      <c r="K546">
        <v>25.557390000000002</v>
      </c>
      <c r="L546">
        <v>19.528749999999999</v>
      </c>
      <c r="M546">
        <v>24.794619999999998</v>
      </c>
      <c r="N546">
        <v>8.9418699999999998</v>
      </c>
      <c r="O546" s="9"/>
      <c r="P546" s="9"/>
    </row>
    <row r="547" spans="1:16" ht="15.75" customHeight="1" x14ac:dyDescent="0.2">
      <c r="A547" s="27" t="s">
        <v>28</v>
      </c>
      <c r="B547" s="27">
        <v>2022</v>
      </c>
      <c r="C547" s="30">
        <v>44795</v>
      </c>
      <c r="D547" s="27">
        <v>2312</v>
      </c>
      <c r="E547" s="31">
        <v>3</v>
      </c>
      <c r="F547" s="27" t="s">
        <v>23</v>
      </c>
      <c r="G547" s="27" t="s">
        <v>21</v>
      </c>
      <c r="H547" s="27">
        <v>5</v>
      </c>
      <c r="I547" s="5">
        <v>220281</v>
      </c>
      <c r="J547" s="27">
        <v>1.3182005794377882</v>
      </c>
      <c r="K547">
        <v>29.092680000000001</v>
      </c>
      <c r="L547">
        <v>17.382072000000001</v>
      </c>
      <c r="M547">
        <v>22.42848</v>
      </c>
      <c r="N547">
        <v>6.7561200000000001</v>
      </c>
      <c r="O547" s="9"/>
      <c r="P547" s="9"/>
    </row>
    <row r="548" spans="1:16" ht="15.75" customHeight="1" x14ac:dyDescent="0.2">
      <c r="A548" s="27" t="s">
        <v>28</v>
      </c>
      <c r="B548" s="27">
        <v>2022</v>
      </c>
      <c r="C548" s="30">
        <v>44795</v>
      </c>
      <c r="D548" s="27">
        <v>2401</v>
      </c>
      <c r="E548" s="31">
        <v>4</v>
      </c>
      <c r="F548" s="27" t="s">
        <v>25</v>
      </c>
      <c r="G548" s="27" t="s">
        <v>21</v>
      </c>
      <c r="H548" s="27">
        <v>5</v>
      </c>
      <c r="I548" s="5">
        <v>220282</v>
      </c>
      <c r="J548" s="27">
        <v>1.8716571031125018</v>
      </c>
      <c r="K548">
        <v>25.850715999999998</v>
      </c>
      <c r="L548">
        <v>17.751683</v>
      </c>
      <c r="M548">
        <v>22.651551999999999</v>
      </c>
      <c r="N548">
        <v>7.9335589999999998</v>
      </c>
      <c r="O548" s="9"/>
      <c r="P548" s="9"/>
    </row>
    <row r="549" spans="1:16" ht="15.75" customHeight="1" x14ac:dyDescent="0.2">
      <c r="A549" s="27" t="s">
        <v>28</v>
      </c>
      <c r="B549" s="27">
        <v>2022</v>
      </c>
      <c r="C549" s="30">
        <v>44795</v>
      </c>
      <c r="D549" s="27">
        <v>2402</v>
      </c>
      <c r="E549" s="31">
        <v>4</v>
      </c>
      <c r="F549" s="27" t="s">
        <v>22</v>
      </c>
      <c r="G549" s="27" t="s">
        <v>21</v>
      </c>
      <c r="H549" s="27">
        <v>5</v>
      </c>
      <c r="I549" s="5">
        <v>220283</v>
      </c>
      <c r="J549" s="27">
        <v>1.637605437086918</v>
      </c>
      <c r="K549">
        <v>26.307513</v>
      </c>
      <c r="L549">
        <v>17.713540999999999</v>
      </c>
      <c r="M549">
        <v>22.139621000000002</v>
      </c>
      <c r="N549">
        <v>8.1237010000000005</v>
      </c>
      <c r="O549" s="9"/>
      <c r="P549" s="9"/>
    </row>
    <row r="550" spans="1:16" ht="15.75" customHeight="1" x14ac:dyDescent="0.2">
      <c r="A550" s="27" t="s">
        <v>28</v>
      </c>
      <c r="B550" s="27">
        <v>2022</v>
      </c>
      <c r="C550" s="30">
        <v>44795</v>
      </c>
      <c r="D550" s="27">
        <v>2403</v>
      </c>
      <c r="E550" s="31">
        <v>4</v>
      </c>
      <c r="F550" s="27" t="s">
        <v>20</v>
      </c>
      <c r="G550" s="27" t="s">
        <v>21</v>
      </c>
      <c r="H550" s="27">
        <v>5</v>
      </c>
      <c r="I550" s="5">
        <v>220284</v>
      </c>
      <c r="J550" s="27">
        <v>2.111908033211698</v>
      </c>
      <c r="K550">
        <v>22.574881999999999</v>
      </c>
      <c r="L550">
        <v>20.417870000000001</v>
      </c>
      <c r="M550">
        <v>26.326608</v>
      </c>
      <c r="N550">
        <v>12.601006</v>
      </c>
      <c r="O550" s="9"/>
      <c r="P550" s="9"/>
    </row>
    <row r="551" spans="1:16" ht="15.75" customHeight="1" x14ac:dyDescent="0.2">
      <c r="A551" s="27" t="s">
        <v>28</v>
      </c>
      <c r="B551" s="27">
        <v>2022</v>
      </c>
      <c r="C551" s="30">
        <v>44795</v>
      </c>
      <c r="D551" s="27">
        <v>2404</v>
      </c>
      <c r="E551" s="31">
        <v>4</v>
      </c>
      <c r="F551" s="27" t="s">
        <v>23</v>
      </c>
      <c r="G551" s="27" t="s">
        <v>21</v>
      </c>
      <c r="H551" s="27">
        <v>5</v>
      </c>
      <c r="I551" s="5">
        <v>220285</v>
      </c>
      <c r="J551" s="27">
        <v>1.6508153690540521</v>
      </c>
      <c r="K551">
        <v>23.488602</v>
      </c>
      <c r="L551">
        <v>22.073958000000001</v>
      </c>
      <c r="M551">
        <v>27.025212</v>
      </c>
      <c r="N551">
        <v>12.153078000000001</v>
      </c>
      <c r="O551" s="9"/>
      <c r="P551" s="9"/>
    </row>
    <row r="552" spans="1:16" ht="15.75" customHeight="1" x14ac:dyDescent="0.2">
      <c r="A552" s="27" t="s">
        <v>28</v>
      </c>
      <c r="B552" s="27">
        <v>2022</v>
      </c>
      <c r="C552" s="30">
        <v>44795</v>
      </c>
      <c r="D552" s="27">
        <v>2405</v>
      </c>
      <c r="E552" s="31">
        <v>4</v>
      </c>
      <c r="F552" s="27" t="s">
        <v>24</v>
      </c>
      <c r="G552" s="27" t="s">
        <v>21</v>
      </c>
      <c r="H552" s="27">
        <v>5</v>
      </c>
      <c r="I552" s="5">
        <v>220286</v>
      </c>
      <c r="J552" s="27">
        <v>1.4180250865207995</v>
      </c>
      <c r="K552">
        <v>27.443127</v>
      </c>
      <c r="L552">
        <v>17.559536999999999</v>
      </c>
      <c r="M552">
        <v>21.706949999999999</v>
      </c>
      <c r="N552">
        <v>8.0639009999999995</v>
      </c>
      <c r="O552" s="9"/>
      <c r="P552" s="9"/>
    </row>
    <row r="553" spans="1:16" ht="15.75" customHeight="1" x14ac:dyDescent="0.2">
      <c r="A553" s="27" t="s">
        <v>28</v>
      </c>
      <c r="B553" s="27">
        <v>2022</v>
      </c>
      <c r="C553" s="30">
        <v>44795</v>
      </c>
      <c r="D553" s="27">
        <v>2406</v>
      </c>
      <c r="E553" s="31">
        <v>4</v>
      </c>
      <c r="F553" s="27" t="s">
        <v>26</v>
      </c>
      <c r="G553" s="27" t="s">
        <v>21</v>
      </c>
      <c r="H553" s="27">
        <v>5</v>
      </c>
      <c r="I553" s="5">
        <v>220287</v>
      </c>
      <c r="J553" s="27">
        <v>1.4241452659767608</v>
      </c>
      <c r="K553">
        <v>26.732410000000002</v>
      </c>
      <c r="L553">
        <v>19.143556</v>
      </c>
      <c r="M553">
        <v>25.15719</v>
      </c>
      <c r="N553">
        <v>9.1362760000000005</v>
      </c>
      <c r="O553" s="9"/>
      <c r="P553" s="9"/>
    </row>
    <row r="554" spans="1:16" ht="15.75" customHeight="1" x14ac:dyDescent="0.2">
      <c r="A554" s="27" t="s">
        <v>28</v>
      </c>
      <c r="B554" s="27">
        <v>2022</v>
      </c>
      <c r="C554" s="30">
        <v>44811</v>
      </c>
      <c r="D554" s="27">
        <v>2107</v>
      </c>
      <c r="E554" s="31">
        <v>1</v>
      </c>
      <c r="F554" s="27" t="s">
        <v>22</v>
      </c>
      <c r="G554" s="27" t="s">
        <v>27</v>
      </c>
      <c r="H554" s="27">
        <v>6</v>
      </c>
      <c r="I554" s="5">
        <v>220312</v>
      </c>
      <c r="J554" s="27">
        <v>2.6824075677409009</v>
      </c>
      <c r="K554">
        <v>17.392022999999998</v>
      </c>
      <c r="L554">
        <v>28.274697</v>
      </c>
      <c r="M554">
        <v>37.582974</v>
      </c>
      <c r="N554">
        <v>21.507552</v>
      </c>
      <c r="O554" s="9"/>
      <c r="P554" s="9"/>
    </row>
    <row r="555" spans="1:16" ht="15.75" customHeight="1" x14ac:dyDescent="0.2">
      <c r="A555" s="27" t="s">
        <v>28</v>
      </c>
      <c r="B555" s="27">
        <v>2022</v>
      </c>
      <c r="C555" s="30">
        <v>44811</v>
      </c>
      <c r="D555" s="27">
        <v>2108</v>
      </c>
      <c r="E555" s="31">
        <v>1</v>
      </c>
      <c r="F555" s="27" t="s">
        <v>26</v>
      </c>
      <c r="G555" s="27" t="s">
        <v>27</v>
      </c>
      <c r="H555" s="27">
        <v>6</v>
      </c>
      <c r="I555" s="5">
        <v>220313</v>
      </c>
      <c r="J555" s="27">
        <v>2.4330373207191203</v>
      </c>
      <c r="K555">
        <v>19.563345000000002</v>
      </c>
      <c r="L555">
        <v>23.91985</v>
      </c>
      <c r="M555">
        <v>35.21584</v>
      </c>
      <c r="N555">
        <v>13.47879</v>
      </c>
      <c r="O555" s="9"/>
      <c r="P555" s="9"/>
    </row>
    <row r="556" spans="1:16" ht="15.75" customHeight="1" x14ac:dyDescent="0.2">
      <c r="A556" s="27" t="s">
        <v>28</v>
      </c>
      <c r="B556" s="27">
        <v>2022</v>
      </c>
      <c r="C556" s="30">
        <v>44811</v>
      </c>
      <c r="D556" s="27">
        <v>2109</v>
      </c>
      <c r="E556" s="31">
        <v>1</v>
      </c>
      <c r="F556" s="27" t="s">
        <v>20</v>
      </c>
      <c r="G556" s="27" t="s">
        <v>27</v>
      </c>
      <c r="H556" s="27">
        <v>6</v>
      </c>
      <c r="I556" s="5">
        <v>220314</v>
      </c>
      <c r="J556" s="27">
        <v>2.7439068017030972</v>
      </c>
      <c r="K556">
        <v>17.07264</v>
      </c>
      <c r="L556">
        <v>28.782720000000001</v>
      </c>
      <c r="M556">
        <v>39.717599999999997</v>
      </c>
      <c r="N556">
        <v>19.77216</v>
      </c>
      <c r="O556" s="9"/>
      <c r="P556" s="9"/>
    </row>
    <row r="557" spans="1:16" ht="15.75" customHeight="1" x14ac:dyDescent="0.2">
      <c r="A557" s="27" t="s">
        <v>28</v>
      </c>
      <c r="B557" s="27">
        <v>2022</v>
      </c>
      <c r="C557" s="30">
        <v>44811</v>
      </c>
      <c r="D557" s="27">
        <v>2110</v>
      </c>
      <c r="E557" s="31">
        <v>1</v>
      </c>
      <c r="F557" s="27" t="s">
        <v>23</v>
      </c>
      <c r="G557" s="27" t="s">
        <v>27</v>
      </c>
      <c r="H557" s="27">
        <v>6</v>
      </c>
      <c r="I557" s="5">
        <v>220315</v>
      </c>
      <c r="J557" s="27">
        <v>2.5562408303676527</v>
      </c>
      <c r="K557">
        <v>17.094068</v>
      </c>
      <c r="L557">
        <v>30.674151999999999</v>
      </c>
      <c r="M557">
        <v>41.188651</v>
      </c>
      <c r="N557">
        <v>21.660416999999999</v>
      </c>
      <c r="O557" s="9"/>
      <c r="P557" s="9"/>
    </row>
    <row r="558" spans="1:16" ht="15.75" customHeight="1" x14ac:dyDescent="0.2">
      <c r="A558" s="27" t="s">
        <v>28</v>
      </c>
      <c r="B558" s="27">
        <v>2022</v>
      </c>
      <c r="C558" s="30">
        <v>44811</v>
      </c>
      <c r="D558" s="27">
        <v>2111</v>
      </c>
      <c r="E558" s="31">
        <v>1</v>
      </c>
      <c r="F558" s="27" t="s">
        <v>24</v>
      </c>
      <c r="G558" s="27" t="s">
        <v>27</v>
      </c>
      <c r="H558" s="27">
        <v>6</v>
      </c>
      <c r="I558" s="5">
        <v>220316</v>
      </c>
      <c r="J558" s="27">
        <v>2.5116609505911822</v>
      </c>
      <c r="K558">
        <v>17.118868200000001</v>
      </c>
      <c r="L558">
        <v>28.020220199999994</v>
      </c>
      <c r="M558">
        <v>35.725655400000001</v>
      </c>
      <c r="N558">
        <v>22.811368799999997</v>
      </c>
      <c r="O558" s="9"/>
      <c r="P558" s="9"/>
    </row>
    <row r="559" spans="1:16" ht="15.75" customHeight="1" x14ac:dyDescent="0.2">
      <c r="A559" s="27" t="s">
        <v>28</v>
      </c>
      <c r="B559" s="27">
        <v>2022</v>
      </c>
      <c r="C559" s="30">
        <v>44811</v>
      </c>
      <c r="D559" s="27">
        <v>2112</v>
      </c>
      <c r="E559" s="31">
        <v>1</v>
      </c>
      <c r="F559" s="27" t="s">
        <v>25</v>
      </c>
      <c r="G559" s="27" t="s">
        <v>27</v>
      </c>
      <c r="H559" s="27">
        <v>6</v>
      </c>
      <c r="I559" s="5">
        <v>220317</v>
      </c>
      <c r="J559" s="27">
        <v>2.5077163155860016</v>
      </c>
      <c r="K559">
        <v>17.380689</v>
      </c>
      <c r="L559">
        <v>27.943436999999999</v>
      </c>
      <c r="M559">
        <v>36.288744000000001</v>
      </c>
      <c r="N559">
        <v>22.855284000000001</v>
      </c>
      <c r="O559" s="9"/>
      <c r="P559" s="9"/>
    </row>
    <row r="560" spans="1:16" ht="15.75" customHeight="1" x14ac:dyDescent="0.2">
      <c r="A560" s="27" t="s">
        <v>28</v>
      </c>
      <c r="B560" s="27">
        <v>2022</v>
      </c>
      <c r="C560" s="30">
        <v>44811</v>
      </c>
      <c r="D560" s="27">
        <v>2207</v>
      </c>
      <c r="E560" s="31">
        <v>2</v>
      </c>
      <c r="F560" s="27" t="s">
        <v>20</v>
      </c>
      <c r="G560" s="27" t="s">
        <v>27</v>
      </c>
      <c r="H560" s="27">
        <v>6</v>
      </c>
      <c r="I560" s="5">
        <v>220318</v>
      </c>
      <c r="J560" s="27">
        <v>2.2985307659075485</v>
      </c>
      <c r="K560">
        <v>21.012056000000001</v>
      </c>
      <c r="L560">
        <v>25.536003999999998</v>
      </c>
      <c r="M560">
        <v>35.14472</v>
      </c>
      <c r="N560">
        <v>15.160833999999999</v>
      </c>
      <c r="O560" s="9"/>
      <c r="P560" s="9"/>
    </row>
    <row r="561" spans="1:16" ht="15.75" customHeight="1" x14ac:dyDescent="0.2">
      <c r="A561" s="27" t="s">
        <v>28</v>
      </c>
      <c r="B561" s="27">
        <v>2022</v>
      </c>
      <c r="C561" s="30">
        <v>44811</v>
      </c>
      <c r="D561" s="27">
        <v>2208</v>
      </c>
      <c r="E561" s="31">
        <v>2</v>
      </c>
      <c r="F561" s="27" t="s">
        <v>23</v>
      </c>
      <c r="G561" s="27" t="s">
        <v>27</v>
      </c>
      <c r="H561" s="27">
        <v>6</v>
      </c>
      <c r="I561" s="5">
        <v>220319</v>
      </c>
      <c r="J561" s="27">
        <v>2.2497377231110698</v>
      </c>
      <c r="K561">
        <v>20.546189999999999</v>
      </c>
      <c r="L561">
        <v>26.258123999999999</v>
      </c>
      <c r="M561">
        <v>35.380445999999999</v>
      </c>
      <c r="N561">
        <v>14.796984</v>
      </c>
      <c r="O561" s="9"/>
      <c r="P561" s="9"/>
    </row>
    <row r="562" spans="1:16" ht="15.75" customHeight="1" x14ac:dyDescent="0.2">
      <c r="A562" s="27" t="s">
        <v>28</v>
      </c>
      <c r="B562" s="27">
        <v>2022</v>
      </c>
      <c r="C562" s="30">
        <v>44811</v>
      </c>
      <c r="D562" s="27">
        <v>2209</v>
      </c>
      <c r="E562" s="31">
        <v>2</v>
      </c>
      <c r="F562" s="27" t="s">
        <v>22</v>
      </c>
      <c r="G562" s="27" t="s">
        <v>27</v>
      </c>
      <c r="H562" s="27">
        <v>6</v>
      </c>
      <c r="I562" s="5">
        <v>220320</v>
      </c>
      <c r="J562" s="27">
        <v>2.5645319688574282</v>
      </c>
      <c r="K562">
        <v>20.098155999999999</v>
      </c>
      <c r="L562">
        <v>24.15072</v>
      </c>
      <c r="M562">
        <v>31.743559999999999</v>
      </c>
      <c r="N562">
        <v>16.530436000000002</v>
      </c>
      <c r="O562" s="9"/>
      <c r="P562" s="9"/>
    </row>
    <row r="563" spans="1:16" ht="15.75" customHeight="1" x14ac:dyDescent="0.2">
      <c r="A563" s="27" t="s">
        <v>28</v>
      </c>
      <c r="B563" s="27">
        <v>2022</v>
      </c>
      <c r="C563" s="30">
        <v>44811</v>
      </c>
      <c r="D563" s="27">
        <v>2210</v>
      </c>
      <c r="E563" s="31">
        <v>2</v>
      </c>
      <c r="F563" s="27" t="s">
        <v>24</v>
      </c>
      <c r="G563" s="27" t="s">
        <v>27</v>
      </c>
      <c r="H563" s="27">
        <v>6</v>
      </c>
      <c r="I563" s="5">
        <v>220321</v>
      </c>
      <c r="J563" s="27">
        <v>2.5502484671937848</v>
      </c>
      <c r="K563">
        <v>21.211925000000001</v>
      </c>
      <c r="L563">
        <v>23.920224999999999</v>
      </c>
      <c r="M563">
        <v>31.173275</v>
      </c>
      <c r="N563">
        <v>14.626675000000001</v>
      </c>
      <c r="O563" s="9"/>
      <c r="P563" s="9"/>
    </row>
    <row r="564" spans="1:16" ht="15.75" customHeight="1" x14ac:dyDescent="0.2">
      <c r="A564" s="27" t="s">
        <v>28</v>
      </c>
      <c r="B564" s="27">
        <v>2022</v>
      </c>
      <c r="C564" s="30">
        <v>44811</v>
      </c>
      <c r="D564" s="27">
        <v>2211</v>
      </c>
      <c r="E564" s="31">
        <v>2</v>
      </c>
      <c r="F564" s="27" t="s">
        <v>25</v>
      </c>
      <c r="G564" s="27" t="s">
        <v>27</v>
      </c>
      <c r="H564" s="27">
        <v>6</v>
      </c>
      <c r="I564" s="5">
        <v>220322</v>
      </c>
      <c r="J564" s="27">
        <v>2.1311806599645555</v>
      </c>
      <c r="K564">
        <v>17.228016</v>
      </c>
      <c r="L564">
        <v>29.375976000000001</v>
      </c>
      <c r="M564">
        <v>38.330494999999999</v>
      </c>
      <c r="N564">
        <v>23.237575</v>
      </c>
      <c r="O564" s="9"/>
      <c r="P564" s="9"/>
    </row>
    <row r="565" spans="1:16" ht="15.75" customHeight="1" x14ac:dyDescent="0.2">
      <c r="A565" s="27" t="s">
        <v>28</v>
      </c>
      <c r="B565" s="27">
        <v>2022</v>
      </c>
      <c r="C565" s="30">
        <v>44811</v>
      </c>
      <c r="D565" s="27">
        <v>2212</v>
      </c>
      <c r="E565" s="31">
        <v>2</v>
      </c>
      <c r="F565" s="27" t="s">
        <v>26</v>
      </c>
      <c r="G565" s="27" t="s">
        <v>27</v>
      </c>
      <c r="H565" s="27">
        <v>6</v>
      </c>
      <c r="I565" s="5">
        <v>220323</v>
      </c>
      <c r="J565" s="27">
        <v>1.7688846462711405</v>
      </c>
      <c r="K565">
        <v>21.936222000000001</v>
      </c>
      <c r="L565">
        <v>23.521421</v>
      </c>
      <c r="M565">
        <v>28.909265000000001</v>
      </c>
      <c r="N565">
        <v>14.816571</v>
      </c>
      <c r="O565" s="9"/>
      <c r="P565" s="9"/>
    </row>
    <row r="566" spans="1:16" ht="15.75" customHeight="1" x14ac:dyDescent="0.2">
      <c r="A566" s="27" t="s">
        <v>28</v>
      </c>
      <c r="B566" s="27">
        <v>2022</v>
      </c>
      <c r="C566" s="30">
        <v>44811</v>
      </c>
      <c r="D566" s="27">
        <v>2301</v>
      </c>
      <c r="E566" s="31">
        <v>3</v>
      </c>
      <c r="F566" s="27" t="s">
        <v>20</v>
      </c>
      <c r="G566" s="27" t="s">
        <v>27</v>
      </c>
      <c r="H566" s="27">
        <v>6</v>
      </c>
      <c r="I566" s="5">
        <v>220324</v>
      </c>
      <c r="J566" s="27">
        <v>2.5782452509592044</v>
      </c>
      <c r="K566">
        <v>20.195837999999998</v>
      </c>
      <c r="L566">
        <v>23.170914</v>
      </c>
      <c r="M566">
        <v>31.621590000000001</v>
      </c>
      <c r="N566">
        <v>16.025255999999999</v>
      </c>
      <c r="O566" s="9"/>
      <c r="P566" s="9"/>
    </row>
    <row r="567" spans="1:16" ht="15.75" customHeight="1" x14ac:dyDescent="0.2">
      <c r="A567" s="27" t="s">
        <v>28</v>
      </c>
      <c r="B567" s="27">
        <v>2022</v>
      </c>
      <c r="C567" s="30">
        <v>44811</v>
      </c>
      <c r="D567" s="27">
        <v>2302</v>
      </c>
      <c r="E567" s="31">
        <v>3</v>
      </c>
      <c r="F567" s="27" t="s">
        <v>23</v>
      </c>
      <c r="G567" s="27" t="s">
        <v>27</v>
      </c>
      <c r="H567" s="27">
        <v>6</v>
      </c>
      <c r="I567" s="5">
        <v>220325</v>
      </c>
      <c r="J567" s="27">
        <v>2.2373659495720557</v>
      </c>
      <c r="K567">
        <v>17.110660600000003</v>
      </c>
      <c r="L567">
        <v>28.874200600000002</v>
      </c>
      <c r="M567">
        <v>37.184728400000004</v>
      </c>
      <c r="N567">
        <v>22.336692600000003</v>
      </c>
      <c r="O567" s="9"/>
      <c r="P567" s="9"/>
    </row>
    <row r="568" spans="1:16" ht="15.75" customHeight="1" x14ac:dyDescent="0.2">
      <c r="A568" s="27" t="s">
        <v>28</v>
      </c>
      <c r="B568" s="27">
        <v>2022</v>
      </c>
      <c r="C568" s="30">
        <v>44811</v>
      </c>
      <c r="D568" s="27">
        <v>2303</v>
      </c>
      <c r="E568" s="31">
        <v>3</v>
      </c>
      <c r="F568" s="27" t="s">
        <v>26</v>
      </c>
      <c r="G568" s="27" t="s">
        <v>27</v>
      </c>
      <c r="H568" s="27">
        <v>6</v>
      </c>
      <c r="I568" s="5">
        <v>220326</v>
      </c>
      <c r="J568" s="27">
        <v>2.2590474354855976</v>
      </c>
      <c r="K568">
        <v>17.76652</v>
      </c>
      <c r="L568">
        <v>28.050954000000001</v>
      </c>
      <c r="M568">
        <v>38.381177999999998</v>
      </c>
      <c r="N568">
        <v>18.279368000000002</v>
      </c>
      <c r="O568" s="9"/>
      <c r="P568" s="9"/>
    </row>
    <row r="569" spans="1:16" ht="15.75" customHeight="1" x14ac:dyDescent="0.2">
      <c r="A569" s="27" t="s">
        <v>28</v>
      </c>
      <c r="B569" s="27">
        <v>2022</v>
      </c>
      <c r="C569" s="30">
        <v>44811</v>
      </c>
      <c r="D569" s="27">
        <v>2304</v>
      </c>
      <c r="E569" s="31">
        <v>3</v>
      </c>
      <c r="F569" s="27" t="s">
        <v>25</v>
      </c>
      <c r="G569" s="27" t="s">
        <v>27</v>
      </c>
      <c r="H569" s="27">
        <v>6</v>
      </c>
      <c r="I569" s="5">
        <v>220327</v>
      </c>
      <c r="J569" s="27">
        <v>2.2289488545072529</v>
      </c>
      <c r="K569">
        <v>18.600581999999999</v>
      </c>
      <c r="L569">
        <v>32.722901999999998</v>
      </c>
      <c r="M569">
        <v>43.881393000000003</v>
      </c>
      <c r="N569">
        <v>20.356580999999998</v>
      </c>
      <c r="O569" s="9"/>
      <c r="P569" s="9"/>
    </row>
    <row r="570" spans="1:16" ht="15.75" customHeight="1" x14ac:dyDescent="0.2">
      <c r="A570" s="27" t="s">
        <v>28</v>
      </c>
      <c r="B570" s="27">
        <v>2022</v>
      </c>
      <c r="C570" s="30">
        <v>44811</v>
      </c>
      <c r="D570" s="27">
        <v>2305</v>
      </c>
      <c r="E570" s="31">
        <v>3</v>
      </c>
      <c r="F570" s="27" t="s">
        <v>24</v>
      </c>
      <c r="G570" s="27" t="s">
        <v>27</v>
      </c>
      <c r="H570" s="27">
        <v>6</v>
      </c>
      <c r="I570" s="5">
        <v>220328</v>
      </c>
      <c r="J570" s="27">
        <v>2.2759306652054687</v>
      </c>
      <c r="K570">
        <v>23.976704000000002</v>
      </c>
      <c r="L570">
        <v>20.332543999999999</v>
      </c>
      <c r="M570">
        <v>27.405951999999999</v>
      </c>
      <c r="N570">
        <v>9.4935039999999997</v>
      </c>
      <c r="O570" s="9"/>
      <c r="P570" s="9"/>
    </row>
    <row r="571" spans="1:16" ht="15.75" customHeight="1" x14ac:dyDescent="0.2">
      <c r="A571" s="27" t="s">
        <v>28</v>
      </c>
      <c r="B571" s="27">
        <v>2022</v>
      </c>
      <c r="C571" s="30">
        <v>44811</v>
      </c>
      <c r="D571" s="27">
        <v>2306</v>
      </c>
      <c r="E571" s="31">
        <v>3</v>
      </c>
      <c r="F571" s="27" t="s">
        <v>22</v>
      </c>
      <c r="G571" s="27" t="s">
        <v>27</v>
      </c>
      <c r="H571" s="27">
        <v>6</v>
      </c>
      <c r="I571" s="5">
        <v>220329</v>
      </c>
      <c r="J571" s="27">
        <v>2.4129600389863546</v>
      </c>
      <c r="K571">
        <v>20.220247000000001</v>
      </c>
      <c r="L571">
        <v>26.4708735</v>
      </c>
      <c r="M571">
        <v>33.5403345</v>
      </c>
      <c r="N571">
        <v>18.188200999999999</v>
      </c>
      <c r="O571" s="9"/>
      <c r="P571" s="9"/>
    </row>
    <row r="572" spans="1:16" ht="15.75" customHeight="1" x14ac:dyDescent="0.2">
      <c r="A572" s="27" t="s">
        <v>28</v>
      </c>
      <c r="B572" s="27">
        <v>2022</v>
      </c>
      <c r="C572" s="30">
        <v>44811</v>
      </c>
      <c r="D572" s="27">
        <v>2407</v>
      </c>
      <c r="E572" s="31">
        <v>4</v>
      </c>
      <c r="F572" s="27" t="s">
        <v>26</v>
      </c>
      <c r="G572" s="27" t="s">
        <v>27</v>
      </c>
      <c r="H572" s="27">
        <v>6</v>
      </c>
      <c r="I572" s="5">
        <v>220330</v>
      </c>
      <c r="J572" s="27">
        <v>2.2417877348988458</v>
      </c>
      <c r="K572">
        <v>20.531589</v>
      </c>
      <c r="L572">
        <v>21.606922999999998</v>
      </c>
      <c r="M572">
        <v>30.045560999999999</v>
      </c>
      <c r="N572">
        <v>14.334749</v>
      </c>
      <c r="O572" s="9"/>
      <c r="P572" s="9"/>
    </row>
    <row r="573" spans="1:16" ht="15.75" customHeight="1" x14ac:dyDescent="0.2">
      <c r="A573" s="27" t="s">
        <v>28</v>
      </c>
      <c r="B573" s="27">
        <v>2022</v>
      </c>
      <c r="C573" s="30">
        <v>44811</v>
      </c>
      <c r="D573" s="27">
        <v>2408</v>
      </c>
      <c r="E573" s="31">
        <v>4</v>
      </c>
      <c r="F573" s="27" t="s">
        <v>22</v>
      </c>
      <c r="G573" s="27" t="s">
        <v>27</v>
      </c>
      <c r="H573" s="27">
        <v>6</v>
      </c>
      <c r="I573" s="5">
        <v>220331</v>
      </c>
      <c r="J573" s="27">
        <v>2.2935898029439694</v>
      </c>
      <c r="K573">
        <v>16.966586</v>
      </c>
      <c r="L573">
        <v>29.549064999999999</v>
      </c>
      <c r="M573">
        <v>38.703301000000003</v>
      </c>
      <c r="N573">
        <v>23.988510000000002</v>
      </c>
      <c r="O573" s="9"/>
      <c r="P573" s="9"/>
    </row>
    <row r="574" spans="1:16" ht="15.75" customHeight="1" x14ac:dyDescent="0.2">
      <c r="A574" s="27" t="s">
        <v>28</v>
      </c>
      <c r="B574" s="27">
        <v>2022</v>
      </c>
      <c r="C574" s="30">
        <v>44811</v>
      </c>
      <c r="D574" s="27">
        <v>2409</v>
      </c>
      <c r="E574" s="31">
        <v>4</v>
      </c>
      <c r="F574" s="27" t="s">
        <v>20</v>
      </c>
      <c r="G574" s="27" t="s">
        <v>27</v>
      </c>
      <c r="H574" s="27">
        <v>6</v>
      </c>
      <c r="I574" s="5">
        <v>220332</v>
      </c>
      <c r="J574" s="27">
        <v>2.6798914863928029</v>
      </c>
      <c r="K574">
        <v>16.993407000000001</v>
      </c>
      <c r="L574">
        <v>29.393011999999999</v>
      </c>
      <c r="M574">
        <v>38.260331000000001</v>
      </c>
      <c r="N574">
        <v>22.721933</v>
      </c>
      <c r="O574" s="9"/>
      <c r="P574" s="9"/>
    </row>
    <row r="575" spans="1:16" ht="15.75" customHeight="1" x14ac:dyDescent="0.2">
      <c r="A575" s="27" t="s">
        <v>28</v>
      </c>
      <c r="B575" s="27">
        <v>2022</v>
      </c>
      <c r="C575" s="30">
        <v>44811</v>
      </c>
      <c r="D575" s="27">
        <v>2410</v>
      </c>
      <c r="E575" s="31">
        <v>4</v>
      </c>
      <c r="F575" s="27" t="s">
        <v>25</v>
      </c>
      <c r="G575" s="27" t="s">
        <v>27</v>
      </c>
      <c r="H575" s="27">
        <v>6</v>
      </c>
      <c r="I575" s="5">
        <v>220333</v>
      </c>
      <c r="J575" s="27">
        <v>2.5994324857773128</v>
      </c>
      <c r="K575">
        <v>19.417090000000002</v>
      </c>
      <c r="L575">
        <v>26.287469999999999</v>
      </c>
      <c r="M575">
        <v>33.497695</v>
      </c>
      <c r="N575">
        <v>18.562885000000001</v>
      </c>
      <c r="O575" s="9"/>
      <c r="P575" s="9"/>
    </row>
    <row r="576" spans="1:16" ht="15.75" customHeight="1" x14ac:dyDescent="0.2">
      <c r="A576" s="27" t="s">
        <v>28</v>
      </c>
      <c r="B576" s="27">
        <v>2022</v>
      </c>
      <c r="C576" s="30">
        <v>44811</v>
      </c>
      <c r="D576" s="27">
        <v>2411</v>
      </c>
      <c r="E576" s="31">
        <v>4</v>
      </c>
      <c r="F576" s="27" t="s">
        <v>24</v>
      </c>
      <c r="G576" s="27" t="s">
        <v>27</v>
      </c>
      <c r="H576" s="27">
        <v>6</v>
      </c>
      <c r="I576" s="5">
        <v>220334</v>
      </c>
      <c r="J576" s="27">
        <v>2.5440874259839776</v>
      </c>
      <c r="K576">
        <v>21.589942000000001</v>
      </c>
      <c r="L576">
        <v>24.241012000000001</v>
      </c>
      <c r="M576">
        <v>30.891942</v>
      </c>
      <c r="N576">
        <v>15.469226000000001</v>
      </c>
      <c r="O576" s="9"/>
      <c r="P576" s="9"/>
    </row>
    <row r="577" spans="1:16" ht="15.75" customHeight="1" x14ac:dyDescent="0.2">
      <c r="A577" s="27" t="s">
        <v>28</v>
      </c>
      <c r="B577" s="27">
        <v>2022</v>
      </c>
      <c r="C577" s="30">
        <v>44811</v>
      </c>
      <c r="D577" s="27">
        <v>2412</v>
      </c>
      <c r="E577" s="31">
        <v>4</v>
      </c>
      <c r="F577" s="27" t="s">
        <v>23</v>
      </c>
      <c r="G577" s="27" t="s">
        <v>27</v>
      </c>
      <c r="H577" s="27">
        <v>6</v>
      </c>
      <c r="I577" s="5">
        <v>220335</v>
      </c>
      <c r="J577" s="27">
        <v>1.9347279815700864</v>
      </c>
      <c r="K577">
        <v>22.613308</v>
      </c>
      <c r="L577">
        <v>21.124628999999999</v>
      </c>
      <c r="M577">
        <v>27.097611000000001</v>
      </c>
      <c r="N577">
        <v>10.091965</v>
      </c>
      <c r="O577" s="9"/>
      <c r="P577" s="9"/>
    </row>
    <row r="578" spans="1:16" ht="15.75" customHeight="1" x14ac:dyDescent="0.2">
      <c r="A578" s="27" t="s">
        <v>19</v>
      </c>
      <c r="B578" s="27">
        <v>2023</v>
      </c>
      <c r="C578" s="30">
        <v>45069</v>
      </c>
      <c r="D578" s="27">
        <v>1101</v>
      </c>
      <c r="E578" s="31">
        <v>1</v>
      </c>
      <c r="F578" s="27" t="s">
        <v>20</v>
      </c>
      <c r="G578" s="27" t="s">
        <v>21</v>
      </c>
      <c r="H578" s="27">
        <v>1</v>
      </c>
      <c r="I578" s="5">
        <v>230000</v>
      </c>
      <c r="J578" s="27">
        <v>3.2031679357814702</v>
      </c>
      <c r="K578">
        <v>18.752265000000001</v>
      </c>
      <c r="L578">
        <v>24.564105000000001</v>
      </c>
      <c r="M578">
        <v>33.290945999999998</v>
      </c>
      <c r="N578">
        <v>17.598977999999999</v>
      </c>
      <c r="O578" s="9"/>
    </row>
    <row r="579" spans="1:16" ht="15.75" customHeight="1" x14ac:dyDescent="0.2">
      <c r="A579" s="27" t="s">
        <v>19</v>
      </c>
      <c r="B579" s="27">
        <v>2023</v>
      </c>
      <c r="C579" s="30">
        <v>45069</v>
      </c>
      <c r="D579" s="27">
        <v>1102</v>
      </c>
      <c r="E579" s="31">
        <v>1</v>
      </c>
      <c r="F579" s="27" t="s">
        <v>22</v>
      </c>
      <c r="G579" s="27" t="s">
        <v>21</v>
      </c>
      <c r="H579" s="27">
        <v>1</v>
      </c>
      <c r="I579" s="5">
        <v>230001</v>
      </c>
      <c r="J579" s="27">
        <v>2.8281160184071328</v>
      </c>
      <c r="K579">
        <v>18.684666</v>
      </c>
      <c r="L579">
        <v>25.279253999999998</v>
      </c>
      <c r="M579">
        <v>31.747716</v>
      </c>
      <c r="N579">
        <v>16.918901999999999</v>
      </c>
      <c r="O579" s="9"/>
    </row>
    <row r="580" spans="1:16" ht="15.75" customHeight="1" x14ac:dyDescent="0.2">
      <c r="A580" s="27" t="s">
        <v>19</v>
      </c>
      <c r="B580" s="27">
        <v>2023</v>
      </c>
      <c r="C580" s="30">
        <v>45069</v>
      </c>
      <c r="D580" s="27">
        <v>1103</v>
      </c>
      <c r="E580" s="31">
        <v>1</v>
      </c>
      <c r="F580" s="27" t="s">
        <v>23</v>
      </c>
      <c r="G580" s="27" t="s">
        <v>21</v>
      </c>
      <c r="H580" s="27">
        <v>1</v>
      </c>
      <c r="I580" s="5">
        <v>230002</v>
      </c>
      <c r="J580" s="27">
        <v>3.0624747028902419</v>
      </c>
      <c r="K580">
        <v>18.527398999999999</v>
      </c>
      <c r="L580">
        <v>25.633921999999998</v>
      </c>
      <c r="M580">
        <v>32.362150999999997</v>
      </c>
      <c r="N580">
        <v>16.455788999999999</v>
      </c>
      <c r="O580" s="9"/>
    </row>
    <row r="581" spans="1:16" ht="15.75" customHeight="1" x14ac:dyDescent="0.2">
      <c r="A581" s="27" t="s">
        <v>19</v>
      </c>
      <c r="B581" s="27">
        <v>2023</v>
      </c>
      <c r="C581" s="30">
        <v>45069</v>
      </c>
      <c r="D581" s="27">
        <v>1104</v>
      </c>
      <c r="E581" s="31">
        <v>1</v>
      </c>
      <c r="F581" s="27" t="s">
        <v>24</v>
      </c>
      <c r="G581" s="27" t="s">
        <v>21</v>
      </c>
      <c r="H581" s="27">
        <v>1</v>
      </c>
      <c r="I581" s="5">
        <v>230003</v>
      </c>
      <c r="J581" s="27">
        <v>3.4153116845123135</v>
      </c>
      <c r="K581">
        <v>20.242394999999998</v>
      </c>
      <c r="L581">
        <v>23.964822000000002</v>
      </c>
      <c r="M581">
        <v>32.460287999999998</v>
      </c>
      <c r="N581">
        <v>15.034619999999999</v>
      </c>
      <c r="O581" s="9"/>
    </row>
    <row r="582" spans="1:16" ht="15.75" customHeight="1" x14ac:dyDescent="0.2">
      <c r="A582" s="27" t="s">
        <v>19</v>
      </c>
      <c r="B582" s="27">
        <v>2023</v>
      </c>
      <c r="C582" s="30">
        <v>45069</v>
      </c>
      <c r="D582" s="27">
        <v>1105</v>
      </c>
      <c r="E582" s="31">
        <v>1</v>
      </c>
      <c r="F582" s="27" t="s">
        <v>25</v>
      </c>
      <c r="G582" s="27" t="s">
        <v>21</v>
      </c>
      <c r="H582" s="27">
        <v>1</v>
      </c>
      <c r="I582" s="5">
        <v>230004</v>
      </c>
      <c r="J582" s="27">
        <v>2.8089484517704535</v>
      </c>
      <c r="K582">
        <v>17.992039999999999</v>
      </c>
      <c r="L582">
        <v>26.693480000000005</v>
      </c>
      <c r="M582">
        <v>35.757480000000001</v>
      </c>
      <c r="N582">
        <v>16.405840000000001</v>
      </c>
      <c r="O582" s="9"/>
    </row>
    <row r="583" spans="1:16" ht="15.75" customHeight="1" x14ac:dyDescent="0.2">
      <c r="A583" s="27" t="s">
        <v>19</v>
      </c>
      <c r="B583" s="27">
        <v>2023</v>
      </c>
      <c r="C583" s="30">
        <v>45069</v>
      </c>
      <c r="D583" s="27">
        <v>1106</v>
      </c>
      <c r="E583" s="31">
        <v>1</v>
      </c>
      <c r="F583" s="27" t="s">
        <v>26</v>
      </c>
      <c r="G583" s="27" t="s">
        <v>21</v>
      </c>
      <c r="H583" s="27">
        <v>1</v>
      </c>
      <c r="I583" s="5">
        <v>230005</v>
      </c>
      <c r="J583" s="27">
        <v>2.4375824331773477</v>
      </c>
      <c r="K583">
        <v>15.831314000000001</v>
      </c>
      <c r="L583">
        <v>27.657223999999999</v>
      </c>
      <c r="M583">
        <v>38.46819</v>
      </c>
      <c r="N583">
        <v>21.866606000000001</v>
      </c>
      <c r="O583" s="9"/>
    </row>
    <row r="584" spans="1:16" ht="15.75" customHeight="1" x14ac:dyDescent="0.2">
      <c r="A584" s="27" t="s">
        <v>19</v>
      </c>
      <c r="B584" s="27">
        <v>2023</v>
      </c>
      <c r="C584" s="30">
        <v>45069</v>
      </c>
      <c r="D584" s="27">
        <v>1107</v>
      </c>
      <c r="E584" s="31">
        <v>1</v>
      </c>
      <c r="F584" s="27" t="s">
        <v>24</v>
      </c>
      <c r="G584" s="27" t="s">
        <v>27</v>
      </c>
      <c r="H584" s="27">
        <v>1</v>
      </c>
      <c r="I584" s="5">
        <v>230006</v>
      </c>
      <c r="J584" s="27">
        <v>1.8519676304042381</v>
      </c>
      <c r="K584">
        <v>17.294193</v>
      </c>
      <c r="L584">
        <v>27.129753000000004</v>
      </c>
      <c r="M584">
        <v>35.808723999999998</v>
      </c>
      <c r="N584">
        <v>19.625585000000001</v>
      </c>
      <c r="O584" s="9"/>
    </row>
    <row r="585" spans="1:16" ht="15.75" customHeight="1" x14ac:dyDescent="0.2">
      <c r="A585" s="27" t="s">
        <v>19</v>
      </c>
      <c r="B585" s="27">
        <v>2023</v>
      </c>
      <c r="C585" s="30">
        <v>45069</v>
      </c>
      <c r="D585" s="27">
        <v>1108</v>
      </c>
      <c r="E585" s="31">
        <v>1</v>
      </c>
      <c r="F585" s="27" t="s">
        <v>23</v>
      </c>
      <c r="G585" s="27" t="s">
        <v>27</v>
      </c>
      <c r="H585" s="27">
        <v>1</v>
      </c>
      <c r="I585" s="5">
        <v>230007</v>
      </c>
      <c r="J585" s="27">
        <v>2.8533027119360597</v>
      </c>
      <c r="K585">
        <v>16.493648</v>
      </c>
      <c r="L585">
        <v>28.969728</v>
      </c>
      <c r="M585">
        <v>35.986960000000003</v>
      </c>
      <c r="N585">
        <v>20.430143999999999</v>
      </c>
      <c r="O585" s="9"/>
    </row>
    <row r="586" spans="1:16" ht="15.75" customHeight="1" x14ac:dyDescent="0.2">
      <c r="A586" s="27" t="s">
        <v>19</v>
      </c>
      <c r="B586" s="27">
        <v>2023</v>
      </c>
      <c r="C586" s="30">
        <v>45069</v>
      </c>
      <c r="D586" s="27">
        <v>1109</v>
      </c>
      <c r="E586" s="31">
        <v>1</v>
      </c>
      <c r="F586" s="27" t="s">
        <v>20</v>
      </c>
      <c r="G586" s="27" t="s">
        <v>27</v>
      </c>
      <c r="H586" s="27">
        <v>1</v>
      </c>
      <c r="I586" s="5">
        <v>230008</v>
      </c>
      <c r="J586" s="27">
        <v>2.8597677267428669</v>
      </c>
      <c r="K586">
        <v>19.772369999999999</v>
      </c>
      <c r="L586">
        <v>24.240600000000001</v>
      </c>
      <c r="M586">
        <v>32.489640000000001</v>
      </c>
      <c r="N586">
        <v>15.973470000000001</v>
      </c>
      <c r="O586" s="9"/>
    </row>
    <row r="587" spans="1:16" ht="15.75" customHeight="1" x14ac:dyDescent="0.2">
      <c r="A587" s="27" t="s">
        <v>19</v>
      </c>
      <c r="B587" s="27">
        <v>2023</v>
      </c>
      <c r="C587" s="30">
        <v>45069</v>
      </c>
      <c r="D587" s="27">
        <v>1110</v>
      </c>
      <c r="E587" s="31">
        <v>1</v>
      </c>
      <c r="F587" s="27" t="s">
        <v>22</v>
      </c>
      <c r="G587" s="27" t="s">
        <v>27</v>
      </c>
      <c r="H587" s="27">
        <v>1</v>
      </c>
      <c r="I587" s="5">
        <v>230009</v>
      </c>
      <c r="J587" s="27">
        <v>3.1260345497414468</v>
      </c>
      <c r="K587">
        <v>19.363374</v>
      </c>
      <c r="L587">
        <v>25.19145</v>
      </c>
      <c r="M587">
        <v>33.343494</v>
      </c>
      <c r="N587">
        <v>14.851608000000001</v>
      </c>
      <c r="O587" s="9"/>
    </row>
    <row r="588" spans="1:16" ht="15.75" customHeight="1" x14ac:dyDescent="0.2">
      <c r="A588" s="27" t="s">
        <v>19</v>
      </c>
      <c r="B588" s="27">
        <v>2023</v>
      </c>
      <c r="C588" s="30">
        <v>45069</v>
      </c>
      <c r="D588" s="27">
        <v>1111</v>
      </c>
      <c r="E588" s="31">
        <v>1</v>
      </c>
      <c r="F588" s="27" t="s">
        <v>25</v>
      </c>
      <c r="G588" s="27" t="s">
        <v>27</v>
      </c>
      <c r="H588" s="27">
        <v>1</v>
      </c>
      <c r="I588" s="5">
        <v>230010</v>
      </c>
      <c r="J588" s="27">
        <v>3.0858276663428374</v>
      </c>
      <c r="K588">
        <v>19.860797000000002</v>
      </c>
      <c r="L588">
        <v>24.488026999999999</v>
      </c>
      <c r="M588">
        <v>30.312892999999999</v>
      </c>
      <c r="N588">
        <v>16.449349000000002</v>
      </c>
      <c r="O588" s="9"/>
    </row>
    <row r="589" spans="1:16" ht="15.75" customHeight="1" x14ac:dyDescent="0.2">
      <c r="A589" s="27" t="s">
        <v>19</v>
      </c>
      <c r="B589" s="27">
        <v>2023</v>
      </c>
      <c r="C589" s="30">
        <v>45069</v>
      </c>
      <c r="D589" s="27">
        <v>1112</v>
      </c>
      <c r="E589" s="31">
        <v>1</v>
      </c>
      <c r="F589" s="27" t="s">
        <v>26</v>
      </c>
      <c r="G589" s="27" t="s">
        <v>27</v>
      </c>
      <c r="H589" s="27">
        <v>1</v>
      </c>
      <c r="I589" s="5">
        <v>230011</v>
      </c>
      <c r="J589" s="27">
        <v>3.143510789645557</v>
      </c>
      <c r="K589">
        <v>19.030047</v>
      </c>
      <c r="L589">
        <v>22.305785</v>
      </c>
      <c r="M589">
        <v>31.653402</v>
      </c>
      <c r="N589">
        <v>13.338226000000001</v>
      </c>
      <c r="O589" s="9"/>
    </row>
    <row r="590" spans="1:16" ht="15.75" customHeight="1" x14ac:dyDescent="0.2">
      <c r="A590" s="27" t="s">
        <v>19</v>
      </c>
      <c r="B590" s="27">
        <v>2023</v>
      </c>
      <c r="C590" s="30">
        <v>45069</v>
      </c>
      <c r="D590" s="27">
        <v>1201</v>
      </c>
      <c r="E590" s="31">
        <v>2</v>
      </c>
      <c r="F590" s="27" t="s">
        <v>25</v>
      </c>
      <c r="G590" s="27" t="s">
        <v>21</v>
      </c>
      <c r="H590" s="27">
        <v>1</v>
      </c>
      <c r="I590" s="5">
        <v>230012</v>
      </c>
      <c r="J590" s="27">
        <v>3.5563588265742569</v>
      </c>
      <c r="K590">
        <v>17.644382</v>
      </c>
      <c r="L590">
        <v>23.791808</v>
      </c>
      <c r="M590">
        <v>33.212420999999999</v>
      </c>
      <c r="N590">
        <v>16.909955</v>
      </c>
      <c r="O590" s="9"/>
    </row>
    <row r="591" spans="1:16" ht="15.75" customHeight="1" x14ac:dyDescent="0.2">
      <c r="A591" s="27" t="s">
        <v>19</v>
      </c>
      <c r="B591" s="27">
        <v>2023</v>
      </c>
      <c r="C591" s="30">
        <v>45069</v>
      </c>
      <c r="D591" s="27">
        <v>1202</v>
      </c>
      <c r="E591" s="31">
        <v>2</v>
      </c>
      <c r="F591" s="27" t="s">
        <v>24</v>
      </c>
      <c r="G591" s="27" t="s">
        <v>21</v>
      </c>
      <c r="H591" s="27">
        <v>1</v>
      </c>
      <c r="I591" s="5">
        <v>230013</v>
      </c>
      <c r="J591" s="27">
        <v>3.1700500288463274</v>
      </c>
      <c r="K591">
        <v>19.272189999999998</v>
      </c>
      <c r="L591">
        <v>22.553719999999998</v>
      </c>
      <c r="M591">
        <v>31.092949999999998</v>
      </c>
      <c r="N591">
        <v>16.344194999999999</v>
      </c>
      <c r="O591" s="9"/>
    </row>
    <row r="592" spans="1:16" ht="15.75" customHeight="1" x14ac:dyDescent="0.2">
      <c r="A592" s="27" t="s">
        <v>19</v>
      </c>
      <c r="B592" s="27">
        <v>2023</v>
      </c>
      <c r="C592" s="30">
        <v>45069</v>
      </c>
      <c r="D592" s="27">
        <v>1203</v>
      </c>
      <c r="E592" s="31">
        <v>2</v>
      </c>
      <c r="F592" s="27" t="s">
        <v>22</v>
      </c>
      <c r="G592" s="27" t="s">
        <v>21</v>
      </c>
      <c r="H592" s="27">
        <v>1</v>
      </c>
      <c r="I592" s="5">
        <v>230014</v>
      </c>
      <c r="J592" s="27">
        <v>3.727189818955015</v>
      </c>
      <c r="K592">
        <v>19.725300000000001</v>
      </c>
      <c r="L592">
        <v>25.097490000000004</v>
      </c>
      <c r="M592">
        <v>33.642090000000003</v>
      </c>
      <c r="N592">
        <v>16.516529999999999</v>
      </c>
      <c r="O592" s="9"/>
    </row>
    <row r="593" spans="1:15" ht="15.75" customHeight="1" x14ac:dyDescent="0.2">
      <c r="A593" s="27" t="s">
        <v>19</v>
      </c>
      <c r="B593" s="27">
        <v>2023</v>
      </c>
      <c r="C593" s="30">
        <v>45069</v>
      </c>
      <c r="D593" s="27">
        <v>1204</v>
      </c>
      <c r="E593" s="31">
        <v>2</v>
      </c>
      <c r="F593" s="27" t="s">
        <v>20</v>
      </c>
      <c r="G593" s="27" t="s">
        <v>21</v>
      </c>
      <c r="H593" s="27">
        <v>1</v>
      </c>
      <c r="I593" s="5">
        <v>230015</v>
      </c>
      <c r="J593" s="27">
        <v>3.8645285883964191</v>
      </c>
      <c r="K593">
        <v>20.238320999999999</v>
      </c>
      <c r="L593">
        <v>24.387221999999998</v>
      </c>
      <c r="M593">
        <v>32.956194000000004</v>
      </c>
      <c r="N593">
        <v>14.570867999999999</v>
      </c>
      <c r="O593" s="9"/>
    </row>
    <row r="594" spans="1:15" ht="15.75" customHeight="1" x14ac:dyDescent="0.2">
      <c r="A594" s="27" t="s">
        <v>19</v>
      </c>
      <c r="B594" s="27">
        <v>2023</v>
      </c>
      <c r="C594" s="30">
        <v>45069</v>
      </c>
      <c r="D594" s="27">
        <v>1205</v>
      </c>
      <c r="E594" s="31">
        <v>2</v>
      </c>
      <c r="F594" s="27" t="s">
        <v>23</v>
      </c>
      <c r="G594" s="27" t="s">
        <v>21</v>
      </c>
      <c r="H594" s="27">
        <v>1</v>
      </c>
      <c r="I594" s="5">
        <v>230016</v>
      </c>
      <c r="J594" s="27">
        <v>3.4964359908808009</v>
      </c>
      <c r="K594">
        <v>18.583127999999999</v>
      </c>
      <c r="L594">
        <v>25.15044</v>
      </c>
      <c r="M594">
        <v>34.328304000000003</v>
      </c>
      <c r="N594">
        <v>16.172688000000001</v>
      </c>
      <c r="O594" s="9"/>
    </row>
    <row r="595" spans="1:15" ht="15.75" customHeight="1" x14ac:dyDescent="0.2">
      <c r="A595" s="27" t="s">
        <v>19</v>
      </c>
      <c r="B595" s="27">
        <v>2023</v>
      </c>
      <c r="C595" s="30">
        <v>45069</v>
      </c>
      <c r="D595" s="27">
        <v>1206</v>
      </c>
      <c r="E595" s="31">
        <v>2</v>
      </c>
      <c r="F595" s="27" t="s">
        <v>26</v>
      </c>
      <c r="G595" s="27" t="s">
        <v>21</v>
      </c>
      <c r="H595" s="27">
        <v>1</v>
      </c>
      <c r="I595" s="5">
        <v>230017</v>
      </c>
      <c r="J595" s="27">
        <v>3.6131088071117445</v>
      </c>
      <c r="K595">
        <v>17.910817999999999</v>
      </c>
      <c r="L595">
        <v>23.941184000000003</v>
      </c>
      <c r="M595">
        <v>32.946170000000002</v>
      </c>
      <c r="N595">
        <v>14.864086</v>
      </c>
      <c r="O595" s="9"/>
    </row>
    <row r="596" spans="1:15" ht="15.75" customHeight="1" x14ac:dyDescent="0.2">
      <c r="A596" s="27" t="s">
        <v>19</v>
      </c>
      <c r="B596" s="27">
        <v>2023</v>
      </c>
      <c r="C596" s="30">
        <v>45069</v>
      </c>
      <c r="D596" s="27">
        <v>1207</v>
      </c>
      <c r="E596" s="31">
        <v>2</v>
      </c>
      <c r="F596" s="27" t="s">
        <v>23</v>
      </c>
      <c r="G596" s="27" t="s">
        <v>27</v>
      </c>
      <c r="H596" s="27">
        <v>1</v>
      </c>
      <c r="I596" s="5">
        <v>230018</v>
      </c>
      <c r="J596" s="27">
        <v>3.0231799257910663</v>
      </c>
      <c r="K596">
        <v>16.982783999999999</v>
      </c>
      <c r="L596">
        <v>25.927776000000005</v>
      </c>
      <c r="M596">
        <v>34.918128000000003</v>
      </c>
      <c r="N596">
        <v>17.372879999999999</v>
      </c>
      <c r="O596" s="9"/>
    </row>
    <row r="597" spans="1:15" ht="15.75" customHeight="1" x14ac:dyDescent="0.2">
      <c r="A597" s="27" t="s">
        <v>19</v>
      </c>
      <c r="B597" s="27">
        <v>2023</v>
      </c>
      <c r="C597" s="30">
        <v>45069</v>
      </c>
      <c r="D597" s="27">
        <v>1208</v>
      </c>
      <c r="E597" s="31">
        <v>2</v>
      </c>
      <c r="F597" s="27" t="s">
        <v>25</v>
      </c>
      <c r="G597" s="27" t="s">
        <v>27</v>
      </c>
      <c r="H597" s="27">
        <v>1</v>
      </c>
      <c r="I597" s="5">
        <v>230019</v>
      </c>
      <c r="J597" s="27">
        <v>2.4853187933749838</v>
      </c>
      <c r="K597">
        <v>19.757679</v>
      </c>
      <c r="L597">
        <v>23.716461999999996</v>
      </c>
      <c r="M597">
        <v>31.561556</v>
      </c>
      <c r="N597">
        <v>15.264415</v>
      </c>
      <c r="O597" s="9"/>
    </row>
    <row r="598" spans="1:15" ht="15.75" customHeight="1" x14ac:dyDescent="0.2">
      <c r="A598" s="27" t="s">
        <v>19</v>
      </c>
      <c r="B598" s="27">
        <v>2023</v>
      </c>
      <c r="C598" s="30">
        <v>45069</v>
      </c>
      <c r="D598" s="27">
        <v>1209</v>
      </c>
      <c r="E598" s="31">
        <v>2</v>
      </c>
      <c r="F598" s="27" t="s">
        <v>26</v>
      </c>
      <c r="G598" s="27" t="s">
        <v>27</v>
      </c>
      <c r="H598" s="27">
        <v>1</v>
      </c>
      <c r="I598" s="5">
        <v>230020</v>
      </c>
      <c r="J598" s="27">
        <v>2.1053102220780566</v>
      </c>
      <c r="K598" t="e">
        <v>#VALUE!</v>
      </c>
      <c r="L598">
        <v>0</v>
      </c>
      <c r="M598">
        <v>0</v>
      </c>
      <c r="N598">
        <v>0</v>
      </c>
      <c r="O598" s="9"/>
    </row>
    <row r="599" spans="1:15" ht="15.75" customHeight="1" x14ac:dyDescent="0.2">
      <c r="A599" s="27" t="s">
        <v>19</v>
      </c>
      <c r="B599" s="27">
        <v>2023</v>
      </c>
      <c r="C599" s="30">
        <v>45069</v>
      </c>
      <c r="D599" s="27">
        <v>1210</v>
      </c>
      <c r="E599" s="31">
        <v>2</v>
      </c>
      <c r="F599" s="27" t="s">
        <v>20</v>
      </c>
      <c r="G599" s="27" t="s">
        <v>27</v>
      </c>
      <c r="H599" s="27">
        <v>1</v>
      </c>
      <c r="I599" s="5">
        <v>230021</v>
      </c>
      <c r="J599" s="27">
        <v>3.3832220800365493</v>
      </c>
      <c r="K599">
        <v>19.013400000000001</v>
      </c>
      <c r="L599">
        <v>25.686198000000001</v>
      </c>
      <c r="M599">
        <v>33.934392000000003</v>
      </c>
      <c r="N599">
        <v>15.391799999999998</v>
      </c>
      <c r="O599" s="9"/>
    </row>
    <row r="600" spans="1:15" ht="15.75" customHeight="1" x14ac:dyDescent="0.2">
      <c r="A600" s="27" t="s">
        <v>19</v>
      </c>
      <c r="B600" s="27">
        <v>2023</v>
      </c>
      <c r="C600" s="30">
        <v>45069</v>
      </c>
      <c r="D600" s="27">
        <v>1211</v>
      </c>
      <c r="E600" s="31">
        <v>2</v>
      </c>
      <c r="F600" s="27" t="s">
        <v>22</v>
      </c>
      <c r="G600" s="27" t="s">
        <v>27</v>
      </c>
      <c r="H600" s="27">
        <v>1</v>
      </c>
      <c r="I600" s="5">
        <v>230022</v>
      </c>
      <c r="J600" s="27">
        <v>2.6466861888584026</v>
      </c>
      <c r="K600">
        <v>19.883856000000002</v>
      </c>
      <c r="L600">
        <v>24.28632</v>
      </c>
      <c r="M600">
        <v>32.490912000000002</v>
      </c>
      <c r="N600">
        <v>13.225584</v>
      </c>
      <c r="O600" s="9"/>
    </row>
    <row r="601" spans="1:15" ht="15.75" customHeight="1" x14ac:dyDescent="0.2">
      <c r="A601" s="27" t="s">
        <v>19</v>
      </c>
      <c r="B601" s="27">
        <v>2023</v>
      </c>
      <c r="C601" s="30">
        <v>45069</v>
      </c>
      <c r="D601" s="27">
        <v>1212</v>
      </c>
      <c r="E601" s="31">
        <v>2</v>
      </c>
      <c r="F601" s="27" t="s">
        <v>24</v>
      </c>
      <c r="G601" s="27" t="s">
        <v>27</v>
      </c>
      <c r="H601" s="27">
        <v>1</v>
      </c>
      <c r="I601" s="5">
        <v>230023</v>
      </c>
      <c r="J601" s="27">
        <v>3.1852745815105448</v>
      </c>
      <c r="K601">
        <v>16.601112000000001</v>
      </c>
      <c r="L601">
        <v>27.171209999999999</v>
      </c>
      <c r="M601">
        <v>36.131832000000003</v>
      </c>
      <c r="N601">
        <v>20.932230000000001</v>
      </c>
      <c r="O601" s="9"/>
    </row>
    <row r="602" spans="1:15" ht="15.75" customHeight="1" x14ac:dyDescent="0.2">
      <c r="A602" s="27" t="s">
        <v>19</v>
      </c>
      <c r="B602" s="27">
        <v>2023</v>
      </c>
      <c r="C602" s="30">
        <v>45069</v>
      </c>
      <c r="D602" s="27">
        <v>1301</v>
      </c>
      <c r="E602" s="31">
        <v>3</v>
      </c>
      <c r="F602" s="27" t="s">
        <v>20</v>
      </c>
      <c r="G602" s="27" t="s">
        <v>27</v>
      </c>
      <c r="H602" s="27">
        <v>1</v>
      </c>
      <c r="I602" s="5">
        <v>230024</v>
      </c>
      <c r="J602" s="27">
        <v>3.0402644611255125</v>
      </c>
      <c r="K602">
        <v>18.901959999999999</v>
      </c>
      <c r="L602">
        <v>25.793488</v>
      </c>
      <c r="M602">
        <v>35.533875999999999</v>
      </c>
      <c r="N602">
        <v>17.373524</v>
      </c>
      <c r="O602" s="9"/>
    </row>
    <row r="603" spans="1:15" ht="15.75" customHeight="1" x14ac:dyDescent="0.2">
      <c r="A603" s="27" t="s">
        <v>19</v>
      </c>
      <c r="B603" s="27">
        <v>2023</v>
      </c>
      <c r="C603" s="30">
        <v>45069</v>
      </c>
      <c r="D603" s="27">
        <v>1302</v>
      </c>
      <c r="E603" s="31">
        <v>3</v>
      </c>
      <c r="F603" s="27" t="s">
        <v>22</v>
      </c>
      <c r="G603" s="27" t="s">
        <v>27</v>
      </c>
      <c r="H603" s="27">
        <v>1</v>
      </c>
      <c r="I603" s="5">
        <v>230025</v>
      </c>
      <c r="J603" s="27">
        <v>2.5922435576791063</v>
      </c>
      <c r="K603">
        <v>19.177596000000001</v>
      </c>
      <c r="L603">
        <v>24.748488999999996</v>
      </c>
      <c r="M603">
        <v>31.086846999999995</v>
      </c>
      <c r="N603">
        <v>18.771291000000002</v>
      </c>
      <c r="O603" s="9"/>
    </row>
    <row r="604" spans="1:15" ht="15.75" customHeight="1" x14ac:dyDescent="0.2">
      <c r="A604" s="27" t="s">
        <v>19</v>
      </c>
      <c r="B604" s="27">
        <v>2023</v>
      </c>
      <c r="C604" s="30">
        <v>45069</v>
      </c>
      <c r="D604" s="27">
        <v>1303</v>
      </c>
      <c r="E604" s="31">
        <v>3</v>
      </c>
      <c r="F604" s="27" t="s">
        <v>25</v>
      </c>
      <c r="G604" s="27" t="s">
        <v>27</v>
      </c>
      <c r="H604" s="27">
        <v>1</v>
      </c>
      <c r="I604" s="5">
        <v>230026</v>
      </c>
      <c r="J604" s="27">
        <v>2.8107370773964631</v>
      </c>
      <c r="K604">
        <v>18.545141999999998</v>
      </c>
      <c r="L604">
        <v>26.140422000000001</v>
      </c>
      <c r="M604">
        <v>33.862290000000002</v>
      </c>
      <c r="N604">
        <v>17.496269999999999</v>
      </c>
      <c r="O604" s="9"/>
    </row>
    <row r="605" spans="1:15" ht="15.75" customHeight="1" x14ac:dyDescent="0.2">
      <c r="A605" s="27" t="s">
        <v>19</v>
      </c>
      <c r="B605" s="27">
        <v>2023</v>
      </c>
      <c r="C605" s="30">
        <v>45069</v>
      </c>
      <c r="D605" s="27">
        <v>1304</v>
      </c>
      <c r="E605" s="31">
        <v>3</v>
      </c>
      <c r="F605" s="27" t="s">
        <v>26</v>
      </c>
      <c r="G605" s="27" t="s">
        <v>27</v>
      </c>
      <c r="H605" s="27">
        <v>1</v>
      </c>
      <c r="I605" s="5">
        <v>230027</v>
      </c>
      <c r="J605" s="27">
        <v>3.1271681794627479</v>
      </c>
      <c r="K605">
        <v>18.324809999999999</v>
      </c>
      <c r="L605">
        <v>24.91452</v>
      </c>
      <c r="M605">
        <v>33.327683999999998</v>
      </c>
      <c r="N605">
        <v>15.652818000000002</v>
      </c>
      <c r="O605" s="9"/>
    </row>
    <row r="606" spans="1:15" ht="15.75" customHeight="1" x14ac:dyDescent="0.2">
      <c r="A606" s="27" t="s">
        <v>19</v>
      </c>
      <c r="B606" s="27">
        <v>2023</v>
      </c>
      <c r="C606" s="30">
        <v>45069</v>
      </c>
      <c r="D606" s="27">
        <v>1305</v>
      </c>
      <c r="E606" s="31">
        <v>3</v>
      </c>
      <c r="F606" s="27" t="s">
        <v>23</v>
      </c>
      <c r="G606" s="27" t="s">
        <v>27</v>
      </c>
      <c r="H606" s="27">
        <v>1</v>
      </c>
      <c r="I606" s="5">
        <v>230028</v>
      </c>
      <c r="J606" s="27">
        <v>2.6064016641524725</v>
      </c>
      <c r="K606">
        <v>17.874108</v>
      </c>
      <c r="L606">
        <v>25.588386</v>
      </c>
      <c r="M606">
        <v>34.804161000000001</v>
      </c>
      <c r="N606">
        <v>17.370612000000001</v>
      </c>
      <c r="O606" s="9"/>
    </row>
    <row r="607" spans="1:15" ht="15.75" customHeight="1" x14ac:dyDescent="0.2">
      <c r="A607" s="27" t="s">
        <v>19</v>
      </c>
      <c r="B607" s="27">
        <v>2023</v>
      </c>
      <c r="C607" s="30">
        <v>45069</v>
      </c>
      <c r="D607" s="27">
        <v>1306</v>
      </c>
      <c r="E607" s="31">
        <v>3</v>
      </c>
      <c r="F607" s="27" t="s">
        <v>24</v>
      </c>
      <c r="G607" s="27" t="s">
        <v>27</v>
      </c>
      <c r="H607" s="27">
        <v>1</v>
      </c>
      <c r="I607" s="5">
        <v>230029</v>
      </c>
      <c r="J607" s="27">
        <v>3.1053391157956374</v>
      </c>
      <c r="K607">
        <v>18.899128000000001</v>
      </c>
      <c r="L607">
        <v>25.665593999999999</v>
      </c>
      <c r="M607">
        <v>36.587699999999998</v>
      </c>
      <c r="N607">
        <v>16.767104</v>
      </c>
      <c r="O607" s="9"/>
    </row>
    <row r="608" spans="1:15" ht="15.75" customHeight="1" x14ac:dyDescent="0.2">
      <c r="A608" s="27" t="s">
        <v>19</v>
      </c>
      <c r="B608" s="27">
        <v>2023</v>
      </c>
      <c r="C608" s="30">
        <v>45069</v>
      </c>
      <c r="D608" s="27">
        <v>1307</v>
      </c>
      <c r="E608" s="31">
        <v>3</v>
      </c>
      <c r="F608" s="27" t="s">
        <v>22</v>
      </c>
      <c r="G608" s="27" t="s">
        <v>21</v>
      </c>
      <c r="H608" s="27">
        <v>1</v>
      </c>
      <c r="I608" s="5">
        <v>230030</v>
      </c>
      <c r="J608" s="27">
        <v>2.7548366778392817</v>
      </c>
      <c r="K608">
        <v>19.8428</v>
      </c>
      <c r="L608">
        <v>26.297360000000001</v>
      </c>
      <c r="M608">
        <v>35.048079999999999</v>
      </c>
      <c r="N608">
        <v>14.88888</v>
      </c>
      <c r="O608" s="9"/>
    </row>
    <row r="609" spans="1:15" ht="15.75" customHeight="1" x14ac:dyDescent="0.2">
      <c r="A609" s="27" t="s">
        <v>19</v>
      </c>
      <c r="B609" s="27">
        <v>2023</v>
      </c>
      <c r="C609" s="30">
        <v>45069</v>
      </c>
      <c r="D609" s="27">
        <v>1308</v>
      </c>
      <c r="E609" s="31">
        <v>3</v>
      </c>
      <c r="F609" s="27" t="s">
        <v>20</v>
      </c>
      <c r="G609" s="27" t="s">
        <v>21</v>
      </c>
      <c r="H609" s="27">
        <v>1</v>
      </c>
      <c r="I609" s="5">
        <v>230031</v>
      </c>
      <c r="J609" s="27">
        <v>2.2359489874668466</v>
      </c>
      <c r="K609">
        <v>19.012360000000001</v>
      </c>
      <c r="L609">
        <v>22.561935999999999</v>
      </c>
      <c r="M609">
        <v>33.508719999999997</v>
      </c>
      <c r="N609">
        <v>16.474367999999998</v>
      </c>
      <c r="O609" s="9"/>
    </row>
    <row r="610" spans="1:15" ht="15.75" customHeight="1" x14ac:dyDescent="0.2">
      <c r="A610" s="27" t="s">
        <v>19</v>
      </c>
      <c r="B610" s="27">
        <v>2023</v>
      </c>
      <c r="C610" s="30">
        <v>45069</v>
      </c>
      <c r="D610" s="27">
        <v>1309</v>
      </c>
      <c r="E610" s="31">
        <v>3</v>
      </c>
      <c r="F610" s="27" t="s">
        <v>26</v>
      </c>
      <c r="G610" s="27" t="s">
        <v>21</v>
      </c>
      <c r="H610" s="27">
        <v>1</v>
      </c>
      <c r="I610" s="5">
        <v>230032</v>
      </c>
      <c r="J610" s="27">
        <v>3.0859079556703866</v>
      </c>
      <c r="K610">
        <v>18.799696000000001</v>
      </c>
      <c r="L610">
        <v>25.015215999999999</v>
      </c>
      <c r="M610">
        <v>32.518880000000003</v>
      </c>
      <c r="N610">
        <v>15.736976</v>
      </c>
      <c r="O610" s="9"/>
    </row>
    <row r="611" spans="1:15" ht="15.75" customHeight="1" x14ac:dyDescent="0.2">
      <c r="A611" s="27" t="s">
        <v>19</v>
      </c>
      <c r="B611" s="27">
        <v>2023</v>
      </c>
      <c r="C611" s="30">
        <v>45069</v>
      </c>
      <c r="D611" s="27">
        <v>1310</v>
      </c>
      <c r="E611" s="31">
        <v>3</v>
      </c>
      <c r="F611" s="27" t="s">
        <v>24</v>
      </c>
      <c r="G611" s="27" t="s">
        <v>21</v>
      </c>
      <c r="H611" s="27">
        <v>1</v>
      </c>
      <c r="I611" s="5">
        <v>230033</v>
      </c>
      <c r="J611" s="27">
        <v>3.3470872124159108</v>
      </c>
      <c r="K611">
        <v>17.958506</v>
      </c>
      <c r="L611">
        <v>28.28894</v>
      </c>
      <c r="M611">
        <v>38.519956000000001</v>
      </c>
      <c r="N611">
        <v>23.236698000000001</v>
      </c>
      <c r="O611" s="9"/>
    </row>
    <row r="612" spans="1:15" ht="15.75" customHeight="1" x14ac:dyDescent="0.2">
      <c r="A612" s="27" t="s">
        <v>19</v>
      </c>
      <c r="B612" s="27">
        <v>2023</v>
      </c>
      <c r="C612" s="30">
        <v>45069</v>
      </c>
      <c r="D612" s="27">
        <v>1311</v>
      </c>
      <c r="E612" s="31">
        <v>3</v>
      </c>
      <c r="F612" s="27" t="s">
        <v>25</v>
      </c>
      <c r="G612" s="27" t="s">
        <v>21</v>
      </c>
      <c r="H612" s="27">
        <v>1</v>
      </c>
      <c r="I612" s="5">
        <v>230034</v>
      </c>
      <c r="J612" s="27">
        <v>2.6493124971355431</v>
      </c>
      <c r="K612">
        <v>17.187408000000001</v>
      </c>
      <c r="L612">
        <v>27.360837</v>
      </c>
      <c r="M612">
        <v>37.371780000000001</v>
      </c>
      <c r="N612">
        <v>19.895508</v>
      </c>
      <c r="O612" s="9"/>
    </row>
    <row r="613" spans="1:15" ht="15.75" customHeight="1" x14ac:dyDescent="0.2">
      <c r="A613" s="27" t="s">
        <v>19</v>
      </c>
      <c r="B613" s="27">
        <v>2023</v>
      </c>
      <c r="C613" s="30">
        <v>45069</v>
      </c>
      <c r="D613" s="27">
        <v>1312</v>
      </c>
      <c r="E613" s="31">
        <v>3</v>
      </c>
      <c r="F613" s="27" t="s">
        <v>23</v>
      </c>
      <c r="G613" s="27" t="s">
        <v>21</v>
      </c>
      <c r="H613" s="27">
        <v>1</v>
      </c>
      <c r="I613" s="5">
        <v>230035</v>
      </c>
      <c r="J613" s="27">
        <v>3.5121254740218832</v>
      </c>
      <c r="K613">
        <v>17.744306999999999</v>
      </c>
      <c r="L613">
        <v>29.309228999999998</v>
      </c>
      <c r="M613">
        <v>39.250371000000001</v>
      </c>
      <c r="N613">
        <v>19.016268</v>
      </c>
      <c r="O613" s="9"/>
    </row>
    <row r="614" spans="1:15" ht="15.75" customHeight="1" x14ac:dyDescent="0.2">
      <c r="A614" s="27" t="s">
        <v>19</v>
      </c>
      <c r="B614" s="27">
        <v>2023</v>
      </c>
      <c r="C614" s="30">
        <v>45069</v>
      </c>
      <c r="D614" s="27">
        <v>1401</v>
      </c>
      <c r="E614" s="31">
        <v>4</v>
      </c>
      <c r="F614" s="27" t="s">
        <v>20</v>
      </c>
      <c r="G614" s="27" t="s">
        <v>21</v>
      </c>
      <c r="H614" s="27">
        <v>1</v>
      </c>
      <c r="I614" s="5">
        <v>230036</v>
      </c>
      <c r="J614" s="27">
        <v>3.1145174458276514</v>
      </c>
      <c r="K614">
        <v>18.448257999999999</v>
      </c>
      <c r="L614">
        <v>30.148029999999995</v>
      </c>
      <c r="M614">
        <v>41.865774000000002</v>
      </c>
      <c r="N614">
        <v>24.298143999999997</v>
      </c>
      <c r="O614" s="9"/>
    </row>
    <row r="615" spans="1:15" ht="15.75" customHeight="1" x14ac:dyDescent="0.2">
      <c r="A615" s="27" t="s">
        <v>19</v>
      </c>
      <c r="B615" s="27">
        <v>2023</v>
      </c>
      <c r="C615" s="30">
        <v>45069</v>
      </c>
      <c r="D615" s="27">
        <v>1402</v>
      </c>
      <c r="E615" s="31">
        <v>4</v>
      </c>
      <c r="F615" s="27" t="s">
        <v>23</v>
      </c>
      <c r="G615" s="27" t="s">
        <v>21</v>
      </c>
      <c r="H615" s="27">
        <v>1</v>
      </c>
      <c r="I615" s="5">
        <v>230037</v>
      </c>
      <c r="J615" s="27">
        <v>2.4326558556135645</v>
      </c>
      <c r="K615">
        <v>14.450103</v>
      </c>
      <c r="L615">
        <v>31.040961999999997</v>
      </c>
      <c r="M615">
        <v>43.477302999999999</v>
      </c>
      <c r="N615">
        <v>22.595860999999999</v>
      </c>
      <c r="O615" s="9"/>
    </row>
    <row r="616" spans="1:15" ht="15.75" customHeight="1" x14ac:dyDescent="0.2">
      <c r="A616" s="27" t="s">
        <v>19</v>
      </c>
      <c r="B616" s="27">
        <v>2023</v>
      </c>
      <c r="C616" s="30">
        <v>45069</v>
      </c>
      <c r="D616" s="27">
        <v>1403</v>
      </c>
      <c r="E616" s="31">
        <v>4</v>
      </c>
      <c r="F616" s="27" t="s">
        <v>24</v>
      </c>
      <c r="G616" s="27" t="s">
        <v>21</v>
      </c>
      <c r="H616" s="27">
        <v>1</v>
      </c>
      <c r="I616" s="5">
        <v>230038</v>
      </c>
      <c r="J616" s="27">
        <v>3.4246326561089764</v>
      </c>
      <c r="K616">
        <v>17.247869999999999</v>
      </c>
      <c r="L616">
        <v>29.51604</v>
      </c>
      <c r="M616">
        <v>39.819491999999997</v>
      </c>
      <c r="N616">
        <v>21.313116000000001</v>
      </c>
      <c r="O616" s="9"/>
    </row>
    <row r="617" spans="1:15" ht="15.75" customHeight="1" x14ac:dyDescent="0.2">
      <c r="A617" s="27" t="s">
        <v>19</v>
      </c>
      <c r="B617" s="27">
        <v>2023</v>
      </c>
      <c r="C617" s="30">
        <v>45069</v>
      </c>
      <c r="D617" s="27">
        <v>1404</v>
      </c>
      <c r="E617" s="31">
        <v>4</v>
      </c>
      <c r="F617" s="27" t="s">
        <v>22</v>
      </c>
      <c r="G617" s="27" t="s">
        <v>21</v>
      </c>
      <c r="H617" s="27">
        <v>1</v>
      </c>
      <c r="I617" s="5">
        <v>230039</v>
      </c>
      <c r="J617" s="27">
        <v>2.131819774641726</v>
      </c>
      <c r="K617">
        <v>16.942156000000001</v>
      </c>
      <c r="L617">
        <v>30.714431000000001</v>
      </c>
      <c r="M617">
        <v>41.280701000000001</v>
      </c>
      <c r="N617">
        <v>23.092267000000003</v>
      </c>
      <c r="O617" s="9"/>
    </row>
    <row r="618" spans="1:15" ht="15.75" customHeight="1" x14ac:dyDescent="0.2">
      <c r="A618" s="27" t="s">
        <v>19</v>
      </c>
      <c r="B618" s="27">
        <v>2023</v>
      </c>
      <c r="C618" s="30">
        <v>45069</v>
      </c>
      <c r="D618" s="27">
        <v>1405</v>
      </c>
      <c r="E618" s="31">
        <v>4</v>
      </c>
      <c r="F618" s="27" t="s">
        <v>26</v>
      </c>
      <c r="G618" s="27" t="s">
        <v>21</v>
      </c>
      <c r="H618" s="27">
        <v>1</v>
      </c>
      <c r="I618" s="5">
        <v>230040</v>
      </c>
      <c r="J618" s="27">
        <v>2.888646339906821</v>
      </c>
      <c r="K618">
        <v>16.50732</v>
      </c>
      <c r="L618">
        <v>25.639799999999997</v>
      </c>
      <c r="M618">
        <v>35.560499999999998</v>
      </c>
      <c r="N618">
        <v>18.59112</v>
      </c>
      <c r="O618" s="9"/>
    </row>
    <row r="619" spans="1:15" ht="15.75" customHeight="1" x14ac:dyDescent="0.2">
      <c r="A619" s="27" t="s">
        <v>19</v>
      </c>
      <c r="B619" s="27">
        <v>2023</v>
      </c>
      <c r="C619" s="30">
        <v>45069</v>
      </c>
      <c r="D619" s="27">
        <v>1406</v>
      </c>
      <c r="E619" s="31">
        <v>4</v>
      </c>
      <c r="F619" s="27" t="s">
        <v>25</v>
      </c>
      <c r="G619" s="27" t="s">
        <v>21</v>
      </c>
      <c r="H619" s="27">
        <v>1</v>
      </c>
      <c r="I619" s="5">
        <v>230041</v>
      </c>
      <c r="J619" s="27">
        <v>3.7758803526435951</v>
      </c>
      <c r="K619">
        <v>17.40371</v>
      </c>
      <c r="L619">
        <v>29.220485</v>
      </c>
      <c r="M619">
        <v>40.892380000000003</v>
      </c>
      <c r="N619">
        <v>20.020605</v>
      </c>
      <c r="O619" s="9"/>
    </row>
    <row r="620" spans="1:15" ht="15.75" customHeight="1" x14ac:dyDescent="0.2">
      <c r="A620" s="27" t="s">
        <v>19</v>
      </c>
      <c r="B620" s="27">
        <v>2023</v>
      </c>
      <c r="C620" s="30">
        <v>45069</v>
      </c>
      <c r="D620" s="27">
        <v>1407</v>
      </c>
      <c r="E620" s="31">
        <v>4</v>
      </c>
      <c r="F620" s="27" t="s">
        <v>22</v>
      </c>
      <c r="G620" s="27" t="s">
        <v>27</v>
      </c>
      <c r="H620" s="27">
        <v>1</v>
      </c>
      <c r="I620" s="5">
        <v>230042</v>
      </c>
      <c r="J620" s="27">
        <v>2.0571748486603871</v>
      </c>
      <c r="K620">
        <v>15.976644</v>
      </c>
      <c r="L620">
        <v>27.252155999999999</v>
      </c>
      <c r="M620">
        <v>37.212792</v>
      </c>
      <c r="N620">
        <v>20.326542</v>
      </c>
      <c r="O620" s="9"/>
    </row>
    <row r="621" spans="1:15" ht="15.75" customHeight="1" x14ac:dyDescent="0.2">
      <c r="A621" s="27" t="s">
        <v>19</v>
      </c>
      <c r="B621" s="27">
        <v>2023</v>
      </c>
      <c r="C621" s="30">
        <v>45069</v>
      </c>
      <c r="D621" s="27">
        <v>1408</v>
      </c>
      <c r="E621" s="31">
        <v>4</v>
      </c>
      <c r="F621" s="27" t="s">
        <v>20</v>
      </c>
      <c r="G621" s="27" t="s">
        <v>27</v>
      </c>
      <c r="H621" s="27">
        <v>1</v>
      </c>
      <c r="I621" s="5">
        <v>230043</v>
      </c>
      <c r="J621" s="27">
        <v>0</v>
      </c>
      <c r="K621">
        <v>15.968763000000001</v>
      </c>
      <c r="L621">
        <v>26.376894000000004</v>
      </c>
      <c r="M621">
        <v>36.089945999999998</v>
      </c>
      <c r="N621">
        <v>19.787184</v>
      </c>
      <c r="O621" s="9"/>
    </row>
    <row r="622" spans="1:15" ht="15.75" customHeight="1" x14ac:dyDescent="0.2">
      <c r="A622" s="27" t="s">
        <v>19</v>
      </c>
      <c r="B622" s="27">
        <v>2023</v>
      </c>
      <c r="C622" s="30">
        <v>45069</v>
      </c>
      <c r="D622" s="27">
        <v>1409</v>
      </c>
      <c r="E622" s="31">
        <v>4</v>
      </c>
      <c r="F622" s="27" t="s">
        <v>24</v>
      </c>
      <c r="G622" s="27" t="s">
        <v>27</v>
      </c>
      <c r="H622" s="27">
        <v>1</v>
      </c>
      <c r="I622" s="5">
        <v>230044</v>
      </c>
      <c r="J622" s="27">
        <v>0</v>
      </c>
      <c r="K622">
        <v>16.856832000000001</v>
      </c>
      <c r="L622">
        <v>27.090047999999999</v>
      </c>
      <c r="M622">
        <v>36.357695999999997</v>
      </c>
      <c r="N622">
        <v>21.919295999999999</v>
      </c>
      <c r="O622" s="9"/>
    </row>
    <row r="623" spans="1:15" ht="15.75" customHeight="1" x14ac:dyDescent="0.2">
      <c r="A623" s="27" t="s">
        <v>19</v>
      </c>
      <c r="B623" s="27">
        <v>2023</v>
      </c>
      <c r="C623" s="30">
        <v>45069</v>
      </c>
      <c r="D623" s="27">
        <v>1410</v>
      </c>
      <c r="E623" s="31">
        <v>4</v>
      </c>
      <c r="F623" s="27" t="s">
        <v>26</v>
      </c>
      <c r="G623" s="27" t="s">
        <v>27</v>
      </c>
      <c r="H623" s="27">
        <v>1</v>
      </c>
      <c r="I623" s="5">
        <v>230045</v>
      </c>
      <c r="J623" s="27">
        <v>0</v>
      </c>
      <c r="K623">
        <v>18.146559</v>
      </c>
      <c r="L623">
        <v>26.236637999999999</v>
      </c>
      <c r="M623">
        <v>33.078636000000003</v>
      </c>
      <c r="N623">
        <v>18.837942000000002</v>
      </c>
      <c r="O623" s="9"/>
    </row>
    <row r="624" spans="1:15" ht="15.75" customHeight="1" x14ac:dyDescent="0.2">
      <c r="A624" s="27" t="s">
        <v>19</v>
      </c>
      <c r="B624" s="27">
        <v>2023</v>
      </c>
      <c r="C624" s="30">
        <v>45069</v>
      </c>
      <c r="D624" s="27">
        <v>1411</v>
      </c>
      <c r="E624" s="31">
        <v>4</v>
      </c>
      <c r="F624" s="27" t="s">
        <v>25</v>
      </c>
      <c r="G624" s="27" t="s">
        <v>27</v>
      </c>
      <c r="H624" s="27">
        <v>1</v>
      </c>
      <c r="I624" s="5">
        <v>230046</v>
      </c>
      <c r="J624" s="27">
        <v>0</v>
      </c>
      <c r="K624">
        <v>16.895624999999999</v>
      </c>
      <c r="L624">
        <v>24.050359</v>
      </c>
      <c r="M624">
        <v>32.664875000000002</v>
      </c>
      <c r="N624">
        <v>20.842442999999999</v>
      </c>
      <c r="O624" s="9"/>
    </row>
    <row r="625" spans="1:15" ht="15.75" customHeight="1" x14ac:dyDescent="0.2">
      <c r="A625" s="27" t="s">
        <v>19</v>
      </c>
      <c r="B625" s="27">
        <v>2023</v>
      </c>
      <c r="C625" s="30">
        <v>45069</v>
      </c>
      <c r="D625" s="27">
        <v>1412</v>
      </c>
      <c r="E625" s="31">
        <v>4</v>
      </c>
      <c r="F625" s="27" t="s">
        <v>23</v>
      </c>
      <c r="G625" s="27" t="s">
        <v>27</v>
      </c>
      <c r="H625" s="27">
        <v>1</v>
      </c>
      <c r="I625" s="5">
        <v>230047</v>
      </c>
      <c r="J625" s="27">
        <v>0</v>
      </c>
      <c r="K625">
        <v>15.638211</v>
      </c>
      <c r="L625">
        <v>27.747246000000001</v>
      </c>
      <c r="M625">
        <v>36.795261000000004</v>
      </c>
      <c r="N625">
        <v>20.679891000000001</v>
      </c>
      <c r="O625" s="9"/>
    </row>
    <row r="626" spans="1:15" ht="15.75" customHeight="1" x14ac:dyDescent="0.2">
      <c r="A626" s="27" t="s">
        <v>19</v>
      </c>
      <c r="B626" s="27">
        <v>2023</v>
      </c>
      <c r="C626" s="30">
        <v>45118</v>
      </c>
      <c r="D626" s="27">
        <v>1101</v>
      </c>
      <c r="E626" s="31">
        <v>1</v>
      </c>
      <c r="F626" s="27" t="s">
        <v>20</v>
      </c>
      <c r="G626" s="27" t="s">
        <v>21</v>
      </c>
      <c r="H626" s="27">
        <v>2</v>
      </c>
      <c r="I626" s="5">
        <v>230144</v>
      </c>
      <c r="J626" s="27">
        <v>2.8249427922491628</v>
      </c>
      <c r="K626">
        <v>14.912842571428573</v>
      </c>
      <c r="L626">
        <v>24.586553142857138</v>
      </c>
      <c r="M626">
        <v>34.839709571428571</v>
      </c>
      <c r="N626">
        <v>23.546417999999999</v>
      </c>
      <c r="O626" s="9"/>
    </row>
    <row r="627" spans="1:15" ht="15.75" customHeight="1" x14ac:dyDescent="0.2">
      <c r="A627" s="27" t="s">
        <v>19</v>
      </c>
      <c r="B627" s="27">
        <v>2023</v>
      </c>
      <c r="C627" s="30">
        <v>45118</v>
      </c>
      <c r="D627" s="27">
        <v>1102</v>
      </c>
      <c r="E627" s="31">
        <v>1</v>
      </c>
      <c r="F627" s="27" t="s">
        <v>22</v>
      </c>
      <c r="G627" s="27" t="s">
        <v>21</v>
      </c>
      <c r="H627" s="27">
        <v>2</v>
      </c>
      <c r="I627" s="5">
        <v>230145</v>
      </c>
      <c r="J627" s="27">
        <v>2.8463759615300073</v>
      </c>
      <c r="K627">
        <v>15.756857999999999</v>
      </c>
      <c r="L627">
        <v>25.661688000000002</v>
      </c>
      <c r="M627">
        <v>34.312511999999998</v>
      </c>
      <c r="N627">
        <v>27.351870000000002</v>
      </c>
      <c r="O627" s="9"/>
    </row>
    <row r="628" spans="1:15" ht="15.75" customHeight="1" x14ac:dyDescent="0.2">
      <c r="A628" s="27" t="s">
        <v>19</v>
      </c>
      <c r="B628" s="27">
        <v>2023</v>
      </c>
      <c r="C628" s="30">
        <v>45118</v>
      </c>
      <c r="D628" s="27">
        <v>1103</v>
      </c>
      <c r="E628" s="31">
        <v>1</v>
      </c>
      <c r="F628" s="27" t="s">
        <v>23</v>
      </c>
      <c r="G628" s="27" t="s">
        <v>21</v>
      </c>
      <c r="H628" s="27">
        <v>2</v>
      </c>
      <c r="I628" s="5">
        <v>230146</v>
      </c>
      <c r="J628" s="27">
        <v>2.9636523393550647</v>
      </c>
      <c r="K628">
        <v>16.778555999999998</v>
      </c>
      <c r="L628">
        <v>23.011371</v>
      </c>
      <c r="M628">
        <v>33.447924</v>
      </c>
      <c r="N628">
        <v>20.117889000000002</v>
      </c>
      <c r="O628" s="9"/>
    </row>
    <row r="629" spans="1:15" ht="15.75" customHeight="1" x14ac:dyDescent="0.2">
      <c r="A629" s="27" t="s">
        <v>19</v>
      </c>
      <c r="B629" s="27">
        <v>2023</v>
      </c>
      <c r="C629" s="30">
        <v>45118</v>
      </c>
      <c r="D629" s="27">
        <v>1104</v>
      </c>
      <c r="E629" s="31">
        <v>1</v>
      </c>
      <c r="F629" s="27" t="s">
        <v>24</v>
      </c>
      <c r="G629" s="27" t="s">
        <v>21</v>
      </c>
      <c r="H629" s="27">
        <v>2</v>
      </c>
      <c r="I629" s="5">
        <v>230147</v>
      </c>
      <c r="J629" s="27">
        <v>5.4999022523120482</v>
      </c>
      <c r="K629">
        <v>15.677732000000001</v>
      </c>
      <c r="L629">
        <v>24.416139999999999</v>
      </c>
      <c r="M629">
        <v>33.668571999999998</v>
      </c>
      <c r="N629">
        <v>25.012775000000001</v>
      </c>
      <c r="O629" s="9"/>
    </row>
    <row r="630" spans="1:15" ht="15.75" customHeight="1" x14ac:dyDescent="0.2">
      <c r="A630" s="27" t="s">
        <v>19</v>
      </c>
      <c r="B630" s="27">
        <v>2023</v>
      </c>
      <c r="C630" s="30">
        <v>45118</v>
      </c>
      <c r="D630" s="27">
        <v>1105</v>
      </c>
      <c r="E630" s="31">
        <v>1</v>
      </c>
      <c r="F630" s="27" t="s">
        <v>25</v>
      </c>
      <c r="G630" s="27" t="s">
        <v>21</v>
      </c>
      <c r="H630" s="27">
        <v>2</v>
      </c>
      <c r="I630" s="5">
        <v>230148</v>
      </c>
      <c r="J630" s="27">
        <v>3.0728691383918489</v>
      </c>
      <c r="K630">
        <v>15.002785714285713</v>
      </c>
      <c r="L630">
        <v>26.00228814285714</v>
      </c>
      <c r="M630">
        <v>34.640884142857146</v>
      </c>
      <c r="N630">
        <v>25.940522999999995</v>
      </c>
      <c r="O630" s="9"/>
    </row>
    <row r="631" spans="1:15" ht="15.75" customHeight="1" x14ac:dyDescent="0.2">
      <c r="A631" s="27" t="s">
        <v>19</v>
      </c>
      <c r="B631" s="27">
        <v>2023</v>
      </c>
      <c r="C631" s="30">
        <v>45118</v>
      </c>
      <c r="D631" s="27">
        <v>1106</v>
      </c>
      <c r="E631" s="31">
        <v>1</v>
      </c>
      <c r="F631" s="27" t="s">
        <v>26</v>
      </c>
      <c r="G631" s="27" t="s">
        <v>21</v>
      </c>
      <c r="H631" s="27">
        <v>2</v>
      </c>
      <c r="I631" s="5">
        <v>230149</v>
      </c>
      <c r="J631" s="27">
        <v>2.2442690841436574</v>
      </c>
      <c r="K631">
        <v>17.19333</v>
      </c>
      <c r="L631">
        <v>22.260359000000005</v>
      </c>
      <c r="M631">
        <v>32.176088999999997</v>
      </c>
      <c r="N631">
        <v>20.149854999999999</v>
      </c>
      <c r="O631" s="9"/>
    </row>
    <row r="632" spans="1:15" ht="15.75" customHeight="1" x14ac:dyDescent="0.2">
      <c r="A632" s="27" t="s">
        <v>19</v>
      </c>
      <c r="B632" s="27">
        <v>2023</v>
      </c>
      <c r="C632" s="30">
        <v>45107</v>
      </c>
      <c r="D632" s="27">
        <v>1107</v>
      </c>
      <c r="E632" s="31">
        <v>1</v>
      </c>
      <c r="F632" s="27" t="s">
        <v>24</v>
      </c>
      <c r="G632" s="27" t="s">
        <v>27</v>
      </c>
      <c r="H632" s="27">
        <v>2</v>
      </c>
      <c r="I632" s="5">
        <v>230096</v>
      </c>
      <c r="J632" s="27">
        <v>2.4260301460972231</v>
      </c>
      <c r="K632">
        <v>17.415379999999999</v>
      </c>
      <c r="L632">
        <v>28.821997999999997</v>
      </c>
      <c r="M632">
        <v>36.955253999999996</v>
      </c>
      <c r="N632">
        <v>22.895298</v>
      </c>
      <c r="O632" s="9"/>
    </row>
    <row r="633" spans="1:15" ht="15.75" customHeight="1" x14ac:dyDescent="0.2">
      <c r="A633" s="27" t="s">
        <v>19</v>
      </c>
      <c r="B633" s="27">
        <v>2023</v>
      </c>
      <c r="C633" s="30">
        <v>45107</v>
      </c>
      <c r="D633" s="27">
        <v>1108</v>
      </c>
      <c r="E633" s="31">
        <v>1</v>
      </c>
      <c r="F633" s="27" t="s">
        <v>23</v>
      </c>
      <c r="G633" s="27" t="s">
        <v>27</v>
      </c>
      <c r="H633" s="27">
        <v>2</v>
      </c>
      <c r="I633" s="5">
        <v>230097</v>
      </c>
      <c r="J633" s="27">
        <v>2.3143191422961147</v>
      </c>
      <c r="K633">
        <v>17.120708</v>
      </c>
      <c r="L633">
        <v>28.106193999999999</v>
      </c>
      <c r="M633">
        <v>37.01041</v>
      </c>
      <c r="N633">
        <v>22.522960999999999</v>
      </c>
      <c r="O633" s="9"/>
    </row>
    <row r="634" spans="1:15" ht="15.75" customHeight="1" x14ac:dyDescent="0.2">
      <c r="A634" s="27" t="s">
        <v>19</v>
      </c>
      <c r="B634" s="27">
        <v>2023</v>
      </c>
      <c r="C634" s="30">
        <v>45107</v>
      </c>
      <c r="D634" s="27">
        <v>1109</v>
      </c>
      <c r="E634" s="31">
        <v>1</v>
      </c>
      <c r="F634" s="27" t="s">
        <v>20</v>
      </c>
      <c r="G634" s="27" t="s">
        <v>27</v>
      </c>
      <c r="H634" s="27">
        <v>2</v>
      </c>
      <c r="I634" s="5">
        <v>230098</v>
      </c>
      <c r="J634" s="27">
        <v>3.1527097512340241</v>
      </c>
      <c r="K634">
        <v>17.002692</v>
      </c>
      <c r="L634">
        <v>30.874032</v>
      </c>
      <c r="M634">
        <v>39.453203999999999</v>
      </c>
      <c r="N634">
        <v>23.182991999999999</v>
      </c>
      <c r="O634" s="9"/>
    </row>
    <row r="635" spans="1:15" ht="15.75" customHeight="1" x14ac:dyDescent="0.2">
      <c r="A635" s="27" t="s">
        <v>19</v>
      </c>
      <c r="B635" s="27">
        <v>2023</v>
      </c>
      <c r="C635" s="30">
        <v>45107</v>
      </c>
      <c r="D635" s="27">
        <v>1110</v>
      </c>
      <c r="E635" s="31">
        <v>1</v>
      </c>
      <c r="F635" s="27" t="s">
        <v>22</v>
      </c>
      <c r="G635" s="27" t="s">
        <v>27</v>
      </c>
      <c r="H635" s="27">
        <v>2</v>
      </c>
      <c r="I635" s="5">
        <v>230099</v>
      </c>
      <c r="J635" s="27">
        <v>3.3084411447575248</v>
      </c>
      <c r="K635">
        <v>20.658055000000001</v>
      </c>
      <c r="L635">
        <v>25.898147000000005</v>
      </c>
      <c r="M635">
        <v>32.136788000000003</v>
      </c>
      <c r="N635">
        <v>17.863949999999999</v>
      </c>
      <c r="O635" s="9"/>
    </row>
    <row r="636" spans="1:15" ht="15.75" customHeight="1" x14ac:dyDescent="0.2">
      <c r="A636" s="27" t="s">
        <v>19</v>
      </c>
      <c r="B636" s="27">
        <v>2023</v>
      </c>
      <c r="C636" s="30">
        <v>45107</v>
      </c>
      <c r="D636" s="27">
        <v>1111</v>
      </c>
      <c r="E636" s="31">
        <v>1</v>
      </c>
      <c r="F636" s="27" t="s">
        <v>25</v>
      </c>
      <c r="G636" s="27" t="s">
        <v>27</v>
      </c>
      <c r="H636" s="27">
        <v>2</v>
      </c>
      <c r="I636" s="5">
        <v>230100</v>
      </c>
      <c r="J636" s="27">
        <v>3.193172927890628</v>
      </c>
      <c r="K636">
        <v>18.327272000000001</v>
      </c>
      <c r="L636">
        <v>26.958352000000001</v>
      </c>
      <c r="M636">
        <v>35.552703999999999</v>
      </c>
      <c r="N636">
        <v>21.072690000000001</v>
      </c>
      <c r="O636" s="9"/>
    </row>
    <row r="637" spans="1:15" ht="15.75" customHeight="1" x14ac:dyDescent="0.2">
      <c r="A637" s="27" t="s">
        <v>19</v>
      </c>
      <c r="B637" s="27">
        <v>2023</v>
      </c>
      <c r="C637" s="30">
        <v>45107</v>
      </c>
      <c r="D637" s="27">
        <v>1112</v>
      </c>
      <c r="E637" s="31">
        <v>1</v>
      </c>
      <c r="F637" s="27" t="s">
        <v>26</v>
      </c>
      <c r="G637" s="27" t="s">
        <v>27</v>
      </c>
      <c r="H637" s="27">
        <v>2</v>
      </c>
      <c r="I637" s="5">
        <v>230101</v>
      </c>
      <c r="J637" s="27">
        <v>2.2826335117900176</v>
      </c>
      <c r="K637">
        <v>18.403980000000001</v>
      </c>
      <c r="L637">
        <v>27.905148000000001</v>
      </c>
      <c r="M637">
        <v>37.324722000000001</v>
      </c>
      <c r="N637">
        <v>19.029534000000002</v>
      </c>
      <c r="O637" s="9"/>
    </row>
    <row r="638" spans="1:15" ht="15.75" customHeight="1" x14ac:dyDescent="0.2">
      <c r="A638" s="27" t="s">
        <v>19</v>
      </c>
      <c r="B638" s="27">
        <v>2023</v>
      </c>
      <c r="C638" s="30">
        <v>45118</v>
      </c>
      <c r="D638" s="27">
        <v>1201</v>
      </c>
      <c r="E638" s="31">
        <v>2</v>
      </c>
      <c r="F638" s="27" t="s">
        <v>25</v>
      </c>
      <c r="G638" s="27" t="s">
        <v>21</v>
      </c>
      <c r="H638" s="27">
        <v>2</v>
      </c>
      <c r="I638" s="5">
        <v>230150</v>
      </c>
      <c r="J638" s="27">
        <v>3.1430112893642308</v>
      </c>
      <c r="K638">
        <v>15.180300000000001</v>
      </c>
      <c r="L638">
        <v>24.597539999999999</v>
      </c>
      <c r="M638">
        <v>34.032960000000003</v>
      </c>
      <c r="N638">
        <v>23.179500000000001</v>
      </c>
      <c r="O638" s="9"/>
    </row>
    <row r="639" spans="1:15" ht="15.75" customHeight="1" x14ac:dyDescent="0.2">
      <c r="A639" s="27" t="s">
        <v>19</v>
      </c>
      <c r="B639" s="27">
        <v>2023</v>
      </c>
      <c r="C639" s="30">
        <v>45118</v>
      </c>
      <c r="D639" s="27">
        <v>1202</v>
      </c>
      <c r="E639" s="31">
        <v>2</v>
      </c>
      <c r="F639" s="27" t="s">
        <v>24</v>
      </c>
      <c r="G639" s="27" t="s">
        <v>21</v>
      </c>
      <c r="H639" s="27">
        <v>2</v>
      </c>
      <c r="I639" s="5">
        <v>230151</v>
      </c>
      <c r="J639" s="27">
        <v>3.8387965059493778</v>
      </c>
      <c r="K639">
        <v>15.185694</v>
      </c>
      <c r="L639">
        <v>24.560255999999999</v>
      </c>
      <c r="M639">
        <v>34.857655000000001</v>
      </c>
      <c r="N639">
        <v>23.765336999999999</v>
      </c>
      <c r="O639" s="9"/>
    </row>
    <row r="640" spans="1:15" ht="15.75" customHeight="1" x14ac:dyDescent="0.2">
      <c r="A640" s="27" t="s">
        <v>19</v>
      </c>
      <c r="B640" s="27">
        <v>2023</v>
      </c>
      <c r="C640" s="30">
        <v>45118</v>
      </c>
      <c r="D640" s="27">
        <v>1203</v>
      </c>
      <c r="E640" s="31">
        <v>2</v>
      </c>
      <c r="F640" s="27" t="s">
        <v>22</v>
      </c>
      <c r="G640" s="27" t="s">
        <v>21</v>
      </c>
      <c r="H640" s="27">
        <v>2</v>
      </c>
      <c r="I640" s="5">
        <v>230152</v>
      </c>
      <c r="J640" s="27">
        <v>4.8828918186125092</v>
      </c>
      <c r="K640">
        <v>15.693675714285714</v>
      </c>
      <c r="L640">
        <v>25.178557428571427</v>
      </c>
      <c r="M640">
        <v>34.030078000000003</v>
      </c>
      <c r="N640">
        <v>24.88041742857143</v>
      </c>
      <c r="O640" s="9"/>
    </row>
    <row r="641" spans="1:15" ht="15.75" customHeight="1" x14ac:dyDescent="0.2">
      <c r="A641" s="27" t="s">
        <v>19</v>
      </c>
      <c r="B641" s="27">
        <v>2023</v>
      </c>
      <c r="C641" s="30">
        <v>45118</v>
      </c>
      <c r="D641" s="27">
        <v>1204</v>
      </c>
      <c r="E641" s="31">
        <v>2</v>
      </c>
      <c r="F641" s="27" t="s">
        <v>20</v>
      </c>
      <c r="G641" s="27" t="s">
        <v>21</v>
      </c>
      <c r="H641" s="27">
        <v>2</v>
      </c>
      <c r="I641" s="5">
        <v>230153</v>
      </c>
      <c r="J641" s="27">
        <v>5.0565612998243097</v>
      </c>
      <c r="K641">
        <v>14.31306</v>
      </c>
      <c r="L641">
        <v>28.425809999999998</v>
      </c>
      <c r="M641">
        <v>37.803959999999996</v>
      </c>
      <c r="N641">
        <v>27.952349999999999</v>
      </c>
      <c r="O641" s="9"/>
    </row>
    <row r="642" spans="1:15" ht="15.75" customHeight="1" x14ac:dyDescent="0.2">
      <c r="A642" s="27" t="s">
        <v>19</v>
      </c>
      <c r="B642" s="27">
        <v>2023</v>
      </c>
      <c r="C642" s="30">
        <v>45118</v>
      </c>
      <c r="D642" s="27">
        <v>1205</v>
      </c>
      <c r="E642" s="31">
        <v>2</v>
      </c>
      <c r="F642" s="27" t="s">
        <v>23</v>
      </c>
      <c r="G642" s="27" t="s">
        <v>21</v>
      </c>
      <c r="H642" s="27">
        <v>2</v>
      </c>
      <c r="I642" s="5">
        <v>230154</v>
      </c>
      <c r="J642" s="27">
        <v>3.2973632200906091</v>
      </c>
      <c r="K642">
        <v>15.705776</v>
      </c>
      <c r="L642">
        <v>24.002996</v>
      </c>
      <c r="M642">
        <v>33.161676</v>
      </c>
      <c r="N642">
        <v>23.613071999999999</v>
      </c>
      <c r="O642" s="9"/>
    </row>
    <row r="643" spans="1:15" ht="15.75" customHeight="1" x14ac:dyDescent="0.2">
      <c r="A643" s="27" t="s">
        <v>19</v>
      </c>
      <c r="B643" s="27">
        <v>2023</v>
      </c>
      <c r="C643" s="30">
        <v>45118</v>
      </c>
      <c r="D643" s="27">
        <v>1206</v>
      </c>
      <c r="E643" s="31">
        <v>2</v>
      </c>
      <c r="F643" s="27" t="s">
        <v>26</v>
      </c>
      <c r="G643" s="27" t="s">
        <v>21</v>
      </c>
      <c r="H643" s="27">
        <v>2</v>
      </c>
      <c r="I643" s="5">
        <v>230155</v>
      </c>
      <c r="J643" s="27">
        <v>2.0472555043313703</v>
      </c>
      <c r="K643">
        <v>16.472940000000001</v>
      </c>
      <c r="L643">
        <v>24.668568000000004</v>
      </c>
      <c r="M643">
        <v>33.880707999999998</v>
      </c>
      <c r="N643">
        <v>20.820343999999999</v>
      </c>
      <c r="O643" s="9"/>
    </row>
    <row r="644" spans="1:15" ht="15.75" customHeight="1" x14ac:dyDescent="0.2">
      <c r="A644" s="27" t="s">
        <v>19</v>
      </c>
      <c r="B644" s="27">
        <v>2023</v>
      </c>
      <c r="C644" s="30">
        <v>45107</v>
      </c>
      <c r="D644" s="27">
        <v>1207</v>
      </c>
      <c r="E644" s="31">
        <v>2</v>
      </c>
      <c r="F644" s="27" t="s">
        <v>23</v>
      </c>
      <c r="G644" s="27" t="s">
        <v>27</v>
      </c>
      <c r="H644" s="27">
        <v>2</v>
      </c>
      <c r="I644" s="5">
        <v>230102</v>
      </c>
      <c r="J644" s="27">
        <v>2.2650124035946297</v>
      </c>
      <c r="K644">
        <v>18.831613999999998</v>
      </c>
      <c r="L644">
        <v>25.352712</v>
      </c>
      <c r="M644">
        <v>34.215186000000003</v>
      </c>
      <c r="N644">
        <v>19.362082000000001</v>
      </c>
      <c r="O644" s="9"/>
    </row>
    <row r="645" spans="1:15" ht="15.75" customHeight="1" x14ac:dyDescent="0.2">
      <c r="A645" s="27" t="s">
        <v>19</v>
      </c>
      <c r="B645" s="27">
        <v>2023</v>
      </c>
      <c r="C645" s="30">
        <v>45107</v>
      </c>
      <c r="D645" s="27">
        <v>1208</v>
      </c>
      <c r="E645" s="31">
        <v>2</v>
      </c>
      <c r="F645" s="27" t="s">
        <v>25</v>
      </c>
      <c r="G645" s="27" t="s">
        <v>27</v>
      </c>
      <c r="H645" s="27">
        <v>2</v>
      </c>
      <c r="I645" s="5">
        <v>230103</v>
      </c>
      <c r="J645" s="27">
        <v>3.4654245404968078</v>
      </c>
      <c r="K645">
        <v>17.765415999999998</v>
      </c>
      <c r="L645">
        <v>27.809920000000002</v>
      </c>
      <c r="M645">
        <v>35.613163999999998</v>
      </c>
      <c r="N645">
        <v>22.247935999999999</v>
      </c>
      <c r="O645" s="9"/>
    </row>
    <row r="646" spans="1:15" ht="15.75" customHeight="1" x14ac:dyDescent="0.2">
      <c r="A646" s="27" t="s">
        <v>19</v>
      </c>
      <c r="B646" s="27">
        <v>2023</v>
      </c>
      <c r="C646" s="30">
        <v>45107</v>
      </c>
      <c r="D646" s="27">
        <v>1209</v>
      </c>
      <c r="E646" s="31">
        <v>2</v>
      </c>
      <c r="F646" s="27" t="s">
        <v>26</v>
      </c>
      <c r="G646" s="27" t="s">
        <v>27</v>
      </c>
      <c r="H646" s="27">
        <v>2</v>
      </c>
      <c r="I646" s="5">
        <v>230104</v>
      </c>
      <c r="J646" s="27">
        <v>2.5804088168757184</v>
      </c>
      <c r="K646">
        <v>18.458646000000002</v>
      </c>
      <c r="L646">
        <v>28.950254999999999</v>
      </c>
      <c r="M646">
        <v>36.743499</v>
      </c>
      <c r="N646">
        <v>21.138717</v>
      </c>
      <c r="O646" s="9"/>
    </row>
    <row r="647" spans="1:15" ht="15.75" customHeight="1" x14ac:dyDescent="0.2">
      <c r="A647" s="27" t="s">
        <v>19</v>
      </c>
      <c r="B647" s="27">
        <v>2023</v>
      </c>
      <c r="C647" s="30">
        <v>45107</v>
      </c>
      <c r="D647" s="27">
        <v>1210</v>
      </c>
      <c r="E647" s="31">
        <v>2</v>
      </c>
      <c r="F647" s="27" t="s">
        <v>20</v>
      </c>
      <c r="G647" s="27" t="s">
        <v>27</v>
      </c>
      <c r="H647" s="27">
        <v>2</v>
      </c>
      <c r="I647" s="5">
        <v>230105</v>
      </c>
      <c r="J647" s="27">
        <v>4.0252230379347802</v>
      </c>
      <c r="K647">
        <v>18.433944</v>
      </c>
      <c r="L647">
        <v>28.603764000000002</v>
      </c>
      <c r="M647">
        <v>37.298501999999999</v>
      </c>
      <c r="N647">
        <v>20.935169999999999</v>
      </c>
      <c r="O647" s="9"/>
    </row>
    <row r="648" spans="1:15" ht="15.75" customHeight="1" x14ac:dyDescent="0.2">
      <c r="A648" s="27" t="s">
        <v>19</v>
      </c>
      <c r="B648" s="27">
        <v>2023</v>
      </c>
      <c r="C648" s="30">
        <v>45107</v>
      </c>
      <c r="D648" s="27">
        <v>1211</v>
      </c>
      <c r="E648" s="31">
        <v>2</v>
      </c>
      <c r="F648" s="27" t="s">
        <v>22</v>
      </c>
      <c r="G648" s="27" t="s">
        <v>27</v>
      </c>
      <c r="H648" s="27">
        <v>2</v>
      </c>
      <c r="I648" s="5">
        <v>230106</v>
      </c>
      <c r="J648" s="27">
        <v>2.554710448831468</v>
      </c>
      <c r="K648">
        <v>18.877911000000001</v>
      </c>
      <c r="L648">
        <v>26.759689999999996</v>
      </c>
      <c r="M648">
        <v>34.440542999999998</v>
      </c>
      <c r="N648">
        <v>20.768442</v>
      </c>
      <c r="O648" s="9"/>
    </row>
    <row r="649" spans="1:15" ht="15.75" customHeight="1" x14ac:dyDescent="0.2">
      <c r="A649" s="27" t="s">
        <v>19</v>
      </c>
      <c r="B649" s="27">
        <v>2023</v>
      </c>
      <c r="C649" s="30">
        <v>45107</v>
      </c>
      <c r="D649" s="27">
        <v>1212</v>
      </c>
      <c r="E649" s="31">
        <v>2</v>
      </c>
      <c r="F649" s="27" t="s">
        <v>24</v>
      </c>
      <c r="G649" s="27" t="s">
        <v>27</v>
      </c>
      <c r="H649" s="27">
        <v>2</v>
      </c>
      <c r="I649" s="5">
        <v>230107</v>
      </c>
      <c r="J649" s="27">
        <v>2.667435952517172</v>
      </c>
      <c r="K649">
        <v>17.398692</v>
      </c>
      <c r="L649">
        <v>27.536584000000001</v>
      </c>
      <c r="M649">
        <v>35.822972</v>
      </c>
      <c r="N649">
        <v>22.081907999999999</v>
      </c>
      <c r="O649" s="9"/>
    </row>
    <row r="650" spans="1:15" ht="15.75" customHeight="1" x14ac:dyDescent="0.2">
      <c r="A650" s="27" t="s">
        <v>19</v>
      </c>
      <c r="B650" s="27">
        <v>2023</v>
      </c>
      <c r="C650" s="30">
        <v>45107</v>
      </c>
      <c r="D650" s="27">
        <v>1301</v>
      </c>
      <c r="E650" s="31">
        <v>3</v>
      </c>
      <c r="F650" s="27" t="s">
        <v>20</v>
      </c>
      <c r="G650" s="27" t="s">
        <v>27</v>
      </c>
      <c r="H650" s="27">
        <v>2</v>
      </c>
      <c r="I650" s="5">
        <v>230108</v>
      </c>
      <c r="J650" s="27">
        <v>3.381989443421741</v>
      </c>
      <c r="K650">
        <v>16.80472</v>
      </c>
      <c r="L650">
        <v>29.563520999999998</v>
      </c>
      <c r="M650">
        <v>39.098373000000002</v>
      </c>
      <c r="N650">
        <v>23.435278</v>
      </c>
      <c r="O650" s="9"/>
    </row>
    <row r="651" spans="1:15" ht="15.75" customHeight="1" x14ac:dyDescent="0.2">
      <c r="A651" s="27" t="s">
        <v>19</v>
      </c>
      <c r="B651" s="27">
        <v>2023</v>
      </c>
      <c r="C651" s="30">
        <v>45107</v>
      </c>
      <c r="D651" s="27">
        <v>1302</v>
      </c>
      <c r="E651" s="31">
        <v>3</v>
      </c>
      <c r="F651" s="27" t="s">
        <v>22</v>
      </c>
      <c r="G651" s="27" t="s">
        <v>27</v>
      </c>
      <c r="H651" s="27">
        <v>2</v>
      </c>
      <c r="I651" s="5">
        <v>230109</v>
      </c>
      <c r="J651" s="27">
        <v>3.2332249932572923</v>
      </c>
      <c r="K651">
        <v>15.703916</v>
      </c>
      <c r="L651">
        <v>31.070799000000004</v>
      </c>
      <c r="M651">
        <v>38.986519999999999</v>
      </c>
      <c r="N651">
        <v>25.195494</v>
      </c>
      <c r="O651" s="9"/>
    </row>
    <row r="652" spans="1:15" ht="15.75" customHeight="1" x14ac:dyDescent="0.2">
      <c r="A652" s="27" t="s">
        <v>19</v>
      </c>
      <c r="B652" s="27">
        <v>2023</v>
      </c>
      <c r="C652" s="30">
        <v>45107</v>
      </c>
      <c r="D652" s="27">
        <v>1303</v>
      </c>
      <c r="E652" s="31">
        <v>3</v>
      </c>
      <c r="F652" s="27" t="s">
        <v>25</v>
      </c>
      <c r="G652" s="27" t="s">
        <v>27</v>
      </c>
      <c r="H652" s="27">
        <v>2</v>
      </c>
      <c r="I652" s="5">
        <v>230110</v>
      </c>
      <c r="J652" s="27">
        <v>3.9174452151852117</v>
      </c>
      <c r="K652">
        <v>19.886558999999998</v>
      </c>
      <c r="L652">
        <v>26.181980999999997</v>
      </c>
      <c r="M652">
        <v>33.532758000000001</v>
      </c>
      <c r="N652">
        <v>19.198284000000001</v>
      </c>
      <c r="O652" s="9"/>
    </row>
    <row r="653" spans="1:15" ht="15.75" customHeight="1" x14ac:dyDescent="0.2">
      <c r="A653" s="27" t="s">
        <v>19</v>
      </c>
      <c r="B653" s="27">
        <v>2023</v>
      </c>
      <c r="C653" s="30">
        <v>45107</v>
      </c>
      <c r="D653" s="27">
        <v>1304</v>
      </c>
      <c r="E653" s="31">
        <v>3</v>
      </c>
      <c r="F653" s="27" t="s">
        <v>26</v>
      </c>
      <c r="G653" s="27" t="s">
        <v>27</v>
      </c>
      <c r="H653" s="27">
        <v>2</v>
      </c>
      <c r="I653" s="5">
        <v>230111</v>
      </c>
      <c r="J653" s="27">
        <v>3.2359642783279159</v>
      </c>
      <c r="K653">
        <v>19.326750000000001</v>
      </c>
      <c r="L653">
        <v>27.420625000000001</v>
      </c>
      <c r="M653">
        <v>35.560124999999999</v>
      </c>
      <c r="N653">
        <v>19.509250000000002</v>
      </c>
      <c r="O653" s="9"/>
    </row>
    <row r="654" spans="1:15" ht="15.75" customHeight="1" x14ac:dyDescent="0.2">
      <c r="A654" s="27" t="s">
        <v>19</v>
      </c>
      <c r="B654" s="27">
        <v>2023</v>
      </c>
      <c r="C654" s="30">
        <v>45107</v>
      </c>
      <c r="D654" s="27">
        <v>1305</v>
      </c>
      <c r="E654" s="31">
        <v>3</v>
      </c>
      <c r="F654" s="27" t="s">
        <v>23</v>
      </c>
      <c r="G654" s="27" t="s">
        <v>27</v>
      </c>
      <c r="H654" s="27">
        <v>2</v>
      </c>
      <c r="I654" s="5">
        <v>230112</v>
      </c>
      <c r="J654" s="27">
        <v>3.1492231619595126</v>
      </c>
      <c r="K654">
        <v>18.021560000000001</v>
      </c>
      <c r="L654">
        <v>26.638976</v>
      </c>
      <c r="M654">
        <v>35.292983999999997</v>
      </c>
      <c r="N654">
        <v>19.640756</v>
      </c>
      <c r="O654" s="9"/>
    </row>
    <row r="655" spans="1:15" ht="15.75" customHeight="1" x14ac:dyDescent="0.2">
      <c r="A655" s="27" t="s">
        <v>19</v>
      </c>
      <c r="B655" s="27">
        <v>2023</v>
      </c>
      <c r="C655" s="30">
        <v>45107</v>
      </c>
      <c r="D655" s="27">
        <v>1306</v>
      </c>
      <c r="E655" s="31">
        <v>3</v>
      </c>
      <c r="F655" s="27" t="s">
        <v>24</v>
      </c>
      <c r="G655" s="27" t="s">
        <v>27</v>
      </c>
      <c r="H655" s="27">
        <v>2</v>
      </c>
      <c r="I655" s="5">
        <v>230113</v>
      </c>
      <c r="J655" s="27">
        <v>4.6762428448188311</v>
      </c>
      <c r="K655">
        <v>17.279392000000001</v>
      </c>
      <c r="L655">
        <v>29.242048</v>
      </c>
      <c r="M655">
        <v>37.708767999999999</v>
      </c>
      <c r="N655">
        <v>22.568816000000002</v>
      </c>
      <c r="O655" s="9"/>
    </row>
    <row r="656" spans="1:15" ht="15.75" customHeight="1" x14ac:dyDescent="0.2">
      <c r="A656" s="27" t="s">
        <v>19</v>
      </c>
      <c r="B656" s="27">
        <v>2023</v>
      </c>
      <c r="C656" s="30">
        <v>45118</v>
      </c>
      <c r="D656" s="27">
        <v>1307</v>
      </c>
      <c r="E656" s="31">
        <v>3</v>
      </c>
      <c r="F656" s="27" t="s">
        <v>22</v>
      </c>
      <c r="G656" s="27" t="s">
        <v>21</v>
      </c>
      <c r="H656" s="27">
        <v>2</v>
      </c>
      <c r="I656" s="5">
        <v>230156</v>
      </c>
      <c r="J656" s="27">
        <v>4.9938970545399188</v>
      </c>
      <c r="K656">
        <v>16.516500000000001</v>
      </c>
      <c r="L656">
        <v>24.051300000000001</v>
      </c>
      <c r="M656">
        <v>31.658899999999999</v>
      </c>
      <c r="N656">
        <v>23.723699999999997</v>
      </c>
      <c r="O656" s="9"/>
    </row>
    <row r="657" spans="1:15" ht="15.75" customHeight="1" x14ac:dyDescent="0.2">
      <c r="A657" s="27" t="s">
        <v>19</v>
      </c>
      <c r="B657" s="27">
        <v>2023</v>
      </c>
      <c r="C657" s="30">
        <v>45118</v>
      </c>
      <c r="D657" s="27">
        <v>1308</v>
      </c>
      <c r="E657" s="31">
        <v>3</v>
      </c>
      <c r="F657" s="27" t="s">
        <v>20</v>
      </c>
      <c r="G657" s="27" t="s">
        <v>21</v>
      </c>
      <c r="H657" s="27">
        <v>2</v>
      </c>
      <c r="I657" s="5">
        <v>230157</v>
      </c>
      <c r="J657" s="27">
        <v>2.7394562889732623</v>
      </c>
      <c r="K657">
        <v>15.520167571428573</v>
      </c>
      <c r="L657">
        <v>25.427496857142863</v>
      </c>
      <c r="M657">
        <v>34.538065000000003</v>
      </c>
      <c r="N657">
        <v>23.42558285714286</v>
      </c>
      <c r="O657" s="9"/>
    </row>
    <row r="658" spans="1:15" ht="15.75" customHeight="1" x14ac:dyDescent="0.2">
      <c r="A658" s="27" t="s">
        <v>19</v>
      </c>
      <c r="B658" s="27">
        <v>2023</v>
      </c>
      <c r="C658" s="30">
        <v>45118</v>
      </c>
      <c r="D658" s="27">
        <v>1309</v>
      </c>
      <c r="E658" s="31">
        <v>3</v>
      </c>
      <c r="F658" s="27" t="s">
        <v>26</v>
      </c>
      <c r="G658" s="27" t="s">
        <v>21</v>
      </c>
      <c r="H658" s="27">
        <v>2</v>
      </c>
      <c r="I658" s="5">
        <v>230158</v>
      </c>
      <c r="J658" s="27">
        <v>4.4429225787430342</v>
      </c>
      <c r="K658">
        <v>16.959828000000002</v>
      </c>
      <c r="L658">
        <v>23.273208</v>
      </c>
      <c r="M658">
        <v>32.847743999999999</v>
      </c>
      <c r="N658">
        <v>22.028700000000001</v>
      </c>
      <c r="O658" s="9"/>
    </row>
    <row r="659" spans="1:15" ht="15.75" customHeight="1" x14ac:dyDescent="0.2">
      <c r="A659" s="27" t="s">
        <v>19</v>
      </c>
      <c r="B659" s="27">
        <v>2023</v>
      </c>
      <c r="C659" s="30">
        <v>45118</v>
      </c>
      <c r="D659" s="27">
        <v>1310</v>
      </c>
      <c r="E659" s="31">
        <v>3</v>
      </c>
      <c r="F659" s="27" t="s">
        <v>24</v>
      </c>
      <c r="G659" s="27" t="s">
        <v>21</v>
      </c>
      <c r="H659" s="27">
        <v>2</v>
      </c>
      <c r="I659" s="5">
        <v>230159</v>
      </c>
      <c r="J659" s="27">
        <v>6.1947608156336651</v>
      </c>
      <c r="K659">
        <v>14.363363999999999</v>
      </c>
      <c r="L659">
        <v>28.434343999999999</v>
      </c>
      <c r="M659">
        <v>37.178452999999998</v>
      </c>
      <c r="N659">
        <v>28.799824000000001</v>
      </c>
      <c r="O659" s="9"/>
    </row>
    <row r="660" spans="1:15" ht="15.75" customHeight="1" x14ac:dyDescent="0.2">
      <c r="A660" s="27" t="s">
        <v>19</v>
      </c>
      <c r="B660" s="27">
        <v>2023</v>
      </c>
      <c r="C660" s="30">
        <v>45118</v>
      </c>
      <c r="D660" s="27">
        <v>1311</v>
      </c>
      <c r="E660" s="31">
        <v>3</v>
      </c>
      <c r="F660" s="27" t="s">
        <v>25</v>
      </c>
      <c r="G660" s="27" t="s">
        <v>21</v>
      </c>
      <c r="H660" s="27">
        <v>2</v>
      </c>
      <c r="I660" s="5">
        <v>230160</v>
      </c>
      <c r="J660" s="27">
        <v>3.2334661483560008</v>
      </c>
      <c r="K660">
        <v>16.116268999999999</v>
      </c>
      <c r="L660">
        <v>24.359908000000001</v>
      </c>
      <c r="M660">
        <v>32.205390999999999</v>
      </c>
      <c r="N660">
        <v>25.898238000000003</v>
      </c>
      <c r="O660" s="9"/>
    </row>
    <row r="661" spans="1:15" ht="15.75" customHeight="1" x14ac:dyDescent="0.2">
      <c r="A661" s="27" t="s">
        <v>19</v>
      </c>
      <c r="B661" s="27">
        <v>2023</v>
      </c>
      <c r="C661" s="30">
        <v>45118</v>
      </c>
      <c r="D661" s="27">
        <v>1312</v>
      </c>
      <c r="E661" s="31">
        <v>3</v>
      </c>
      <c r="F661" s="27" t="s">
        <v>23</v>
      </c>
      <c r="G661" s="27" t="s">
        <v>21</v>
      </c>
      <c r="H661" s="27">
        <v>2</v>
      </c>
      <c r="I661" s="5">
        <v>230161</v>
      </c>
      <c r="J661" s="27">
        <v>5.2150477843158294</v>
      </c>
      <c r="K661">
        <v>17.016818000000001</v>
      </c>
      <c r="L661">
        <v>24.300601</v>
      </c>
      <c r="M661">
        <v>32.598813</v>
      </c>
      <c r="N661">
        <v>22.600746999999998</v>
      </c>
      <c r="O661" s="9"/>
    </row>
    <row r="662" spans="1:15" ht="15.75" customHeight="1" x14ac:dyDescent="0.2">
      <c r="A662" s="27" t="s">
        <v>19</v>
      </c>
      <c r="B662" s="27">
        <v>2023</v>
      </c>
      <c r="C662" s="30">
        <v>45118</v>
      </c>
      <c r="D662" s="27">
        <v>1401</v>
      </c>
      <c r="E662" s="31">
        <v>4</v>
      </c>
      <c r="F662" s="27" t="s">
        <v>20</v>
      </c>
      <c r="G662" s="27" t="s">
        <v>21</v>
      </c>
      <c r="H662" s="27">
        <v>2</v>
      </c>
      <c r="I662" s="5">
        <v>230162</v>
      </c>
      <c r="J662" s="27">
        <v>4.645299402119746</v>
      </c>
      <c r="K662">
        <v>15.515499999999998</v>
      </c>
      <c r="L662">
        <v>25.934999999999999</v>
      </c>
      <c r="M662">
        <v>35.125999999999998</v>
      </c>
      <c r="N662">
        <v>25.307100000000002</v>
      </c>
      <c r="O662" s="9"/>
    </row>
    <row r="663" spans="1:15" ht="15.75" customHeight="1" x14ac:dyDescent="0.2">
      <c r="A663" s="27" t="s">
        <v>19</v>
      </c>
      <c r="B663" s="27">
        <v>2023</v>
      </c>
      <c r="C663" s="30">
        <v>45118</v>
      </c>
      <c r="D663" s="27">
        <v>1402</v>
      </c>
      <c r="E663" s="31">
        <v>4</v>
      </c>
      <c r="F663" s="27" t="s">
        <v>23</v>
      </c>
      <c r="G663" s="27" t="s">
        <v>21</v>
      </c>
      <c r="H663" s="27">
        <v>2</v>
      </c>
      <c r="I663" s="5">
        <v>230163</v>
      </c>
      <c r="J663" s="27">
        <v>2.9527071725317686</v>
      </c>
      <c r="K663">
        <v>16.426216</v>
      </c>
      <c r="L663">
        <v>25.755136000000004</v>
      </c>
      <c r="M663">
        <v>34.398105999999999</v>
      </c>
      <c r="N663">
        <v>23.907644000000001</v>
      </c>
      <c r="O663" s="9"/>
    </row>
    <row r="664" spans="1:15" ht="15.75" customHeight="1" x14ac:dyDescent="0.2">
      <c r="A664" s="27" t="s">
        <v>19</v>
      </c>
      <c r="B664" s="27">
        <v>2023</v>
      </c>
      <c r="C664" s="30">
        <v>45118</v>
      </c>
      <c r="D664" s="27">
        <v>1403</v>
      </c>
      <c r="E664" s="31">
        <v>4</v>
      </c>
      <c r="F664" s="27" t="s">
        <v>24</v>
      </c>
      <c r="G664" s="27" t="s">
        <v>21</v>
      </c>
      <c r="H664" s="27">
        <v>2</v>
      </c>
      <c r="I664" s="5">
        <v>230164</v>
      </c>
      <c r="J664" s="27">
        <v>5.2875061688896103</v>
      </c>
      <c r="K664">
        <v>15.537591000000001</v>
      </c>
      <c r="L664">
        <v>25.817283</v>
      </c>
      <c r="M664">
        <v>35.207037</v>
      </c>
      <c r="N664">
        <v>24.900102</v>
      </c>
      <c r="O664" s="9"/>
    </row>
    <row r="665" spans="1:15" ht="15.75" customHeight="1" x14ac:dyDescent="0.2">
      <c r="A665" s="27" t="s">
        <v>19</v>
      </c>
      <c r="B665" s="27">
        <v>2023</v>
      </c>
      <c r="C665" s="30">
        <v>45118</v>
      </c>
      <c r="D665" s="27">
        <v>1404</v>
      </c>
      <c r="E665" s="31">
        <v>4</v>
      </c>
      <c r="F665" s="27" t="s">
        <v>22</v>
      </c>
      <c r="G665" s="27" t="s">
        <v>21</v>
      </c>
      <c r="H665" s="27">
        <v>2</v>
      </c>
      <c r="I665" s="5">
        <v>230165</v>
      </c>
      <c r="J665" s="27">
        <v>4.6065967990779306</v>
      </c>
      <c r="K665">
        <v>16.368991999999999</v>
      </c>
      <c r="L665">
        <v>24.808399999999995</v>
      </c>
      <c r="M665">
        <v>33.721215999999998</v>
      </c>
      <c r="N665">
        <v>23.615776</v>
      </c>
      <c r="O665" s="9"/>
    </row>
    <row r="666" spans="1:15" ht="15.75" customHeight="1" x14ac:dyDescent="0.2">
      <c r="A666" s="27" t="s">
        <v>19</v>
      </c>
      <c r="B666" s="27">
        <v>2023</v>
      </c>
      <c r="C666" s="30">
        <v>45118</v>
      </c>
      <c r="D666" s="27">
        <v>1405</v>
      </c>
      <c r="E666" s="31">
        <v>4</v>
      </c>
      <c r="F666" s="27" t="s">
        <v>26</v>
      </c>
      <c r="G666" s="27" t="s">
        <v>21</v>
      </c>
      <c r="H666" s="27">
        <v>2</v>
      </c>
      <c r="I666" s="5">
        <v>230166</v>
      </c>
      <c r="J666" s="27">
        <v>2.5144258533584898</v>
      </c>
      <c r="K666">
        <v>17.277875999999999</v>
      </c>
      <c r="L666">
        <v>22.096008000000001</v>
      </c>
      <c r="M666">
        <v>31.541004000000001</v>
      </c>
      <c r="N666">
        <v>19.673279999999998</v>
      </c>
      <c r="O666" s="9"/>
    </row>
    <row r="667" spans="1:15" ht="15.75" customHeight="1" x14ac:dyDescent="0.2">
      <c r="A667" s="27" t="s">
        <v>19</v>
      </c>
      <c r="B667" s="27">
        <v>2023</v>
      </c>
      <c r="C667" s="30">
        <v>45118</v>
      </c>
      <c r="D667" s="27">
        <v>1406</v>
      </c>
      <c r="E667" s="31">
        <v>4</v>
      </c>
      <c r="F667" s="27" t="s">
        <v>25</v>
      </c>
      <c r="G667" s="27" t="s">
        <v>21</v>
      </c>
      <c r="H667" s="27">
        <v>2</v>
      </c>
      <c r="I667" s="5">
        <v>230167</v>
      </c>
      <c r="J667" s="27">
        <v>5.3768020111684578</v>
      </c>
      <c r="K667">
        <v>14.454770999999999</v>
      </c>
      <c r="L667">
        <v>28.955546999999999</v>
      </c>
      <c r="M667">
        <v>39.012239999999998</v>
      </c>
      <c r="N667">
        <v>27.556995000000001</v>
      </c>
      <c r="O667" s="9"/>
    </row>
    <row r="668" spans="1:15" ht="15.75" customHeight="1" x14ac:dyDescent="0.2">
      <c r="A668" s="27" t="s">
        <v>19</v>
      </c>
      <c r="B668" s="27">
        <v>2023</v>
      </c>
      <c r="C668" s="30">
        <v>45107</v>
      </c>
      <c r="D668" s="27">
        <v>1407</v>
      </c>
      <c r="E668" s="31">
        <v>4</v>
      </c>
      <c r="F668" s="27" t="s">
        <v>22</v>
      </c>
      <c r="G668" s="27" t="s">
        <v>27</v>
      </c>
      <c r="H668" s="27">
        <v>2</v>
      </c>
      <c r="I668" s="5">
        <v>230114</v>
      </c>
      <c r="J668" s="27">
        <v>2.1836903133862191</v>
      </c>
      <c r="K668">
        <v>16.805983999999999</v>
      </c>
      <c r="L668">
        <v>27.521392000000002</v>
      </c>
      <c r="M668">
        <v>35.878864</v>
      </c>
      <c r="N668">
        <v>24.107392000000001</v>
      </c>
      <c r="O668" s="9"/>
    </row>
    <row r="669" spans="1:15" ht="15.75" customHeight="1" x14ac:dyDescent="0.2">
      <c r="A669" s="27" t="s">
        <v>19</v>
      </c>
      <c r="B669" s="27">
        <v>2023</v>
      </c>
      <c r="C669" s="30">
        <v>45107</v>
      </c>
      <c r="D669" s="27">
        <v>1408</v>
      </c>
      <c r="E669" s="31">
        <v>4</v>
      </c>
      <c r="F669" s="27" t="s">
        <v>20</v>
      </c>
      <c r="G669" s="27" t="s">
        <v>27</v>
      </c>
      <c r="H669" s="27">
        <v>2</v>
      </c>
      <c r="I669" s="5">
        <v>230115</v>
      </c>
      <c r="J669" s="27">
        <v>1.9643546931333478</v>
      </c>
      <c r="K669">
        <v>16.470804999999999</v>
      </c>
      <c r="L669">
        <v>27.518184999999999</v>
      </c>
      <c r="M669">
        <v>35.575845000000001</v>
      </c>
      <c r="N669">
        <v>23.197675</v>
      </c>
      <c r="O669" s="9"/>
    </row>
    <row r="670" spans="1:15" ht="15.75" customHeight="1" x14ac:dyDescent="0.2">
      <c r="A670" s="27" t="s">
        <v>19</v>
      </c>
      <c r="B670" s="27">
        <v>2023</v>
      </c>
      <c r="C670" s="30">
        <v>45107</v>
      </c>
      <c r="D670" s="27">
        <v>1409</v>
      </c>
      <c r="E670" s="31">
        <v>4</v>
      </c>
      <c r="F670" s="27" t="s">
        <v>24</v>
      </c>
      <c r="G670" s="27" t="s">
        <v>27</v>
      </c>
      <c r="H670" s="27">
        <v>2</v>
      </c>
      <c r="I670" s="5">
        <v>230116</v>
      </c>
      <c r="J670" s="27">
        <v>3.9631393877042012</v>
      </c>
      <c r="K670">
        <v>18.219287999999999</v>
      </c>
      <c r="L670">
        <v>26.669471999999999</v>
      </c>
      <c r="M670">
        <v>33.609720000000003</v>
      </c>
      <c r="N670">
        <v>21.130008</v>
      </c>
      <c r="O670" s="9"/>
    </row>
    <row r="671" spans="1:15" ht="15.75" customHeight="1" x14ac:dyDescent="0.2">
      <c r="A671" s="27" t="s">
        <v>19</v>
      </c>
      <c r="B671" s="27">
        <v>2023</v>
      </c>
      <c r="C671" s="30">
        <v>45107</v>
      </c>
      <c r="D671" s="27">
        <v>1410</v>
      </c>
      <c r="E671" s="31">
        <v>4</v>
      </c>
      <c r="F671" s="27" t="s">
        <v>26</v>
      </c>
      <c r="G671" s="27" t="s">
        <v>27</v>
      </c>
      <c r="H671" s="27">
        <v>2</v>
      </c>
      <c r="I671" s="5">
        <v>230117</v>
      </c>
      <c r="J671" s="27">
        <v>2.5191371223080585</v>
      </c>
      <c r="K671">
        <v>20.841455</v>
      </c>
      <c r="L671">
        <v>22.972239999999999</v>
      </c>
      <c r="M671">
        <v>29.382885000000002</v>
      </c>
      <c r="N671">
        <v>15.290439999999998</v>
      </c>
      <c r="O671" s="9"/>
    </row>
    <row r="672" spans="1:15" ht="15.75" customHeight="1" x14ac:dyDescent="0.2">
      <c r="A672" s="27" t="s">
        <v>19</v>
      </c>
      <c r="B672" s="27">
        <v>2023</v>
      </c>
      <c r="C672" s="30">
        <v>45107</v>
      </c>
      <c r="D672" s="27">
        <v>1411</v>
      </c>
      <c r="E672" s="31">
        <v>4</v>
      </c>
      <c r="F672" s="27" t="s">
        <v>25</v>
      </c>
      <c r="G672" s="27" t="s">
        <v>27</v>
      </c>
      <c r="H672" s="27">
        <v>2</v>
      </c>
      <c r="I672" s="5">
        <v>230118</v>
      </c>
      <c r="J672" s="27">
        <v>1.8118492230101635</v>
      </c>
      <c r="K672">
        <v>17.455604000000001</v>
      </c>
      <c r="L672">
        <v>24.866516000000001</v>
      </c>
      <c r="M672">
        <v>33.140217999999997</v>
      </c>
      <c r="N672">
        <v>19.707940000000001</v>
      </c>
      <c r="O672" s="9"/>
    </row>
    <row r="673" spans="1:15" ht="15.75" customHeight="1" x14ac:dyDescent="0.2">
      <c r="A673" s="27" t="s">
        <v>19</v>
      </c>
      <c r="B673" s="27">
        <v>2023</v>
      </c>
      <c r="C673" s="30">
        <v>45107</v>
      </c>
      <c r="D673" s="27">
        <v>1412</v>
      </c>
      <c r="E673" s="31">
        <v>4</v>
      </c>
      <c r="F673" s="27" t="s">
        <v>23</v>
      </c>
      <c r="G673" s="27" t="s">
        <v>27</v>
      </c>
      <c r="H673" s="27">
        <v>2</v>
      </c>
      <c r="I673" s="5">
        <v>230119</v>
      </c>
      <c r="J673" s="27">
        <v>1.579148070191069</v>
      </c>
      <c r="K673">
        <v>15.310927999999999</v>
      </c>
      <c r="L673">
        <v>31.040088000000001</v>
      </c>
      <c r="M673">
        <v>40.877631999999998</v>
      </c>
      <c r="N673">
        <v>24.021063999999999</v>
      </c>
      <c r="O673" s="9"/>
    </row>
    <row r="674" spans="1:15" ht="15.75" customHeight="1" x14ac:dyDescent="0.2">
      <c r="A674" s="27" t="s">
        <v>19</v>
      </c>
      <c r="B674" s="27">
        <v>2023</v>
      </c>
      <c r="C674" s="30">
        <v>45160</v>
      </c>
      <c r="D674" s="27">
        <v>1101</v>
      </c>
      <c r="E674" s="31">
        <v>1</v>
      </c>
      <c r="F674" s="27" t="s">
        <v>20</v>
      </c>
      <c r="G674" s="27" t="s">
        <v>21</v>
      </c>
      <c r="H674" s="27">
        <v>3</v>
      </c>
      <c r="I674" s="5">
        <v>230240</v>
      </c>
      <c r="J674" s="27">
        <v>2.5495838524155761</v>
      </c>
      <c r="K674">
        <v>13.373172000000002</v>
      </c>
      <c r="L674">
        <v>30.210424</v>
      </c>
      <c r="M674">
        <v>41.450451999999999</v>
      </c>
      <c r="N674">
        <v>26.737228000000002</v>
      </c>
      <c r="O674" s="9"/>
    </row>
    <row r="675" spans="1:15" ht="15.75" customHeight="1" x14ac:dyDescent="0.2">
      <c r="A675" s="27" t="s">
        <v>19</v>
      </c>
      <c r="B675" s="27">
        <v>2023</v>
      </c>
      <c r="C675" s="30">
        <v>45160</v>
      </c>
      <c r="D675" s="27">
        <v>1102</v>
      </c>
      <c r="E675" s="31">
        <v>1</v>
      </c>
      <c r="F675" s="27" t="s">
        <v>22</v>
      </c>
      <c r="G675" s="27" t="s">
        <v>21</v>
      </c>
      <c r="H675" s="27">
        <v>3</v>
      </c>
      <c r="I675" s="5">
        <v>230241</v>
      </c>
      <c r="J675" s="27">
        <v>2.7194472382898303</v>
      </c>
      <c r="K675">
        <v>14.803081999999998</v>
      </c>
      <c r="L675">
        <v>29.066372999999999</v>
      </c>
      <c r="M675">
        <v>38.251969000000003</v>
      </c>
      <c r="N675">
        <v>26.651036999999999</v>
      </c>
      <c r="O675" s="9"/>
    </row>
    <row r="676" spans="1:15" ht="15.75" customHeight="1" x14ac:dyDescent="0.2">
      <c r="A676" s="27" t="s">
        <v>19</v>
      </c>
      <c r="B676" s="27">
        <v>2023</v>
      </c>
      <c r="C676" s="30">
        <v>45160</v>
      </c>
      <c r="D676" s="27">
        <v>1103</v>
      </c>
      <c r="E676" s="31">
        <v>1</v>
      </c>
      <c r="F676" s="27" t="s">
        <v>23</v>
      </c>
      <c r="G676" s="27" t="s">
        <v>21</v>
      </c>
      <c r="H676" s="27">
        <v>3</v>
      </c>
      <c r="I676" s="5">
        <v>230242</v>
      </c>
      <c r="J676" s="27">
        <v>2.7862761402420095</v>
      </c>
      <c r="K676">
        <v>13.020450000000002</v>
      </c>
      <c r="L676">
        <v>33.049799999999998</v>
      </c>
      <c r="M676">
        <v>43.92915</v>
      </c>
      <c r="N676">
        <v>30.5793</v>
      </c>
      <c r="O676" s="9"/>
    </row>
    <row r="677" spans="1:15" ht="15.75" customHeight="1" x14ac:dyDescent="0.2">
      <c r="A677" s="27" t="s">
        <v>19</v>
      </c>
      <c r="B677" s="27">
        <v>2023</v>
      </c>
      <c r="C677" s="30">
        <v>45160</v>
      </c>
      <c r="D677" s="27">
        <v>1104</v>
      </c>
      <c r="E677" s="31">
        <v>1</v>
      </c>
      <c r="F677" s="27" t="s">
        <v>24</v>
      </c>
      <c r="G677" s="27" t="s">
        <v>21</v>
      </c>
      <c r="H677" s="27">
        <v>3</v>
      </c>
      <c r="I677" s="5">
        <v>230243</v>
      </c>
      <c r="J677" s="27">
        <v>3.6101432609841391</v>
      </c>
      <c r="K677">
        <v>16.704212999999999</v>
      </c>
      <c r="L677">
        <v>26.292486</v>
      </c>
      <c r="M677">
        <v>37.176225000000002</v>
      </c>
      <c r="N677">
        <v>22.479071999999999</v>
      </c>
      <c r="O677" s="9"/>
    </row>
    <row r="678" spans="1:15" ht="15.75" customHeight="1" x14ac:dyDescent="0.2">
      <c r="A678" s="27" t="s">
        <v>19</v>
      </c>
      <c r="B678" s="27">
        <v>2023</v>
      </c>
      <c r="C678" s="30">
        <v>45160</v>
      </c>
      <c r="D678" s="27">
        <v>1105</v>
      </c>
      <c r="E678" s="31">
        <v>1</v>
      </c>
      <c r="F678" s="27" t="s">
        <v>25</v>
      </c>
      <c r="G678" s="27" t="s">
        <v>21</v>
      </c>
      <c r="H678" s="27">
        <v>3</v>
      </c>
      <c r="I678" s="5">
        <v>230244</v>
      </c>
      <c r="J678" s="27">
        <v>2.5985160578093263</v>
      </c>
      <c r="K678">
        <v>14.766299999999999</v>
      </c>
      <c r="L678">
        <v>30.77224</v>
      </c>
      <c r="M678">
        <v>40.224494999999997</v>
      </c>
      <c r="N678">
        <v>27.591104999999999</v>
      </c>
      <c r="O678" s="9"/>
    </row>
    <row r="679" spans="1:15" ht="15.75" customHeight="1" x14ac:dyDescent="0.2">
      <c r="A679" s="27" t="s">
        <v>19</v>
      </c>
      <c r="B679" s="27">
        <v>2023</v>
      </c>
      <c r="C679" s="30">
        <v>45160</v>
      </c>
      <c r="D679" s="27">
        <v>1106</v>
      </c>
      <c r="E679" s="31">
        <v>1</v>
      </c>
      <c r="F679" s="27" t="s">
        <v>26</v>
      </c>
      <c r="G679" s="27" t="s">
        <v>21</v>
      </c>
      <c r="H679" s="27">
        <v>3</v>
      </c>
      <c r="I679" s="5">
        <v>230245</v>
      </c>
      <c r="J679" s="27">
        <v>2.1716827358552853</v>
      </c>
      <c r="K679">
        <v>14.867055000000001</v>
      </c>
      <c r="L679">
        <v>26.278769999999998</v>
      </c>
      <c r="M679">
        <v>38.445203999999997</v>
      </c>
      <c r="N679">
        <v>22.486989000000005</v>
      </c>
      <c r="O679" s="9"/>
    </row>
    <row r="680" spans="1:15" ht="15.75" customHeight="1" x14ac:dyDescent="0.2">
      <c r="A680" s="27" t="s">
        <v>19</v>
      </c>
      <c r="B680" s="27">
        <v>2023</v>
      </c>
      <c r="C680" s="30">
        <v>45140</v>
      </c>
      <c r="D680" s="27">
        <v>1107</v>
      </c>
      <c r="E680" s="31">
        <v>1</v>
      </c>
      <c r="F680" s="27" t="s">
        <v>24</v>
      </c>
      <c r="G680" s="27" t="s">
        <v>27</v>
      </c>
      <c r="H680" s="27">
        <v>3</v>
      </c>
      <c r="I680" s="5">
        <v>230192</v>
      </c>
      <c r="J680" s="27">
        <v>3.3343915661145669</v>
      </c>
      <c r="K680">
        <v>17.12988</v>
      </c>
      <c r="L680">
        <v>25.924320000000005</v>
      </c>
      <c r="M680">
        <v>33.910919999999997</v>
      </c>
      <c r="N680">
        <v>21.2058</v>
      </c>
      <c r="O680" s="9"/>
    </row>
    <row r="681" spans="1:15" ht="15.75" customHeight="1" x14ac:dyDescent="0.2">
      <c r="A681" s="27" t="s">
        <v>19</v>
      </c>
      <c r="B681" s="27">
        <v>2023</v>
      </c>
      <c r="C681" s="30">
        <v>45140</v>
      </c>
      <c r="D681" s="27">
        <v>1108</v>
      </c>
      <c r="E681" s="31">
        <v>1</v>
      </c>
      <c r="F681" s="27" t="s">
        <v>23</v>
      </c>
      <c r="G681" s="27" t="s">
        <v>27</v>
      </c>
      <c r="H681" s="27">
        <v>3</v>
      </c>
      <c r="I681" s="5">
        <v>230193</v>
      </c>
      <c r="J681" s="27">
        <v>2.879115313005884</v>
      </c>
      <c r="K681">
        <v>18.901620000000001</v>
      </c>
      <c r="L681">
        <v>24.831900000000001</v>
      </c>
      <c r="M681">
        <v>33.240780000000001</v>
      </c>
      <c r="N681">
        <v>19.057680000000001</v>
      </c>
      <c r="O681" s="9"/>
    </row>
    <row r="682" spans="1:15" ht="15.75" customHeight="1" x14ac:dyDescent="0.2">
      <c r="A682" s="27" t="s">
        <v>19</v>
      </c>
      <c r="B682" s="27">
        <v>2023</v>
      </c>
      <c r="C682" s="30">
        <v>45140</v>
      </c>
      <c r="D682" s="27">
        <v>1109</v>
      </c>
      <c r="E682" s="31">
        <v>1</v>
      </c>
      <c r="F682" s="27" t="s">
        <v>20</v>
      </c>
      <c r="G682" s="27" t="s">
        <v>27</v>
      </c>
      <c r="H682" s="27">
        <v>3</v>
      </c>
      <c r="I682" s="5">
        <v>230194</v>
      </c>
      <c r="J682" s="27">
        <v>3.3529722341267951</v>
      </c>
      <c r="K682">
        <v>17.565912000000001</v>
      </c>
      <c r="L682">
        <v>26.252351999999998</v>
      </c>
      <c r="M682">
        <v>34.442424000000003</v>
      </c>
      <c r="N682">
        <v>20.746344000000001</v>
      </c>
      <c r="O682" s="9"/>
    </row>
    <row r="683" spans="1:15" ht="15.75" customHeight="1" x14ac:dyDescent="0.2">
      <c r="A683" s="27" t="s">
        <v>19</v>
      </c>
      <c r="B683" s="27">
        <v>2023</v>
      </c>
      <c r="C683" s="30">
        <v>45140</v>
      </c>
      <c r="D683" s="27">
        <v>1110</v>
      </c>
      <c r="E683" s="31">
        <v>1</v>
      </c>
      <c r="F683" s="27" t="s">
        <v>22</v>
      </c>
      <c r="G683" s="27" t="s">
        <v>27</v>
      </c>
      <c r="H683" s="27">
        <v>3</v>
      </c>
      <c r="I683" s="5">
        <v>230195</v>
      </c>
      <c r="J683" s="27">
        <v>4.0669853893383303</v>
      </c>
      <c r="K683">
        <v>18.136458999999999</v>
      </c>
      <c r="L683">
        <v>24.068342999999999</v>
      </c>
      <c r="M683">
        <v>32.256922000000003</v>
      </c>
      <c r="N683">
        <v>18.60622</v>
      </c>
      <c r="O683" s="9"/>
    </row>
    <row r="684" spans="1:15" ht="15.75" customHeight="1" x14ac:dyDescent="0.2">
      <c r="A684" s="27" t="s">
        <v>19</v>
      </c>
      <c r="B684" s="27">
        <v>2023</v>
      </c>
      <c r="C684" s="30">
        <v>45140</v>
      </c>
      <c r="D684" s="27">
        <v>1111</v>
      </c>
      <c r="E684" s="31">
        <v>1</v>
      </c>
      <c r="F684" s="27" t="s">
        <v>25</v>
      </c>
      <c r="G684" s="27" t="s">
        <v>27</v>
      </c>
      <c r="H684" s="27">
        <v>3</v>
      </c>
      <c r="I684" s="5">
        <v>230196</v>
      </c>
      <c r="J684" s="27">
        <v>3.537258237326661</v>
      </c>
      <c r="K684">
        <v>17.763269000000001</v>
      </c>
      <c r="L684">
        <v>24.368151000000001</v>
      </c>
      <c r="M684">
        <v>33.153196000000001</v>
      </c>
      <c r="N684">
        <v>19.547875000000001</v>
      </c>
      <c r="O684" s="9"/>
    </row>
    <row r="685" spans="1:15" ht="15.75" customHeight="1" x14ac:dyDescent="0.2">
      <c r="A685" s="27" t="s">
        <v>19</v>
      </c>
      <c r="B685" s="27">
        <v>2023</v>
      </c>
      <c r="C685" s="30">
        <v>45140</v>
      </c>
      <c r="D685" s="27">
        <v>1112</v>
      </c>
      <c r="E685" s="31">
        <v>1</v>
      </c>
      <c r="F685" s="27" t="s">
        <v>26</v>
      </c>
      <c r="G685" s="27" t="s">
        <v>27</v>
      </c>
      <c r="H685" s="27">
        <v>3</v>
      </c>
      <c r="I685" s="5">
        <v>230197</v>
      </c>
      <c r="J685" s="27">
        <v>2.7850719441419565</v>
      </c>
      <c r="K685">
        <v>17.516468857142858</v>
      </c>
      <c r="L685">
        <v>23.942536571428573</v>
      </c>
      <c r="M685">
        <v>32.625895714285711</v>
      </c>
      <c r="N685">
        <v>19.821820571428571</v>
      </c>
      <c r="O685" s="9"/>
    </row>
    <row r="686" spans="1:15" ht="15.75" customHeight="1" x14ac:dyDescent="0.2">
      <c r="A686" s="27" t="s">
        <v>19</v>
      </c>
      <c r="B686" s="27">
        <v>2023</v>
      </c>
      <c r="C686" s="30">
        <v>45160</v>
      </c>
      <c r="D686" s="27">
        <v>1201</v>
      </c>
      <c r="E686" s="31">
        <v>2</v>
      </c>
      <c r="F686" s="27" t="s">
        <v>25</v>
      </c>
      <c r="G686" s="27" t="s">
        <v>21</v>
      </c>
      <c r="H686" s="27">
        <v>3</v>
      </c>
      <c r="I686" s="5">
        <v>230246</v>
      </c>
      <c r="J686" s="27">
        <v>2.6139014502478322</v>
      </c>
      <c r="K686">
        <v>16.292726999999999</v>
      </c>
      <c r="L686">
        <v>24.771131</v>
      </c>
      <c r="M686">
        <v>33.84084</v>
      </c>
      <c r="N686">
        <v>20.113467</v>
      </c>
      <c r="O686" s="9"/>
    </row>
    <row r="687" spans="1:15" ht="15.75" customHeight="1" x14ac:dyDescent="0.2">
      <c r="A687" s="27" t="s">
        <v>19</v>
      </c>
      <c r="B687" s="27">
        <v>2023</v>
      </c>
      <c r="C687" s="30">
        <v>45160</v>
      </c>
      <c r="D687" s="27">
        <v>1202</v>
      </c>
      <c r="E687" s="31">
        <v>2</v>
      </c>
      <c r="F687" s="27" t="s">
        <v>24</v>
      </c>
      <c r="G687" s="27" t="s">
        <v>21</v>
      </c>
      <c r="H687" s="27">
        <v>3</v>
      </c>
      <c r="I687" s="5">
        <v>230247</v>
      </c>
      <c r="J687" s="27">
        <v>3.3221014597333101</v>
      </c>
      <c r="K687">
        <v>15.890712000000001</v>
      </c>
      <c r="L687">
        <v>27.615455999999998</v>
      </c>
      <c r="M687">
        <v>36.202080000000002</v>
      </c>
      <c r="N687">
        <v>23.904287999999998</v>
      </c>
      <c r="O687" s="9"/>
    </row>
    <row r="688" spans="1:15" ht="15.75" customHeight="1" x14ac:dyDescent="0.2">
      <c r="A688" s="27" t="s">
        <v>19</v>
      </c>
      <c r="B688" s="27">
        <v>2023</v>
      </c>
      <c r="C688" s="30">
        <v>45160</v>
      </c>
      <c r="D688" s="27">
        <v>1203</v>
      </c>
      <c r="E688" s="31">
        <v>2</v>
      </c>
      <c r="F688" s="27" t="s">
        <v>22</v>
      </c>
      <c r="G688" s="27" t="s">
        <v>21</v>
      </c>
      <c r="H688" s="27">
        <v>3</v>
      </c>
      <c r="I688" s="5">
        <v>230248</v>
      </c>
      <c r="J688" s="27">
        <v>3.4132953902796528</v>
      </c>
      <c r="K688">
        <v>16.879521</v>
      </c>
      <c r="L688">
        <v>27.651741000000001</v>
      </c>
      <c r="M688">
        <v>36.105195000000002</v>
      </c>
      <c r="N688">
        <v>22.603404000000001</v>
      </c>
      <c r="O688" s="9"/>
    </row>
    <row r="689" spans="1:15" ht="15.75" customHeight="1" x14ac:dyDescent="0.2">
      <c r="A689" s="27" t="s">
        <v>19</v>
      </c>
      <c r="B689" s="27">
        <v>2023</v>
      </c>
      <c r="C689" s="30">
        <v>45160</v>
      </c>
      <c r="D689" s="27">
        <v>1204</v>
      </c>
      <c r="E689" s="31">
        <v>2</v>
      </c>
      <c r="F689" s="27" t="s">
        <v>20</v>
      </c>
      <c r="G689" s="27" t="s">
        <v>21</v>
      </c>
      <c r="H689" s="27">
        <v>3</v>
      </c>
      <c r="I689" s="5">
        <v>230249</v>
      </c>
      <c r="J689" s="27">
        <v>3.4003819402851203</v>
      </c>
      <c r="K689">
        <v>14.451631999999998</v>
      </c>
      <c r="L689">
        <v>29.869136000000001</v>
      </c>
      <c r="M689">
        <v>41.140680000000003</v>
      </c>
      <c r="N689">
        <v>25.176456000000002</v>
      </c>
      <c r="O689" s="9"/>
    </row>
    <row r="690" spans="1:15" ht="15.75" customHeight="1" x14ac:dyDescent="0.2">
      <c r="A690" s="27" t="s">
        <v>19</v>
      </c>
      <c r="B690" s="27">
        <v>2023</v>
      </c>
      <c r="C690" s="30">
        <v>45160</v>
      </c>
      <c r="D690" s="27">
        <v>1205</v>
      </c>
      <c r="E690" s="31">
        <v>2</v>
      </c>
      <c r="F690" s="27" t="s">
        <v>23</v>
      </c>
      <c r="G690" s="27" t="s">
        <v>21</v>
      </c>
      <c r="H690" s="27">
        <v>3</v>
      </c>
      <c r="I690" s="5">
        <v>230250</v>
      </c>
      <c r="J690" s="27">
        <v>2.8341495652963209</v>
      </c>
      <c r="K690">
        <v>14.610063000000002</v>
      </c>
      <c r="L690">
        <v>31.148033000000002</v>
      </c>
      <c r="M690">
        <v>40.376403000000003</v>
      </c>
      <c r="N690">
        <v>27.995768000000002</v>
      </c>
      <c r="O690" s="9"/>
    </row>
    <row r="691" spans="1:15" ht="15.75" customHeight="1" x14ac:dyDescent="0.2">
      <c r="A691" s="27" t="s">
        <v>19</v>
      </c>
      <c r="B691" s="27">
        <v>2023</v>
      </c>
      <c r="C691" s="30">
        <v>45160</v>
      </c>
      <c r="D691" s="27">
        <v>1206</v>
      </c>
      <c r="E691" s="31">
        <v>2</v>
      </c>
      <c r="F691" s="27" t="s">
        <v>26</v>
      </c>
      <c r="G691" s="27" t="s">
        <v>21</v>
      </c>
      <c r="H691" s="27">
        <v>3</v>
      </c>
      <c r="I691" s="5">
        <v>230251</v>
      </c>
      <c r="J691" s="27">
        <v>2.0289312682932912</v>
      </c>
      <c r="K691">
        <v>16.2972</v>
      </c>
      <c r="L691">
        <v>25.414577999999995</v>
      </c>
      <c r="M691">
        <v>34.749251999999998</v>
      </c>
      <c r="N691">
        <v>20.878523999999999</v>
      </c>
      <c r="O691" s="9"/>
    </row>
    <row r="692" spans="1:15" ht="15.75" customHeight="1" x14ac:dyDescent="0.2">
      <c r="A692" s="27" t="s">
        <v>19</v>
      </c>
      <c r="B692" s="27">
        <v>2023</v>
      </c>
      <c r="C692" s="30">
        <v>45140</v>
      </c>
      <c r="D692" s="27">
        <v>1207</v>
      </c>
      <c r="E692" s="31">
        <v>2</v>
      </c>
      <c r="F692" s="27" t="s">
        <v>23</v>
      </c>
      <c r="G692" s="27" t="s">
        <v>27</v>
      </c>
      <c r="H692" s="27">
        <v>3</v>
      </c>
      <c r="I692" s="5">
        <v>230198</v>
      </c>
      <c r="J692" s="27">
        <v>2.7362706424749867</v>
      </c>
      <c r="K692">
        <v>18.496020000000001</v>
      </c>
      <c r="L692">
        <v>22.949788000000002</v>
      </c>
      <c r="M692">
        <v>31.875727999999999</v>
      </c>
      <c r="N692">
        <v>19.057341999999998</v>
      </c>
      <c r="O692" s="9"/>
    </row>
    <row r="693" spans="1:15" ht="15.75" customHeight="1" x14ac:dyDescent="0.2">
      <c r="A693" s="27" t="s">
        <v>19</v>
      </c>
      <c r="B693" s="27">
        <v>2023</v>
      </c>
      <c r="C693" s="30">
        <v>45140</v>
      </c>
      <c r="D693" s="27">
        <v>1208</v>
      </c>
      <c r="E693" s="31">
        <v>2</v>
      </c>
      <c r="F693" s="27" t="s">
        <v>25</v>
      </c>
      <c r="G693" s="27" t="s">
        <v>27</v>
      </c>
      <c r="H693" s="27">
        <v>3</v>
      </c>
      <c r="I693" s="5">
        <v>230199</v>
      </c>
      <c r="J693" s="27">
        <v>3.294246488620677</v>
      </c>
      <c r="K693">
        <v>18.294308999999998</v>
      </c>
      <c r="L693">
        <v>24.334101</v>
      </c>
      <c r="M693">
        <v>31.359041999999999</v>
      </c>
      <c r="N693">
        <v>20.770992</v>
      </c>
      <c r="O693" s="9"/>
    </row>
    <row r="694" spans="1:15" ht="15.75" customHeight="1" x14ac:dyDescent="0.2">
      <c r="A694" s="27" t="s">
        <v>19</v>
      </c>
      <c r="B694" s="27">
        <v>2023</v>
      </c>
      <c r="C694" s="30">
        <v>45140</v>
      </c>
      <c r="D694" s="27">
        <v>1209</v>
      </c>
      <c r="E694" s="31">
        <v>2</v>
      </c>
      <c r="F694" s="27" t="s">
        <v>26</v>
      </c>
      <c r="G694" s="27" t="s">
        <v>27</v>
      </c>
      <c r="H694" s="27">
        <v>3</v>
      </c>
      <c r="I694" s="5">
        <v>230200</v>
      </c>
      <c r="J694" s="27">
        <v>3.0186655550158235</v>
      </c>
      <c r="K694">
        <v>17.807244000000001</v>
      </c>
      <c r="L694">
        <v>26.821470000000001</v>
      </c>
      <c r="M694">
        <v>34.222721</v>
      </c>
      <c r="N694">
        <v>22.369658999999999</v>
      </c>
      <c r="O694" s="9"/>
    </row>
    <row r="695" spans="1:15" ht="15.75" customHeight="1" x14ac:dyDescent="0.2">
      <c r="A695" s="27" t="s">
        <v>19</v>
      </c>
      <c r="B695" s="27">
        <v>2023</v>
      </c>
      <c r="C695" s="30">
        <v>45140</v>
      </c>
      <c r="D695" s="27">
        <v>1210</v>
      </c>
      <c r="E695" s="31">
        <v>2</v>
      </c>
      <c r="F695" s="27" t="s">
        <v>20</v>
      </c>
      <c r="G695" s="27" t="s">
        <v>27</v>
      </c>
      <c r="H695" s="27">
        <v>3</v>
      </c>
      <c r="I695" s="5">
        <v>230201</v>
      </c>
      <c r="J695" s="27">
        <v>3.9675644604129441</v>
      </c>
      <c r="K695">
        <v>18.179798000000002</v>
      </c>
      <c r="L695">
        <v>25.229294999999997</v>
      </c>
      <c r="M695">
        <v>32.894589000000003</v>
      </c>
      <c r="N695">
        <v>20.872761000000001</v>
      </c>
      <c r="O695" s="9"/>
    </row>
    <row r="696" spans="1:15" ht="15.75" customHeight="1" x14ac:dyDescent="0.2">
      <c r="A696" s="27" t="s">
        <v>19</v>
      </c>
      <c r="B696" s="27">
        <v>2023</v>
      </c>
      <c r="C696" s="30">
        <v>45140</v>
      </c>
      <c r="D696" s="27">
        <v>1211</v>
      </c>
      <c r="E696" s="31">
        <v>2</v>
      </c>
      <c r="F696" s="27" t="s">
        <v>22</v>
      </c>
      <c r="G696" s="27" t="s">
        <v>27</v>
      </c>
      <c r="H696" s="27">
        <v>3</v>
      </c>
      <c r="I696" s="5">
        <v>230202</v>
      </c>
      <c r="J696" s="27">
        <v>3.9049284715284704</v>
      </c>
      <c r="K696">
        <v>18.337251999999999</v>
      </c>
      <c r="L696">
        <v>24.860022000000001</v>
      </c>
      <c r="M696">
        <v>33.651980999999999</v>
      </c>
      <c r="N696">
        <v>18.089203000000001</v>
      </c>
      <c r="O696" s="9"/>
    </row>
    <row r="697" spans="1:15" ht="15.75" customHeight="1" x14ac:dyDescent="0.2">
      <c r="A697" s="27" t="s">
        <v>19</v>
      </c>
      <c r="B697" s="27">
        <v>2023</v>
      </c>
      <c r="C697" s="30">
        <v>45140</v>
      </c>
      <c r="D697" s="27">
        <v>1212</v>
      </c>
      <c r="E697" s="31">
        <v>2</v>
      </c>
      <c r="F697" s="27" t="s">
        <v>24</v>
      </c>
      <c r="G697" s="27" t="s">
        <v>27</v>
      </c>
      <c r="H697" s="27">
        <v>3</v>
      </c>
      <c r="I697" s="5">
        <v>230203</v>
      </c>
      <c r="J697" s="27">
        <v>4.127748087714755</v>
      </c>
      <c r="K697">
        <v>18.299726</v>
      </c>
      <c r="L697">
        <v>25.002585999999997</v>
      </c>
      <c r="M697">
        <v>32.063544</v>
      </c>
      <c r="N697">
        <v>22.734632000000001</v>
      </c>
      <c r="O697" s="9"/>
    </row>
    <row r="698" spans="1:15" ht="15.75" customHeight="1" x14ac:dyDescent="0.2">
      <c r="A698" s="27" t="s">
        <v>19</v>
      </c>
      <c r="B698" s="27">
        <v>2023</v>
      </c>
      <c r="C698" s="30">
        <v>45140</v>
      </c>
      <c r="D698" s="27">
        <v>1301</v>
      </c>
      <c r="E698" s="31">
        <v>3</v>
      </c>
      <c r="F698" s="27" t="s">
        <v>20</v>
      </c>
      <c r="G698" s="27" t="s">
        <v>27</v>
      </c>
      <c r="H698" s="27">
        <v>3</v>
      </c>
      <c r="I698" s="5">
        <v>230204</v>
      </c>
      <c r="J698" s="27">
        <v>4.7875248520559124</v>
      </c>
      <c r="K698">
        <v>18.261051999999999</v>
      </c>
      <c r="L698">
        <v>24.396912</v>
      </c>
      <c r="M698">
        <v>32.712375999999999</v>
      </c>
      <c r="N698">
        <v>18.361789999999999</v>
      </c>
      <c r="O698" s="9"/>
    </row>
    <row r="699" spans="1:15" ht="15.75" customHeight="1" x14ac:dyDescent="0.2">
      <c r="A699" s="27" t="s">
        <v>19</v>
      </c>
      <c r="B699" s="27">
        <v>2023</v>
      </c>
      <c r="C699" s="30">
        <v>45140</v>
      </c>
      <c r="D699" s="27">
        <v>1302</v>
      </c>
      <c r="E699" s="31">
        <v>3</v>
      </c>
      <c r="F699" s="27" t="s">
        <v>22</v>
      </c>
      <c r="G699" s="27" t="s">
        <v>27</v>
      </c>
      <c r="H699" s="27">
        <v>3</v>
      </c>
      <c r="I699" s="5">
        <v>230205</v>
      </c>
      <c r="J699" s="27">
        <v>4.635713726512436</v>
      </c>
      <c r="K699">
        <v>17.016176000000002</v>
      </c>
      <c r="L699">
        <v>27.453744</v>
      </c>
      <c r="M699">
        <v>35.254356000000001</v>
      </c>
      <c r="N699">
        <v>22.859743999999996</v>
      </c>
      <c r="O699" s="9"/>
    </row>
    <row r="700" spans="1:15" ht="15.75" customHeight="1" x14ac:dyDescent="0.2">
      <c r="A700" s="27" t="s">
        <v>19</v>
      </c>
      <c r="B700" s="27">
        <v>2023</v>
      </c>
      <c r="C700" s="30">
        <v>45140</v>
      </c>
      <c r="D700" s="27">
        <v>1303</v>
      </c>
      <c r="E700" s="31">
        <v>3</v>
      </c>
      <c r="F700" s="27" t="s">
        <v>25</v>
      </c>
      <c r="G700" s="27" t="s">
        <v>27</v>
      </c>
      <c r="H700" s="27">
        <v>3</v>
      </c>
      <c r="I700" s="5">
        <v>230206</v>
      </c>
      <c r="J700" s="27">
        <v>5.0177097426743993</v>
      </c>
      <c r="K700">
        <v>17.742920000000002</v>
      </c>
      <c r="L700">
        <v>26.582319999999999</v>
      </c>
      <c r="M700">
        <v>33.360720000000001</v>
      </c>
      <c r="N700">
        <v>22.249639999999999</v>
      </c>
      <c r="O700" s="9"/>
    </row>
    <row r="701" spans="1:15" ht="15.75" customHeight="1" x14ac:dyDescent="0.2">
      <c r="A701" s="27" t="s">
        <v>19</v>
      </c>
      <c r="B701" s="27">
        <v>2023</v>
      </c>
      <c r="C701" s="30">
        <v>45140</v>
      </c>
      <c r="D701" s="27">
        <v>1304</v>
      </c>
      <c r="E701" s="31">
        <v>3</v>
      </c>
      <c r="F701" s="27" t="s">
        <v>26</v>
      </c>
      <c r="G701" s="27" t="s">
        <v>27</v>
      </c>
      <c r="H701" s="27">
        <v>3</v>
      </c>
      <c r="I701" s="5">
        <v>230207</v>
      </c>
      <c r="J701" s="27">
        <v>4.832843150698908</v>
      </c>
      <c r="K701">
        <v>17.987603714285715</v>
      </c>
      <c r="L701">
        <v>24.460497428571422</v>
      </c>
      <c r="M701">
        <v>31.208795142857138</v>
      </c>
      <c r="N701">
        <v>20.471021428571426</v>
      </c>
      <c r="O701" s="9"/>
    </row>
    <row r="702" spans="1:15" ht="15.75" customHeight="1" x14ac:dyDescent="0.2">
      <c r="A702" s="27" t="s">
        <v>19</v>
      </c>
      <c r="B702" s="27">
        <v>2023</v>
      </c>
      <c r="C702" s="30">
        <v>45140</v>
      </c>
      <c r="D702" s="27">
        <v>1305</v>
      </c>
      <c r="E702" s="31">
        <v>3</v>
      </c>
      <c r="F702" s="27" t="s">
        <v>23</v>
      </c>
      <c r="G702" s="27" t="s">
        <v>27</v>
      </c>
      <c r="H702" s="27">
        <v>3</v>
      </c>
      <c r="I702" s="5">
        <v>230208</v>
      </c>
      <c r="J702" s="27">
        <v>4.1375285032139573</v>
      </c>
      <c r="K702">
        <v>20.055024</v>
      </c>
      <c r="L702">
        <v>20.874535999999999</v>
      </c>
      <c r="M702">
        <v>30.386399999999998</v>
      </c>
      <c r="N702">
        <v>16.233703999999999</v>
      </c>
      <c r="O702" s="9"/>
    </row>
    <row r="703" spans="1:15" ht="15.75" customHeight="1" x14ac:dyDescent="0.2">
      <c r="A703" s="27" t="s">
        <v>19</v>
      </c>
      <c r="B703" s="27">
        <v>2023</v>
      </c>
      <c r="C703" s="30">
        <v>45140</v>
      </c>
      <c r="D703" s="27">
        <v>1306</v>
      </c>
      <c r="E703" s="31">
        <v>3</v>
      </c>
      <c r="F703" s="27" t="s">
        <v>24</v>
      </c>
      <c r="G703" s="27" t="s">
        <v>27</v>
      </c>
      <c r="H703" s="27">
        <v>3</v>
      </c>
      <c r="I703" s="5">
        <v>230209</v>
      </c>
      <c r="J703" s="27">
        <v>7.5013872794612793</v>
      </c>
      <c r="K703">
        <v>18.623925</v>
      </c>
      <c r="L703">
        <v>25.953934</v>
      </c>
      <c r="M703">
        <v>33.642626</v>
      </c>
      <c r="N703">
        <v>21.005948</v>
      </c>
      <c r="O703" s="9"/>
    </row>
    <row r="704" spans="1:15" ht="15.75" customHeight="1" x14ac:dyDescent="0.2">
      <c r="A704" s="27" t="s">
        <v>19</v>
      </c>
      <c r="B704" s="27">
        <v>2023</v>
      </c>
      <c r="C704" s="30">
        <v>45160</v>
      </c>
      <c r="D704" s="27">
        <v>1307</v>
      </c>
      <c r="E704" s="31">
        <v>3</v>
      </c>
      <c r="F704" s="27" t="s">
        <v>22</v>
      </c>
      <c r="G704" s="27" t="s">
        <v>21</v>
      </c>
      <c r="H704" s="27">
        <v>3</v>
      </c>
      <c r="I704" s="5">
        <v>230252</v>
      </c>
      <c r="J704" s="27">
        <v>7.3542444040404034</v>
      </c>
      <c r="K704">
        <v>17.505586000000001</v>
      </c>
      <c r="L704">
        <v>25.573854000000001</v>
      </c>
      <c r="M704">
        <v>33.742519000000001</v>
      </c>
      <c r="N704">
        <v>21.019480999999999</v>
      </c>
      <c r="O704" s="9"/>
    </row>
    <row r="705" spans="1:15" ht="15.75" customHeight="1" x14ac:dyDescent="0.2">
      <c r="A705" s="27" t="s">
        <v>19</v>
      </c>
      <c r="B705" s="27">
        <v>2023</v>
      </c>
      <c r="C705" s="30">
        <v>45160</v>
      </c>
      <c r="D705" s="27">
        <v>1308</v>
      </c>
      <c r="E705" s="31">
        <v>3</v>
      </c>
      <c r="F705" s="27" t="s">
        <v>20</v>
      </c>
      <c r="G705" s="27" t="s">
        <v>21</v>
      </c>
      <c r="H705" s="27">
        <v>3</v>
      </c>
      <c r="I705" s="5">
        <v>230253</v>
      </c>
      <c r="J705" s="27">
        <v>4.4963940428769806</v>
      </c>
      <c r="K705">
        <v>15.475572</v>
      </c>
      <c r="L705">
        <v>27.70656</v>
      </c>
      <c r="M705">
        <v>36.392201999999997</v>
      </c>
      <c r="N705">
        <v>24.434633999999999</v>
      </c>
      <c r="O705" s="9"/>
    </row>
    <row r="706" spans="1:15" ht="15.75" customHeight="1" x14ac:dyDescent="0.2">
      <c r="A706" s="27" t="s">
        <v>19</v>
      </c>
      <c r="B706" s="27">
        <v>2023</v>
      </c>
      <c r="C706" s="30">
        <v>45160</v>
      </c>
      <c r="D706" s="27">
        <v>1309</v>
      </c>
      <c r="E706" s="31">
        <v>3</v>
      </c>
      <c r="F706" s="27" t="s">
        <v>26</v>
      </c>
      <c r="G706" s="27" t="s">
        <v>21</v>
      </c>
      <c r="H706" s="27">
        <v>3</v>
      </c>
      <c r="I706" s="5">
        <v>230254</v>
      </c>
      <c r="J706" s="27">
        <v>3.9062380899908167</v>
      </c>
      <c r="K706">
        <v>15.765945</v>
      </c>
      <c r="L706">
        <v>27.606306</v>
      </c>
      <c r="M706">
        <v>37.71105</v>
      </c>
      <c r="N706">
        <v>21.645233999999999</v>
      </c>
      <c r="O706" s="9"/>
    </row>
    <row r="707" spans="1:15" ht="15.75" customHeight="1" x14ac:dyDescent="0.2">
      <c r="A707" s="27" t="s">
        <v>19</v>
      </c>
      <c r="B707" s="27">
        <v>2023</v>
      </c>
      <c r="C707" s="30">
        <v>45160</v>
      </c>
      <c r="D707" s="27">
        <v>1310</v>
      </c>
      <c r="E707" s="31">
        <v>3</v>
      </c>
      <c r="F707" s="27" t="s">
        <v>24</v>
      </c>
      <c r="G707" s="27" t="s">
        <v>21</v>
      </c>
      <c r="H707" s="27">
        <v>3</v>
      </c>
      <c r="I707" s="5">
        <v>230255</v>
      </c>
      <c r="J707" s="27">
        <v>4.8772789309764306</v>
      </c>
      <c r="K707">
        <v>15.033056</v>
      </c>
      <c r="L707">
        <v>30.677285999999999</v>
      </c>
      <c r="M707">
        <v>39.954360000000001</v>
      </c>
      <c r="N707">
        <v>26.928144</v>
      </c>
      <c r="O707" s="9"/>
    </row>
    <row r="708" spans="1:15" ht="15.75" customHeight="1" x14ac:dyDescent="0.2">
      <c r="A708" s="27" t="s">
        <v>19</v>
      </c>
      <c r="B708" s="27">
        <v>2023</v>
      </c>
      <c r="C708" s="30">
        <v>45160</v>
      </c>
      <c r="D708" s="27">
        <v>1311</v>
      </c>
      <c r="E708" s="31">
        <v>3</v>
      </c>
      <c r="F708" s="27" t="s">
        <v>25</v>
      </c>
      <c r="G708" s="27" t="s">
        <v>21</v>
      </c>
      <c r="H708" s="27">
        <v>3</v>
      </c>
      <c r="I708" s="5">
        <v>230256</v>
      </c>
      <c r="J708" s="27">
        <v>4.1821138741258741</v>
      </c>
      <c r="K708">
        <v>15.9285</v>
      </c>
      <c r="L708">
        <v>26.860001999999998</v>
      </c>
      <c r="M708">
        <v>36.590040000000002</v>
      </c>
      <c r="N708">
        <v>22.809612000000001</v>
      </c>
      <c r="O708" s="9"/>
    </row>
    <row r="709" spans="1:15" ht="15.75" customHeight="1" x14ac:dyDescent="0.2">
      <c r="A709" s="27" t="s">
        <v>19</v>
      </c>
      <c r="B709" s="27">
        <v>2023</v>
      </c>
      <c r="C709" s="30">
        <v>45160</v>
      </c>
      <c r="D709" s="27">
        <v>1312</v>
      </c>
      <c r="E709" s="31">
        <v>3</v>
      </c>
      <c r="F709" s="27" t="s">
        <v>23</v>
      </c>
      <c r="G709" s="27" t="s">
        <v>21</v>
      </c>
      <c r="H709" s="27">
        <v>3</v>
      </c>
      <c r="I709" s="5">
        <v>230257</v>
      </c>
      <c r="J709" s="27">
        <v>5.8738808658008663</v>
      </c>
      <c r="K709">
        <v>16.349422428571426</v>
      </c>
      <c r="L709">
        <v>25.732820714285715</v>
      </c>
      <c r="M709">
        <v>35.511174571428576</v>
      </c>
      <c r="N709">
        <v>20.203215571428576</v>
      </c>
      <c r="O709" s="9"/>
    </row>
    <row r="710" spans="1:15" ht="15.75" customHeight="1" x14ac:dyDescent="0.2">
      <c r="A710" s="27" t="s">
        <v>19</v>
      </c>
      <c r="B710" s="27">
        <v>2023</v>
      </c>
      <c r="C710" s="30">
        <v>45160</v>
      </c>
      <c r="D710" s="27">
        <v>1401</v>
      </c>
      <c r="E710" s="31">
        <v>4</v>
      </c>
      <c r="F710" s="27" t="s">
        <v>20</v>
      </c>
      <c r="G710" s="27" t="s">
        <v>21</v>
      </c>
      <c r="H710" s="27">
        <v>3</v>
      </c>
      <c r="I710" s="5">
        <v>230258</v>
      </c>
      <c r="J710" s="27">
        <v>5.0916953866146857</v>
      </c>
      <c r="K710">
        <v>16.009693571428574</v>
      </c>
      <c r="L710">
        <v>26.101211571428571</v>
      </c>
      <c r="M710">
        <v>34.872406428571431</v>
      </c>
      <c r="N710">
        <v>22.865172999999999</v>
      </c>
      <c r="O710" s="9"/>
    </row>
    <row r="711" spans="1:15" ht="15.75" customHeight="1" x14ac:dyDescent="0.2">
      <c r="A711" s="27" t="s">
        <v>19</v>
      </c>
      <c r="B711" s="27">
        <v>2023</v>
      </c>
      <c r="C711" s="30">
        <v>45160</v>
      </c>
      <c r="D711" s="27">
        <v>1402</v>
      </c>
      <c r="E711" s="31">
        <v>4</v>
      </c>
      <c r="F711" s="27" t="s">
        <v>23</v>
      </c>
      <c r="G711" s="27" t="s">
        <v>21</v>
      </c>
      <c r="H711" s="27">
        <v>3</v>
      </c>
      <c r="I711" s="5">
        <v>230259</v>
      </c>
      <c r="J711" s="27">
        <v>3.4455968057937856</v>
      </c>
      <c r="K711">
        <v>15.619548999999999</v>
      </c>
      <c r="L711">
        <v>27.909596000000004</v>
      </c>
      <c r="M711">
        <v>37.097566</v>
      </c>
      <c r="N711">
        <v>23.643103</v>
      </c>
      <c r="O711" s="9"/>
    </row>
    <row r="712" spans="1:15" ht="15.75" customHeight="1" x14ac:dyDescent="0.2">
      <c r="A712" s="27" t="s">
        <v>19</v>
      </c>
      <c r="B712" s="27">
        <v>2023</v>
      </c>
      <c r="C712" s="30">
        <v>45160</v>
      </c>
      <c r="D712" s="27">
        <v>1403</v>
      </c>
      <c r="E712" s="31">
        <v>4</v>
      </c>
      <c r="F712" s="27" t="s">
        <v>24</v>
      </c>
      <c r="G712" s="27" t="s">
        <v>21</v>
      </c>
      <c r="H712" s="27">
        <v>3</v>
      </c>
      <c r="I712" s="5">
        <v>230260</v>
      </c>
      <c r="J712" s="27">
        <v>4.6402758129442576</v>
      </c>
      <c r="K712">
        <v>16.516380000000002</v>
      </c>
      <c r="L712">
        <v>25.758990000000001</v>
      </c>
      <c r="M712">
        <v>34.172134999999997</v>
      </c>
      <c r="N712">
        <v>22.495819999999998</v>
      </c>
      <c r="O712" s="9"/>
    </row>
    <row r="713" spans="1:15" ht="15.75" customHeight="1" x14ac:dyDescent="0.2">
      <c r="A713" s="27" t="s">
        <v>19</v>
      </c>
      <c r="B713" s="27">
        <v>2023</v>
      </c>
      <c r="C713" s="30">
        <v>45160</v>
      </c>
      <c r="D713" s="27">
        <v>1404</v>
      </c>
      <c r="E713" s="31">
        <v>4</v>
      </c>
      <c r="F713" s="27" t="s">
        <v>22</v>
      </c>
      <c r="G713" s="27" t="s">
        <v>21</v>
      </c>
      <c r="H713" s="27">
        <v>3</v>
      </c>
      <c r="I713" s="5">
        <v>230261</v>
      </c>
      <c r="J713" s="27">
        <v>3.7898868686868683</v>
      </c>
      <c r="K713">
        <v>14.894576000000001</v>
      </c>
      <c r="L713">
        <v>29.10617085714286</v>
      </c>
      <c r="M713">
        <v>37.36867771428571</v>
      </c>
      <c r="N713">
        <v>26.441353142857142</v>
      </c>
      <c r="O713" s="9"/>
    </row>
    <row r="714" spans="1:15" ht="15.75" customHeight="1" x14ac:dyDescent="0.2">
      <c r="A714" s="27" t="s">
        <v>19</v>
      </c>
      <c r="B714" s="27">
        <v>2023</v>
      </c>
      <c r="C714" s="30">
        <v>45160</v>
      </c>
      <c r="D714" s="27">
        <v>1405</v>
      </c>
      <c r="E714" s="31">
        <v>4</v>
      </c>
      <c r="F714" s="27" t="s">
        <v>26</v>
      </c>
      <c r="G714" s="27" t="s">
        <v>21</v>
      </c>
      <c r="H714" s="27">
        <v>3</v>
      </c>
      <c r="I714" s="5">
        <v>230262</v>
      </c>
      <c r="J714" s="27">
        <v>2.4225266638285787</v>
      </c>
      <c r="K714">
        <v>14.5328</v>
      </c>
      <c r="L714">
        <v>30.918531999999999</v>
      </c>
      <c r="M714">
        <v>41.772717</v>
      </c>
      <c r="N714">
        <v>26.168122999999998</v>
      </c>
      <c r="O714" s="9"/>
    </row>
    <row r="715" spans="1:15" ht="15.75" customHeight="1" x14ac:dyDescent="0.2">
      <c r="A715" s="27" t="s">
        <v>19</v>
      </c>
      <c r="B715" s="27">
        <v>2023</v>
      </c>
      <c r="C715" s="30">
        <v>45160</v>
      </c>
      <c r="D715" s="27">
        <v>1406</v>
      </c>
      <c r="E715" s="31">
        <v>4</v>
      </c>
      <c r="F715" s="27" t="s">
        <v>25</v>
      </c>
      <c r="G715" s="27" t="s">
        <v>21</v>
      </c>
      <c r="H715" s="27">
        <v>3</v>
      </c>
      <c r="I715" s="5">
        <v>230263</v>
      </c>
      <c r="J715" s="27">
        <v>4.6686398224670951</v>
      </c>
      <c r="K715">
        <v>16.685655000000001</v>
      </c>
      <c r="L715">
        <v>26.251491000000001</v>
      </c>
      <c r="M715">
        <v>35.680931999999999</v>
      </c>
      <c r="N715">
        <v>20.140995</v>
      </c>
      <c r="O715" s="9"/>
    </row>
    <row r="716" spans="1:15" ht="15.75" customHeight="1" x14ac:dyDescent="0.2">
      <c r="A716" s="27" t="s">
        <v>19</v>
      </c>
      <c r="B716" s="27">
        <v>2023</v>
      </c>
      <c r="C716" s="30">
        <v>45140</v>
      </c>
      <c r="D716" s="27">
        <v>1407</v>
      </c>
      <c r="E716" s="31">
        <v>4</v>
      </c>
      <c r="F716" s="27" t="s">
        <v>22</v>
      </c>
      <c r="G716" s="27" t="s">
        <v>27</v>
      </c>
      <c r="H716" s="27">
        <v>3</v>
      </c>
      <c r="I716" s="5">
        <v>230210</v>
      </c>
      <c r="J716" s="27">
        <v>3.366751301723979</v>
      </c>
      <c r="K716">
        <v>18.83445</v>
      </c>
      <c r="L716">
        <v>23.282879999999995</v>
      </c>
      <c r="M716">
        <v>30.125910000000001</v>
      </c>
      <c r="N716">
        <v>19.000229999999998</v>
      </c>
      <c r="O716" s="9"/>
    </row>
    <row r="717" spans="1:15" ht="15.75" customHeight="1" x14ac:dyDescent="0.2">
      <c r="A717" s="27" t="s">
        <v>19</v>
      </c>
      <c r="B717" s="27">
        <v>2023</v>
      </c>
      <c r="C717" s="30">
        <v>45140</v>
      </c>
      <c r="D717" s="27">
        <v>1408</v>
      </c>
      <c r="E717" s="31">
        <v>4</v>
      </c>
      <c r="F717" s="27" t="s">
        <v>20</v>
      </c>
      <c r="G717" s="27" t="s">
        <v>27</v>
      </c>
      <c r="H717" s="27">
        <v>3</v>
      </c>
      <c r="I717" s="5">
        <v>230211</v>
      </c>
      <c r="J717" s="27">
        <v>2.7413515016835008</v>
      </c>
      <c r="K717">
        <v>15.873949000000001</v>
      </c>
      <c r="L717">
        <v>26.138307000000001</v>
      </c>
      <c r="M717">
        <v>35.181592000000002</v>
      </c>
      <c r="N717">
        <v>23.778790000000001</v>
      </c>
      <c r="O717" s="9"/>
    </row>
    <row r="718" spans="1:15" ht="15.75" customHeight="1" x14ac:dyDescent="0.2">
      <c r="A718" s="27" t="s">
        <v>19</v>
      </c>
      <c r="B718" s="27">
        <v>2023</v>
      </c>
      <c r="C718" s="30">
        <v>45140</v>
      </c>
      <c r="D718" s="27">
        <v>1409</v>
      </c>
      <c r="E718" s="31">
        <v>4</v>
      </c>
      <c r="F718" s="27" t="s">
        <v>24</v>
      </c>
      <c r="G718" s="27" t="s">
        <v>27</v>
      </c>
      <c r="H718" s="27">
        <v>3</v>
      </c>
      <c r="I718" s="5">
        <v>230212</v>
      </c>
      <c r="J718" s="27">
        <v>4.6961786407869539</v>
      </c>
      <c r="K718">
        <v>16.271640000000001</v>
      </c>
      <c r="L718">
        <v>28.745639999999998</v>
      </c>
      <c r="M718">
        <v>37.144799999999996</v>
      </c>
      <c r="N718">
        <v>24.91104</v>
      </c>
      <c r="O718" s="9"/>
    </row>
    <row r="719" spans="1:15" ht="15.75" customHeight="1" x14ac:dyDescent="0.2">
      <c r="A719" s="27" t="s">
        <v>19</v>
      </c>
      <c r="B719" s="27">
        <v>2023</v>
      </c>
      <c r="C719" s="30">
        <v>45140</v>
      </c>
      <c r="D719" s="27">
        <v>1410</v>
      </c>
      <c r="E719" s="31">
        <v>4</v>
      </c>
      <c r="F719" s="27" t="s">
        <v>26</v>
      </c>
      <c r="G719" s="27" t="s">
        <v>27</v>
      </c>
      <c r="H719" s="27">
        <v>3</v>
      </c>
      <c r="I719" s="5">
        <v>230213</v>
      </c>
      <c r="J719" s="27">
        <v>3.3815515044383209</v>
      </c>
      <c r="K719">
        <v>17.754605000000002</v>
      </c>
      <c r="L719">
        <v>25.488375000000001</v>
      </c>
      <c r="M719">
        <v>32.625120000000003</v>
      </c>
      <c r="N719">
        <v>20.308035</v>
      </c>
      <c r="O719" s="9"/>
    </row>
    <row r="720" spans="1:15" ht="15.75" customHeight="1" x14ac:dyDescent="0.2">
      <c r="A720" s="27" t="s">
        <v>19</v>
      </c>
      <c r="B720" s="27">
        <v>2023</v>
      </c>
      <c r="C720" s="30">
        <v>45140</v>
      </c>
      <c r="D720" s="27">
        <v>1411</v>
      </c>
      <c r="E720" s="31">
        <v>4</v>
      </c>
      <c r="F720" s="27" t="s">
        <v>25</v>
      </c>
      <c r="G720" s="27" t="s">
        <v>27</v>
      </c>
      <c r="H720" s="27">
        <v>3</v>
      </c>
      <c r="I720" s="5">
        <v>230214</v>
      </c>
      <c r="J720" s="27">
        <v>2.1730997304152631</v>
      </c>
      <c r="K720">
        <v>17.472301999999999</v>
      </c>
      <c r="L720">
        <v>24.494223999999999</v>
      </c>
      <c r="M720">
        <v>32.982866000000001</v>
      </c>
      <c r="N720">
        <v>21.239939</v>
      </c>
      <c r="O720" s="9"/>
    </row>
    <row r="721" spans="1:15" ht="15.75" customHeight="1" x14ac:dyDescent="0.2">
      <c r="A721" s="27" t="s">
        <v>19</v>
      </c>
      <c r="B721" s="27">
        <v>2023</v>
      </c>
      <c r="C721" s="30">
        <v>45140</v>
      </c>
      <c r="D721" s="27">
        <v>1412</v>
      </c>
      <c r="E721" s="31">
        <v>4</v>
      </c>
      <c r="F721" s="27" t="s">
        <v>23</v>
      </c>
      <c r="G721" s="27" t="s">
        <v>27</v>
      </c>
      <c r="H721" s="27">
        <v>3</v>
      </c>
      <c r="I721" s="5">
        <v>230215</v>
      </c>
      <c r="J721" s="27">
        <v>2.8851954178537507</v>
      </c>
      <c r="K721">
        <v>18.806532571428569</v>
      </c>
      <c r="L721">
        <v>21.268428142857143</v>
      </c>
      <c r="M721">
        <v>28.70391157142857</v>
      </c>
      <c r="N721">
        <v>17.758026000000001</v>
      </c>
      <c r="O721" s="9"/>
    </row>
    <row r="722" spans="1:15" ht="15.75" customHeight="1" x14ac:dyDescent="0.2">
      <c r="A722" s="27" t="s">
        <v>19</v>
      </c>
      <c r="B722" s="27">
        <v>2023</v>
      </c>
      <c r="C722" s="30">
        <v>45230</v>
      </c>
      <c r="D722" s="27">
        <v>1101</v>
      </c>
      <c r="E722" s="31">
        <v>1</v>
      </c>
      <c r="F722" s="27" t="s">
        <v>20</v>
      </c>
      <c r="G722" s="27" t="s">
        <v>21</v>
      </c>
      <c r="H722" s="27">
        <v>4</v>
      </c>
      <c r="I722" s="5">
        <v>230336</v>
      </c>
      <c r="J722" s="27">
        <v>0.88447951739618391</v>
      </c>
      <c r="K722">
        <v>12.011868666666667</v>
      </c>
      <c r="L722">
        <v>29.374993</v>
      </c>
      <c r="M722">
        <v>44.538129666666663</v>
      </c>
      <c r="N722">
        <v>31.724477333333329</v>
      </c>
      <c r="O722" s="9"/>
    </row>
    <row r="723" spans="1:15" ht="15.75" customHeight="1" x14ac:dyDescent="0.2">
      <c r="A723" s="27" t="s">
        <v>19</v>
      </c>
      <c r="B723" s="27">
        <v>2023</v>
      </c>
      <c r="C723" s="30">
        <v>45230</v>
      </c>
      <c r="D723" s="27">
        <v>1102</v>
      </c>
      <c r="E723" s="31">
        <v>1</v>
      </c>
      <c r="F723" s="27" t="s">
        <v>22</v>
      </c>
      <c r="G723" s="27" t="s">
        <v>21</v>
      </c>
      <c r="H723" s="27">
        <v>4</v>
      </c>
      <c r="I723" s="5">
        <v>230337</v>
      </c>
      <c r="J723" s="27">
        <v>1.0675625452270372</v>
      </c>
      <c r="K723">
        <v>16.766131000000001</v>
      </c>
      <c r="L723">
        <v>25.641236000000003</v>
      </c>
      <c r="M723">
        <v>36.245376999999998</v>
      </c>
      <c r="N723">
        <v>25.696418000000005</v>
      </c>
      <c r="O723" s="9"/>
    </row>
    <row r="724" spans="1:15" ht="15.75" customHeight="1" x14ac:dyDescent="0.2">
      <c r="A724" s="27" t="s">
        <v>19</v>
      </c>
      <c r="B724" s="27">
        <v>2023</v>
      </c>
      <c r="C724" s="30">
        <v>45230</v>
      </c>
      <c r="D724" s="27">
        <v>1103</v>
      </c>
      <c r="E724" s="31">
        <v>1</v>
      </c>
      <c r="F724" s="27" t="s">
        <v>23</v>
      </c>
      <c r="G724" s="27" t="s">
        <v>21</v>
      </c>
      <c r="H724" s="27">
        <v>4</v>
      </c>
      <c r="I724" s="5">
        <v>230338</v>
      </c>
      <c r="J724" s="27">
        <v>1.0278811115008799</v>
      </c>
      <c r="K724">
        <v>15.052768285714285</v>
      </c>
      <c r="L724">
        <v>29.577036428571429</v>
      </c>
      <c r="M724">
        <v>42.355599428571431</v>
      </c>
      <c r="N724">
        <v>31.933572285714288</v>
      </c>
      <c r="O724" s="9"/>
    </row>
    <row r="725" spans="1:15" ht="15.75" customHeight="1" x14ac:dyDescent="0.2">
      <c r="A725" s="27" t="s">
        <v>19</v>
      </c>
      <c r="B725" s="27">
        <v>2023</v>
      </c>
      <c r="C725" s="30">
        <v>45230</v>
      </c>
      <c r="D725" s="27">
        <v>1104</v>
      </c>
      <c r="E725" s="31">
        <v>1</v>
      </c>
      <c r="F725" s="27" t="s">
        <v>24</v>
      </c>
      <c r="G725" s="27" t="s">
        <v>21</v>
      </c>
      <c r="H725" s="27">
        <v>4</v>
      </c>
      <c r="I725" s="5">
        <v>230339</v>
      </c>
      <c r="J725" s="27">
        <v>1.3470946887719872</v>
      </c>
      <c r="K725">
        <v>14.729405</v>
      </c>
      <c r="L725">
        <v>29.514568000000001</v>
      </c>
      <c r="M725">
        <v>41.511831000000001</v>
      </c>
      <c r="N725">
        <v>30.406696</v>
      </c>
      <c r="O725" s="9"/>
    </row>
    <row r="726" spans="1:15" ht="15.75" customHeight="1" x14ac:dyDescent="0.2">
      <c r="A726" s="27" t="s">
        <v>19</v>
      </c>
      <c r="B726" s="27">
        <v>2023</v>
      </c>
      <c r="C726" s="30">
        <v>45230</v>
      </c>
      <c r="D726" s="27">
        <v>1105</v>
      </c>
      <c r="E726" s="31">
        <v>1</v>
      </c>
      <c r="F726" s="27" t="s">
        <v>25</v>
      </c>
      <c r="G726" s="27" t="s">
        <v>21</v>
      </c>
      <c r="H726" s="27">
        <v>4</v>
      </c>
      <c r="I726" s="5">
        <v>230340</v>
      </c>
      <c r="J726" s="27">
        <v>1.0547070480776051</v>
      </c>
      <c r="K726">
        <v>6.8353000000000002</v>
      </c>
      <c r="L726">
        <v>33.978512000000002</v>
      </c>
      <c r="M726">
        <v>50.288952000000002</v>
      </c>
      <c r="N726">
        <v>39.154483999999997</v>
      </c>
      <c r="O726" s="9"/>
    </row>
    <row r="727" spans="1:15" ht="15.75" customHeight="1" x14ac:dyDescent="0.2">
      <c r="A727" s="27" t="s">
        <v>19</v>
      </c>
      <c r="B727" s="27">
        <v>2023</v>
      </c>
      <c r="C727" s="30">
        <v>45230</v>
      </c>
      <c r="D727" s="27">
        <v>1106</v>
      </c>
      <c r="E727" s="31">
        <v>1</v>
      </c>
      <c r="F727" s="27" t="s">
        <v>26</v>
      </c>
      <c r="G727" s="27" t="s">
        <v>21</v>
      </c>
      <c r="H727" s="27">
        <v>4</v>
      </c>
      <c r="I727" s="5">
        <v>230341</v>
      </c>
      <c r="J727" s="27">
        <v>0.61495882584712369</v>
      </c>
      <c r="K727">
        <v>17.996580000000002</v>
      </c>
      <c r="L727">
        <v>25.998165</v>
      </c>
      <c r="M727">
        <v>36.729044999999999</v>
      </c>
      <c r="N727">
        <v>28.159244999999999</v>
      </c>
      <c r="O727" s="9"/>
    </row>
    <row r="728" spans="1:15" ht="15.75" customHeight="1" x14ac:dyDescent="0.2">
      <c r="A728" s="27" t="s">
        <v>19</v>
      </c>
      <c r="B728" s="27">
        <v>2023</v>
      </c>
      <c r="C728" s="30">
        <v>45175</v>
      </c>
      <c r="D728" s="27">
        <v>1107</v>
      </c>
      <c r="E728" s="31">
        <v>1</v>
      </c>
      <c r="F728" s="27" t="s">
        <v>24</v>
      </c>
      <c r="G728" s="27" t="s">
        <v>27</v>
      </c>
      <c r="H728" s="27">
        <v>4</v>
      </c>
      <c r="I728" s="5">
        <v>230288</v>
      </c>
      <c r="J728" s="27">
        <v>2.587337718637011</v>
      </c>
      <c r="K728">
        <v>15.374736</v>
      </c>
      <c r="L728">
        <v>29.227583999999997</v>
      </c>
      <c r="M728">
        <v>39.743279999999999</v>
      </c>
      <c r="N728">
        <v>27.989903999999999</v>
      </c>
      <c r="O728" s="9"/>
    </row>
    <row r="729" spans="1:15" ht="15.75" customHeight="1" x14ac:dyDescent="0.2">
      <c r="A729" s="27" t="s">
        <v>19</v>
      </c>
      <c r="B729" s="27">
        <v>2023</v>
      </c>
      <c r="C729" s="30">
        <v>45175</v>
      </c>
      <c r="D729" s="27">
        <v>1108</v>
      </c>
      <c r="E729" s="31">
        <v>1</v>
      </c>
      <c r="F729" s="27" t="s">
        <v>23</v>
      </c>
      <c r="G729" s="27" t="s">
        <v>27</v>
      </c>
      <c r="H729" s="27">
        <v>4</v>
      </c>
      <c r="I729" s="5">
        <v>230289</v>
      </c>
      <c r="J729" s="27">
        <v>2.2932669364494824</v>
      </c>
      <c r="K729">
        <v>16.468920000000001</v>
      </c>
      <c r="L729">
        <v>25.896779999999996</v>
      </c>
      <c r="M729">
        <v>35.021700000000003</v>
      </c>
      <c r="N729">
        <v>22.068719999999999</v>
      </c>
      <c r="O729" s="9"/>
    </row>
    <row r="730" spans="1:15" ht="15.75" customHeight="1" x14ac:dyDescent="0.2">
      <c r="A730" s="27" t="s">
        <v>19</v>
      </c>
      <c r="B730" s="27">
        <v>2023</v>
      </c>
      <c r="C730" s="30">
        <v>45175</v>
      </c>
      <c r="D730" s="27">
        <v>1109</v>
      </c>
      <c r="E730" s="31">
        <v>1</v>
      </c>
      <c r="F730" s="27" t="s">
        <v>20</v>
      </c>
      <c r="G730" s="27" t="s">
        <v>27</v>
      </c>
      <c r="H730" s="27">
        <v>4</v>
      </c>
      <c r="I730" s="5">
        <v>230290</v>
      </c>
      <c r="J730" s="27">
        <v>2.5002695442910534</v>
      </c>
      <c r="K730">
        <v>17.41131</v>
      </c>
      <c r="L730">
        <v>24.454395000000002</v>
      </c>
      <c r="M730">
        <v>32.648490000000002</v>
      </c>
      <c r="N730">
        <v>21.659085000000001</v>
      </c>
      <c r="O730" s="9"/>
    </row>
    <row r="731" spans="1:15" ht="15.75" customHeight="1" x14ac:dyDescent="0.2">
      <c r="A731" s="27" t="s">
        <v>19</v>
      </c>
      <c r="B731" s="27">
        <v>2023</v>
      </c>
      <c r="C731" s="30">
        <v>45175</v>
      </c>
      <c r="D731" s="27">
        <v>1110</v>
      </c>
      <c r="E731" s="31">
        <v>1</v>
      </c>
      <c r="F731" s="27" t="s">
        <v>22</v>
      </c>
      <c r="G731" s="27" t="s">
        <v>27</v>
      </c>
      <c r="H731" s="27">
        <v>4</v>
      </c>
      <c r="I731" s="5">
        <v>230291</v>
      </c>
      <c r="J731" s="27">
        <v>3.4526406217026584</v>
      </c>
      <c r="K731">
        <v>20.460159999999998</v>
      </c>
      <c r="L731">
        <v>20.679376000000001</v>
      </c>
      <c r="M731">
        <v>26.461198</v>
      </c>
      <c r="N731">
        <v>18.167525999999999</v>
      </c>
      <c r="O731" s="9"/>
    </row>
    <row r="732" spans="1:15" ht="15.75" customHeight="1" x14ac:dyDescent="0.2">
      <c r="A732" s="27" t="s">
        <v>19</v>
      </c>
      <c r="B732" s="27">
        <v>2023</v>
      </c>
      <c r="C732" s="30">
        <v>45175</v>
      </c>
      <c r="D732" s="27">
        <v>1111</v>
      </c>
      <c r="E732" s="31">
        <v>1</v>
      </c>
      <c r="F732" s="27" t="s">
        <v>25</v>
      </c>
      <c r="G732" s="27" t="s">
        <v>27</v>
      </c>
      <c r="H732" s="27">
        <v>4</v>
      </c>
      <c r="I732" s="5">
        <v>230292</v>
      </c>
      <c r="J732" s="27">
        <v>3.0107750272278819</v>
      </c>
      <c r="K732">
        <v>17.851521999999999</v>
      </c>
      <c r="L732">
        <v>22.562214000000001</v>
      </c>
      <c r="M732">
        <v>28.737039999999997</v>
      </c>
      <c r="N732">
        <v>22.207547999999999</v>
      </c>
      <c r="O732" s="9"/>
    </row>
    <row r="733" spans="1:15" ht="15.75" customHeight="1" x14ac:dyDescent="0.2">
      <c r="A733" s="27" t="s">
        <v>19</v>
      </c>
      <c r="B733" s="27">
        <v>2023</v>
      </c>
      <c r="C733" s="30">
        <v>45175</v>
      </c>
      <c r="D733" s="27">
        <v>1112</v>
      </c>
      <c r="E733" s="31">
        <v>1</v>
      </c>
      <c r="F733" s="27" t="s">
        <v>26</v>
      </c>
      <c r="G733" s="27" t="s">
        <v>27</v>
      </c>
      <c r="H733" s="27">
        <v>4</v>
      </c>
      <c r="I733" s="5">
        <v>230293</v>
      </c>
      <c r="J733" s="27">
        <v>2.6181180964888426</v>
      </c>
      <c r="K733">
        <v>16.892092000000002</v>
      </c>
      <c r="L733">
        <v>22.683927000000001</v>
      </c>
      <c r="M733">
        <v>30.628317999999997</v>
      </c>
      <c r="N733">
        <v>21.060389000000001</v>
      </c>
      <c r="O733" s="9"/>
    </row>
    <row r="734" spans="1:15" ht="15.75" customHeight="1" x14ac:dyDescent="0.2">
      <c r="A734" s="27" t="s">
        <v>19</v>
      </c>
      <c r="B734" s="27">
        <v>2023</v>
      </c>
      <c r="C734" s="30">
        <v>45230</v>
      </c>
      <c r="D734" s="27">
        <v>1201</v>
      </c>
      <c r="E734" s="31">
        <v>2</v>
      </c>
      <c r="F734" s="27" t="s">
        <v>25</v>
      </c>
      <c r="G734" s="27" t="s">
        <v>21</v>
      </c>
      <c r="H734" s="27">
        <v>4</v>
      </c>
      <c r="I734" s="5">
        <v>230342</v>
      </c>
      <c r="J734" s="27">
        <v>0.91861758741654065</v>
      </c>
      <c r="K734">
        <v>16.627644</v>
      </c>
      <c r="L734">
        <v>27.768443999999999</v>
      </c>
      <c r="M734">
        <v>37.980843999999998</v>
      </c>
      <c r="N734">
        <v>27.907703999999999</v>
      </c>
      <c r="O734" s="9"/>
    </row>
    <row r="735" spans="1:15" ht="15.75" customHeight="1" x14ac:dyDescent="0.2">
      <c r="A735" s="27" t="s">
        <v>19</v>
      </c>
      <c r="B735" s="27">
        <v>2023</v>
      </c>
      <c r="C735" s="30">
        <v>45230</v>
      </c>
      <c r="D735" s="27">
        <v>1202</v>
      </c>
      <c r="E735" s="31">
        <v>2</v>
      </c>
      <c r="F735" s="27" t="s">
        <v>24</v>
      </c>
      <c r="G735" s="27" t="s">
        <v>21</v>
      </c>
      <c r="H735" s="27">
        <v>4</v>
      </c>
      <c r="I735" s="5">
        <v>230343</v>
      </c>
      <c r="J735" s="27">
        <v>1.7374389652699833</v>
      </c>
      <c r="K735">
        <v>16.850769</v>
      </c>
      <c r="L735">
        <v>25.666855999999999</v>
      </c>
      <c r="M735">
        <v>36.753613999999999</v>
      </c>
      <c r="N735">
        <v>26.144891999999999</v>
      </c>
      <c r="O735" s="9"/>
    </row>
    <row r="736" spans="1:15" ht="15.75" customHeight="1" x14ac:dyDescent="0.2">
      <c r="A736" s="27" t="s">
        <v>19</v>
      </c>
      <c r="B736" s="27">
        <v>2023</v>
      </c>
      <c r="C736" s="30">
        <v>45230</v>
      </c>
      <c r="D736" s="27">
        <v>1203</v>
      </c>
      <c r="E736" s="31">
        <v>2</v>
      </c>
      <c r="F736" s="27" t="s">
        <v>22</v>
      </c>
      <c r="G736" s="27" t="s">
        <v>21</v>
      </c>
      <c r="H736" s="27">
        <v>4</v>
      </c>
      <c r="I736" s="5">
        <v>230344</v>
      </c>
      <c r="J736" s="27">
        <v>1.6451369387781833</v>
      </c>
      <c r="K736">
        <v>17.517115</v>
      </c>
      <c r="L736">
        <v>25.313749999999999</v>
      </c>
      <c r="M736">
        <v>34.896155</v>
      </c>
      <c r="N736">
        <v>25.295339999999999</v>
      </c>
      <c r="O736" s="9"/>
    </row>
    <row r="737" spans="1:15" ht="15.75" customHeight="1" x14ac:dyDescent="0.2">
      <c r="A737" s="27" t="s">
        <v>19</v>
      </c>
      <c r="B737" s="27">
        <v>2023</v>
      </c>
      <c r="C737" s="30">
        <v>45230</v>
      </c>
      <c r="D737" s="27">
        <v>1204</v>
      </c>
      <c r="E737" s="31">
        <v>2</v>
      </c>
      <c r="F737" s="27" t="s">
        <v>20</v>
      </c>
      <c r="G737" s="27" t="s">
        <v>21</v>
      </c>
      <c r="H737" s="27">
        <v>4</v>
      </c>
      <c r="I737" s="5">
        <v>230345</v>
      </c>
      <c r="J737" s="27">
        <v>0.99426734168220965</v>
      </c>
      <c r="K737">
        <v>15.183318571428572</v>
      </c>
      <c r="L737">
        <v>30.108222571428573</v>
      </c>
      <c r="M737">
        <v>41.688900571428569</v>
      </c>
      <c r="N737">
        <v>32.107625999999996</v>
      </c>
      <c r="O737" s="9"/>
    </row>
    <row r="738" spans="1:15" ht="15.75" customHeight="1" x14ac:dyDescent="0.2">
      <c r="A738" s="27" t="s">
        <v>19</v>
      </c>
      <c r="B738" s="27">
        <v>2023</v>
      </c>
      <c r="C738" s="30">
        <v>45230</v>
      </c>
      <c r="D738" s="27">
        <v>1205</v>
      </c>
      <c r="E738" s="31">
        <v>2</v>
      </c>
      <c r="F738" s="27" t="s">
        <v>23</v>
      </c>
      <c r="G738" s="27" t="s">
        <v>21</v>
      </c>
      <c r="H738" s="27">
        <v>4</v>
      </c>
      <c r="I738" s="5">
        <v>230346</v>
      </c>
      <c r="J738" s="27">
        <v>1.1997513089938936</v>
      </c>
      <c r="K738">
        <v>14.242592428571429</v>
      </c>
      <c r="L738">
        <v>30.929402142857139</v>
      </c>
      <c r="M738">
        <v>43.188682000000007</v>
      </c>
      <c r="N738">
        <v>31.764280714285714</v>
      </c>
      <c r="O738" s="9"/>
    </row>
    <row r="739" spans="1:15" ht="15.75" customHeight="1" x14ac:dyDescent="0.2">
      <c r="A739" s="27" t="s">
        <v>19</v>
      </c>
      <c r="B739" s="27">
        <v>2023</v>
      </c>
      <c r="C739" s="30">
        <v>45230</v>
      </c>
      <c r="D739" s="27">
        <v>1206</v>
      </c>
      <c r="E739" s="31">
        <v>2</v>
      </c>
      <c r="F739" s="27" t="s">
        <v>26</v>
      </c>
      <c r="G739" s="27" t="s">
        <v>21</v>
      </c>
      <c r="H739" s="27">
        <v>4</v>
      </c>
      <c r="I739" s="5">
        <v>230347</v>
      </c>
      <c r="J739" s="27">
        <v>0.7080643231055157</v>
      </c>
      <c r="K739">
        <v>15.837638714285713</v>
      </c>
      <c r="L739">
        <v>27.591012285714282</v>
      </c>
      <c r="M739">
        <v>38.885814714285708</v>
      </c>
      <c r="N739">
        <v>28.801438571428569</v>
      </c>
      <c r="O739" s="9"/>
    </row>
    <row r="740" spans="1:15" ht="15.75" customHeight="1" x14ac:dyDescent="0.2">
      <c r="A740" s="27" t="s">
        <v>19</v>
      </c>
      <c r="B740" s="27">
        <v>2023</v>
      </c>
      <c r="C740" s="30">
        <v>45175</v>
      </c>
      <c r="D740" s="27">
        <v>1207</v>
      </c>
      <c r="E740" s="31">
        <v>2</v>
      </c>
      <c r="F740" s="27" t="s">
        <v>23</v>
      </c>
      <c r="G740" s="27" t="s">
        <v>27</v>
      </c>
      <c r="H740" s="27">
        <v>4</v>
      </c>
      <c r="I740" s="5">
        <v>230294</v>
      </c>
      <c r="J740" s="27">
        <v>2.100791013521544</v>
      </c>
      <c r="K740">
        <v>17.402175</v>
      </c>
      <c r="L740">
        <v>24.052454999999998</v>
      </c>
      <c r="M740">
        <v>32.886000000000003</v>
      </c>
      <c r="N740">
        <v>20.919149999999998</v>
      </c>
      <c r="O740" s="9"/>
    </row>
    <row r="741" spans="1:15" ht="15.75" customHeight="1" x14ac:dyDescent="0.2">
      <c r="A741" s="27" t="s">
        <v>19</v>
      </c>
      <c r="B741" s="27">
        <v>2023</v>
      </c>
      <c r="C741" s="30">
        <v>45175</v>
      </c>
      <c r="D741" s="27">
        <v>1208</v>
      </c>
      <c r="E741" s="31">
        <v>2</v>
      </c>
      <c r="F741" s="27" t="s">
        <v>25</v>
      </c>
      <c r="G741" s="27" t="s">
        <v>27</v>
      </c>
      <c r="H741" s="27">
        <v>4</v>
      </c>
      <c r="I741" s="5">
        <v>230295</v>
      </c>
      <c r="J741" s="27">
        <v>2.5525688491571277</v>
      </c>
      <c r="K741">
        <v>17.308717571428573</v>
      </c>
      <c r="L741">
        <v>24.572002571428573</v>
      </c>
      <c r="M741">
        <v>32.921709714285711</v>
      </c>
      <c r="N741">
        <v>22.744767285714286</v>
      </c>
      <c r="O741" s="9"/>
    </row>
    <row r="742" spans="1:15" ht="15.75" customHeight="1" x14ac:dyDescent="0.2">
      <c r="A742" s="27" t="s">
        <v>19</v>
      </c>
      <c r="B742" s="27">
        <v>2023</v>
      </c>
      <c r="C742" s="30">
        <v>45175</v>
      </c>
      <c r="D742" s="27">
        <v>1209</v>
      </c>
      <c r="E742" s="31">
        <v>2</v>
      </c>
      <c r="F742" s="27" t="s">
        <v>26</v>
      </c>
      <c r="G742" s="27" t="s">
        <v>27</v>
      </c>
      <c r="H742" s="27">
        <v>4</v>
      </c>
      <c r="I742" s="5">
        <v>230296</v>
      </c>
      <c r="J742" s="27">
        <v>2.3595551139813429</v>
      </c>
      <c r="K742">
        <v>17.775677999999999</v>
      </c>
      <c r="L742">
        <v>25.010497999999998</v>
      </c>
      <c r="M742">
        <v>33.28933</v>
      </c>
      <c r="N742">
        <v>19.91865</v>
      </c>
      <c r="O742" s="9"/>
    </row>
    <row r="743" spans="1:15" ht="15.75" customHeight="1" x14ac:dyDescent="0.2">
      <c r="A743" s="27" t="s">
        <v>19</v>
      </c>
      <c r="B743" s="27">
        <v>2023</v>
      </c>
      <c r="C743" s="30">
        <v>45175</v>
      </c>
      <c r="D743" s="27">
        <v>1210</v>
      </c>
      <c r="E743" s="31">
        <v>2</v>
      </c>
      <c r="F743" s="27" t="s">
        <v>20</v>
      </c>
      <c r="G743" s="27" t="s">
        <v>27</v>
      </c>
      <c r="H743" s="27">
        <v>4</v>
      </c>
      <c r="I743" s="5">
        <v>230297</v>
      </c>
      <c r="J743" s="27">
        <v>3.3231127307125878</v>
      </c>
      <c r="K743">
        <v>18.179821</v>
      </c>
      <c r="L743">
        <v>25.457228000000001</v>
      </c>
      <c r="M743">
        <v>32.734634999999997</v>
      </c>
      <c r="N743">
        <v>21.384801999999997</v>
      </c>
      <c r="O743" s="9"/>
    </row>
    <row r="744" spans="1:15" ht="15.75" customHeight="1" x14ac:dyDescent="0.2">
      <c r="A744" s="27" t="s">
        <v>19</v>
      </c>
      <c r="B744" s="27">
        <v>2023</v>
      </c>
      <c r="C744" s="30">
        <v>45175</v>
      </c>
      <c r="D744" s="27">
        <v>1211</v>
      </c>
      <c r="E744" s="31">
        <v>2</v>
      </c>
      <c r="F744" s="27" t="s">
        <v>22</v>
      </c>
      <c r="G744" s="27" t="s">
        <v>27</v>
      </c>
      <c r="H744" s="27">
        <v>4</v>
      </c>
      <c r="I744" s="5">
        <v>230298</v>
      </c>
      <c r="J744" s="27">
        <v>3.4828571732377185</v>
      </c>
      <c r="K744">
        <v>19.012008000000002</v>
      </c>
      <c r="L744">
        <v>23.8108</v>
      </c>
      <c r="M744">
        <v>29.937501999999999</v>
      </c>
      <c r="N744">
        <v>22.528679999999998</v>
      </c>
      <c r="O744" s="9"/>
    </row>
    <row r="745" spans="1:15" ht="15.75" customHeight="1" x14ac:dyDescent="0.2">
      <c r="A745" s="27" t="s">
        <v>19</v>
      </c>
      <c r="B745" s="27">
        <v>2023</v>
      </c>
      <c r="C745" s="30">
        <v>45175</v>
      </c>
      <c r="D745" s="27">
        <v>1212</v>
      </c>
      <c r="E745" s="31">
        <v>2</v>
      </c>
      <c r="F745" s="27" t="s">
        <v>24</v>
      </c>
      <c r="G745" s="27" t="s">
        <v>27</v>
      </c>
      <c r="H745" s="27">
        <v>4</v>
      </c>
      <c r="I745" s="5">
        <v>230299</v>
      </c>
      <c r="J745" s="27">
        <v>2.8858082850752202</v>
      </c>
      <c r="K745">
        <v>19.674113999999999</v>
      </c>
      <c r="L745">
        <v>20.551362000000001</v>
      </c>
      <c r="M745">
        <v>27.624174</v>
      </c>
      <c r="N745">
        <v>16.950990000000001</v>
      </c>
      <c r="O745" s="9"/>
    </row>
    <row r="746" spans="1:15" ht="15.75" customHeight="1" x14ac:dyDescent="0.2">
      <c r="A746" s="27" t="s">
        <v>19</v>
      </c>
      <c r="B746" s="27">
        <v>2023</v>
      </c>
      <c r="C746" s="30">
        <v>45175</v>
      </c>
      <c r="D746" s="27">
        <v>1301</v>
      </c>
      <c r="E746" s="31">
        <v>3</v>
      </c>
      <c r="F746" s="27" t="s">
        <v>20</v>
      </c>
      <c r="G746" s="27" t="s">
        <v>27</v>
      </c>
      <c r="H746" s="27">
        <v>4</v>
      </c>
      <c r="I746" s="5">
        <v>230300</v>
      </c>
      <c r="J746" s="27">
        <v>2.5795434454580488</v>
      </c>
      <c r="K746">
        <v>16.793892</v>
      </c>
      <c r="L746">
        <v>26.700092999999999</v>
      </c>
      <c r="M746">
        <v>36.158090999999999</v>
      </c>
      <c r="N746">
        <v>22.519914</v>
      </c>
      <c r="O746" s="9"/>
    </row>
    <row r="747" spans="1:15" ht="15.75" customHeight="1" x14ac:dyDescent="0.2">
      <c r="A747" s="27" t="s">
        <v>19</v>
      </c>
      <c r="B747" s="27">
        <v>2023</v>
      </c>
      <c r="C747" s="30">
        <v>45175</v>
      </c>
      <c r="D747" s="27">
        <v>1302</v>
      </c>
      <c r="E747" s="31">
        <v>3</v>
      </c>
      <c r="F747" s="27" t="s">
        <v>22</v>
      </c>
      <c r="G747" s="27" t="s">
        <v>27</v>
      </c>
      <c r="H747" s="27">
        <v>4</v>
      </c>
      <c r="I747" s="5">
        <v>230301</v>
      </c>
      <c r="J747" s="27">
        <v>2.452501646295965</v>
      </c>
      <c r="K747">
        <v>18.880839999999999</v>
      </c>
      <c r="L747">
        <v>21.902869999999997</v>
      </c>
      <c r="M747">
        <v>30.914180000000002</v>
      </c>
      <c r="N747">
        <v>17.684809999999999</v>
      </c>
      <c r="O747" s="9"/>
    </row>
    <row r="748" spans="1:15" ht="15.75" customHeight="1" x14ac:dyDescent="0.2">
      <c r="A748" s="27" t="s">
        <v>19</v>
      </c>
      <c r="B748" s="27">
        <v>2023</v>
      </c>
      <c r="C748" s="30">
        <v>45175</v>
      </c>
      <c r="D748" s="27">
        <v>1303</v>
      </c>
      <c r="E748" s="31">
        <v>3</v>
      </c>
      <c r="F748" s="27" t="s">
        <v>25</v>
      </c>
      <c r="G748" s="27" t="s">
        <v>27</v>
      </c>
      <c r="H748" s="27">
        <v>4</v>
      </c>
      <c r="I748" s="5">
        <v>230302</v>
      </c>
      <c r="J748" s="27">
        <v>2.7320568631260227</v>
      </c>
      <c r="K748">
        <v>17.71895</v>
      </c>
      <c r="L748">
        <v>25.826849999999997</v>
      </c>
      <c r="M748">
        <v>34.67266</v>
      </c>
      <c r="N748">
        <v>22.310390000000002</v>
      </c>
      <c r="O748" s="9"/>
    </row>
    <row r="749" spans="1:15" ht="15.75" customHeight="1" x14ac:dyDescent="0.2">
      <c r="A749" s="27" t="s">
        <v>19</v>
      </c>
      <c r="B749" s="27">
        <v>2023</v>
      </c>
      <c r="C749" s="30">
        <v>45175</v>
      </c>
      <c r="D749" s="27">
        <v>1304</v>
      </c>
      <c r="E749" s="31">
        <v>3</v>
      </c>
      <c r="F749" s="27" t="s">
        <v>26</v>
      </c>
      <c r="G749" s="27" t="s">
        <v>27</v>
      </c>
      <c r="H749" s="27">
        <v>4</v>
      </c>
      <c r="I749" s="5">
        <v>230303</v>
      </c>
      <c r="J749" s="27">
        <v>2.4264961653000019</v>
      </c>
      <c r="K749">
        <v>17.175802000000001</v>
      </c>
      <c r="L749">
        <v>26.683509999999998</v>
      </c>
      <c r="M749">
        <v>34.032859000000002</v>
      </c>
      <c r="N749">
        <v>21.975190999999999</v>
      </c>
      <c r="O749" s="9"/>
    </row>
    <row r="750" spans="1:15" ht="15.75" customHeight="1" x14ac:dyDescent="0.2">
      <c r="A750" s="27" t="s">
        <v>19</v>
      </c>
      <c r="B750" s="27">
        <v>2023</v>
      </c>
      <c r="C750" s="30">
        <v>45175</v>
      </c>
      <c r="D750" s="27">
        <v>1305</v>
      </c>
      <c r="E750" s="31">
        <v>3</v>
      </c>
      <c r="F750" s="27" t="s">
        <v>23</v>
      </c>
      <c r="G750" s="27" t="s">
        <v>27</v>
      </c>
      <c r="H750" s="27">
        <v>4</v>
      </c>
      <c r="I750" s="5">
        <v>230304</v>
      </c>
      <c r="J750" s="27">
        <v>3.1996042404940268</v>
      </c>
      <c r="K750">
        <v>18.154236999999998</v>
      </c>
      <c r="L750">
        <v>23.883797999999999</v>
      </c>
      <c r="M750">
        <v>30.751984000000004</v>
      </c>
      <c r="N750">
        <v>21.005354000000001</v>
      </c>
      <c r="O750" s="9"/>
    </row>
    <row r="751" spans="1:15" ht="15.75" customHeight="1" x14ac:dyDescent="0.2">
      <c r="A751" s="27" t="s">
        <v>19</v>
      </c>
      <c r="B751" s="27">
        <v>2023</v>
      </c>
      <c r="C751" s="30">
        <v>45175</v>
      </c>
      <c r="D751" s="27">
        <v>1306</v>
      </c>
      <c r="E751" s="31">
        <v>3</v>
      </c>
      <c r="F751" s="27" t="s">
        <v>24</v>
      </c>
      <c r="G751" s="27" t="s">
        <v>27</v>
      </c>
      <c r="H751" s="27">
        <v>4</v>
      </c>
      <c r="I751" s="5">
        <v>230305</v>
      </c>
      <c r="J751" s="27">
        <v>3.8296419069430909</v>
      </c>
      <c r="K751">
        <v>19.794239999999999</v>
      </c>
      <c r="L751">
        <v>21.782827999999999</v>
      </c>
      <c r="M751">
        <v>28.371743999999996</v>
      </c>
      <c r="N751">
        <v>17.402436000000002</v>
      </c>
      <c r="O751" s="9"/>
    </row>
    <row r="752" spans="1:15" ht="15.75" customHeight="1" x14ac:dyDescent="0.2">
      <c r="A752" s="27" t="s">
        <v>19</v>
      </c>
      <c r="B752" s="27">
        <v>2023</v>
      </c>
      <c r="C752" s="30">
        <v>45230</v>
      </c>
      <c r="D752" s="27">
        <v>1307</v>
      </c>
      <c r="E752" s="31">
        <v>3</v>
      </c>
      <c r="F752" s="27" t="s">
        <v>22</v>
      </c>
      <c r="G752" s="27" t="s">
        <v>21</v>
      </c>
      <c r="H752" s="27">
        <v>4</v>
      </c>
      <c r="I752" s="5">
        <v>230348</v>
      </c>
      <c r="J752" s="27">
        <v>1.5792351997785414</v>
      </c>
      <c r="K752">
        <v>16.653055999999999</v>
      </c>
      <c r="L752">
        <v>26.801012</v>
      </c>
      <c r="M752">
        <v>36.911796000000002</v>
      </c>
      <c r="N752">
        <v>26.392119999999995</v>
      </c>
      <c r="O752" s="9"/>
    </row>
    <row r="753" spans="1:15" ht="15.75" customHeight="1" x14ac:dyDescent="0.2">
      <c r="A753" s="27" t="s">
        <v>19</v>
      </c>
      <c r="B753" s="27">
        <v>2023</v>
      </c>
      <c r="C753" s="30">
        <v>45230</v>
      </c>
      <c r="D753" s="27">
        <v>1308</v>
      </c>
      <c r="E753" s="31">
        <v>3</v>
      </c>
      <c r="F753" s="27" t="s">
        <v>20</v>
      </c>
      <c r="G753" s="27" t="s">
        <v>21</v>
      </c>
      <c r="H753" s="27">
        <v>4</v>
      </c>
      <c r="I753" s="5">
        <v>230349</v>
      </c>
      <c r="J753" s="27">
        <v>0.6047941070034093</v>
      </c>
      <c r="K753">
        <v>7.9555360000000004</v>
      </c>
      <c r="L753">
        <v>30.143840000000001</v>
      </c>
      <c r="M753">
        <v>43.673408000000002</v>
      </c>
      <c r="N753">
        <v>30.500128</v>
      </c>
      <c r="O753" s="9"/>
    </row>
    <row r="754" spans="1:15" ht="15.75" customHeight="1" x14ac:dyDescent="0.2">
      <c r="A754" s="27" t="s">
        <v>19</v>
      </c>
      <c r="B754" s="27">
        <v>2023</v>
      </c>
      <c r="C754" s="30">
        <v>45230</v>
      </c>
      <c r="D754" s="27">
        <v>1309</v>
      </c>
      <c r="E754" s="31">
        <v>3</v>
      </c>
      <c r="F754" s="27" t="s">
        <v>26</v>
      </c>
      <c r="G754" s="27" t="s">
        <v>21</v>
      </c>
      <c r="H754" s="27">
        <v>4</v>
      </c>
      <c r="I754" s="5">
        <v>230350</v>
      </c>
      <c r="J754" s="27">
        <v>0.61610805088990994</v>
      </c>
      <c r="K754">
        <v>18.758921999999998</v>
      </c>
      <c r="L754">
        <v>25.172783999999996</v>
      </c>
      <c r="M754">
        <v>36.190517999999997</v>
      </c>
      <c r="N754">
        <v>25.766832000000004</v>
      </c>
      <c r="O754" s="9"/>
    </row>
    <row r="755" spans="1:15" ht="15.75" customHeight="1" x14ac:dyDescent="0.2">
      <c r="A755" s="27" t="s">
        <v>19</v>
      </c>
      <c r="B755" s="27">
        <v>2023</v>
      </c>
      <c r="C755" s="30">
        <v>45230</v>
      </c>
      <c r="D755" s="27">
        <v>1310</v>
      </c>
      <c r="E755" s="31">
        <v>3</v>
      </c>
      <c r="F755" s="27" t="s">
        <v>24</v>
      </c>
      <c r="G755" s="27" t="s">
        <v>21</v>
      </c>
      <c r="H755" s="27">
        <v>4</v>
      </c>
      <c r="I755" s="5">
        <v>230351</v>
      </c>
      <c r="J755" s="27">
        <v>1.3893914679803363</v>
      </c>
      <c r="K755">
        <v>16.589907714285715</v>
      </c>
      <c r="L755">
        <v>28.448633000000001</v>
      </c>
      <c r="M755">
        <v>39.242193142857147</v>
      </c>
      <c r="N755">
        <v>30.242627571428574</v>
      </c>
      <c r="O755" s="9"/>
    </row>
    <row r="756" spans="1:15" ht="15.75" customHeight="1" x14ac:dyDescent="0.2">
      <c r="A756" s="27" t="s">
        <v>19</v>
      </c>
      <c r="B756" s="27">
        <v>2023</v>
      </c>
      <c r="C756" s="30">
        <v>45230</v>
      </c>
      <c r="D756" s="27">
        <v>1311</v>
      </c>
      <c r="E756" s="31">
        <v>3</v>
      </c>
      <c r="F756" s="27" t="s">
        <v>25</v>
      </c>
      <c r="G756" s="27" t="s">
        <v>21</v>
      </c>
      <c r="H756" s="27">
        <v>4</v>
      </c>
      <c r="I756" s="5">
        <v>230352</v>
      </c>
      <c r="J756" s="27">
        <v>1.0372511434536524</v>
      </c>
      <c r="K756">
        <v>16.433539428571429</v>
      </c>
      <c r="L756">
        <v>25.848703428571433</v>
      </c>
      <c r="M756">
        <v>36.989747999999999</v>
      </c>
      <c r="N756">
        <v>27.586226142857139</v>
      </c>
      <c r="O756" s="9"/>
    </row>
    <row r="757" spans="1:15" ht="15.75" customHeight="1" x14ac:dyDescent="0.2">
      <c r="A757" s="27" t="s">
        <v>19</v>
      </c>
      <c r="B757" s="27">
        <v>2023</v>
      </c>
      <c r="C757" s="30">
        <v>45230</v>
      </c>
      <c r="D757" s="27">
        <v>1312</v>
      </c>
      <c r="E757" s="31">
        <v>3</v>
      </c>
      <c r="F757" s="27" t="s">
        <v>23</v>
      </c>
      <c r="G757" s="27" t="s">
        <v>21</v>
      </c>
      <c r="H757" s="27">
        <v>4</v>
      </c>
      <c r="I757" s="5">
        <v>230353</v>
      </c>
      <c r="J757" s="27">
        <v>1.2900543469738412</v>
      </c>
      <c r="K757">
        <v>15.244248000000001</v>
      </c>
      <c r="L757">
        <v>29.929416</v>
      </c>
      <c r="M757">
        <v>41.213514000000004</v>
      </c>
      <c r="N757">
        <v>29.016251999999998</v>
      </c>
      <c r="O757" s="9"/>
    </row>
    <row r="758" spans="1:15" ht="15.75" customHeight="1" x14ac:dyDescent="0.2">
      <c r="A758" s="27" t="s">
        <v>19</v>
      </c>
      <c r="B758" s="27">
        <v>2023</v>
      </c>
      <c r="C758" s="30">
        <v>45230</v>
      </c>
      <c r="D758" s="27">
        <v>1401</v>
      </c>
      <c r="E758" s="31">
        <v>4</v>
      </c>
      <c r="F758" s="27" t="s">
        <v>20</v>
      </c>
      <c r="G758" s="27" t="s">
        <v>21</v>
      </c>
      <c r="H758" s="27">
        <v>4</v>
      </c>
      <c r="I758" s="5">
        <v>230354</v>
      </c>
      <c r="J758" s="27">
        <v>1.1782413208756981</v>
      </c>
      <c r="K758">
        <v>14.798819999999999</v>
      </c>
      <c r="L758">
        <v>34.150398000000003</v>
      </c>
      <c r="M758">
        <v>46.82836799999999</v>
      </c>
      <c r="N758">
        <v>40.051074</v>
      </c>
      <c r="O758" s="9"/>
    </row>
    <row r="759" spans="1:15" ht="15.75" customHeight="1" x14ac:dyDescent="0.2">
      <c r="A759" s="27" t="s">
        <v>19</v>
      </c>
      <c r="B759" s="27">
        <v>2023</v>
      </c>
      <c r="C759" s="30">
        <v>45230</v>
      </c>
      <c r="D759" s="27">
        <v>1402</v>
      </c>
      <c r="E759" s="31">
        <v>4</v>
      </c>
      <c r="F759" s="27" t="s">
        <v>23</v>
      </c>
      <c r="G759" s="27" t="s">
        <v>21</v>
      </c>
      <c r="H759" s="27">
        <v>4</v>
      </c>
      <c r="I759" s="5">
        <v>230355</v>
      </c>
      <c r="J759" s="27">
        <v>0.81612675161764103</v>
      </c>
      <c r="K759">
        <v>8.2277380000000004</v>
      </c>
      <c r="L759">
        <v>29.574876</v>
      </c>
      <c r="M759">
        <v>44.184265000000003</v>
      </c>
      <c r="N759">
        <v>30.118393999999999</v>
      </c>
      <c r="O759" s="9"/>
    </row>
    <row r="760" spans="1:15" ht="15.75" customHeight="1" x14ac:dyDescent="0.2">
      <c r="A760" s="27" t="s">
        <v>19</v>
      </c>
      <c r="B760" s="27">
        <v>2023</v>
      </c>
      <c r="C760" s="30">
        <v>45230</v>
      </c>
      <c r="D760" s="27">
        <v>1403</v>
      </c>
      <c r="E760" s="31">
        <v>4</v>
      </c>
      <c r="F760" s="27" t="s">
        <v>24</v>
      </c>
      <c r="G760" s="27" t="s">
        <v>21</v>
      </c>
      <c r="H760" s="27">
        <v>4</v>
      </c>
      <c r="I760" s="5">
        <v>230356</v>
      </c>
      <c r="J760" s="27">
        <v>1.1351993945907652</v>
      </c>
      <c r="K760">
        <v>8.3299040000000009</v>
      </c>
      <c r="L760">
        <v>26.528832000000001</v>
      </c>
      <c r="M760">
        <v>37.843696000000001</v>
      </c>
      <c r="N760">
        <v>24.840464000000001</v>
      </c>
      <c r="O760" s="9"/>
    </row>
    <row r="761" spans="1:15" ht="15.75" customHeight="1" x14ac:dyDescent="0.2">
      <c r="A761" s="27" t="s">
        <v>19</v>
      </c>
      <c r="B761" s="27">
        <v>2023</v>
      </c>
      <c r="C761" s="30">
        <v>45230</v>
      </c>
      <c r="D761" s="27">
        <v>1404</v>
      </c>
      <c r="E761" s="31">
        <v>4</v>
      </c>
      <c r="F761" s="27" t="s">
        <v>22</v>
      </c>
      <c r="G761" s="27" t="s">
        <v>21</v>
      </c>
      <c r="H761" s="27">
        <v>4</v>
      </c>
      <c r="I761" s="5">
        <v>230357</v>
      </c>
      <c r="J761" s="27">
        <v>0.95484941666657541</v>
      </c>
      <c r="K761">
        <v>10.155063</v>
      </c>
      <c r="L761">
        <v>21.759522</v>
      </c>
      <c r="M761">
        <v>33.020214000000003</v>
      </c>
      <c r="N761">
        <v>19.771248</v>
      </c>
      <c r="O761" s="9"/>
    </row>
    <row r="762" spans="1:15" ht="15.75" customHeight="1" x14ac:dyDescent="0.2">
      <c r="A762" s="27" t="s">
        <v>19</v>
      </c>
      <c r="B762" s="27">
        <v>2023</v>
      </c>
      <c r="C762" s="30">
        <v>45230</v>
      </c>
      <c r="D762" s="27">
        <v>1405</v>
      </c>
      <c r="E762" s="31">
        <v>4</v>
      </c>
      <c r="F762" s="27" t="s">
        <v>26</v>
      </c>
      <c r="G762" s="27" t="s">
        <v>21</v>
      </c>
      <c r="H762" s="27">
        <v>4</v>
      </c>
      <c r="I762" s="5">
        <v>230358</v>
      </c>
      <c r="J762" s="27">
        <v>0.38873563515071763</v>
      </c>
      <c r="K762">
        <v>17.945256000000001</v>
      </c>
      <c r="L762">
        <v>29.474802</v>
      </c>
      <c r="M762">
        <v>38.541089999999997</v>
      </c>
      <c r="N762">
        <v>31.469759999999997</v>
      </c>
      <c r="O762" s="9"/>
    </row>
    <row r="763" spans="1:15" ht="15.75" customHeight="1" x14ac:dyDescent="0.2">
      <c r="A763" s="27" t="s">
        <v>19</v>
      </c>
      <c r="B763" s="27">
        <v>2023</v>
      </c>
      <c r="C763" s="30">
        <v>45230</v>
      </c>
      <c r="D763" s="27">
        <v>1406</v>
      </c>
      <c r="E763" s="31">
        <v>4</v>
      </c>
      <c r="F763" s="27" t="s">
        <v>25</v>
      </c>
      <c r="G763" s="27" t="s">
        <v>21</v>
      </c>
      <c r="H763" s="27">
        <v>4</v>
      </c>
      <c r="I763" s="5">
        <v>230359</v>
      </c>
      <c r="J763" s="27">
        <v>1.1300826516537767</v>
      </c>
      <c r="K763">
        <v>6.859216</v>
      </c>
      <c r="L763">
        <v>33.49521</v>
      </c>
      <c r="M763">
        <v>48.994399999999999</v>
      </c>
      <c r="N763">
        <v>34.851978000000003</v>
      </c>
      <c r="O763" s="9"/>
    </row>
    <row r="764" spans="1:15" ht="15.75" customHeight="1" x14ac:dyDescent="0.2">
      <c r="A764" s="27" t="s">
        <v>19</v>
      </c>
      <c r="B764" s="27">
        <v>2023</v>
      </c>
      <c r="C764" s="30">
        <v>45175</v>
      </c>
      <c r="D764" s="27">
        <v>1407</v>
      </c>
      <c r="E764" s="31">
        <v>4</v>
      </c>
      <c r="F764" s="27" t="s">
        <v>22</v>
      </c>
      <c r="G764" s="27" t="s">
        <v>27</v>
      </c>
      <c r="H764" s="27">
        <v>4</v>
      </c>
      <c r="I764" s="5">
        <v>230306</v>
      </c>
      <c r="J764" s="27">
        <v>1.6069847244931921</v>
      </c>
      <c r="K764">
        <v>16.343375999999999</v>
      </c>
      <c r="L764">
        <v>25.333151999999998</v>
      </c>
      <c r="M764">
        <v>36.225672000000003</v>
      </c>
      <c r="N764">
        <v>23.310911999999998</v>
      </c>
      <c r="O764" s="9"/>
    </row>
    <row r="765" spans="1:15" ht="15.75" customHeight="1" x14ac:dyDescent="0.2">
      <c r="A765" s="27" t="s">
        <v>19</v>
      </c>
      <c r="B765" s="27">
        <v>2023</v>
      </c>
      <c r="C765" s="30">
        <v>45175</v>
      </c>
      <c r="D765" s="27">
        <v>1408</v>
      </c>
      <c r="E765" s="31">
        <v>4</v>
      </c>
      <c r="F765" s="27" t="s">
        <v>20</v>
      </c>
      <c r="G765" s="27" t="s">
        <v>27</v>
      </c>
      <c r="H765" s="27">
        <v>4</v>
      </c>
      <c r="I765" s="5">
        <v>230307</v>
      </c>
      <c r="J765" s="27">
        <v>1.577252502408347</v>
      </c>
      <c r="K765">
        <v>14.803993999999998</v>
      </c>
      <c r="L765">
        <v>27.353618999999998</v>
      </c>
      <c r="M765">
        <v>38.579828999999997</v>
      </c>
      <c r="N765">
        <v>24.880202000000001</v>
      </c>
      <c r="O765" s="9"/>
    </row>
    <row r="766" spans="1:15" ht="15.75" customHeight="1" x14ac:dyDescent="0.2">
      <c r="A766" s="27" t="s">
        <v>19</v>
      </c>
      <c r="B766" s="27">
        <v>2023</v>
      </c>
      <c r="C766" s="30">
        <v>45175</v>
      </c>
      <c r="D766" s="27">
        <v>1409</v>
      </c>
      <c r="E766" s="31">
        <v>4</v>
      </c>
      <c r="F766" s="27" t="s">
        <v>24</v>
      </c>
      <c r="G766" s="27" t="s">
        <v>27</v>
      </c>
      <c r="H766" s="27">
        <v>4</v>
      </c>
      <c r="I766" s="5">
        <v>230308</v>
      </c>
      <c r="J766" s="27">
        <v>2.7560759729526678</v>
      </c>
      <c r="K766">
        <v>16.392948000000001</v>
      </c>
      <c r="L766">
        <v>28.133351999999999</v>
      </c>
      <c r="M766">
        <v>36.902307</v>
      </c>
      <c r="N766">
        <v>26.043341999999999</v>
      </c>
      <c r="O766" s="9"/>
    </row>
    <row r="767" spans="1:15" ht="15.75" customHeight="1" x14ac:dyDescent="0.2">
      <c r="A767" s="27" t="s">
        <v>19</v>
      </c>
      <c r="B767" s="27">
        <v>2023</v>
      </c>
      <c r="C767" s="30">
        <v>45175</v>
      </c>
      <c r="D767" s="27">
        <v>1410</v>
      </c>
      <c r="E767" s="31">
        <v>4</v>
      </c>
      <c r="F767" s="27" t="s">
        <v>26</v>
      </c>
      <c r="G767" s="27" t="s">
        <v>27</v>
      </c>
      <c r="H767" s="27">
        <v>4</v>
      </c>
      <c r="I767" s="5">
        <v>230309</v>
      </c>
      <c r="J767" s="27">
        <v>2.6321939282633497</v>
      </c>
      <c r="K767">
        <v>19.224959999999999</v>
      </c>
      <c r="L767">
        <v>20.100480000000001</v>
      </c>
      <c r="M767">
        <v>28.071359999999999</v>
      </c>
      <c r="N767">
        <v>17.437439999999999</v>
      </c>
      <c r="O767" s="9"/>
    </row>
    <row r="768" spans="1:15" ht="15.75" customHeight="1" x14ac:dyDescent="0.2">
      <c r="A768" s="27" t="s">
        <v>19</v>
      </c>
      <c r="B768" s="27">
        <v>2023</v>
      </c>
      <c r="C768" s="30">
        <v>45175</v>
      </c>
      <c r="D768" s="27">
        <v>1411</v>
      </c>
      <c r="E768" s="31">
        <v>4</v>
      </c>
      <c r="F768" s="27" t="s">
        <v>25</v>
      </c>
      <c r="G768" s="27" t="s">
        <v>27</v>
      </c>
      <c r="H768" s="27">
        <v>4</v>
      </c>
      <c r="I768" s="5">
        <v>230310</v>
      </c>
      <c r="J768" s="27">
        <v>1.8210843434098063</v>
      </c>
      <c r="K768">
        <v>16.979578</v>
      </c>
      <c r="L768">
        <v>23.700281</v>
      </c>
      <c r="M768">
        <v>31.424074000000001</v>
      </c>
      <c r="N768">
        <v>24.43892</v>
      </c>
      <c r="O768" s="9"/>
    </row>
    <row r="769" spans="1:15" ht="15.75" customHeight="1" x14ac:dyDescent="0.2">
      <c r="A769" s="27" t="s">
        <v>19</v>
      </c>
      <c r="B769" s="27">
        <v>2023</v>
      </c>
      <c r="C769" s="30">
        <v>45175</v>
      </c>
      <c r="D769" s="27">
        <v>1412</v>
      </c>
      <c r="E769" s="31">
        <v>4</v>
      </c>
      <c r="F769" s="27" t="s">
        <v>23</v>
      </c>
      <c r="G769" s="27" t="s">
        <v>27</v>
      </c>
      <c r="H769" s="27">
        <v>4</v>
      </c>
      <c r="I769" s="5">
        <v>230311</v>
      </c>
      <c r="J769" s="27">
        <v>1.9672408755998354</v>
      </c>
      <c r="K769">
        <v>15.596864999999999</v>
      </c>
      <c r="L769">
        <v>25.02054</v>
      </c>
      <c r="M769">
        <v>33.879705000000001</v>
      </c>
      <c r="N769">
        <v>24.465135</v>
      </c>
      <c r="O769" s="9"/>
    </row>
    <row r="770" spans="1:15" ht="15.75" customHeight="1" x14ac:dyDescent="0.2">
      <c r="A770" s="27" t="s">
        <v>19</v>
      </c>
      <c r="B770" s="27">
        <v>2023</v>
      </c>
      <c r="C770" s="30">
        <v>45230</v>
      </c>
      <c r="D770" s="27">
        <v>1107</v>
      </c>
      <c r="E770" s="31">
        <v>1</v>
      </c>
      <c r="F770" s="27" t="s">
        <v>24</v>
      </c>
      <c r="G770" s="27" t="s">
        <v>27</v>
      </c>
      <c r="H770" s="27">
        <v>5</v>
      </c>
      <c r="I770" s="5">
        <v>230384</v>
      </c>
      <c r="J770" s="27">
        <v>1.6350170437787044</v>
      </c>
      <c r="K770">
        <v>9.8765999999999998</v>
      </c>
      <c r="L770">
        <v>19.9392</v>
      </c>
      <c r="M770">
        <v>31.713000000000001</v>
      </c>
      <c r="N770">
        <v>17.223600000000001</v>
      </c>
      <c r="O770" s="9"/>
    </row>
    <row r="771" spans="1:15" ht="15.75" customHeight="1" x14ac:dyDescent="0.2">
      <c r="A771" s="27" t="s">
        <v>19</v>
      </c>
      <c r="B771" s="27">
        <v>2023</v>
      </c>
      <c r="C771" s="30">
        <v>45230</v>
      </c>
      <c r="D771" s="27">
        <v>1108</v>
      </c>
      <c r="E771" s="31">
        <v>1</v>
      </c>
      <c r="F771" s="27" t="s">
        <v>23</v>
      </c>
      <c r="G771" s="27" t="s">
        <v>27</v>
      </c>
      <c r="H771" s="27">
        <v>5</v>
      </c>
      <c r="I771" s="5">
        <v>230385</v>
      </c>
      <c r="J771" s="27">
        <v>1.5788502361166312</v>
      </c>
      <c r="K771">
        <v>20.637072</v>
      </c>
      <c r="L771">
        <v>19.083743999999999</v>
      </c>
      <c r="M771">
        <v>27.590064000000002</v>
      </c>
      <c r="N771">
        <v>14.266578000000001</v>
      </c>
      <c r="O771" s="9"/>
    </row>
    <row r="772" spans="1:15" ht="15.75" customHeight="1" x14ac:dyDescent="0.2">
      <c r="A772" s="27" t="s">
        <v>19</v>
      </c>
      <c r="B772" s="27">
        <v>2023</v>
      </c>
      <c r="C772" s="30">
        <v>45230</v>
      </c>
      <c r="D772" s="27">
        <v>1109</v>
      </c>
      <c r="E772" s="31">
        <v>1</v>
      </c>
      <c r="F772" s="27" t="s">
        <v>20</v>
      </c>
      <c r="G772" s="27" t="s">
        <v>27</v>
      </c>
      <c r="H772" s="27">
        <v>5</v>
      </c>
      <c r="I772" s="5">
        <v>230386</v>
      </c>
      <c r="J772" s="27">
        <v>1.3641010343414945</v>
      </c>
      <c r="K772">
        <v>19.951788000000001</v>
      </c>
      <c r="L772">
        <v>19.823716000000001</v>
      </c>
      <c r="M772">
        <v>28.230727999999999</v>
      </c>
      <c r="N772">
        <v>15.862632</v>
      </c>
      <c r="O772" s="9"/>
    </row>
    <row r="773" spans="1:15" ht="15.75" customHeight="1" x14ac:dyDescent="0.2">
      <c r="A773" s="27" t="s">
        <v>19</v>
      </c>
      <c r="B773" s="27">
        <v>2023</v>
      </c>
      <c r="C773" s="30">
        <v>45230</v>
      </c>
      <c r="D773" s="27">
        <v>1110</v>
      </c>
      <c r="E773" s="31">
        <v>1</v>
      </c>
      <c r="F773" s="27" t="s">
        <v>22</v>
      </c>
      <c r="G773" s="27" t="s">
        <v>27</v>
      </c>
      <c r="H773" s="27">
        <v>5</v>
      </c>
      <c r="I773" s="5">
        <v>230387</v>
      </c>
      <c r="J773" s="27">
        <v>1.9881662686393784</v>
      </c>
      <c r="K773">
        <v>23.119554000000004</v>
      </c>
      <c r="L773">
        <v>18.379446000000002</v>
      </c>
      <c r="M773">
        <v>25.572605999999997</v>
      </c>
      <c r="N773">
        <v>12.661806</v>
      </c>
      <c r="O773" s="9"/>
    </row>
    <row r="774" spans="1:15" ht="15.75" customHeight="1" x14ac:dyDescent="0.2">
      <c r="A774" s="27" t="s">
        <v>19</v>
      </c>
      <c r="B774" s="27">
        <v>2023</v>
      </c>
      <c r="C774" s="30">
        <v>45230</v>
      </c>
      <c r="D774" s="27">
        <v>1111</v>
      </c>
      <c r="E774" s="31">
        <v>1</v>
      </c>
      <c r="F774" s="27" t="s">
        <v>25</v>
      </c>
      <c r="G774" s="27" t="s">
        <v>27</v>
      </c>
      <c r="H774" s="27">
        <v>5</v>
      </c>
      <c r="I774" s="5">
        <v>230388</v>
      </c>
      <c r="J774" s="27">
        <v>2.0972070186016394</v>
      </c>
      <c r="K774">
        <v>21.286550999999999</v>
      </c>
      <c r="L774">
        <v>20.81475</v>
      </c>
      <c r="M774">
        <v>28.493080000000003</v>
      </c>
      <c r="N774">
        <v>16.892326000000001</v>
      </c>
      <c r="O774" s="9"/>
    </row>
    <row r="775" spans="1:15" ht="15.75" customHeight="1" x14ac:dyDescent="0.2">
      <c r="A775" s="27" t="s">
        <v>19</v>
      </c>
      <c r="B775" s="27">
        <v>2023</v>
      </c>
      <c r="C775" s="30">
        <v>45230</v>
      </c>
      <c r="D775" s="27">
        <v>1112</v>
      </c>
      <c r="E775" s="31">
        <v>1</v>
      </c>
      <c r="F775" s="27" t="s">
        <v>26</v>
      </c>
      <c r="G775" s="27" t="s">
        <v>27</v>
      </c>
      <c r="H775" s="27">
        <v>5</v>
      </c>
      <c r="I775" s="5">
        <v>230389</v>
      </c>
      <c r="J775" s="27">
        <v>1.1221842402748754</v>
      </c>
      <c r="K775">
        <v>11.145904</v>
      </c>
      <c r="L775">
        <v>16.714207999999999</v>
      </c>
      <c r="M775">
        <v>26.121759999999998</v>
      </c>
      <c r="N775">
        <v>9.8165759999999995</v>
      </c>
      <c r="O775" s="9"/>
    </row>
    <row r="776" spans="1:15" ht="15.75" customHeight="1" x14ac:dyDescent="0.2">
      <c r="A776" s="27" t="s">
        <v>19</v>
      </c>
      <c r="B776" s="27">
        <v>2023</v>
      </c>
      <c r="C776" s="30">
        <v>45230</v>
      </c>
      <c r="D776" s="27">
        <v>1207</v>
      </c>
      <c r="E776" s="31">
        <v>2</v>
      </c>
      <c r="F776" s="27" t="s">
        <v>23</v>
      </c>
      <c r="G776" s="27" t="s">
        <v>27</v>
      </c>
      <c r="H776" s="27">
        <v>5</v>
      </c>
      <c r="I776" s="5">
        <v>230390</v>
      </c>
      <c r="J776" s="27">
        <v>1.5265687235104537</v>
      </c>
      <c r="K776">
        <v>21.861875000000001</v>
      </c>
      <c r="L776">
        <v>18.271925</v>
      </c>
      <c r="M776">
        <v>27.26521</v>
      </c>
      <c r="N776">
        <v>13.36566</v>
      </c>
      <c r="O776" s="9"/>
    </row>
    <row r="777" spans="1:15" ht="15.75" customHeight="1" x14ac:dyDescent="0.2">
      <c r="A777" s="27" t="s">
        <v>19</v>
      </c>
      <c r="B777" s="27">
        <v>2023</v>
      </c>
      <c r="C777" s="30">
        <v>45230</v>
      </c>
      <c r="D777" s="27">
        <v>1208</v>
      </c>
      <c r="E777" s="31">
        <v>2</v>
      </c>
      <c r="F777" s="27" t="s">
        <v>25</v>
      </c>
      <c r="G777" s="27" t="s">
        <v>27</v>
      </c>
      <c r="H777" s="27">
        <v>5</v>
      </c>
      <c r="I777" s="5">
        <v>230391</v>
      </c>
      <c r="J777" s="27">
        <v>2.0494037598204264</v>
      </c>
      <c r="K777">
        <v>19.857990000000001</v>
      </c>
      <c r="L777">
        <v>20.687736999999998</v>
      </c>
      <c r="M777">
        <v>29.525941</v>
      </c>
      <c r="N777">
        <v>17.452656000000001</v>
      </c>
      <c r="O777" s="9"/>
    </row>
    <row r="778" spans="1:15" ht="15.75" customHeight="1" x14ac:dyDescent="0.2">
      <c r="A778" s="27" t="s">
        <v>19</v>
      </c>
      <c r="B778" s="27">
        <v>2023</v>
      </c>
      <c r="C778" s="30">
        <v>45230</v>
      </c>
      <c r="D778" s="27">
        <v>1209</v>
      </c>
      <c r="E778" s="31">
        <v>2</v>
      </c>
      <c r="F778" s="27" t="s">
        <v>26</v>
      </c>
      <c r="G778" s="27" t="s">
        <v>27</v>
      </c>
      <c r="H778" s="27">
        <v>5</v>
      </c>
      <c r="I778" s="5">
        <v>230392</v>
      </c>
      <c r="J778" s="27">
        <v>1.7334744116140626</v>
      </c>
      <c r="K778">
        <v>21.552764</v>
      </c>
      <c r="L778">
        <v>17.387260000000001</v>
      </c>
      <c r="M778">
        <v>25.523009999999999</v>
      </c>
      <c r="N778">
        <v>13.62157</v>
      </c>
      <c r="O778" s="9"/>
    </row>
    <row r="779" spans="1:15" ht="15.75" customHeight="1" x14ac:dyDescent="0.2">
      <c r="A779" s="27" t="s">
        <v>19</v>
      </c>
      <c r="B779" s="27">
        <v>2023</v>
      </c>
      <c r="C779" s="30">
        <v>45230</v>
      </c>
      <c r="D779" s="27">
        <v>1210</v>
      </c>
      <c r="E779" s="31">
        <v>2</v>
      </c>
      <c r="F779" s="27" t="s">
        <v>20</v>
      </c>
      <c r="G779" s="27" t="s">
        <v>27</v>
      </c>
      <c r="H779" s="27">
        <v>5</v>
      </c>
      <c r="I779" s="5">
        <v>230393</v>
      </c>
      <c r="J779" s="27">
        <v>1.9782139450056113</v>
      </c>
      <c r="K779">
        <v>20.320053000000001</v>
      </c>
      <c r="L779">
        <v>19.635626999999999</v>
      </c>
      <c r="M779">
        <v>27.950478</v>
      </c>
      <c r="N779">
        <v>13.559034000000002</v>
      </c>
      <c r="O779" s="9"/>
    </row>
    <row r="780" spans="1:15" ht="15.75" customHeight="1" x14ac:dyDescent="0.2">
      <c r="A780" s="27" t="s">
        <v>19</v>
      </c>
      <c r="B780" s="27">
        <v>2023</v>
      </c>
      <c r="C780" s="30">
        <v>45230</v>
      </c>
      <c r="D780" s="27">
        <v>1211</v>
      </c>
      <c r="E780" s="31">
        <v>2</v>
      </c>
      <c r="F780" s="27" t="s">
        <v>22</v>
      </c>
      <c r="G780" s="27" t="s">
        <v>27</v>
      </c>
      <c r="H780" s="27">
        <v>5</v>
      </c>
      <c r="I780" s="5">
        <v>230394</v>
      </c>
      <c r="J780" s="27">
        <v>2.6406097486319209</v>
      </c>
      <c r="K780">
        <v>20.844795000000001</v>
      </c>
      <c r="L780">
        <v>18.921368000000001</v>
      </c>
      <c r="M780">
        <v>26.909572000000001</v>
      </c>
      <c r="N780">
        <v>14.7248</v>
      </c>
      <c r="O780" s="9"/>
    </row>
    <row r="781" spans="1:15" ht="15.75" customHeight="1" x14ac:dyDescent="0.2">
      <c r="A781" s="27" t="s">
        <v>19</v>
      </c>
      <c r="B781" s="27">
        <v>2023</v>
      </c>
      <c r="C781" s="30">
        <v>45230</v>
      </c>
      <c r="D781" s="27">
        <v>1212</v>
      </c>
      <c r="E781" s="31">
        <v>2</v>
      </c>
      <c r="F781" s="27" t="s">
        <v>24</v>
      </c>
      <c r="G781" s="27" t="s">
        <v>27</v>
      </c>
      <c r="H781" s="27">
        <v>5</v>
      </c>
      <c r="I781" s="5">
        <v>230395</v>
      </c>
      <c r="J781" s="27">
        <v>2.3349525992125266</v>
      </c>
      <c r="K781">
        <v>19.712100571428575</v>
      </c>
      <c r="L781">
        <v>19.002296285714287</v>
      </c>
      <c r="M781">
        <v>28.01952</v>
      </c>
      <c r="N781">
        <v>14.147162285714284</v>
      </c>
      <c r="O781" s="9"/>
    </row>
    <row r="782" spans="1:15" ht="15.75" customHeight="1" x14ac:dyDescent="0.2">
      <c r="A782" s="27" t="s">
        <v>19</v>
      </c>
      <c r="B782" s="27">
        <v>2023</v>
      </c>
      <c r="C782" s="30">
        <v>45230</v>
      </c>
      <c r="D782" s="27">
        <v>1301</v>
      </c>
      <c r="E782" s="31">
        <v>3</v>
      </c>
      <c r="F782" s="27" t="s">
        <v>20</v>
      </c>
      <c r="G782" s="27" t="s">
        <v>27</v>
      </c>
      <c r="H782" s="27">
        <v>5</v>
      </c>
      <c r="I782" s="5">
        <v>230396</v>
      </c>
      <c r="J782" s="27">
        <v>1.4464038188361681</v>
      </c>
      <c r="K782">
        <v>20.513504000000001</v>
      </c>
      <c r="L782">
        <v>19.193328000000001</v>
      </c>
      <c r="M782">
        <v>28.628432</v>
      </c>
      <c r="N782">
        <v>14.928143999999998</v>
      </c>
      <c r="O782" s="9"/>
    </row>
    <row r="783" spans="1:15" ht="15.75" customHeight="1" x14ac:dyDescent="0.2">
      <c r="A783" s="27" t="s">
        <v>19</v>
      </c>
      <c r="B783" s="27">
        <v>2023</v>
      </c>
      <c r="C783" s="30">
        <v>45230</v>
      </c>
      <c r="D783" s="27">
        <v>1302</v>
      </c>
      <c r="E783" s="31">
        <v>3</v>
      </c>
      <c r="F783" s="27" t="s">
        <v>22</v>
      </c>
      <c r="G783" s="27" t="s">
        <v>27</v>
      </c>
      <c r="H783" s="27">
        <v>5</v>
      </c>
      <c r="I783" s="5">
        <v>230397</v>
      </c>
      <c r="J783" s="27">
        <v>1.4893548034457127</v>
      </c>
      <c r="K783">
        <v>22.178802000000001</v>
      </c>
      <c r="L783">
        <v>20.968371999999999</v>
      </c>
      <c r="M783">
        <v>29.115497000000001</v>
      </c>
      <c r="N783">
        <v>17.793320999999999</v>
      </c>
      <c r="O783" s="9"/>
    </row>
    <row r="784" spans="1:15" ht="15.75" customHeight="1" x14ac:dyDescent="0.2">
      <c r="A784" s="27" t="s">
        <v>19</v>
      </c>
      <c r="B784" s="27">
        <v>2023</v>
      </c>
      <c r="C784" s="30">
        <v>45230</v>
      </c>
      <c r="D784" s="27">
        <v>1303</v>
      </c>
      <c r="E784" s="31">
        <v>3</v>
      </c>
      <c r="F784" s="27" t="s">
        <v>25</v>
      </c>
      <c r="G784" s="27" t="s">
        <v>27</v>
      </c>
      <c r="H784" s="27">
        <v>5</v>
      </c>
      <c r="I784" s="5">
        <v>230398</v>
      </c>
      <c r="J784" s="27">
        <v>1.7764107079169913</v>
      </c>
      <c r="K784">
        <v>20.832498000000001</v>
      </c>
      <c r="L784">
        <v>22.796783999999999</v>
      </c>
      <c r="M784">
        <v>31.613015999999998</v>
      </c>
      <c r="N784">
        <v>19.550640000000001</v>
      </c>
      <c r="O784" s="9"/>
    </row>
    <row r="785" spans="1:15" ht="15.75" customHeight="1" x14ac:dyDescent="0.2">
      <c r="A785" s="27" t="s">
        <v>19</v>
      </c>
      <c r="B785" s="27">
        <v>2023</v>
      </c>
      <c r="C785" s="30">
        <v>45230</v>
      </c>
      <c r="D785" s="27">
        <v>1304</v>
      </c>
      <c r="E785" s="31">
        <v>3</v>
      </c>
      <c r="F785" s="27" t="s">
        <v>26</v>
      </c>
      <c r="G785" s="27" t="s">
        <v>27</v>
      </c>
      <c r="H785" s="27">
        <v>5</v>
      </c>
      <c r="I785" s="5">
        <v>230399</v>
      </c>
      <c r="J785" s="27">
        <v>0.75233709177055552</v>
      </c>
      <c r="K785">
        <v>20.976255999999999</v>
      </c>
      <c r="L785">
        <v>18.505759999999999</v>
      </c>
      <c r="M785">
        <v>25.724384000000001</v>
      </c>
      <c r="N785">
        <v>13.592320000000001</v>
      </c>
      <c r="O785" s="9"/>
    </row>
    <row r="786" spans="1:15" ht="15.75" customHeight="1" x14ac:dyDescent="0.2">
      <c r="A786" s="27" t="s">
        <v>19</v>
      </c>
      <c r="B786" s="27">
        <v>2023</v>
      </c>
      <c r="C786" s="30">
        <v>45230</v>
      </c>
      <c r="D786" s="27">
        <v>1305</v>
      </c>
      <c r="E786" s="31">
        <v>3</v>
      </c>
      <c r="F786" s="27" t="s">
        <v>23</v>
      </c>
      <c r="G786" s="27" t="s">
        <v>27</v>
      </c>
      <c r="H786" s="27">
        <v>5</v>
      </c>
      <c r="I786" s="5">
        <v>230400</v>
      </c>
      <c r="J786" s="27">
        <v>1.1496482576678315</v>
      </c>
      <c r="K786">
        <v>21.590744999999998</v>
      </c>
      <c r="L786">
        <v>20.733750000000001</v>
      </c>
      <c r="M786">
        <v>30.077760000000001</v>
      </c>
      <c r="N786">
        <v>18.780169999999998</v>
      </c>
      <c r="O786" s="9"/>
    </row>
    <row r="787" spans="1:15" ht="15.75" customHeight="1" x14ac:dyDescent="0.2">
      <c r="A787" s="27" t="s">
        <v>19</v>
      </c>
      <c r="B787" s="27">
        <v>2023</v>
      </c>
      <c r="C787" s="30">
        <v>45230</v>
      </c>
      <c r="D787" s="27">
        <v>1306</v>
      </c>
      <c r="E787" s="31">
        <v>3</v>
      </c>
      <c r="F787" s="27" t="s">
        <v>24</v>
      </c>
      <c r="G787" s="27" t="s">
        <v>27</v>
      </c>
      <c r="H787" s="27">
        <v>5</v>
      </c>
      <c r="I787" s="5">
        <v>230401</v>
      </c>
      <c r="J787" s="27">
        <v>1.7228534167908878</v>
      </c>
      <c r="K787">
        <v>19.059138000000001</v>
      </c>
      <c r="L787">
        <v>23.300675999999999</v>
      </c>
      <c r="M787">
        <v>32.978420999999997</v>
      </c>
      <c r="N787">
        <v>19.874106000000001</v>
      </c>
      <c r="O787" s="9"/>
    </row>
    <row r="788" spans="1:15" ht="15.75" customHeight="1" x14ac:dyDescent="0.2">
      <c r="A788" s="27" t="s">
        <v>19</v>
      </c>
      <c r="B788" s="27">
        <v>2023</v>
      </c>
      <c r="C788" s="30">
        <v>45230</v>
      </c>
      <c r="D788" s="27">
        <v>1407</v>
      </c>
      <c r="E788" s="31">
        <v>4</v>
      </c>
      <c r="F788" s="27" t="s">
        <v>22</v>
      </c>
      <c r="G788" s="27" t="s">
        <v>27</v>
      </c>
      <c r="H788" s="27">
        <v>5</v>
      </c>
      <c r="I788" s="5">
        <v>230402</v>
      </c>
      <c r="J788" s="27">
        <v>1.6008088088088086</v>
      </c>
      <c r="K788">
        <v>17.60191</v>
      </c>
      <c r="L788">
        <v>23.364549999999998</v>
      </c>
      <c r="M788">
        <v>32.848894999999999</v>
      </c>
      <c r="N788">
        <v>19.31962</v>
      </c>
      <c r="O788" s="9"/>
    </row>
    <row r="789" spans="1:15" ht="15.75" customHeight="1" x14ac:dyDescent="0.2">
      <c r="A789" s="27" t="s">
        <v>19</v>
      </c>
      <c r="B789" s="27">
        <v>2023</v>
      </c>
      <c r="C789" s="30">
        <v>45230</v>
      </c>
      <c r="D789" s="27">
        <v>1408</v>
      </c>
      <c r="E789" s="31">
        <v>4</v>
      </c>
      <c r="F789" s="27" t="s">
        <v>20</v>
      </c>
      <c r="G789" s="27" t="s">
        <v>27</v>
      </c>
      <c r="H789" s="27">
        <v>5</v>
      </c>
      <c r="I789" s="5">
        <v>230403</v>
      </c>
      <c r="J789" s="27">
        <v>1.1659487335702143</v>
      </c>
      <c r="K789">
        <v>18.647625999999999</v>
      </c>
      <c r="L789">
        <v>23.212313000000005</v>
      </c>
      <c r="M789">
        <v>31.712074999999999</v>
      </c>
      <c r="N789">
        <v>19.332792000000001</v>
      </c>
      <c r="O789" s="9"/>
    </row>
    <row r="790" spans="1:15" ht="15.75" customHeight="1" x14ac:dyDescent="0.2">
      <c r="A790" s="27" t="s">
        <v>19</v>
      </c>
      <c r="B790" s="27">
        <v>2023</v>
      </c>
      <c r="C790" s="30">
        <v>45230</v>
      </c>
      <c r="D790" s="27">
        <v>1409</v>
      </c>
      <c r="E790" s="31">
        <v>4</v>
      </c>
      <c r="F790" s="27" t="s">
        <v>24</v>
      </c>
      <c r="G790" s="27" t="s">
        <v>27</v>
      </c>
      <c r="H790" s="27">
        <v>5</v>
      </c>
      <c r="I790" s="5">
        <v>230404</v>
      </c>
      <c r="J790" s="27">
        <v>1.615820865032715</v>
      </c>
      <c r="K790">
        <v>20.250162</v>
      </c>
      <c r="L790">
        <v>21.228966</v>
      </c>
      <c r="M790">
        <v>28.413018000000005</v>
      </c>
      <c r="N790">
        <v>16.464221999999999</v>
      </c>
      <c r="O790" s="9"/>
    </row>
    <row r="791" spans="1:15" ht="15.75" customHeight="1" x14ac:dyDescent="0.2">
      <c r="A791" s="27" t="s">
        <v>19</v>
      </c>
      <c r="B791" s="27">
        <v>2023</v>
      </c>
      <c r="C791" s="30">
        <v>45230</v>
      </c>
      <c r="D791" s="27">
        <v>1410</v>
      </c>
      <c r="E791" s="31">
        <v>4</v>
      </c>
      <c r="F791" s="27" t="s">
        <v>26</v>
      </c>
      <c r="G791" s="27" t="s">
        <v>27</v>
      </c>
      <c r="H791" s="27">
        <v>5</v>
      </c>
      <c r="I791" s="5">
        <v>230405</v>
      </c>
      <c r="J791" s="27">
        <v>0.85263136552717045</v>
      </c>
      <c r="K791">
        <v>20.822613</v>
      </c>
      <c r="L791">
        <v>18.785319000000001</v>
      </c>
      <c r="M791">
        <v>26.98038</v>
      </c>
      <c r="N791">
        <v>14.802500999999999</v>
      </c>
      <c r="O791" s="9"/>
    </row>
    <row r="792" spans="1:15" ht="15.75" customHeight="1" x14ac:dyDescent="0.2">
      <c r="A792" s="27" t="s">
        <v>19</v>
      </c>
      <c r="B792" s="27">
        <v>2023</v>
      </c>
      <c r="C792" s="30">
        <v>45230</v>
      </c>
      <c r="D792" s="27">
        <v>1411</v>
      </c>
      <c r="E792" s="31">
        <v>4</v>
      </c>
      <c r="F792" s="27" t="s">
        <v>25</v>
      </c>
      <c r="G792" s="27" t="s">
        <v>27</v>
      </c>
      <c r="H792" s="27">
        <v>5</v>
      </c>
      <c r="I792" s="5">
        <v>230406</v>
      </c>
      <c r="J792" s="27">
        <v>1.018098762326723</v>
      </c>
      <c r="K792">
        <v>20.889396000000001</v>
      </c>
      <c r="L792">
        <v>18.990359999999999</v>
      </c>
      <c r="M792">
        <v>27.303297000000001</v>
      </c>
      <c r="N792">
        <v>16.318677000000001</v>
      </c>
      <c r="O792" s="9"/>
    </row>
    <row r="793" spans="1:15" ht="15.75" customHeight="1" x14ac:dyDescent="0.2">
      <c r="A793" s="27" t="s">
        <v>19</v>
      </c>
      <c r="B793" s="27">
        <v>2023</v>
      </c>
      <c r="C793" s="30">
        <v>45230</v>
      </c>
      <c r="D793" s="27">
        <v>1412</v>
      </c>
      <c r="E793" s="31">
        <v>4</v>
      </c>
      <c r="F793" s="27" t="s">
        <v>23</v>
      </c>
      <c r="G793" s="27" t="s">
        <v>27</v>
      </c>
      <c r="H793" s="27">
        <v>5</v>
      </c>
      <c r="I793" s="5">
        <v>230407</v>
      </c>
      <c r="J793" s="27">
        <v>1.1099863349501902</v>
      </c>
      <c r="K793">
        <v>20.736176285714286</v>
      </c>
      <c r="L793">
        <v>19.730325999999998</v>
      </c>
      <c r="M793">
        <v>29.917278714285715</v>
      </c>
      <c r="N793">
        <v>15.990284857142857</v>
      </c>
      <c r="O793" s="9"/>
    </row>
    <row r="794" spans="1:15" ht="15.75" customHeight="1" x14ac:dyDescent="0.2">
      <c r="A794" s="27" t="s">
        <v>28</v>
      </c>
      <c r="B794" s="27">
        <v>2023</v>
      </c>
      <c r="C794" s="30">
        <v>45070</v>
      </c>
      <c r="D794" s="27">
        <v>2101</v>
      </c>
      <c r="E794" s="31">
        <v>1</v>
      </c>
      <c r="F794" s="27" t="s">
        <v>26</v>
      </c>
      <c r="G794" s="27" t="s">
        <v>21</v>
      </c>
      <c r="H794" s="27">
        <v>1</v>
      </c>
      <c r="I794" s="5">
        <v>230048</v>
      </c>
      <c r="J794" s="27">
        <v>3.9332796662027412</v>
      </c>
      <c r="K794">
        <v>25.376495999999999</v>
      </c>
      <c r="L794">
        <v>18.161076000000001</v>
      </c>
      <c r="M794">
        <v>22.944127999999996</v>
      </c>
      <c r="N794">
        <v>7.115584000000001</v>
      </c>
    </row>
    <row r="795" spans="1:15" ht="15.75" customHeight="1" x14ac:dyDescent="0.2">
      <c r="A795" s="27" t="s">
        <v>28</v>
      </c>
      <c r="B795" s="27">
        <v>2023</v>
      </c>
      <c r="C795" s="30">
        <v>45070</v>
      </c>
      <c r="D795" s="27">
        <v>2102</v>
      </c>
      <c r="E795" s="31">
        <v>1</v>
      </c>
      <c r="F795" s="27" t="s">
        <v>25</v>
      </c>
      <c r="G795" s="27" t="s">
        <v>21</v>
      </c>
      <c r="H795" s="27">
        <v>1</v>
      </c>
      <c r="I795" s="5">
        <v>230049</v>
      </c>
      <c r="J795" s="27">
        <v>3.6874115468199671</v>
      </c>
      <c r="K795">
        <v>21.411942</v>
      </c>
      <c r="L795">
        <v>24.168296000000002</v>
      </c>
      <c r="M795">
        <v>30.520687999999996</v>
      </c>
      <c r="N795">
        <v>13.088118</v>
      </c>
    </row>
    <row r="796" spans="1:15" ht="15.75" customHeight="1" x14ac:dyDescent="0.2">
      <c r="A796" s="27" t="s">
        <v>28</v>
      </c>
      <c r="B796" s="27">
        <v>2023</v>
      </c>
      <c r="C796" s="30">
        <v>45070</v>
      </c>
      <c r="D796" s="27">
        <v>2103</v>
      </c>
      <c r="E796" s="31">
        <v>1</v>
      </c>
      <c r="F796" s="27" t="s">
        <v>22</v>
      </c>
      <c r="G796" s="27" t="s">
        <v>21</v>
      </c>
      <c r="H796" s="27">
        <v>1</v>
      </c>
      <c r="I796" s="5">
        <v>230050</v>
      </c>
      <c r="J796" s="27">
        <v>3.8733858273750683</v>
      </c>
      <c r="K796">
        <v>21.558599999999998</v>
      </c>
      <c r="L796">
        <v>23.668785</v>
      </c>
      <c r="M796">
        <v>28.921409999999998</v>
      </c>
      <c r="N796">
        <v>13.77558</v>
      </c>
    </row>
    <row r="797" spans="1:15" ht="15.75" customHeight="1" x14ac:dyDescent="0.2">
      <c r="A797" s="27" t="s">
        <v>28</v>
      </c>
      <c r="B797" s="27">
        <v>2023</v>
      </c>
      <c r="C797" s="30">
        <v>45070</v>
      </c>
      <c r="D797" s="27">
        <v>2104</v>
      </c>
      <c r="E797" s="31">
        <v>1</v>
      </c>
      <c r="F797" s="27" t="s">
        <v>23</v>
      </c>
      <c r="G797" s="27" t="s">
        <v>21</v>
      </c>
      <c r="H797" s="27">
        <v>1</v>
      </c>
      <c r="I797" s="5">
        <v>230051</v>
      </c>
      <c r="J797" s="27">
        <v>3.1879370288933671</v>
      </c>
      <c r="K797">
        <v>27.196911</v>
      </c>
      <c r="L797">
        <v>18.616554000000001</v>
      </c>
      <c r="M797">
        <v>22.055976000000001</v>
      </c>
      <c r="N797">
        <v>5.568588000000001</v>
      </c>
    </row>
    <row r="798" spans="1:15" ht="15.75" customHeight="1" x14ac:dyDescent="0.2">
      <c r="A798" s="27" t="s">
        <v>28</v>
      </c>
      <c r="B798" s="27">
        <v>2023</v>
      </c>
      <c r="C798" s="30">
        <v>45070</v>
      </c>
      <c r="D798" s="27">
        <v>2105</v>
      </c>
      <c r="E798" s="31">
        <v>1</v>
      </c>
      <c r="F798" s="27" t="s">
        <v>20</v>
      </c>
      <c r="G798" s="27" t="s">
        <v>21</v>
      </c>
      <c r="H798" s="27">
        <v>1</v>
      </c>
      <c r="I798" s="5">
        <v>230052</v>
      </c>
      <c r="J798" s="27">
        <v>3.4688589436459027</v>
      </c>
      <c r="K798">
        <v>26.548794999999998</v>
      </c>
      <c r="L798">
        <v>18.415085000000001</v>
      </c>
      <c r="M798">
        <v>23.030280000000001</v>
      </c>
      <c r="N798">
        <v>7.5853700000000002</v>
      </c>
    </row>
    <row r="799" spans="1:15" ht="15.75" customHeight="1" x14ac:dyDescent="0.2">
      <c r="A799" s="27" t="s">
        <v>28</v>
      </c>
      <c r="B799" s="27">
        <v>2023</v>
      </c>
      <c r="C799" s="30">
        <v>45070</v>
      </c>
      <c r="D799" s="27">
        <v>2106</v>
      </c>
      <c r="E799" s="31">
        <v>1</v>
      </c>
      <c r="F799" s="27" t="s">
        <v>24</v>
      </c>
      <c r="G799" s="27" t="s">
        <v>21</v>
      </c>
      <c r="H799" s="27">
        <v>1</v>
      </c>
      <c r="I799" s="5">
        <v>230053</v>
      </c>
      <c r="J799" s="27">
        <v>2.8090777824215514</v>
      </c>
      <c r="K799">
        <v>24.679656000000005</v>
      </c>
      <c r="L799">
        <v>21.707856000000003</v>
      </c>
      <c r="M799">
        <v>26.407872000000001</v>
      </c>
      <c r="N799">
        <v>9.7840799999999994</v>
      </c>
    </row>
    <row r="800" spans="1:15" ht="15.75" customHeight="1" x14ac:dyDescent="0.2">
      <c r="A800" s="27" t="s">
        <v>28</v>
      </c>
      <c r="B800" s="27">
        <v>2023</v>
      </c>
      <c r="C800" s="30">
        <v>45070</v>
      </c>
      <c r="D800" s="27">
        <v>2107</v>
      </c>
      <c r="E800" s="31">
        <v>1</v>
      </c>
      <c r="F800" s="27" t="s">
        <v>22</v>
      </c>
      <c r="G800" s="27" t="s">
        <v>27</v>
      </c>
      <c r="H800" s="27">
        <v>1</v>
      </c>
      <c r="I800" s="5">
        <v>230054</v>
      </c>
      <c r="J800" s="27">
        <v>2.786247760432607</v>
      </c>
      <c r="K800">
        <v>23.414474999999999</v>
      </c>
      <c r="L800">
        <v>23.087126999999999</v>
      </c>
      <c r="M800">
        <v>26.751605999999999</v>
      </c>
      <c r="N800">
        <v>13.084826999999999</v>
      </c>
    </row>
    <row r="801" spans="1:14" ht="15.75" customHeight="1" x14ac:dyDescent="0.2">
      <c r="A801" s="27" t="s">
        <v>28</v>
      </c>
      <c r="B801" s="27">
        <v>2023</v>
      </c>
      <c r="C801" s="30">
        <v>45070</v>
      </c>
      <c r="D801" s="27">
        <v>2108</v>
      </c>
      <c r="E801" s="31">
        <v>1</v>
      </c>
      <c r="F801" s="27" t="s">
        <v>26</v>
      </c>
      <c r="G801" s="27" t="s">
        <v>27</v>
      </c>
      <c r="H801" s="27">
        <v>1</v>
      </c>
      <c r="I801" s="5">
        <v>230055</v>
      </c>
      <c r="J801" s="27">
        <v>3.1424453720901839</v>
      </c>
      <c r="K801">
        <v>23.220133000000001</v>
      </c>
      <c r="L801">
        <v>21.567422000000004</v>
      </c>
      <c r="M801">
        <v>27.922598000000004</v>
      </c>
      <c r="N801">
        <v>9.3684060000000002</v>
      </c>
    </row>
    <row r="802" spans="1:14" ht="15.75" customHeight="1" x14ac:dyDescent="0.2">
      <c r="A802" s="27" t="s">
        <v>28</v>
      </c>
      <c r="B802" s="27">
        <v>2023</v>
      </c>
      <c r="C802" s="30">
        <v>45070</v>
      </c>
      <c r="D802" s="27">
        <v>2109</v>
      </c>
      <c r="E802" s="31">
        <v>1</v>
      </c>
      <c r="F802" s="27" t="s">
        <v>20</v>
      </c>
      <c r="G802" s="27" t="s">
        <v>27</v>
      </c>
      <c r="H802" s="27">
        <v>1</v>
      </c>
      <c r="I802" s="5">
        <v>230056</v>
      </c>
      <c r="J802" s="27">
        <v>3.1557315653120561</v>
      </c>
      <c r="K802">
        <v>23.136786285714287</v>
      </c>
      <c r="L802">
        <v>20.120551142857146</v>
      </c>
      <c r="M802">
        <v>24.336025428571435</v>
      </c>
      <c r="N802">
        <v>12.209231714285716</v>
      </c>
    </row>
    <row r="803" spans="1:14" ht="15.75" customHeight="1" x14ac:dyDescent="0.2">
      <c r="A803" s="27" t="s">
        <v>28</v>
      </c>
      <c r="B803" s="27">
        <v>2023</v>
      </c>
      <c r="C803" s="30">
        <v>45070</v>
      </c>
      <c r="D803" s="27">
        <v>2110</v>
      </c>
      <c r="E803" s="31">
        <v>1</v>
      </c>
      <c r="F803" s="27" t="s">
        <v>23</v>
      </c>
      <c r="G803" s="27" t="s">
        <v>27</v>
      </c>
      <c r="H803" s="27">
        <v>1</v>
      </c>
      <c r="I803" s="5">
        <v>230057</v>
      </c>
      <c r="J803" s="27">
        <v>3.1675994026897967</v>
      </c>
      <c r="K803">
        <v>25.593468000000001</v>
      </c>
      <c r="L803">
        <v>20.103933999999999</v>
      </c>
      <c r="M803">
        <v>24.406047999999998</v>
      </c>
      <c r="N803">
        <v>7.7364980000000001</v>
      </c>
    </row>
    <row r="804" spans="1:14" ht="15.75" customHeight="1" x14ac:dyDescent="0.2">
      <c r="A804" s="27" t="s">
        <v>28</v>
      </c>
      <c r="B804" s="27">
        <v>2023</v>
      </c>
      <c r="C804" s="30">
        <v>45070</v>
      </c>
      <c r="D804" s="27">
        <v>2111</v>
      </c>
      <c r="E804" s="31">
        <v>1</v>
      </c>
      <c r="F804" s="27" t="s">
        <v>24</v>
      </c>
      <c r="G804" s="27" t="s">
        <v>27</v>
      </c>
      <c r="H804" s="27">
        <v>1</v>
      </c>
      <c r="I804" s="5">
        <v>230058</v>
      </c>
      <c r="J804" s="27">
        <v>3.3595193508114853</v>
      </c>
      <c r="K804">
        <v>21.837848999999995</v>
      </c>
      <c r="L804">
        <v>22.66968</v>
      </c>
      <c r="M804">
        <v>28.538201999999998</v>
      </c>
      <c r="N804">
        <v>13.025925000000001</v>
      </c>
    </row>
    <row r="805" spans="1:14" ht="15.75" customHeight="1" x14ac:dyDescent="0.2">
      <c r="A805" s="27" t="s">
        <v>28</v>
      </c>
      <c r="B805" s="27">
        <v>2023</v>
      </c>
      <c r="C805" s="30">
        <v>45070</v>
      </c>
      <c r="D805" s="27">
        <v>2112</v>
      </c>
      <c r="E805" s="31">
        <v>1</v>
      </c>
      <c r="F805" s="27" t="s">
        <v>25</v>
      </c>
      <c r="G805" s="27" t="s">
        <v>27</v>
      </c>
      <c r="H805" s="27">
        <v>1</v>
      </c>
      <c r="I805" s="5">
        <v>230059</v>
      </c>
      <c r="J805" s="27">
        <v>2.9282206781380311</v>
      </c>
      <c r="K805">
        <v>22.931990428571428</v>
      </c>
      <c r="L805">
        <v>20.724507714285714</v>
      </c>
      <c r="M805">
        <v>24.162937714285711</v>
      </c>
      <c r="N805">
        <v>12.638827428571428</v>
      </c>
    </row>
    <row r="806" spans="1:14" ht="15.75" customHeight="1" x14ac:dyDescent="0.2">
      <c r="A806" s="27" t="s">
        <v>28</v>
      </c>
      <c r="B806" s="27">
        <v>2023</v>
      </c>
      <c r="C806" s="30">
        <v>45070</v>
      </c>
      <c r="D806" s="27">
        <v>2201</v>
      </c>
      <c r="E806" s="31">
        <v>2</v>
      </c>
      <c r="F806" s="27" t="s">
        <v>20</v>
      </c>
      <c r="G806" s="27" t="s">
        <v>21</v>
      </c>
      <c r="H806" s="27">
        <v>1</v>
      </c>
      <c r="I806" s="5">
        <v>230060</v>
      </c>
      <c r="J806" s="27">
        <v>3.0606673553315611</v>
      </c>
      <c r="K806">
        <v>23.308496000000002</v>
      </c>
      <c r="L806">
        <v>21.859687999999995</v>
      </c>
      <c r="M806">
        <v>27.791599999999999</v>
      </c>
      <c r="N806">
        <v>9.7771760000000008</v>
      </c>
    </row>
    <row r="807" spans="1:14" ht="15.75" customHeight="1" x14ac:dyDescent="0.2">
      <c r="A807" s="27" t="s">
        <v>28</v>
      </c>
      <c r="B807" s="27">
        <v>2023</v>
      </c>
      <c r="C807" s="30">
        <v>45070</v>
      </c>
      <c r="D807" s="27">
        <v>2202</v>
      </c>
      <c r="E807" s="31">
        <v>2</v>
      </c>
      <c r="F807" s="27" t="s">
        <v>22</v>
      </c>
      <c r="G807" s="27" t="s">
        <v>21</v>
      </c>
      <c r="H807" s="27">
        <v>1</v>
      </c>
      <c r="I807" s="5">
        <v>230061</v>
      </c>
      <c r="J807" s="27">
        <v>3.2226948440418055</v>
      </c>
      <c r="K807">
        <v>25.445048</v>
      </c>
      <c r="L807">
        <v>19.168664</v>
      </c>
      <c r="M807">
        <v>23.67408</v>
      </c>
      <c r="N807">
        <v>9.3411679999999997</v>
      </c>
    </row>
    <row r="808" spans="1:14" ht="15.75" customHeight="1" x14ac:dyDescent="0.2">
      <c r="A808" s="27" t="s">
        <v>28</v>
      </c>
      <c r="B808" s="27">
        <v>2023</v>
      </c>
      <c r="C808" s="30">
        <v>45070</v>
      </c>
      <c r="D808" s="27">
        <v>2203</v>
      </c>
      <c r="E808" s="31">
        <v>2</v>
      </c>
      <c r="F808" s="27" t="s">
        <v>24</v>
      </c>
      <c r="G808" s="27" t="s">
        <v>21</v>
      </c>
      <c r="H808" s="27">
        <v>1</v>
      </c>
      <c r="I808" s="5">
        <v>230062</v>
      </c>
      <c r="J808" s="27">
        <v>2.9196992751311441</v>
      </c>
      <c r="K808">
        <v>21.813018428571432</v>
      </c>
      <c r="L808">
        <v>24.563331142857145</v>
      </c>
      <c r="M808">
        <v>28.314078857142857</v>
      </c>
      <c r="N808">
        <v>15.751325714285713</v>
      </c>
    </row>
    <row r="809" spans="1:14" ht="15.75" customHeight="1" x14ac:dyDescent="0.2">
      <c r="A809" s="27" t="s">
        <v>28</v>
      </c>
      <c r="B809" s="27">
        <v>2023</v>
      </c>
      <c r="C809" s="30">
        <v>45070</v>
      </c>
      <c r="D809" s="27">
        <v>2204</v>
      </c>
      <c r="E809" s="31">
        <v>2</v>
      </c>
      <c r="F809" s="27" t="s">
        <v>23</v>
      </c>
      <c r="G809" s="27" t="s">
        <v>21</v>
      </c>
      <c r="H809" s="27">
        <v>1</v>
      </c>
      <c r="I809" s="5">
        <v>230063</v>
      </c>
      <c r="J809" s="27">
        <v>2.8053957182207254</v>
      </c>
      <c r="K809">
        <v>23.741823</v>
      </c>
      <c r="L809">
        <v>21.541317000000003</v>
      </c>
      <c r="M809">
        <v>25.824120000000004</v>
      </c>
      <c r="N809">
        <v>11.275320000000001</v>
      </c>
    </row>
    <row r="810" spans="1:14" ht="15.75" customHeight="1" x14ac:dyDescent="0.2">
      <c r="A810" s="27" t="s">
        <v>28</v>
      </c>
      <c r="B810" s="27">
        <v>2023</v>
      </c>
      <c r="C810" s="30">
        <v>45070</v>
      </c>
      <c r="D810" s="27">
        <v>2205</v>
      </c>
      <c r="E810" s="31">
        <v>2</v>
      </c>
      <c r="F810" s="27" t="s">
        <v>26</v>
      </c>
      <c r="G810" s="27" t="s">
        <v>21</v>
      </c>
      <c r="H810" s="27">
        <v>1</v>
      </c>
      <c r="I810" s="5">
        <v>230064</v>
      </c>
      <c r="J810" s="27">
        <v>3.170146647153739</v>
      </c>
      <c r="K810">
        <v>22.667965999999996</v>
      </c>
      <c r="L810">
        <v>21.477307</v>
      </c>
      <c r="M810">
        <v>25.331043000000005</v>
      </c>
      <c r="N810">
        <v>13.179049999999998</v>
      </c>
    </row>
    <row r="811" spans="1:14" ht="15.75" customHeight="1" x14ac:dyDescent="0.2">
      <c r="A811" s="27" t="s">
        <v>28</v>
      </c>
      <c r="B811" s="27">
        <v>2023</v>
      </c>
      <c r="C811" s="30">
        <v>45070</v>
      </c>
      <c r="D811" s="27">
        <v>2206</v>
      </c>
      <c r="E811" s="31">
        <v>2</v>
      </c>
      <c r="F811" s="27" t="s">
        <v>25</v>
      </c>
      <c r="G811" s="27" t="s">
        <v>21</v>
      </c>
      <c r="H811" s="27">
        <v>1</v>
      </c>
      <c r="I811" s="5">
        <v>230065</v>
      </c>
      <c r="J811" s="27">
        <v>3.1474857390260911</v>
      </c>
      <c r="K811">
        <v>23.922631571428571</v>
      </c>
      <c r="L811">
        <v>19.661066285714288</v>
      </c>
      <c r="M811">
        <v>21.401211571428572</v>
      </c>
      <c r="N811">
        <v>13.414069285714287</v>
      </c>
    </row>
    <row r="812" spans="1:14" ht="15.75" customHeight="1" x14ac:dyDescent="0.2">
      <c r="A812" s="27" t="s">
        <v>28</v>
      </c>
      <c r="B812" s="27">
        <v>2023</v>
      </c>
      <c r="C812" s="30">
        <v>45070</v>
      </c>
      <c r="D812" s="27">
        <v>2207</v>
      </c>
      <c r="E812" s="31">
        <v>2</v>
      </c>
      <c r="F812" s="27" t="s">
        <v>20</v>
      </c>
      <c r="G812" s="27" t="s">
        <v>27</v>
      </c>
      <c r="H812" s="27">
        <v>1</v>
      </c>
      <c r="I812" s="5">
        <v>230066</v>
      </c>
      <c r="J812" s="27">
        <v>2.9625503581684067</v>
      </c>
      <c r="K812">
        <v>23.50684</v>
      </c>
      <c r="L812">
        <v>20.820343999999999</v>
      </c>
      <c r="M812">
        <v>24.913619999999998</v>
      </c>
      <c r="N812">
        <v>10.918428</v>
      </c>
    </row>
    <row r="813" spans="1:14" ht="15.75" customHeight="1" x14ac:dyDescent="0.2">
      <c r="A813" s="27" t="s">
        <v>28</v>
      </c>
      <c r="B813" s="27">
        <v>2023</v>
      </c>
      <c r="C813" s="30">
        <v>45070</v>
      </c>
      <c r="D813" s="27">
        <v>2208</v>
      </c>
      <c r="E813" s="31">
        <v>2</v>
      </c>
      <c r="F813" s="27" t="s">
        <v>23</v>
      </c>
      <c r="G813" s="27" t="s">
        <v>27</v>
      </c>
      <c r="H813" s="27">
        <v>1</v>
      </c>
      <c r="I813" s="5">
        <v>230067</v>
      </c>
      <c r="J813" s="27">
        <v>3.1403089220623159</v>
      </c>
      <c r="K813">
        <v>22.160318</v>
      </c>
      <c r="L813">
        <v>21.798992285714284</v>
      </c>
      <c r="M813">
        <v>26.325134714285717</v>
      </c>
      <c r="N813">
        <v>13.30214057142857</v>
      </c>
    </row>
    <row r="814" spans="1:14" ht="15.75" customHeight="1" x14ac:dyDescent="0.2">
      <c r="A814" s="27" t="s">
        <v>28</v>
      </c>
      <c r="B814" s="27">
        <v>2023</v>
      </c>
      <c r="C814" s="30">
        <v>45070</v>
      </c>
      <c r="D814" s="27">
        <v>2209</v>
      </c>
      <c r="E814" s="31">
        <v>2</v>
      </c>
      <c r="F814" s="27" t="s">
        <v>22</v>
      </c>
      <c r="G814" s="27" t="s">
        <v>27</v>
      </c>
      <c r="H814" s="27">
        <v>1</v>
      </c>
      <c r="I814" s="5">
        <v>230068</v>
      </c>
      <c r="J814" s="27">
        <v>3.5827995335130609</v>
      </c>
      <c r="K814">
        <v>24.553284999999999</v>
      </c>
      <c r="L814">
        <v>18.834775</v>
      </c>
      <c r="M814">
        <v>22.093418</v>
      </c>
      <c r="N814">
        <v>10.202548</v>
      </c>
    </row>
    <row r="815" spans="1:14" ht="15.75" customHeight="1" x14ac:dyDescent="0.2">
      <c r="A815" s="27" t="s">
        <v>28</v>
      </c>
      <c r="B815" s="27">
        <v>2023</v>
      </c>
      <c r="C815" s="30">
        <v>45070</v>
      </c>
      <c r="D815" s="27">
        <v>2210</v>
      </c>
      <c r="E815" s="31">
        <v>2</v>
      </c>
      <c r="F815" s="27" t="s">
        <v>24</v>
      </c>
      <c r="G815" s="27" t="s">
        <v>27</v>
      </c>
      <c r="H815" s="27">
        <v>1</v>
      </c>
      <c r="I815" s="5">
        <v>230069</v>
      </c>
      <c r="J815" s="27">
        <v>3.8743579453959898</v>
      </c>
      <c r="K815">
        <v>22.567392000000002</v>
      </c>
      <c r="L815">
        <v>22.366223999999999</v>
      </c>
      <c r="M815">
        <v>26.892503999999999</v>
      </c>
      <c r="N815">
        <v>13.523975999999999</v>
      </c>
    </row>
    <row r="816" spans="1:14" ht="15.75" customHeight="1" x14ac:dyDescent="0.2">
      <c r="A816" s="27" t="s">
        <v>28</v>
      </c>
      <c r="B816" s="27">
        <v>2023</v>
      </c>
      <c r="C816" s="30">
        <v>45070</v>
      </c>
      <c r="D816" s="27">
        <v>2211</v>
      </c>
      <c r="E816" s="31">
        <v>2</v>
      </c>
      <c r="F816" s="27" t="s">
        <v>25</v>
      </c>
      <c r="G816" s="27" t="s">
        <v>27</v>
      </c>
      <c r="H816" s="27">
        <v>1</v>
      </c>
      <c r="I816" s="5">
        <v>230070</v>
      </c>
      <c r="J816" s="27">
        <v>3.4307760547636637</v>
      </c>
      <c r="K816">
        <v>22.034128999999997</v>
      </c>
      <c r="L816">
        <v>22.353994</v>
      </c>
      <c r="M816">
        <v>27.298193000000001</v>
      </c>
      <c r="N816">
        <v>12.675793000000001</v>
      </c>
    </row>
    <row r="817" spans="1:14" ht="15.75" customHeight="1" x14ac:dyDescent="0.2">
      <c r="A817" s="27" t="s">
        <v>28</v>
      </c>
      <c r="B817" s="27">
        <v>2023</v>
      </c>
      <c r="C817" s="30">
        <v>45070</v>
      </c>
      <c r="D817" s="27">
        <v>2212</v>
      </c>
      <c r="E817" s="31">
        <v>2</v>
      </c>
      <c r="F817" s="27" t="s">
        <v>26</v>
      </c>
      <c r="G817" s="27" t="s">
        <v>27</v>
      </c>
      <c r="H817" s="27">
        <v>1</v>
      </c>
      <c r="I817" s="5">
        <v>230071</v>
      </c>
      <c r="J817" s="27">
        <v>3.5321858857584933</v>
      </c>
      <c r="K817">
        <v>24.235040000000001</v>
      </c>
      <c r="L817">
        <v>18.88374</v>
      </c>
      <c r="M817">
        <v>21.949400000000001</v>
      </c>
      <c r="N817">
        <v>9.9770000000000003</v>
      </c>
    </row>
    <row r="818" spans="1:14" ht="15.75" customHeight="1" x14ac:dyDescent="0.2">
      <c r="A818" s="27" t="s">
        <v>28</v>
      </c>
      <c r="B818" s="27">
        <v>2023</v>
      </c>
      <c r="C818" s="30">
        <v>45070</v>
      </c>
      <c r="D818" s="27">
        <v>2301</v>
      </c>
      <c r="E818" s="31">
        <v>3</v>
      </c>
      <c r="F818" s="27" t="s">
        <v>20</v>
      </c>
      <c r="G818" s="27" t="s">
        <v>27</v>
      </c>
      <c r="H818" s="27">
        <v>1</v>
      </c>
      <c r="I818" s="5">
        <v>230072</v>
      </c>
      <c r="J818" s="27">
        <v>3.0425301150929531</v>
      </c>
      <c r="K818">
        <v>26.701301999999998</v>
      </c>
      <c r="L818">
        <v>17.362286999999998</v>
      </c>
      <c r="M818">
        <v>22.772475</v>
      </c>
      <c r="N818">
        <v>5.0329470000000001</v>
      </c>
    </row>
    <row r="819" spans="1:14" ht="15.75" customHeight="1" x14ac:dyDescent="0.2">
      <c r="A819" s="27" t="s">
        <v>28</v>
      </c>
      <c r="B819" s="27">
        <v>2023</v>
      </c>
      <c r="C819" s="30">
        <v>45070</v>
      </c>
      <c r="D819" s="27">
        <v>2302</v>
      </c>
      <c r="E819" s="31">
        <v>3</v>
      </c>
      <c r="F819" s="27" t="s">
        <v>23</v>
      </c>
      <c r="G819" s="27" t="s">
        <v>27</v>
      </c>
      <c r="H819" s="27">
        <v>1</v>
      </c>
      <c r="I819" s="5">
        <v>230073</v>
      </c>
      <c r="J819" s="27">
        <v>3.4919514063678867</v>
      </c>
      <c r="K819">
        <v>24.356718999999998</v>
      </c>
      <c r="L819">
        <v>20.717420000000001</v>
      </c>
      <c r="M819">
        <v>24.686730999999998</v>
      </c>
      <c r="N819">
        <v>9.4878450000000001</v>
      </c>
    </row>
    <row r="820" spans="1:14" ht="15.75" customHeight="1" x14ac:dyDescent="0.2">
      <c r="A820" s="27" t="s">
        <v>28</v>
      </c>
      <c r="B820" s="27">
        <v>2023</v>
      </c>
      <c r="C820" s="30">
        <v>45070</v>
      </c>
      <c r="D820" s="27">
        <v>2303</v>
      </c>
      <c r="E820" s="31">
        <v>3</v>
      </c>
      <c r="F820" s="27" t="s">
        <v>26</v>
      </c>
      <c r="G820" s="27" t="s">
        <v>27</v>
      </c>
      <c r="H820" s="27">
        <v>1</v>
      </c>
      <c r="I820" s="5">
        <v>230074</v>
      </c>
      <c r="J820" s="27">
        <v>3.8310103018199437</v>
      </c>
      <c r="K820">
        <v>25.453226000000001</v>
      </c>
      <c r="L820">
        <v>17.588668999999999</v>
      </c>
      <c r="M820">
        <v>19.792922000000001</v>
      </c>
      <c r="N820">
        <v>9.2252069999999993</v>
      </c>
    </row>
    <row r="821" spans="1:14" ht="15.75" customHeight="1" x14ac:dyDescent="0.2">
      <c r="A821" s="27" t="s">
        <v>28</v>
      </c>
      <c r="B821" s="27">
        <v>2023</v>
      </c>
      <c r="C821" s="30">
        <v>45070</v>
      </c>
      <c r="D821" s="27">
        <v>2304</v>
      </c>
      <c r="E821" s="31">
        <v>3</v>
      </c>
      <c r="F821" s="27" t="s">
        <v>25</v>
      </c>
      <c r="G821" s="27" t="s">
        <v>27</v>
      </c>
      <c r="H821" s="27">
        <v>1</v>
      </c>
      <c r="I821" s="5">
        <v>230075</v>
      </c>
      <c r="J821" s="27">
        <v>3.4843987348968906</v>
      </c>
      <c r="K821">
        <v>23.231340857142861</v>
      </c>
      <c r="L821">
        <v>20.951426999999999</v>
      </c>
      <c r="M821">
        <v>24.333799285714289</v>
      </c>
      <c r="N821">
        <v>11.287226142857142</v>
      </c>
    </row>
    <row r="822" spans="1:14" ht="15.75" customHeight="1" x14ac:dyDescent="0.2">
      <c r="A822" s="27" t="s">
        <v>28</v>
      </c>
      <c r="B822" s="27">
        <v>2023</v>
      </c>
      <c r="C822" s="30">
        <v>45070</v>
      </c>
      <c r="D822" s="27">
        <v>2305</v>
      </c>
      <c r="E822" s="31">
        <v>3</v>
      </c>
      <c r="F822" s="27" t="s">
        <v>24</v>
      </c>
      <c r="G822" s="27" t="s">
        <v>27</v>
      </c>
      <c r="H822" s="27">
        <v>1</v>
      </c>
      <c r="I822" s="5">
        <v>230076</v>
      </c>
      <c r="J822" s="27">
        <v>3.5129200991659046</v>
      </c>
      <c r="K822">
        <v>25.311534000000005</v>
      </c>
      <c r="L822">
        <v>17.891539999999999</v>
      </c>
      <c r="M822">
        <v>21.469847999999999</v>
      </c>
      <c r="N822">
        <v>8.9820980000000006</v>
      </c>
    </row>
    <row r="823" spans="1:14" ht="15.75" customHeight="1" x14ac:dyDescent="0.2">
      <c r="A823" s="27" t="s">
        <v>28</v>
      </c>
      <c r="B823" s="27">
        <v>2023</v>
      </c>
      <c r="C823" s="30">
        <v>45070</v>
      </c>
      <c r="D823" s="27">
        <v>2306</v>
      </c>
      <c r="E823" s="31">
        <v>3</v>
      </c>
      <c r="F823" s="27" t="s">
        <v>22</v>
      </c>
      <c r="G823" s="27" t="s">
        <v>27</v>
      </c>
      <c r="H823" s="27">
        <v>1</v>
      </c>
      <c r="I823" s="5">
        <v>230077</v>
      </c>
      <c r="J823" s="27">
        <v>3.1683437087786865</v>
      </c>
      <c r="K823">
        <v>24.853079999999999</v>
      </c>
      <c r="L823">
        <v>19.16551742857143</v>
      </c>
      <c r="M823">
        <v>21.936031428571429</v>
      </c>
      <c r="N823">
        <v>9.2282311428571422</v>
      </c>
    </row>
    <row r="824" spans="1:14" ht="15.75" customHeight="1" x14ac:dyDescent="0.2">
      <c r="A824" s="27" t="s">
        <v>28</v>
      </c>
      <c r="B824" s="27">
        <v>2023</v>
      </c>
      <c r="C824" s="30">
        <v>45070</v>
      </c>
      <c r="D824" s="27">
        <v>2307</v>
      </c>
      <c r="E824" s="31">
        <v>3</v>
      </c>
      <c r="F824" s="27" t="s">
        <v>20</v>
      </c>
      <c r="G824" s="27" t="s">
        <v>21</v>
      </c>
      <c r="H824" s="27">
        <v>1</v>
      </c>
      <c r="I824" s="5">
        <v>230078</v>
      </c>
      <c r="J824" s="27">
        <v>4.2251877213203777</v>
      </c>
      <c r="K824">
        <v>27.409801399999999</v>
      </c>
      <c r="L824">
        <v>15.4802103</v>
      </c>
      <c r="M824">
        <v>19.006807899999998</v>
      </c>
      <c r="N824">
        <v>6.6738574000000002</v>
      </c>
    </row>
    <row r="825" spans="1:14" ht="15.75" customHeight="1" x14ac:dyDescent="0.2">
      <c r="A825" s="27" t="s">
        <v>28</v>
      </c>
      <c r="B825" s="27">
        <v>2023</v>
      </c>
      <c r="C825" s="30">
        <v>45070</v>
      </c>
      <c r="D825" s="27">
        <v>2308</v>
      </c>
      <c r="E825" s="31">
        <v>3</v>
      </c>
      <c r="F825" s="27" t="s">
        <v>24</v>
      </c>
      <c r="G825" s="27" t="s">
        <v>21</v>
      </c>
      <c r="H825" s="27">
        <v>1</v>
      </c>
      <c r="I825" s="5">
        <v>230079</v>
      </c>
      <c r="J825" s="27">
        <v>3.7235254296172235</v>
      </c>
      <c r="K825">
        <v>24.480656</v>
      </c>
      <c r="L825">
        <v>20.292815999999998</v>
      </c>
      <c r="M825">
        <v>23.916208000000001</v>
      </c>
      <c r="N825">
        <v>9.0038560000000007</v>
      </c>
    </row>
    <row r="826" spans="1:14" ht="15.75" customHeight="1" x14ac:dyDescent="0.2">
      <c r="A826" s="27" t="s">
        <v>28</v>
      </c>
      <c r="B826" s="27">
        <v>2023</v>
      </c>
      <c r="C826" s="30">
        <v>45070</v>
      </c>
      <c r="D826" s="27">
        <v>2309</v>
      </c>
      <c r="E826" s="31">
        <v>3</v>
      </c>
      <c r="F826" s="27" t="s">
        <v>26</v>
      </c>
      <c r="G826" s="27" t="s">
        <v>21</v>
      </c>
      <c r="H826" s="27">
        <v>1</v>
      </c>
      <c r="I826" s="5">
        <v>230080</v>
      </c>
      <c r="J826" s="27">
        <v>4.1778622794297862</v>
      </c>
      <c r="K826">
        <v>25.786007428571434</v>
      </c>
      <c r="L826">
        <v>16.606997142857143</v>
      </c>
      <c r="M826">
        <v>18.561801142857146</v>
      </c>
      <c r="N826">
        <v>8.168431428571429</v>
      </c>
    </row>
    <row r="827" spans="1:14" ht="15.75" customHeight="1" x14ac:dyDescent="0.2">
      <c r="A827" s="27" t="s">
        <v>28</v>
      </c>
      <c r="B827" s="27">
        <v>2023</v>
      </c>
      <c r="C827" s="30">
        <v>45070</v>
      </c>
      <c r="D827" s="27">
        <v>2310</v>
      </c>
      <c r="E827" s="31">
        <v>3</v>
      </c>
      <c r="F827" s="27" t="s">
        <v>22</v>
      </c>
      <c r="G827" s="27" t="s">
        <v>21</v>
      </c>
      <c r="H827" s="27">
        <v>1</v>
      </c>
      <c r="I827" s="5">
        <v>230081</v>
      </c>
      <c r="J827" s="27">
        <v>3.8013783794584883</v>
      </c>
      <c r="K827">
        <v>25.098291142857139</v>
      </c>
      <c r="L827">
        <v>18.863542857142857</v>
      </c>
      <c r="M827">
        <v>21.638964285714287</v>
      </c>
      <c r="N827">
        <v>10.833308857142857</v>
      </c>
    </row>
    <row r="828" spans="1:14" ht="15.75" customHeight="1" x14ac:dyDescent="0.2">
      <c r="A828" s="27" t="s">
        <v>28</v>
      </c>
      <c r="B828" s="27">
        <v>2023</v>
      </c>
      <c r="C828" s="30">
        <v>45070</v>
      </c>
      <c r="D828" s="27">
        <v>2311</v>
      </c>
      <c r="E828" s="31">
        <v>3</v>
      </c>
      <c r="F828" s="27" t="s">
        <v>25</v>
      </c>
      <c r="G828" s="27" t="s">
        <v>21</v>
      </c>
      <c r="H828" s="27">
        <v>1</v>
      </c>
      <c r="I828" s="5">
        <v>230082</v>
      </c>
      <c r="J828" s="27">
        <v>3.5988033749793478</v>
      </c>
      <c r="K828">
        <v>24.159047999999999</v>
      </c>
      <c r="L828">
        <v>20.481076000000002</v>
      </c>
      <c r="M828">
        <v>25.764147999999995</v>
      </c>
      <c r="N828">
        <v>9.0711080000000006</v>
      </c>
    </row>
    <row r="829" spans="1:14" ht="15.75" customHeight="1" x14ac:dyDescent="0.2">
      <c r="A829" s="27" t="s">
        <v>28</v>
      </c>
      <c r="B829" s="27">
        <v>2023</v>
      </c>
      <c r="C829" s="30">
        <v>45070</v>
      </c>
      <c r="D829" s="27">
        <v>2312</v>
      </c>
      <c r="E829" s="31">
        <v>3</v>
      </c>
      <c r="F829" s="27" t="s">
        <v>23</v>
      </c>
      <c r="G829" s="27" t="s">
        <v>21</v>
      </c>
      <c r="H829" s="27">
        <v>1</v>
      </c>
      <c r="I829" s="5">
        <v>230083</v>
      </c>
      <c r="J829" s="27">
        <v>3.2212134388791229</v>
      </c>
      <c r="K829">
        <v>25.125555000000002</v>
      </c>
      <c r="L829">
        <v>18.128564999999998</v>
      </c>
      <c r="M829">
        <v>21.254493</v>
      </c>
      <c r="N829">
        <v>10.113830999999999</v>
      </c>
    </row>
    <row r="830" spans="1:14" ht="15.75" customHeight="1" x14ac:dyDescent="0.2">
      <c r="A830" s="27" t="s">
        <v>28</v>
      </c>
      <c r="B830" s="27">
        <v>2023</v>
      </c>
      <c r="C830" s="30">
        <v>45070</v>
      </c>
      <c r="D830" s="27">
        <v>2401</v>
      </c>
      <c r="E830" s="31">
        <v>4</v>
      </c>
      <c r="F830" s="27" t="s">
        <v>25</v>
      </c>
      <c r="G830" s="27" t="s">
        <v>21</v>
      </c>
      <c r="H830" s="27">
        <v>1</v>
      </c>
      <c r="I830" s="5">
        <v>230084</v>
      </c>
      <c r="J830" s="27">
        <v>4.5381560155215297</v>
      </c>
      <c r="K830">
        <v>23.540705428571425</v>
      </c>
      <c r="L830">
        <v>18.679551999999997</v>
      </c>
      <c r="M830">
        <v>23.210509999999999</v>
      </c>
      <c r="N830">
        <v>10.938223142857142</v>
      </c>
    </row>
    <row r="831" spans="1:14" ht="15.75" customHeight="1" x14ac:dyDescent="0.2">
      <c r="A831" s="27" t="s">
        <v>28</v>
      </c>
      <c r="B831" s="27">
        <v>2023</v>
      </c>
      <c r="C831" s="30">
        <v>45070</v>
      </c>
      <c r="D831" s="27">
        <v>2402</v>
      </c>
      <c r="E831" s="31">
        <v>4</v>
      </c>
      <c r="F831" s="27" t="s">
        <v>22</v>
      </c>
      <c r="G831" s="27" t="s">
        <v>21</v>
      </c>
      <c r="H831" s="27">
        <v>1</v>
      </c>
      <c r="I831" s="5">
        <v>230085</v>
      </c>
      <c r="J831" s="27">
        <v>4.1056308482191852</v>
      </c>
      <c r="K831">
        <v>25.488262714285717</v>
      </c>
      <c r="L831">
        <v>17.176291285714285</v>
      </c>
      <c r="M831">
        <v>19.568621142857147</v>
      </c>
      <c r="N831">
        <v>8.9889681428571429</v>
      </c>
    </row>
    <row r="832" spans="1:14" ht="15.75" customHeight="1" x14ac:dyDescent="0.2">
      <c r="A832" s="27" t="s">
        <v>28</v>
      </c>
      <c r="B832" s="27">
        <v>2023</v>
      </c>
      <c r="C832" s="30">
        <v>45070</v>
      </c>
      <c r="D832" s="27">
        <v>2403</v>
      </c>
      <c r="E832" s="31">
        <v>4</v>
      </c>
      <c r="F832" s="27" t="s">
        <v>20</v>
      </c>
      <c r="G832" s="27" t="s">
        <v>21</v>
      </c>
      <c r="H832" s="27">
        <v>1</v>
      </c>
      <c r="I832" s="5">
        <v>230086</v>
      </c>
      <c r="J832" s="27">
        <v>5.1284126575949136</v>
      </c>
      <c r="K832">
        <v>23.814270142857143</v>
      </c>
      <c r="L832">
        <v>19.878376571428571</v>
      </c>
      <c r="M832">
        <v>23.339009285714287</v>
      </c>
      <c r="N832">
        <v>11.929387</v>
      </c>
    </row>
    <row r="833" spans="1:14" ht="15.75" customHeight="1" x14ac:dyDescent="0.2">
      <c r="A833" s="27" t="s">
        <v>28</v>
      </c>
      <c r="B833" s="27">
        <v>2023</v>
      </c>
      <c r="C833" s="30">
        <v>45070</v>
      </c>
      <c r="D833" s="27">
        <v>2404</v>
      </c>
      <c r="E833" s="31">
        <v>4</v>
      </c>
      <c r="F833" s="27" t="s">
        <v>23</v>
      </c>
      <c r="G833" s="27" t="s">
        <v>21</v>
      </c>
      <c r="H833" s="27">
        <v>1</v>
      </c>
      <c r="I833" s="5">
        <v>230087</v>
      </c>
      <c r="J833" s="27">
        <v>4.2021935285771761</v>
      </c>
      <c r="K833">
        <v>23.374336</v>
      </c>
      <c r="L833">
        <v>21.147776</v>
      </c>
      <c r="M833">
        <v>24.819327999999999</v>
      </c>
      <c r="N833">
        <v>10.024063999999999</v>
      </c>
    </row>
    <row r="834" spans="1:14" ht="15.75" customHeight="1" x14ac:dyDescent="0.2">
      <c r="A834" s="27" t="s">
        <v>28</v>
      </c>
      <c r="B834" s="27">
        <v>2023</v>
      </c>
      <c r="C834" s="30">
        <v>45070</v>
      </c>
      <c r="D834" s="27">
        <v>2405</v>
      </c>
      <c r="E834" s="31">
        <v>4</v>
      </c>
      <c r="F834" s="27" t="s">
        <v>24</v>
      </c>
      <c r="G834" s="27" t="s">
        <v>21</v>
      </c>
      <c r="H834" s="27">
        <v>1</v>
      </c>
      <c r="I834" s="5">
        <v>230088</v>
      </c>
      <c r="J834" s="27">
        <v>3.5086555518777889</v>
      </c>
      <c r="K834">
        <v>24.809021999999999</v>
      </c>
      <c r="L834">
        <v>20.019387999999999</v>
      </c>
      <c r="M834">
        <v>24.607545999999999</v>
      </c>
      <c r="N834">
        <v>10.192854000000001</v>
      </c>
    </row>
    <row r="835" spans="1:14" ht="15.75" customHeight="1" x14ac:dyDescent="0.2">
      <c r="A835" s="27" t="s">
        <v>28</v>
      </c>
      <c r="B835" s="27">
        <v>2023</v>
      </c>
      <c r="C835" s="30">
        <v>45070</v>
      </c>
      <c r="D835" s="27">
        <v>2406</v>
      </c>
      <c r="E835" s="31">
        <v>4</v>
      </c>
      <c r="F835" s="27" t="s">
        <v>26</v>
      </c>
      <c r="G835" s="27" t="s">
        <v>21</v>
      </c>
      <c r="H835" s="27">
        <v>1</v>
      </c>
      <c r="I835" s="5">
        <v>230089</v>
      </c>
      <c r="J835" s="27">
        <v>5.4559793803669745</v>
      </c>
      <c r="K835">
        <v>24.856649999999998</v>
      </c>
      <c r="L835">
        <v>18.21</v>
      </c>
      <c r="M835">
        <v>21.533325000000001</v>
      </c>
      <c r="N835">
        <v>8.1489750000000001</v>
      </c>
    </row>
    <row r="836" spans="1:14" ht="15.75" customHeight="1" x14ac:dyDescent="0.2">
      <c r="A836" s="27" t="s">
        <v>28</v>
      </c>
      <c r="B836" s="27">
        <v>2023</v>
      </c>
      <c r="C836" s="30">
        <v>45070</v>
      </c>
      <c r="D836" s="27">
        <v>2407</v>
      </c>
      <c r="E836" s="31">
        <v>4</v>
      </c>
      <c r="F836" s="27" t="s">
        <v>26</v>
      </c>
      <c r="G836" s="27" t="s">
        <v>27</v>
      </c>
      <c r="H836" s="27">
        <v>1</v>
      </c>
      <c r="I836" s="5">
        <v>230090</v>
      </c>
      <c r="J836" s="27">
        <v>4.5950465375565672</v>
      </c>
      <c r="K836">
        <v>21.955950000000001</v>
      </c>
      <c r="L836">
        <v>21.937842</v>
      </c>
      <c r="M836">
        <v>26.718354000000001</v>
      </c>
      <c r="N836">
        <v>11.208852</v>
      </c>
    </row>
    <row r="837" spans="1:14" ht="15.75" customHeight="1" x14ac:dyDescent="0.2">
      <c r="A837" s="27" t="s">
        <v>28</v>
      </c>
      <c r="B837" s="27">
        <v>2023</v>
      </c>
      <c r="C837" s="30">
        <v>45070</v>
      </c>
      <c r="D837" s="27">
        <v>2408</v>
      </c>
      <c r="E837" s="31">
        <v>4</v>
      </c>
      <c r="F837" s="27" t="s">
        <v>22</v>
      </c>
      <c r="G837" s="27" t="s">
        <v>27</v>
      </c>
      <c r="H837" s="27">
        <v>1</v>
      </c>
      <c r="I837" s="5">
        <v>230091</v>
      </c>
      <c r="J837" s="27">
        <v>3.4833812910369795</v>
      </c>
      <c r="K837">
        <v>24.285853857142857</v>
      </c>
      <c r="L837">
        <v>19.480804714285714</v>
      </c>
      <c r="M837">
        <v>21.730066999999998</v>
      </c>
      <c r="N837">
        <v>11.335285428571428</v>
      </c>
    </row>
    <row r="838" spans="1:14" ht="15.75" customHeight="1" x14ac:dyDescent="0.2">
      <c r="A838" s="27" t="s">
        <v>28</v>
      </c>
      <c r="B838" s="27">
        <v>2023</v>
      </c>
      <c r="C838" s="30">
        <v>45070</v>
      </c>
      <c r="D838" s="27">
        <v>2409</v>
      </c>
      <c r="E838" s="31">
        <v>4</v>
      </c>
      <c r="F838" s="27" t="s">
        <v>20</v>
      </c>
      <c r="G838" s="27" t="s">
        <v>27</v>
      </c>
      <c r="H838" s="27">
        <v>1</v>
      </c>
      <c r="I838" s="5">
        <v>230092</v>
      </c>
      <c r="J838" s="27">
        <v>4.1100190607243432</v>
      </c>
      <c r="K838">
        <v>24.434556000000001</v>
      </c>
      <c r="L838">
        <v>20.371261000000001</v>
      </c>
      <c r="M838">
        <v>23.740600000000001</v>
      </c>
      <c r="N838">
        <v>10.31803</v>
      </c>
    </row>
    <row r="839" spans="1:14" ht="15.75" customHeight="1" x14ac:dyDescent="0.2">
      <c r="A839" s="27" t="s">
        <v>28</v>
      </c>
      <c r="B839" s="27">
        <v>2023</v>
      </c>
      <c r="C839" s="30">
        <v>45070</v>
      </c>
      <c r="D839" s="27">
        <v>2410</v>
      </c>
      <c r="E839" s="31">
        <v>4</v>
      </c>
      <c r="F839" s="27" t="s">
        <v>25</v>
      </c>
      <c r="G839" s="27" t="s">
        <v>27</v>
      </c>
      <c r="H839" s="27">
        <v>1</v>
      </c>
      <c r="I839" s="5">
        <v>230093</v>
      </c>
      <c r="J839" s="27">
        <v>3.489204620649982</v>
      </c>
      <c r="K839">
        <v>24.025931428571429</v>
      </c>
      <c r="L839">
        <v>19.638427428571426</v>
      </c>
      <c r="M839">
        <v>23.712957714285714</v>
      </c>
      <c r="N839">
        <v>10.903152</v>
      </c>
    </row>
    <row r="840" spans="1:14" ht="15.75" customHeight="1" x14ac:dyDescent="0.2">
      <c r="A840" s="27" t="s">
        <v>28</v>
      </c>
      <c r="B840" s="27">
        <v>2023</v>
      </c>
      <c r="C840" s="30">
        <v>45070</v>
      </c>
      <c r="D840" s="27">
        <v>2411</v>
      </c>
      <c r="E840" s="31">
        <v>4</v>
      </c>
      <c r="F840" s="27" t="s">
        <v>24</v>
      </c>
      <c r="G840" s="27" t="s">
        <v>27</v>
      </c>
      <c r="H840" s="27">
        <v>1</v>
      </c>
      <c r="I840" s="5">
        <v>230094</v>
      </c>
      <c r="J840" s="27">
        <v>3.5506802893781977</v>
      </c>
      <c r="K840">
        <v>22.288594857142858</v>
      </c>
      <c r="L840">
        <v>22.081013142857142</v>
      </c>
      <c r="M840">
        <v>26.140130285714285</v>
      </c>
      <c r="N840">
        <v>15.768373142857143</v>
      </c>
    </row>
    <row r="841" spans="1:14" ht="15.75" customHeight="1" x14ac:dyDescent="0.2">
      <c r="A841" s="27" t="s">
        <v>28</v>
      </c>
      <c r="B841" s="27">
        <v>2023</v>
      </c>
      <c r="C841" s="30">
        <v>45070</v>
      </c>
      <c r="D841" s="27">
        <v>2412</v>
      </c>
      <c r="E841" s="31">
        <v>4</v>
      </c>
      <c r="F841" s="27" t="s">
        <v>23</v>
      </c>
      <c r="G841" s="27" t="s">
        <v>27</v>
      </c>
      <c r="H841" s="27">
        <v>1</v>
      </c>
      <c r="I841" s="5">
        <v>230095</v>
      </c>
      <c r="J841" s="27">
        <v>3.642344115370189</v>
      </c>
      <c r="K841">
        <v>24.958393999999998</v>
      </c>
      <c r="L841">
        <v>17.441790999999998</v>
      </c>
      <c r="M841">
        <v>21.450040000000001</v>
      </c>
      <c r="N841">
        <v>8.8617749999999997</v>
      </c>
    </row>
    <row r="842" spans="1:14" ht="15.75" customHeight="1" x14ac:dyDescent="0.2">
      <c r="A842" s="27" t="s">
        <v>28</v>
      </c>
      <c r="B842" s="27">
        <v>2023</v>
      </c>
      <c r="C842" s="30">
        <v>45118</v>
      </c>
      <c r="D842" s="27">
        <v>2101</v>
      </c>
      <c r="E842" s="31">
        <v>1</v>
      </c>
      <c r="F842" s="27" t="s">
        <v>26</v>
      </c>
      <c r="G842" s="27" t="s">
        <v>21</v>
      </c>
      <c r="H842" s="27">
        <v>2</v>
      </c>
      <c r="I842" s="5">
        <v>230168</v>
      </c>
      <c r="J842" s="27">
        <v>10.086461182610083</v>
      </c>
      <c r="K842">
        <v>14.440530000000001</v>
      </c>
      <c r="L842">
        <v>27.560835000000001</v>
      </c>
      <c r="M842">
        <v>35.063355000000001</v>
      </c>
      <c r="N842">
        <v>26.759595000000001</v>
      </c>
    </row>
    <row r="843" spans="1:14" ht="15.75" customHeight="1" x14ac:dyDescent="0.2">
      <c r="A843" s="27" t="s">
        <v>28</v>
      </c>
      <c r="B843" s="27">
        <v>2023</v>
      </c>
      <c r="C843" s="30">
        <v>45118</v>
      </c>
      <c r="D843" s="27">
        <v>2102</v>
      </c>
      <c r="E843" s="31">
        <v>1</v>
      </c>
      <c r="F843" s="27" t="s">
        <v>25</v>
      </c>
      <c r="G843" s="27" t="s">
        <v>21</v>
      </c>
      <c r="H843" s="27">
        <v>2</v>
      </c>
      <c r="I843" s="5">
        <v>230169</v>
      </c>
      <c r="J843" s="27">
        <v>8.9322722744601037</v>
      </c>
      <c r="K843">
        <v>14.493947999999998</v>
      </c>
      <c r="L843">
        <v>28.887180000000001</v>
      </c>
      <c r="M843">
        <v>36.184511999999998</v>
      </c>
      <c r="N843">
        <v>29.610504000000002</v>
      </c>
    </row>
    <row r="844" spans="1:14" ht="15.75" customHeight="1" x14ac:dyDescent="0.2">
      <c r="A844" s="27" t="s">
        <v>28</v>
      </c>
      <c r="B844" s="27">
        <v>2023</v>
      </c>
      <c r="C844" s="30">
        <v>45118</v>
      </c>
      <c r="D844" s="27">
        <v>2103</v>
      </c>
      <c r="E844" s="31">
        <v>1</v>
      </c>
      <c r="F844" s="27" t="s">
        <v>22</v>
      </c>
      <c r="G844" s="27" t="s">
        <v>21</v>
      </c>
      <c r="H844" s="27">
        <v>2</v>
      </c>
      <c r="I844" s="5">
        <v>230170</v>
      </c>
      <c r="J844" s="27">
        <v>6.0895607258330235</v>
      </c>
      <c r="K844">
        <v>14.688738000000001</v>
      </c>
      <c r="L844">
        <v>25.095552999999999</v>
      </c>
      <c r="M844">
        <v>33.090921000000002</v>
      </c>
      <c r="N844">
        <v>25.196411999999999</v>
      </c>
    </row>
    <row r="845" spans="1:14" ht="15.75" customHeight="1" x14ac:dyDescent="0.2">
      <c r="A845" s="27" t="s">
        <v>28</v>
      </c>
      <c r="B845" s="27">
        <v>2023</v>
      </c>
      <c r="C845" s="30">
        <v>45118</v>
      </c>
      <c r="D845" s="27">
        <v>2104</v>
      </c>
      <c r="E845" s="31">
        <v>1</v>
      </c>
      <c r="F845" s="27" t="s">
        <v>23</v>
      </c>
      <c r="G845" s="27" t="s">
        <v>21</v>
      </c>
      <c r="H845" s="27">
        <v>2</v>
      </c>
      <c r="I845" s="5">
        <v>230171</v>
      </c>
      <c r="J845" s="27">
        <v>6.7654123601607452</v>
      </c>
      <c r="K845">
        <v>14.781899000000001</v>
      </c>
      <c r="L845">
        <v>23.873542</v>
      </c>
      <c r="M845">
        <v>32.709853000000003</v>
      </c>
      <c r="N845">
        <v>24.329491999999998</v>
      </c>
    </row>
    <row r="846" spans="1:14" ht="15.75" customHeight="1" x14ac:dyDescent="0.2">
      <c r="A846" s="27" t="s">
        <v>28</v>
      </c>
      <c r="B846" s="27">
        <v>2023</v>
      </c>
      <c r="C846" s="30">
        <v>45118</v>
      </c>
      <c r="D846" s="27">
        <v>2105</v>
      </c>
      <c r="E846" s="31">
        <v>1</v>
      </c>
      <c r="F846" s="27" t="s">
        <v>20</v>
      </c>
      <c r="G846" s="27" t="s">
        <v>21</v>
      </c>
      <c r="H846" s="27">
        <v>2</v>
      </c>
      <c r="I846" s="5">
        <v>230172</v>
      </c>
      <c r="J846" s="27">
        <v>7.0665592100464849</v>
      </c>
      <c r="K846">
        <v>14.097543714285715</v>
      </c>
      <c r="L846">
        <v>27.625905999999997</v>
      </c>
      <c r="M846">
        <v>36.574427428571425</v>
      </c>
      <c r="N846">
        <v>27.370701714285712</v>
      </c>
    </row>
    <row r="847" spans="1:14" ht="15.75" customHeight="1" x14ac:dyDescent="0.2">
      <c r="A847" s="27" t="s">
        <v>28</v>
      </c>
      <c r="B847" s="27">
        <v>2023</v>
      </c>
      <c r="C847" s="30">
        <v>45118</v>
      </c>
      <c r="D847" s="27">
        <v>2106</v>
      </c>
      <c r="E847" s="31">
        <v>1</v>
      </c>
      <c r="F847" s="27" t="s">
        <v>24</v>
      </c>
      <c r="G847" s="27" t="s">
        <v>21</v>
      </c>
      <c r="H847" s="27">
        <v>2</v>
      </c>
      <c r="I847" s="5">
        <v>230173</v>
      </c>
      <c r="J847" s="27">
        <v>8.8638719934773746</v>
      </c>
      <c r="K847">
        <v>14.995934999999998</v>
      </c>
      <c r="L847">
        <v>23.764050000000001</v>
      </c>
      <c r="M847">
        <v>31.521509999999996</v>
      </c>
      <c r="N847">
        <v>26.286135000000002</v>
      </c>
    </row>
    <row r="848" spans="1:14" ht="15.75" customHeight="1" x14ac:dyDescent="0.2">
      <c r="A848" s="27" t="s">
        <v>28</v>
      </c>
      <c r="B848" s="27">
        <v>2023</v>
      </c>
      <c r="C848" s="30">
        <v>45107</v>
      </c>
      <c r="D848" s="27">
        <v>2107</v>
      </c>
      <c r="E848" s="31">
        <v>1</v>
      </c>
      <c r="F848" s="27" t="s">
        <v>22</v>
      </c>
      <c r="G848" s="27" t="s">
        <v>27</v>
      </c>
      <c r="H848" s="27">
        <v>2</v>
      </c>
      <c r="I848" s="5">
        <v>230120</v>
      </c>
      <c r="J848" s="27">
        <v>6.8964410386283568</v>
      </c>
      <c r="K848">
        <v>16.68777</v>
      </c>
      <c r="L848">
        <v>28.761326</v>
      </c>
      <c r="M848">
        <v>35.983573999999997</v>
      </c>
      <c r="N848">
        <v>26.217124999999999</v>
      </c>
    </row>
    <row r="849" spans="1:14" ht="15.75" customHeight="1" x14ac:dyDescent="0.2">
      <c r="A849" s="27" t="s">
        <v>28</v>
      </c>
      <c r="B849" s="27">
        <v>2023</v>
      </c>
      <c r="C849" s="30">
        <v>45107</v>
      </c>
      <c r="D849" s="27">
        <v>2108</v>
      </c>
      <c r="E849" s="31">
        <v>1</v>
      </c>
      <c r="F849" s="27" t="s">
        <v>26</v>
      </c>
      <c r="G849" s="27" t="s">
        <v>27</v>
      </c>
      <c r="H849" s="27">
        <v>2</v>
      </c>
      <c r="I849" s="5">
        <v>230121</v>
      </c>
      <c r="J849" s="27">
        <v>0.73808086957858643</v>
      </c>
      <c r="K849">
        <v>21.04936</v>
      </c>
      <c r="L849">
        <v>19.343636</v>
      </c>
      <c r="M849">
        <v>24.823727999999999</v>
      </c>
      <c r="N849">
        <v>13.355455999999998</v>
      </c>
    </row>
    <row r="850" spans="1:14" ht="15.75" customHeight="1" x14ac:dyDescent="0.2">
      <c r="A850" s="27" t="s">
        <v>28</v>
      </c>
      <c r="B850" s="27">
        <v>2023</v>
      </c>
      <c r="C850" s="30">
        <v>45107</v>
      </c>
      <c r="D850" s="27">
        <v>2109</v>
      </c>
      <c r="E850" s="31">
        <v>1</v>
      </c>
      <c r="F850" s="27" t="s">
        <v>20</v>
      </c>
      <c r="G850" s="27" t="s">
        <v>27</v>
      </c>
      <c r="H850" s="27">
        <v>2</v>
      </c>
      <c r="I850" s="5">
        <v>230122</v>
      </c>
      <c r="J850" s="27">
        <v>0.6090949659312469</v>
      </c>
      <c r="K850">
        <v>17.478999999999999</v>
      </c>
      <c r="L850">
        <v>22.736319999999996</v>
      </c>
      <c r="M850">
        <v>29.455519999999996</v>
      </c>
      <c r="N850">
        <v>17.22476</v>
      </c>
    </row>
    <row r="851" spans="1:14" ht="15.75" customHeight="1" x14ac:dyDescent="0.2">
      <c r="A851" s="27" t="s">
        <v>28</v>
      </c>
      <c r="B851" s="27">
        <v>2023</v>
      </c>
      <c r="C851" s="30">
        <v>45107</v>
      </c>
      <c r="D851" s="27">
        <v>2110</v>
      </c>
      <c r="E851" s="31">
        <v>1</v>
      </c>
      <c r="F851" s="27" t="s">
        <v>23</v>
      </c>
      <c r="G851" s="27" t="s">
        <v>27</v>
      </c>
      <c r="H851" s="27">
        <v>2</v>
      </c>
      <c r="I851" s="5">
        <v>230123</v>
      </c>
      <c r="J851" s="27">
        <v>0.64149022490798313</v>
      </c>
      <c r="K851">
        <v>19.431258</v>
      </c>
      <c r="L851">
        <v>20.443961999999999</v>
      </c>
      <c r="M851">
        <v>25.986708000000004</v>
      </c>
      <c r="N851">
        <v>16.99896</v>
      </c>
    </row>
    <row r="852" spans="1:14" ht="15.75" customHeight="1" x14ac:dyDescent="0.2">
      <c r="A852" s="27" t="s">
        <v>28</v>
      </c>
      <c r="B852" s="27">
        <v>2023</v>
      </c>
      <c r="C852" s="30">
        <v>45107</v>
      </c>
      <c r="D852" s="27">
        <v>2111</v>
      </c>
      <c r="E852" s="31">
        <v>1</v>
      </c>
      <c r="F852" s="27" t="s">
        <v>24</v>
      </c>
      <c r="G852" s="27" t="s">
        <v>27</v>
      </c>
      <c r="H852" s="27">
        <v>2</v>
      </c>
      <c r="I852" s="5">
        <v>230124</v>
      </c>
      <c r="J852" s="27">
        <v>0.82174762644400257</v>
      </c>
      <c r="K852">
        <v>20.100905999999998</v>
      </c>
      <c r="L852">
        <v>20.772752000000001</v>
      </c>
      <c r="M852">
        <v>26.038571999999998</v>
      </c>
      <c r="N852">
        <v>15.470616</v>
      </c>
    </row>
    <row r="853" spans="1:14" ht="15.75" customHeight="1" x14ac:dyDescent="0.2">
      <c r="A853" s="27" t="s">
        <v>28</v>
      </c>
      <c r="B853" s="27">
        <v>2023</v>
      </c>
      <c r="C853" s="30">
        <v>45107</v>
      </c>
      <c r="D853" s="27">
        <v>2112</v>
      </c>
      <c r="E853" s="31">
        <v>1</v>
      </c>
      <c r="F853" s="27" t="s">
        <v>25</v>
      </c>
      <c r="G853" s="27" t="s">
        <v>27</v>
      </c>
      <c r="H853" s="27">
        <v>2</v>
      </c>
      <c r="I853" s="5">
        <v>230125</v>
      </c>
      <c r="J853" s="27">
        <v>6.1956119994824688</v>
      </c>
      <c r="K853">
        <v>15.814959999999999</v>
      </c>
      <c r="L853">
        <v>29.762370000000001</v>
      </c>
      <c r="M853">
        <v>36.221359999999997</v>
      </c>
      <c r="N853">
        <v>28.915139999999997</v>
      </c>
    </row>
    <row r="854" spans="1:14" ht="15.75" customHeight="1" x14ac:dyDescent="0.2">
      <c r="A854" s="27" t="s">
        <v>28</v>
      </c>
      <c r="B854" s="27">
        <v>2023</v>
      </c>
      <c r="C854" s="30">
        <v>45118</v>
      </c>
      <c r="D854" s="27">
        <v>2201</v>
      </c>
      <c r="E854" s="31">
        <v>2</v>
      </c>
      <c r="F854" s="27" t="s">
        <v>20</v>
      </c>
      <c r="G854" s="27" t="s">
        <v>21</v>
      </c>
      <c r="H854" s="27">
        <v>2</v>
      </c>
      <c r="I854" s="5">
        <v>230174</v>
      </c>
      <c r="J854" s="27">
        <v>7.7324657630826286</v>
      </c>
      <c r="K854">
        <v>14.771750000000003</v>
      </c>
      <c r="L854">
        <v>28.359925</v>
      </c>
      <c r="M854">
        <v>36.718350000000001</v>
      </c>
      <c r="N854">
        <v>28.653524999999998</v>
      </c>
    </row>
    <row r="855" spans="1:14" ht="15.75" customHeight="1" x14ac:dyDescent="0.2">
      <c r="A855" s="27" t="s">
        <v>28</v>
      </c>
      <c r="B855" s="27">
        <v>2023</v>
      </c>
      <c r="C855" s="30">
        <v>45118</v>
      </c>
      <c r="D855" s="27">
        <v>2202</v>
      </c>
      <c r="E855" s="31">
        <v>2</v>
      </c>
      <c r="F855" s="27" t="s">
        <v>22</v>
      </c>
      <c r="G855" s="27" t="s">
        <v>21</v>
      </c>
      <c r="H855" s="27">
        <v>2</v>
      </c>
      <c r="I855" s="5">
        <v>230175</v>
      </c>
      <c r="J855" s="27">
        <v>3.4956587237234413</v>
      </c>
      <c r="K855">
        <v>15.445239000000001</v>
      </c>
      <c r="L855">
        <v>25.097373000000001</v>
      </c>
      <c r="M855">
        <v>31.957868999999999</v>
      </c>
      <c r="N855">
        <v>24.951405000000005</v>
      </c>
    </row>
    <row r="856" spans="1:14" ht="15.75" customHeight="1" x14ac:dyDescent="0.2">
      <c r="A856" s="27" t="s">
        <v>28</v>
      </c>
      <c r="B856" s="27">
        <v>2023</v>
      </c>
      <c r="C856" s="30">
        <v>45118</v>
      </c>
      <c r="D856" s="27">
        <v>2203</v>
      </c>
      <c r="E856" s="31">
        <v>2</v>
      </c>
      <c r="F856" s="27" t="s">
        <v>24</v>
      </c>
      <c r="G856" s="27" t="s">
        <v>21</v>
      </c>
      <c r="H856" s="27">
        <v>2</v>
      </c>
      <c r="I856" s="5">
        <v>230176</v>
      </c>
      <c r="J856" s="27">
        <v>5.9656168678454611</v>
      </c>
      <c r="K856">
        <v>14.057471999999999</v>
      </c>
      <c r="L856">
        <v>27.712256</v>
      </c>
      <c r="M856">
        <v>35.409087999999997</v>
      </c>
      <c r="N856">
        <v>29.890432000000001</v>
      </c>
    </row>
    <row r="857" spans="1:14" ht="15.75" customHeight="1" x14ac:dyDescent="0.2">
      <c r="A857" s="27" t="s">
        <v>28</v>
      </c>
      <c r="B857" s="27">
        <v>2023</v>
      </c>
      <c r="C857" s="30">
        <v>45118</v>
      </c>
      <c r="D857" s="27">
        <v>2204</v>
      </c>
      <c r="E857" s="31">
        <v>2</v>
      </c>
      <c r="F857" s="27" t="s">
        <v>23</v>
      </c>
      <c r="G857" s="27" t="s">
        <v>21</v>
      </c>
      <c r="H857" s="27">
        <v>2</v>
      </c>
      <c r="I857" s="5">
        <v>230177</v>
      </c>
      <c r="J857" s="27">
        <v>4.9577580474753846</v>
      </c>
      <c r="K857">
        <v>15.559104</v>
      </c>
      <c r="L857">
        <v>27.191736000000002</v>
      </c>
      <c r="M857">
        <v>33.824537999999997</v>
      </c>
      <c r="N857">
        <v>28.320138</v>
      </c>
    </row>
    <row r="858" spans="1:14" ht="15.75" customHeight="1" x14ac:dyDescent="0.2">
      <c r="A858" s="27" t="s">
        <v>28</v>
      </c>
      <c r="B858" s="27">
        <v>2023</v>
      </c>
      <c r="C858" s="30">
        <v>45118</v>
      </c>
      <c r="D858" s="27">
        <v>2205</v>
      </c>
      <c r="E858" s="31">
        <v>2</v>
      </c>
      <c r="F858" s="27" t="s">
        <v>26</v>
      </c>
      <c r="G858" s="27" t="s">
        <v>21</v>
      </c>
      <c r="H858" s="27">
        <v>2</v>
      </c>
      <c r="I858" s="5">
        <v>230178</v>
      </c>
      <c r="J858" s="27">
        <v>5.2162455773863297</v>
      </c>
      <c r="K858">
        <v>16.271100000000001</v>
      </c>
      <c r="L858">
        <v>20.388870000000001</v>
      </c>
      <c r="M858">
        <v>28.351710000000001</v>
      </c>
      <c r="N858">
        <v>20.888819999999999</v>
      </c>
    </row>
    <row r="859" spans="1:14" ht="15.75" customHeight="1" x14ac:dyDescent="0.2">
      <c r="A859" s="27" t="s">
        <v>28</v>
      </c>
      <c r="B859" s="27">
        <v>2023</v>
      </c>
      <c r="C859" s="30">
        <v>45118</v>
      </c>
      <c r="D859" s="27">
        <v>2206</v>
      </c>
      <c r="E859" s="31">
        <v>2</v>
      </c>
      <c r="F859" s="27" t="s">
        <v>25</v>
      </c>
      <c r="G859" s="27" t="s">
        <v>21</v>
      </c>
      <c r="H859" s="27">
        <v>2</v>
      </c>
      <c r="I859" s="5">
        <v>230179</v>
      </c>
      <c r="J859" s="27">
        <v>7.2968922068161861</v>
      </c>
      <c r="K859">
        <v>15.314524999999998</v>
      </c>
      <c r="L859">
        <v>26.276982</v>
      </c>
      <c r="M859">
        <v>34.267963999999999</v>
      </c>
      <c r="N859">
        <v>26.907848999999999</v>
      </c>
    </row>
    <row r="860" spans="1:14" ht="15.75" customHeight="1" x14ac:dyDescent="0.2">
      <c r="A860" s="27" t="s">
        <v>28</v>
      </c>
      <c r="B860" s="27">
        <v>2023</v>
      </c>
      <c r="C860" s="30">
        <v>45107</v>
      </c>
      <c r="D860" s="27">
        <v>2207</v>
      </c>
      <c r="E860" s="31">
        <v>2</v>
      </c>
      <c r="F860" s="27" t="s">
        <v>20</v>
      </c>
      <c r="G860" s="27" t="s">
        <v>27</v>
      </c>
      <c r="H860" s="27">
        <v>2</v>
      </c>
      <c r="I860" s="5">
        <v>230126</v>
      </c>
      <c r="J860" s="27">
        <v>5.9577047765850342</v>
      </c>
      <c r="K860">
        <v>15.936515999999999</v>
      </c>
      <c r="L860">
        <v>27.688329</v>
      </c>
      <c r="M860">
        <v>34.243451999999998</v>
      </c>
      <c r="N860">
        <v>26.849564999999998</v>
      </c>
    </row>
    <row r="861" spans="1:14" ht="15.75" customHeight="1" x14ac:dyDescent="0.2">
      <c r="A861" s="27" t="s">
        <v>28</v>
      </c>
      <c r="B861" s="27">
        <v>2023</v>
      </c>
      <c r="C861" s="30">
        <v>45107</v>
      </c>
      <c r="D861" s="27">
        <v>2208</v>
      </c>
      <c r="E861" s="31">
        <v>2</v>
      </c>
      <c r="F861" s="27" t="s">
        <v>23</v>
      </c>
      <c r="G861" s="27" t="s">
        <v>27</v>
      </c>
      <c r="H861" s="27">
        <v>2</v>
      </c>
      <c r="I861" s="5">
        <v>230127</v>
      </c>
      <c r="J861" s="27">
        <v>3.1391127714718787</v>
      </c>
      <c r="K861">
        <v>17.439786000000002</v>
      </c>
      <c r="L861">
        <v>24.758838000000001</v>
      </c>
      <c r="M861">
        <v>30.626856</v>
      </c>
      <c r="N861">
        <v>23.2713</v>
      </c>
    </row>
    <row r="862" spans="1:14" ht="15.75" customHeight="1" x14ac:dyDescent="0.2">
      <c r="A862" s="27" t="s">
        <v>28</v>
      </c>
      <c r="B862" s="27">
        <v>2023</v>
      </c>
      <c r="C862" s="30">
        <v>45107</v>
      </c>
      <c r="D862" s="27">
        <v>2209</v>
      </c>
      <c r="E862" s="31">
        <v>2</v>
      </c>
      <c r="F862" s="27" t="s">
        <v>22</v>
      </c>
      <c r="G862" s="27" t="s">
        <v>27</v>
      </c>
      <c r="H862" s="27">
        <v>2</v>
      </c>
      <c r="I862" s="5">
        <v>230128</v>
      </c>
      <c r="J862" s="27">
        <v>0.42139352444817674</v>
      </c>
      <c r="K862">
        <v>18.091999999999999</v>
      </c>
      <c r="L862">
        <v>23.944762000000001</v>
      </c>
      <c r="M862">
        <v>28.983384000000001</v>
      </c>
      <c r="N862">
        <v>21.719446000000001</v>
      </c>
    </row>
    <row r="863" spans="1:14" ht="15.75" customHeight="1" x14ac:dyDescent="0.2">
      <c r="A863" s="27" t="s">
        <v>28</v>
      </c>
      <c r="B863" s="27">
        <v>2023</v>
      </c>
      <c r="C863" s="30">
        <v>45107</v>
      </c>
      <c r="D863" s="27">
        <v>2210</v>
      </c>
      <c r="E863" s="31">
        <v>2</v>
      </c>
      <c r="F863" s="27" t="s">
        <v>24</v>
      </c>
      <c r="G863" s="27" t="s">
        <v>27</v>
      </c>
      <c r="H863" s="27">
        <v>2</v>
      </c>
      <c r="I863" s="5">
        <v>230129</v>
      </c>
      <c r="J863" s="27">
        <v>0.46536532641591</v>
      </c>
      <c r="K863">
        <v>20.593247999999999</v>
      </c>
      <c r="L863">
        <v>19.464352000000002</v>
      </c>
      <c r="M863">
        <v>23.579359999999998</v>
      </c>
      <c r="N863">
        <v>17.233872000000002</v>
      </c>
    </row>
    <row r="864" spans="1:14" ht="15.75" customHeight="1" x14ac:dyDescent="0.2">
      <c r="A864" s="27" t="s">
        <v>28</v>
      </c>
      <c r="B864" s="27">
        <v>2023</v>
      </c>
      <c r="C864" s="30">
        <v>45107</v>
      </c>
      <c r="D864" s="27">
        <v>2211</v>
      </c>
      <c r="E864" s="31">
        <v>2</v>
      </c>
      <c r="F864" s="27" t="s">
        <v>25</v>
      </c>
      <c r="G864" s="27" t="s">
        <v>27</v>
      </c>
      <c r="H864" s="27">
        <v>2</v>
      </c>
      <c r="I864" s="5">
        <v>230130</v>
      </c>
      <c r="J864" s="27">
        <v>2.2819860501600635</v>
      </c>
      <c r="K864">
        <v>19.535855999999999</v>
      </c>
      <c r="L864">
        <v>21.255303999999999</v>
      </c>
      <c r="M864">
        <v>27.703233999999998</v>
      </c>
      <c r="N864">
        <v>15.036023999999999</v>
      </c>
    </row>
    <row r="865" spans="1:14" ht="15.75" customHeight="1" x14ac:dyDescent="0.2">
      <c r="A865" s="27" t="s">
        <v>28</v>
      </c>
      <c r="B865" s="27">
        <v>2023</v>
      </c>
      <c r="C865" s="30">
        <v>45107</v>
      </c>
      <c r="D865" s="27">
        <v>2212</v>
      </c>
      <c r="E865" s="31">
        <v>2</v>
      </c>
      <c r="F865" s="27" t="s">
        <v>26</v>
      </c>
      <c r="G865" s="27" t="s">
        <v>27</v>
      </c>
      <c r="H865" s="27">
        <v>2</v>
      </c>
      <c r="I865" s="5">
        <v>230131</v>
      </c>
      <c r="J865" s="27">
        <v>3.9167249625555671</v>
      </c>
      <c r="K865">
        <v>19.577414999999998</v>
      </c>
      <c r="L865">
        <v>21.786149000000005</v>
      </c>
      <c r="M865">
        <v>28.092905999999999</v>
      </c>
      <c r="N865">
        <v>17.368680999999999</v>
      </c>
    </row>
    <row r="866" spans="1:14" ht="15.75" customHeight="1" x14ac:dyDescent="0.2">
      <c r="A866" s="27" t="s">
        <v>28</v>
      </c>
      <c r="B866" s="27">
        <v>2023</v>
      </c>
      <c r="C866" s="30">
        <v>45107</v>
      </c>
      <c r="D866" s="27">
        <v>2301</v>
      </c>
      <c r="E866" s="31">
        <v>3</v>
      </c>
      <c r="F866" s="27" t="s">
        <v>20</v>
      </c>
      <c r="G866" s="27" t="s">
        <v>27</v>
      </c>
      <c r="H866" s="27">
        <v>2</v>
      </c>
      <c r="I866" s="5">
        <v>230132</v>
      </c>
      <c r="J866" s="27">
        <v>5.843685433142797</v>
      </c>
      <c r="K866">
        <v>18.030253999999999</v>
      </c>
      <c r="L866">
        <v>22.505977999999999</v>
      </c>
      <c r="M866">
        <v>29.037624000000005</v>
      </c>
      <c r="N866">
        <v>19.458483000000001</v>
      </c>
    </row>
    <row r="867" spans="1:14" ht="15.75" customHeight="1" x14ac:dyDescent="0.2">
      <c r="A867" s="27" t="s">
        <v>28</v>
      </c>
      <c r="B867" s="27">
        <v>2023</v>
      </c>
      <c r="C867" s="30">
        <v>45107</v>
      </c>
      <c r="D867" s="27">
        <v>2302</v>
      </c>
      <c r="E867" s="31">
        <v>3</v>
      </c>
      <c r="F867" s="27" t="s">
        <v>23</v>
      </c>
      <c r="G867" s="27" t="s">
        <v>27</v>
      </c>
      <c r="H867" s="27">
        <v>2</v>
      </c>
      <c r="I867" s="5">
        <v>230133</v>
      </c>
      <c r="J867" s="27">
        <v>2.7990438212881785</v>
      </c>
      <c r="K867">
        <v>18.42428</v>
      </c>
      <c r="L867">
        <v>21.310448000000001</v>
      </c>
      <c r="M867">
        <v>27.627344000000004</v>
      </c>
      <c r="N867">
        <v>17.044727999999999</v>
      </c>
    </row>
    <row r="868" spans="1:14" ht="15.75" customHeight="1" x14ac:dyDescent="0.2">
      <c r="A868" s="27" t="s">
        <v>28</v>
      </c>
      <c r="B868" s="27">
        <v>2023</v>
      </c>
      <c r="C868" s="30">
        <v>45107</v>
      </c>
      <c r="D868" s="27">
        <v>2303</v>
      </c>
      <c r="E868" s="31">
        <v>3</v>
      </c>
      <c r="F868" s="27" t="s">
        <v>26</v>
      </c>
      <c r="G868" s="27" t="s">
        <v>27</v>
      </c>
      <c r="H868" s="27">
        <v>2</v>
      </c>
      <c r="I868" s="5">
        <v>230134</v>
      </c>
      <c r="J868" s="27">
        <v>0.51552640561796059</v>
      </c>
      <c r="K868">
        <v>21.618815000000001</v>
      </c>
      <c r="L868">
        <v>18.926694999999999</v>
      </c>
      <c r="M868">
        <v>23.192250000000001</v>
      </c>
      <c r="N868">
        <v>14.533810000000001</v>
      </c>
    </row>
    <row r="869" spans="1:14" ht="15.75" customHeight="1" x14ac:dyDescent="0.2">
      <c r="A869" s="27" t="s">
        <v>28</v>
      </c>
      <c r="B869" s="27">
        <v>2023</v>
      </c>
      <c r="C869" s="30">
        <v>45107</v>
      </c>
      <c r="D869" s="27">
        <v>2304</v>
      </c>
      <c r="E869" s="31">
        <v>3</v>
      </c>
      <c r="F869" s="27" t="s">
        <v>25</v>
      </c>
      <c r="G869" s="27" t="s">
        <v>27</v>
      </c>
      <c r="H869" s="27">
        <v>2</v>
      </c>
      <c r="I869" s="5">
        <v>230135</v>
      </c>
      <c r="J869" s="27">
        <v>0.37827723312518291</v>
      </c>
      <c r="K869">
        <v>20.056825</v>
      </c>
      <c r="L869">
        <v>22.311520000000002</v>
      </c>
      <c r="M869">
        <v>27.753575000000001</v>
      </c>
      <c r="N869">
        <v>16.326165</v>
      </c>
    </row>
    <row r="870" spans="1:14" ht="15.75" customHeight="1" x14ac:dyDescent="0.2">
      <c r="A870" s="27" t="s">
        <v>28</v>
      </c>
      <c r="B870" s="27">
        <v>2023</v>
      </c>
      <c r="C870" s="30">
        <v>45107</v>
      </c>
      <c r="D870" s="27">
        <v>2305</v>
      </c>
      <c r="E870" s="31">
        <v>3</v>
      </c>
      <c r="F870" s="27" t="s">
        <v>24</v>
      </c>
      <c r="G870" s="27" t="s">
        <v>27</v>
      </c>
      <c r="H870" s="27">
        <v>2</v>
      </c>
      <c r="I870" s="5">
        <v>230136</v>
      </c>
      <c r="J870" s="27">
        <v>2.1958153377120295</v>
      </c>
      <c r="K870">
        <v>17.670324999999998</v>
      </c>
      <c r="L870">
        <v>24.856560000000002</v>
      </c>
      <c r="M870">
        <v>30.898084999999998</v>
      </c>
      <c r="N870">
        <v>22.349100000000004</v>
      </c>
    </row>
    <row r="871" spans="1:14" ht="15.75" customHeight="1" x14ac:dyDescent="0.2">
      <c r="A871" s="27" t="s">
        <v>28</v>
      </c>
      <c r="B871" s="27">
        <v>2023</v>
      </c>
      <c r="C871" s="30">
        <v>45107</v>
      </c>
      <c r="D871" s="27">
        <v>2306</v>
      </c>
      <c r="E871" s="31">
        <v>3</v>
      </c>
      <c r="F871" s="27" t="s">
        <v>22</v>
      </c>
      <c r="G871" s="27" t="s">
        <v>27</v>
      </c>
      <c r="H871" s="27">
        <v>2</v>
      </c>
      <c r="I871" s="5">
        <v>230137</v>
      </c>
      <c r="J871" s="27">
        <v>5.0828567298425957</v>
      </c>
      <c r="K871">
        <v>16.960958000000002</v>
      </c>
      <c r="L871">
        <v>26.798677999999999</v>
      </c>
      <c r="M871">
        <v>32.910817000000002</v>
      </c>
      <c r="N871">
        <v>25.204603000000002</v>
      </c>
    </row>
    <row r="872" spans="1:14" ht="15.75" customHeight="1" x14ac:dyDescent="0.2">
      <c r="A872" s="27" t="s">
        <v>28</v>
      </c>
      <c r="B872" s="27">
        <v>2023</v>
      </c>
      <c r="C872" s="30">
        <v>45118</v>
      </c>
      <c r="D872" s="27">
        <v>2307</v>
      </c>
      <c r="E872" s="31">
        <v>3</v>
      </c>
      <c r="F872" s="27" t="s">
        <v>20</v>
      </c>
      <c r="G872" s="27" t="s">
        <v>21</v>
      </c>
      <c r="H872" s="27">
        <v>2</v>
      </c>
      <c r="I872" s="5">
        <v>230180</v>
      </c>
      <c r="J872" s="27">
        <v>8.0776890974406541</v>
      </c>
      <c r="K872">
        <v>13.556215999999999</v>
      </c>
      <c r="L872">
        <v>27.892051999999996</v>
      </c>
      <c r="M872">
        <v>37.027363999999999</v>
      </c>
      <c r="N872">
        <v>29.524668000000002</v>
      </c>
    </row>
    <row r="873" spans="1:14" ht="15.75" customHeight="1" x14ac:dyDescent="0.2">
      <c r="A873" s="27" t="s">
        <v>28</v>
      </c>
      <c r="B873" s="27">
        <v>2023</v>
      </c>
      <c r="C873" s="30">
        <v>45118</v>
      </c>
      <c r="D873" s="27">
        <v>2308</v>
      </c>
      <c r="E873" s="31">
        <v>3</v>
      </c>
      <c r="F873" s="27" t="s">
        <v>24</v>
      </c>
      <c r="G873" s="27" t="s">
        <v>21</v>
      </c>
      <c r="H873" s="27">
        <v>2</v>
      </c>
      <c r="I873" s="5">
        <v>230181</v>
      </c>
      <c r="J873" s="27">
        <v>6.4168208218869305</v>
      </c>
      <c r="K873">
        <v>14.348229999999999</v>
      </c>
      <c r="L873">
        <v>27.965340000000001</v>
      </c>
      <c r="M873">
        <v>35.166871999999998</v>
      </c>
      <c r="N873">
        <v>28.988907999999999</v>
      </c>
    </row>
    <row r="874" spans="1:14" ht="15.75" customHeight="1" x14ac:dyDescent="0.2">
      <c r="A874" s="27" t="s">
        <v>28</v>
      </c>
      <c r="B874" s="27">
        <v>2023</v>
      </c>
      <c r="C874" s="30">
        <v>45118</v>
      </c>
      <c r="D874" s="27">
        <v>2309</v>
      </c>
      <c r="E874" s="31">
        <v>3</v>
      </c>
      <c r="F874" s="27" t="s">
        <v>26</v>
      </c>
      <c r="G874" s="27" t="s">
        <v>21</v>
      </c>
      <c r="H874" s="27">
        <v>2</v>
      </c>
      <c r="I874" s="5">
        <v>230182</v>
      </c>
      <c r="J874" s="27">
        <v>3.6317572396078286</v>
      </c>
      <c r="K874">
        <v>18.870951999999999</v>
      </c>
      <c r="L874">
        <v>22.470192000000001</v>
      </c>
      <c r="M874">
        <v>28.019400000000001</v>
      </c>
      <c r="N874">
        <v>18.442688</v>
      </c>
    </row>
    <row r="875" spans="1:14" ht="15.75" customHeight="1" x14ac:dyDescent="0.2">
      <c r="A875" s="27" t="s">
        <v>28</v>
      </c>
      <c r="B875" s="27">
        <v>2023</v>
      </c>
      <c r="C875" s="30">
        <v>45118</v>
      </c>
      <c r="D875" s="27">
        <v>2310</v>
      </c>
      <c r="E875" s="31">
        <v>3</v>
      </c>
      <c r="F875" s="27" t="s">
        <v>22</v>
      </c>
      <c r="G875" s="27" t="s">
        <v>21</v>
      </c>
      <c r="H875" s="27">
        <v>2</v>
      </c>
      <c r="I875" s="5">
        <v>230183</v>
      </c>
      <c r="J875" s="27">
        <v>4.1741149303457803</v>
      </c>
      <c r="K875">
        <v>15.243220000000001</v>
      </c>
      <c r="L875">
        <v>27.075814999999995</v>
      </c>
      <c r="M875">
        <v>31.250420000000002</v>
      </c>
      <c r="N875">
        <v>28.9221</v>
      </c>
    </row>
    <row r="876" spans="1:14" ht="15.75" customHeight="1" x14ac:dyDescent="0.2">
      <c r="A876" s="27" t="s">
        <v>28</v>
      </c>
      <c r="B876" s="27">
        <v>2023</v>
      </c>
      <c r="C876" s="30">
        <v>45118</v>
      </c>
      <c r="D876" s="27">
        <v>2311</v>
      </c>
      <c r="E876" s="31">
        <v>3</v>
      </c>
      <c r="F876" s="27" t="s">
        <v>25</v>
      </c>
      <c r="G876" s="27" t="s">
        <v>21</v>
      </c>
      <c r="H876" s="27">
        <v>2</v>
      </c>
      <c r="I876" s="5">
        <v>230184</v>
      </c>
      <c r="J876" s="27">
        <v>6.6697567907969777</v>
      </c>
      <c r="K876">
        <v>16.565448</v>
      </c>
      <c r="L876">
        <v>25.249980000000004</v>
      </c>
      <c r="M876">
        <v>30.857028</v>
      </c>
      <c r="N876">
        <v>25.030812000000001</v>
      </c>
    </row>
    <row r="877" spans="1:14" ht="15.75" customHeight="1" x14ac:dyDescent="0.2">
      <c r="A877" s="27" t="s">
        <v>28</v>
      </c>
      <c r="B877" s="27">
        <v>2023</v>
      </c>
      <c r="C877" s="30">
        <v>45118</v>
      </c>
      <c r="D877" s="27">
        <v>2312</v>
      </c>
      <c r="E877" s="31">
        <v>3</v>
      </c>
      <c r="F877" s="27" t="s">
        <v>23</v>
      </c>
      <c r="G877" s="27" t="s">
        <v>21</v>
      </c>
      <c r="H877" s="27">
        <v>2</v>
      </c>
      <c r="I877" s="5">
        <v>230185</v>
      </c>
      <c r="J877" s="27">
        <v>6.6800199514313165</v>
      </c>
      <c r="K877">
        <v>14.551387999999998</v>
      </c>
      <c r="L877">
        <v>27.982738000000001</v>
      </c>
      <c r="M877">
        <v>33.974485999999999</v>
      </c>
      <c r="N877">
        <v>28.219494000000001</v>
      </c>
    </row>
    <row r="878" spans="1:14" ht="15.75" customHeight="1" x14ac:dyDescent="0.2">
      <c r="A878" s="27" t="s">
        <v>28</v>
      </c>
      <c r="B878" s="27">
        <v>2023</v>
      </c>
      <c r="C878" s="30">
        <v>45118</v>
      </c>
      <c r="D878" s="27">
        <v>2401</v>
      </c>
      <c r="E878" s="31">
        <v>4</v>
      </c>
      <c r="F878" s="27" t="s">
        <v>25</v>
      </c>
      <c r="G878" s="27" t="s">
        <v>21</v>
      </c>
      <c r="H878" s="27">
        <v>2</v>
      </c>
      <c r="I878" s="5">
        <v>230186</v>
      </c>
      <c r="J878" s="27">
        <v>7.4629446633751551</v>
      </c>
      <c r="K878">
        <v>15.000380999999999</v>
      </c>
      <c r="L878">
        <v>26.426631</v>
      </c>
      <c r="M878">
        <v>33.748572000000003</v>
      </c>
      <c r="N878">
        <v>28.035447000000001</v>
      </c>
    </row>
    <row r="879" spans="1:14" ht="15.75" customHeight="1" x14ac:dyDescent="0.2">
      <c r="A879" s="27" t="s">
        <v>28</v>
      </c>
      <c r="B879" s="27">
        <v>2023</v>
      </c>
      <c r="C879" s="30">
        <v>45118</v>
      </c>
      <c r="D879" s="27">
        <v>2402</v>
      </c>
      <c r="E879" s="31">
        <v>4</v>
      </c>
      <c r="F879" s="27" t="s">
        <v>22</v>
      </c>
      <c r="G879" s="27" t="s">
        <v>21</v>
      </c>
      <c r="H879" s="27">
        <v>2</v>
      </c>
      <c r="I879" s="5">
        <v>230187</v>
      </c>
      <c r="J879" s="27">
        <v>6.794253677374968</v>
      </c>
      <c r="K879">
        <v>16.034382000000001</v>
      </c>
      <c r="L879">
        <v>23.618088</v>
      </c>
      <c r="M879">
        <v>30.928014000000001</v>
      </c>
      <c r="N879">
        <v>23.161788000000001</v>
      </c>
    </row>
    <row r="880" spans="1:14" ht="15.75" customHeight="1" x14ac:dyDescent="0.2">
      <c r="A880" s="27" t="s">
        <v>28</v>
      </c>
      <c r="B880" s="27">
        <v>2023</v>
      </c>
      <c r="C880" s="30">
        <v>45118</v>
      </c>
      <c r="D880" s="27">
        <v>2403</v>
      </c>
      <c r="E880" s="31">
        <v>4</v>
      </c>
      <c r="F880" s="27" t="s">
        <v>20</v>
      </c>
      <c r="G880" s="27" t="s">
        <v>21</v>
      </c>
      <c r="H880" s="27">
        <v>2</v>
      </c>
      <c r="I880" s="5">
        <v>230188</v>
      </c>
      <c r="J880" s="27">
        <v>5.1521852673072175</v>
      </c>
      <c r="K880">
        <v>16.773764</v>
      </c>
      <c r="L880">
        <v>23.761308</v>
      </c>
      <c r="M880">
        <v>30.968356</v>
      </c>
      <c r="N880">
        <v>22.526597999999996</v>
      </c>
    </row>
    <row r="881" spans="1:14" ht="15.75" customHeight="1" x14ac:dyDescent="0.2">
      <c r="A881" s="27" t="s">
        <v>28</v>
      </c>
      <c r="B881" s="27">
        <v>2023</v>
      </c>
      <c r="C881" s="30">
        <v>45118</v>
      </c>
      <c r="D881" s="27">
        <v>2404</v>
      </c>
      <c r="E881" s="31">
        <v>4</v>
      </c>
      <c r="F881" s="27" t="s">
        <v>23</v>
      </c>
      <c r="G881" s="27" t="s">
        <v>21</v>
      </c>
      <c r="H881" s="27">
        <v>2</v>
      </c>
      <c r="I881" s="5">
        <v>230189</v>
      </c>
      <c r="J881" s="27">
        <v>5.8027609053497926</v>
      </c>
      <c r="K881">
        <v>15.457564</v>
      </c>
      <c r="L881">
        <v>28.481151999999998</v>
      </c>
      <c r="M881">
        <v>34.311796000000001</v>
      </c>
      <c r="N881">
        <v>27.082523999999996</v>
      </c>
    </row>
    <row r="882" spans="1:14" ht="15.75" customHeight="1" x14ac:dyDescent="0.2">
      <c r="A882" s="27" t="s">
        <v>28</v>
      </c>
      <c r="B882" s="27">
        <v>2023</v>
      </c>
      <c r="C882" s="30">
        <v>45118</v>
      </c>
      <c r="D882" s="27">
        <v>2405</v>
      </c>
      <c r="E882" s="31">
        <v>4</v>
      </c>
      <c r="F882" s="27" t="s">
        <v>24</v>
      </c>
      <c r="G882" s="27" t="s">
        <v>21</v>
      </c>
      <c r="H882" s="27">
        <v>2</v>
      </c>
      <c r="I882" s="5">
        <v>230190</v>
      </c>
      <c r="J882" s="27">
        <v>6.2213776929592797</v>
      </c>
      <c r="K882">
        <v>15.017184</v>
      </c>
      <c r="L882">
        <v>25.487039999999997</v>
      </c>
      <c r="M882">
        <v>33.756576000000003</v>
      </c>
      <c r="N882">
        <v>26.752223999999998</v>
      </c>
    </row>
    <row r="883" spans="1:14" ht="15.75" customHeight="1" x14ac:dyDescent="0.2">
      <c r="A883" s="27" t="s">
        <v>28</v>
      </c>
      <c r="B883" s="27">
        <v>2023</v>
      </c>
      <c r="C883" s="30">
        <v>45118</v>
      </c>
      <c r="D883" s="27">
        <v>2406</v>
      </c>
      <c r="E883" s="31">
        <v>4</v>
      </c>
      <c r="F883" s="27" t="s">
        <v>26</v>
      </c>
      <c r="G883" s="27" t="s">
        <v>21</v>
      </c>
      <c r="H883" s="27">
        <v>2</v>
      </c>
      <c r="I883" s="5">
        <v>230191</v>
      </c>
      <c r="J883" s="27">
        <v>6.4558065771127691</v>
      </c>
      <c r="K883">
        <v>15.896661</v>
      </c>
      <c r="L883">
        <v>23.313284999999997</v>
      </c>
      <c r="M883">
        <v>31.393405999999999</v>
      </c>
      <c r="N883">
        <v>23.876802999999999</v>
      </c>
    </row>
    <row r="884" spans="1:14" ht="15.75" customHeight="1" x14ac:dyDescent="0.2">
      <c r="A884" s="27" t="s">
        <v>28</v>
      </c>
      <c r="B884" s="27">
        <v>2023</v>
      </c>
      <c r="C884" s="30">
        <v>45107</v>
      </c>
      <c r="D884" s="27">
        <v>2407</v>
      </c>
      <c r="E884" s="31">
        <v>4</v>
      </c>
      <c r="F884" s="27" t="s">
        <v>26</v>
      </c>
      <c r="G884" s="27" t="s">
        <v>27</v>
      </c>
      <c r="H884" s="27">
        <v>2</v>
      </c>
      <c r="I884" s="5">
        <v>230138</v>
      </c>
      <c r="J884" s="27">
        <v>5.0971985254659309</v>
      </c>
      <c r="K884">
        <v>19.196183999999999</v>
      </c>
      <c r="L884">
        <v>21.888943999999999</v>
      </c>
      <c r="M884">
        <v>27.730864</v>
      </c>
      <c r="N884">
        <v>20.12724</v>
      </c>
    </row>
    <row r="885" spans="1:14" ht="15.75" customHeight="1" x14ac:dyDescent="0.2">
      <c r="A885" s="27" t="s">
        <v>28</v>
      </c>
      <c r="B885" s="27">
        <v>2023</v>
      </c>
      <c r="C885" s="30">
        <v>45107</v>
      </c>
      <c r="D885" s="27">
        <v>2408</v>
      </c>
      <c r="E885" s="31">
        <v>4</v>
      </c>
      <c r="F885" s="27" t="s">
        <v>22</v>
      </c>
      <c r="G885" s="27" t="s">
        <v>27</v>
      </c>
      <c r="H885" s="27">
        <v>2</v>
      </c>
      <c r="I885" s="5">
        <v>230139</v>
      </c>
      <c r="J885" s="27">
        <v>3.0871804585865257</v>
      </c>
      <c r="K885">
        <v>19.109296000000001</v>
      </c>
      <c r="L885">
        <v>21.558271999999999</v>
      </c>
      <c r="M885">
        <v>26.119375999999999</v>
      </c>
      <c r="N885">
        <v>21.603791999999999</v>
      </c>
    </row>
    <row r="886" spans="1:14" ht="15.75" customHeight="1" x14ac:dyDescent="0.2">
      <c r="A886" s="27" t="s">
        <v>28</v>
      </c>
      <c r="B886" s="27">
        <v>2023</v>
      </c>
      <c r="C886" s="30">
        <v>45107</v>
      </c>
      <c r="D886" s="27">
        <v>2409</v>
      </c>
      <c r="E886" s="31">
        <v>4</v>
      </c>
      <c r="F886" s="27" t="s">
        <v>20</v>
      </c>
      <c r="G886" s="27" t="s">
        <v>27</v>
      </c>
      <c r="H886" s="27">
        <v>2</v>
      </c>
      <c r="I886" s="5">
        <v>230140</v>
      </c>
      <c r="J886" s="27">
        <v>3.1165374890277611</v>
      </c>
      <c r="K886">
        <v>16.423750999999999</v>
      </c>
      <c r="L886">
        <v>23.312878000000001</v>
      </c>
      <c r="M886">
        <v>30.599281000000001</v>
      </c>
      <c r="N886">
        <v>21.200092000000001</v>
      </c>
    </row>
    <row r="887" spans="1:14" ht="15.75" customHeight="1" x14ac:dyDescent="0.2">
      <c r="A887" s="27" t="s">
        <v>28</v>
      </c>
      <c r="B887" s="27">
        <v>2023</v>
      </c>
      <c r="C887" s="30">
        <v>45107</v>
      </c>
      <c r="D887" s="27">
        <v>2410</v>
      </c>
      <c r="E887" s="31">
        <v>4</v>
      </c>
      <c r="F887" s="27" t="s">
        <v>25</v>
      </c>
      <c r="G887" s="27" t="s">
        <v>27</v>
      </c>
      <c r="H887" s="27">
        <v>2</v>
      </c>
      <c r="I887" s="5">
        <v>230141</v>
      </c>
      <c r="J887" s="27">
        <v>4.30751664496991</v>
      </c>
      <c r="K887">
        <v>17.890203</v>
      </c>
      <c r="L887">
        <v>25.133865</v>
      </c>
      <c r="M887">
        <v>31.091183999999998</v>
      </c>
      <c r="N887">
        <v>24.896666999999997</v>
      </c>
    </row>
    <row r="888" spans="1:14" ht="15.75" customHeight="1" x14ac:dyDescent="0.2">
      <c r="A888" s="27" t="s">
        <v>28</v>
      </c>
      <c r="B888" s="27">
        <v>2023</v>
      </c>
      <c r="C888" s="30">
        <v>45107</v>
      </c>
      <c r="D888" s="27">
        <v>2411</v>
      </c>
      <c r="E888" s="31">
        <v>4</v>
      </c>
      <c r="F888" s="27" t="s">
        <v>24</v>
      </c>
      <c r="G888" s="27" t="s">
        <v>27</v>
      </c>
      <c r="H888" s="27">
        <v>2</v>
      </c>
      <c r="I888" s="5">
        <v>230142</v>
      </c>
      <c r="J888" s="27">
        <v>5.2315381335597131</v>
      </c>
      <c r="K888">
        <v>18.621312</v>
      </c>
      <c r="L888">
        <v>22.901759999999999</v>
      </c>
      <c r="M888">
        <v>27.518464000000005</v>
      </c>
      <c r="N888">
        <v>22.520064000000001</v>
      </c>
    </row>
    <row r="889" spans="1:14" ht="15.75" customHeight="1" x14ac:dyDescent="0.2">
      <c r="A889" s="27" t="s">
        <v>28</v>
      </c>
      <c r="B889" s="27">
        <v>2023</v>
      </c>
      <c r="C889" s="30">
        <v>45107</v>
      </c>
      <c r="D889" s="27">
        <v>2412</v>
      </c>
      <c r="E889" s="31">
        <v>4</v>
      </c>
      <c r="F889" s="27" t="s">
        <v>23</v>
      </c>
      <c r="G889" s="27" t="s">
        <v>27</v>
      </c>
      <c r="H889" s="27">
        <v>2</v>
      </c>
      <c r="I889" s="5">
        <v>230143</v>
      </c>
      <c r="J889" s="27">
        <v>4.2993085713924239</v>
      </c>
      <c r="K889">
        <v>16.990819999999999</v>
      </c>
      <c r="L889">
        <v>25.586175999999998</v>
      </c>
      <c r="M889">
        <v>31.146808000000004</v>
      </c>
      <c r="N889">
        <v>23.868922000000001</v>
      </c>
    </row>
    <row r="890" spans="1:14" ht="15.75" customHeight="1" x14ac:dyDescent="0.2">
      <c r="A890" s="27" t="s">
        <v>28</v>
      </c>
      <c r="B890" s="27">
        <v>2023</v>
      </c>
      <c r="C890" s="30">
        <v>45160</v>
      </c>
      <c r="D890" s="27">
        <v>2101</v>
      </c>
      <c r="E890" s="31">
        <v>1</v>
      </c>
      <c r="F890" s="27" t="s">
        <v>26</v>
      </c>
      <c r="G890" s="27" t="s">
        <v>21</v>
      </c>
      <c r="H890" s="27">
        <v>3</v>
      </c>
      <c r="I890" s="5">
        <v>230264</v>
      </c>
      <c r="J890" s="27">
        <v>5.7273549579616825</v>
      </c>
      <c r="K890">
        <v>15.915332999999999</v>
      </c>
      <c r="L890">
        <v>26.178577000000001</v>
      </c>
      <c r="M890">
        <v>33.346412000000001</v>
      </c>
      <c r="N890">
        <v>20.508226000000001</v>
      </c>
    </row>
    <row r="891" spans="1:14" ht="15.75" customHeight="1" x14ac:dyDescent="0.2">
      <c r="A891" s="27" t="s">
        <v>28</v>
      </c>
      <c r="B891" s="27">
        <v>2023</v>
      </c>
      <c r="C891" s="30">
        <v>45160</v>
      </c>
      <c r="D891" s="27">
        <v>2102</v>
      </c>
      <c r="E891" s="31">
        <v>1</v>
      </c>
      <c r="F891" s="27" t="s">
        <v>25</v>
      </c>
      <c r="G891" s="27" t="s">
        <v>21</v>
      </c>
      <c r="H891" s="27">
        <v>3</v>
      </c>
      <c r="I891" s="5">
        <v>230265</v>
      </c>
      <c r="J891" s="27">
        <v>7.3632730276632365</v>
      </c>
      <c r="K891">
        <v>14.838112000000001</v>
      </c>
      <c r="L891">
        <v>29.575222</v>
      </c>
      <c r="M891">
        <v>37.389104000000003</v>
      </c>
      <c r="N891">
        <v>27.059353999999999</v>
      </c>
    </row>
    <row r="892" spans="1:14" ht="15.75" customHeight="1" x14ac:dyDescent="0.2">
      <c r="A892" s="27" t="s">
        <v>28</v>
      </c>
      <c r="B892" s="27">
        <v>2023</v>
      </c>
      <c r="C892" s="30">
        <v>45160</v>
      </c>
      <c r="D892" s="27">
        <v>2103</v>
      </c>
      <c r="E892" s="31">
        <v>1</v>
      </c>
      <c r="F892" s="27" t="s">
        <v>22</v>
      </c>
      <c r="G892" s="27" t="s">
        <v>21</v>
      </c>
      <c r="H892" s="27">
        <v>3</v>
      </c>
      <c r="I892" s="5">
        <v>230266</v>
      </c>
      <c r="J892" s="27">
        <v>6.0650272203237714</v>
      </c>
      <c r="K892">
        <v>15.703557999999999</v>
      </c>
      <c r="L892">
        <v>27.469753999999998</v>
      </c>
      <c r="M892">
        <v>35.261876000000001</v>
      </c>
      <c r="N892">
        <v>23.908689999999996</v>
      </c>
    </row>
    <row r="893" spans="1:14" ht="15.75" customHeight="1" x14ac:dyDescent="0.2">
      <c r="A893" s="27" t="s">
        <v>28</v>
      </c>
      <c r="B893" s="27">
        <v>2023</v>
      </c>
      <c r="C893" s="30">
        <v>45160</v>
      </c>
      <c r="D893" s="27">
        <v>2104</v>
      </c>
      <c r="E893" s="31">
        <v>1</v>
      </c>
      <c r="F893" s="27" t="s">
        <v>23</v>
      </c>
      <c r="G893" s="27" t="s">
        <v>21</v>
      </c>
      <c r="H893" s="27">
        <v>3</v>
      </c>
      <c r="I893" s="5">
        <v>230267</v>
      </c>
      <c r="J893" s="27">
        <v>5.7298740404040407</v>
      </c>
      <c r="K893">
        <v>17.175411</v>
      </c>
      <c r="L893">
        <v>25.037201999999997</v>
      </c>
      <c r="M893">
        <v>33.492508000000001</v>
      </c>
      <c r="N893">
        <v>21.110872000000001</v>
      </c>
    </row>
    <row r="894" spans="1:14" ht="15.75" customHeight="1" x14ac:dyDescent="0.2">
      <c r="A894" s="27" t="s">
        <v>28</v>
      </c>
      <c r="B894" s="27">
        <v>2023</v>
      </c>
      <c r="C894" s="30">
        <v>45160</v>
      </c>
      <c r="D894" s="27">
        <v>2105</v>
      </c>
      <c r="E894" s="31">
        <v>1</v>
      </c>
      <c r="F894" s="27" t="s">
        <v>20</v>
      </c>
      <c r="G894" s="27" t="s">
        <v>21</v>
      </c>
      <c r="H894" s="27">
        <v>3</v>
      </c>
      <c r="I894" s="5">
        <v>230268</v>
      </c>
      <c r="J894" s="27">
        <v>5.7030742631222884</v>
      </c>
      <c r="K894">
        <v>15.157086</v>
      </c>
      <c r="L894">
        <v>30.242380000000001</v>
      </c>
      <c r="M894">
        <v>36.999802000000003</v>
      </c>
      <c r="N894">
        <v>27.119427999999999</v>
      </c>
    </row>
    <row r="895" spans="1:14" ht="15.75" customHeight="1" x14ac:dyDescent="0.2">
      <c r="A895" s="27" t="s">
        <v>28</v>
      </c>
      <c r="B895" s="27">
        <v>2023</v>
      </c>
      <c r="C895" s="30">
        <v>45160</v>
      </c>
      <c r="D895" s="27">
        <v>2106</v>
      </c>
      <c r="E895" s="31">
        <v>1</v>
      </c>
      <c r="F895" s="27" t="s">
        <v>24</v>
      </c>
      <c r="G895" s="27" t="s">
        <v>21</v>
      </c>
      <c r="H895" s="27">
        <v>3</v>
      </c>
      <c r="I895" s="5">
        <v>230269</v>
      </c>
      <c r="J895" s="27">
        <v>7.9032548637041513</v>
      </c>
      <c r="K895">
        <v>16.341194999999999</v>
      </c>
      <c r="L895">
        <v>29.584620000000001</v>
      </c>
      <c r="M895">
        <v>36.192585000000001</v>
      </c>
      <c r="N895">
        <v>27.797445</v>
      </c>
    </row>
    <row r="896" spans="1:14" ht="15.75" customHeight="1" x14ac:dyDescent="0.2">
      <c r="A896" s="27" t="s">
        <v>28</v>
      </c>
      <c r="B896" s="27">
        <v>2023</v>
      </c>
      <c r="C896" s="30">
        <v>45140</v>
      </c>
      <c r="D896" s="27">
        <v>2107</v>
      </c>
      <c r="E896" s="31">
        <v>1</v>
      </c>
      <c r="F896" s="27" t="s">
        <v>22</v>
      </c>
      <c r="G896" s="27" t="s">
        <v>27</v>
      </c>
      <c r="H896" s="27">
        <v>3</v>
      </c>
      <c r="I896" s="5">
        <v>230216</v>
      </c>
      <c r="J896" s="27">
        <v>3.2170240927111928</v>
      </c>
      <c r="K896">
        <v>18.073543999999998</v>
      </c>
      <c r="L896">
        <v>20.819832000000002</v>
      </c>
      <c r="M896">
        <v>27.815443999999999</v>
      </c>
      <c r="N896">
        <v>18.620946</v>
      </c>
    </row>
    <row r="897" spans="1:14" ht="15.75" customHeight="1" x14ac:dyDescent="0.2">
      <c r="A897" s="27" t="s">
        <v>28</v>
      </c>
      <c r="B897" s="27">
        <v>2023</v>
      </c>
      <c r="C897" s="30">
        <v>45140</v>
      </c>
      <c r="D897" s="27">
        <v>2108</v>
      </c>
      <c r="E897" s="31">
        <v>1</v>
      </c>
      <c r="F897" s="27" t="s">
        <v>26</v>
      </c>
      <c r="G897" s="27" t="s">
        <v>27</v>
      </c>
      <c r="H897" s="27">
        <v>3</v>
      </c>
      <c r="I897" s="5">
        <v>230217</v>
      </c>
      <c r="J897" s="27">
        <v>1.4402030838896838</v>
      </c>
      <c r="K897">
        <v>20.746044999999999</v>
      </c>
      <c r="L897">
        <v>19.609401999999999</v>
      </c>
      <c r="M897">
        <v>24.904495000000001</v>
      </c>
      <c r="N897">
        <v>15.839074000000002</v>
      </c>
    </row>
    <row r="898" spans="1:14" ht="15.75" customHeight="1" x14ac:dyDescent="0.2">
      <c r="A898" s="27" t="s">
        <v>28</v>
      </c>
      <c r="B898" s="27">
        <v>2023</v>
      </c>
      <c r="C898" s="30">
        <v>45140</v>
      </c>
      <c r="D898" s="27">
        <v>2109</v>
      </c>
      <c r="E898" s="31">
        <v>1</v>
      </c>
      <c r="F898" s="27" t="s">
        <v>20</v>
      </c>
      <c r="G898" s="27" t="s">
        <v>27</v>
      </c>
      <c r="H898" s="27">
        <v>3</v>
      </c>
      <c r="I898" s="5">
        <v>230218</v>
      </c>
      <c r="J898" s="27">
        <v>1.6250226597327528</v>
      </c>
      <c r="K898">
        <v>20.622627999999999</v>
      </c>
      <c r="L898">
        <v>19.829450000000001</v>
      </c>
      <c r="M898">
        <v>24.938991999999999</v>
      </c>
      <c r="N898">
        <v>16.029574</v>
      </c>
    </row>
    <row r="899" spans="1:14" ht="15.75" customHeight="1" x14ac:dyDescent="0.2">
      <c r="A899" s="27" t="s">
        <v>28</v>
      </c>
      <c r="B899" s="27">
        <v>2023</v>
      </c>
      <c r="C899" s="30">
        <v>45140</v>
      </c>
      <c r="D899" s="27">
        <v>2110</v>
      </c>
      <c r="E899" s="31">
        <v>1</v>
      </c>
      <c r="F899" s="27" t="s">
        <v>23</v>
      </c>
      <c r="G899" s="27" t="s">
        <v>27</v>
      </c>
      <c r="H899" s="27">
        <v>3</v>
      </c>
      <c r="I899" s="5">
        <v>230219</v>
      </c>
      <c r="J899" s="27">
        <v>1.6127656068045078</v>
      </c>
      <c r="K899">
        <v>19.467516857142858</v>
      </c>
      <c r="L899">
        <v>21.543147142857144</v>
      </c>
      <c r="M899">
        <v>28.134150285714281</v>
      </c>
      <c r="N899">
        <v>17.974066000000001</v>
      </c>
    </row>
    <row r="900" spans="1:14" ht="15.75" customHeight="1" x14ac:dyDescent="0.2">
      <c r="A900" s="27" t="s">
        <v>28</v>
      </c>
      <c r="B900" s="27">
        <v>2023</v>
      </c>
      <c r="C900" s="30">
        <v>45140</v>
      </c>
      <c r="D900" s="27">
        <v>2111</v>
      </c>
      <c r="E900" s="31">
        <v>1</v>
      </c>
      <c r="F900" s="27" t="s">
        <v>24</v>
      </c>
      <c r="G900" s="27" t="s">
        <v>27</v>
      </c>
      <c r="H900" s="27">
        <v>3</v>
      </c>
      <c r="I900" s="5">
        <v>230220</v>
      </c>
      <c r="J900" s="27">
        <v>1.2675797819431092</v>
      </c>
      <c r="K900">
        <v>21.857532000000003</v>
      </c>
      <c r="L900">
        <v>21.047649</v>
      </c>
      <c r="M900">
        <v>24.743321999999996</v>
      </c>
      <c r="N900">
        <v>16.113879000000001</v>
      </c>
    </row>
    <row r="901" spans="1:14" ht="15.75" customHeight="1" x14ac:dyDescent="0.2">
      <c r="A901" s="27" t="s">
        <v>28</v>
      </c>
      <c r="B901" s="27">
        <v>2023</v>
      </c>
      <c r="C901" s="30">
        <v>45140</v>
      </c>
      <c r="D901" s="27">
        <v>2112</v>
      </c>
      <c r="E901" s="31">
        <v>1</v>
      </c>
      <c r="F901" s="27" t="s">
        <v>25</v>
      </c>
      <c r="G901" s="27" t="s">
        <v>27</v>
      </c>
      <c r="H901" s="27">
        <v>3</v>
      </c>
      <c r="I901" s="5">
        <v>230221</v>
      </c>
      <c r="J901" s="27">
        <v>2.9577665757097042</v>
      </c>
      <c r="K901">
        <v>18.216239999999999</v>
      </c>
      <c r="L901">
        <v>20.669855999999999</v>
      </c>
      <c r="M901">
        <v>27.435887999999995</v>
      </c>
      <c r="N901">
        <v>19.498812000000001</v>
      </c>
    </row>
    <row r="902" spans="1:14" ht="15.75" customHeight="1" x14ac:dyDescent="0.2">
      <c r="A902" s="27" t="s">
        <v>28</v>
      </c>
      <c r="B902" s="27">
        <v>2023</v>
      </c>
      <c r="C902" s="30">
        <v>45160</v>
      </c>
      <c r="D902" s="27">
        <v>2201</v>
      </c>
      <c r="E902" s="31">
        <v>2</v>
      </c>
      <c r="F902" s="27" t="s">
        <v>20</v>
      </c>
      <c r="G902" s="27" t="s">
        <v>21</v>
      </c>
      <c r="H902" s="27">
        <v>3</v>
      </c>
      <c r="I902" s="5">
        <v>230270</v>
      </c>
      <c r="J902" s="27">
        <v>5.920812617402091</v>
      </c>
      <c r="K902">
        <v>16.888524</v>
      </c>
      <c r="L902">
        <v>26.760691999999995</v>
      </c>
      <c r="M902">
        <v>34.589084</v>
      </c>
      <c r="N902">
        <v>22.235188000000004</v>
      </c>
    </row>
    <row r="903" spans="1:14" ht="15.75" customHeight="1" x14ac:dyDescent="0.2">
      <c r="A903" s="27" t="s">
        <v>28</v>
      </c>
      <c r="B903" s="27">
        <v>2023</v>
      </c>
      <c r="C903" s="30">
        <v>45160</v>
      </c>
      <c r="D903" s="27">
        <v>2202</v>
      </c>
      <c r="E903" s="31">
        <v>2</v>
      </c>
      <c r="F903" s="27" t="s">
        <v>22</v>
      </c>
      <c r="G903" s="27" t="s">
        <v>21</v>
      </c>
      <c r="H903" s="27">
        <v>3</v>
      </c>
      <c r="I903" s="5">
        <v>230271</v>
      </c>
      <c r="J903" s="27">
        <v>5.8505084175084177</v>
      </c>
      <c r="K903">
        <v>19.954107</v>
      </c>
      <c r="L903">
        <v>23.666499000000002</v>
      </c>
      <c r="M903">
        <v>29.362473000000005</v>
      </c>
      <c r="N903">
        <v>19.144296000000001</v>
      </c>
    </row>
    <row r="904" spans="1:14" ht="15.75" customHeight="1" x14ac:dyDescent="0.2">
      <c r="A904" s="27" t="s">
        <v>28</v>
      </c>
      <c r="B904" s="27">
        <v>2023</v>
      </c>
      <c r="C904" s="30">
        <v>45160</v>
      </c>
      <c r="D904" s="27">
        <v>2203</v>
      </c>
      <c r="E904" s="31">
        <v>2</v>
      </c>
      <c r="F904" s="27" t="s">
        <v>24</v>
      </c>
      <c r="G904" s="27" t="s">
        <v>21</v>
      </c>
      <c r="H904" s="27">
        <v>3</v>
      </c>
      <c r="I904" s="5">
        <v>230272</v>
      </c>
      <c r="J904" s="27">
        <v>6.2656025650018714</v>
      </c>
      <c r="K904">
        <v>16.885680000000001</v>
      </c>
      <c r="L904">
        <v>30.596118000000001</v>
      </c>
      <c r="M904">
        <v>37.763354999999997</v>
      </c>
      <c r="N904">
        <v>25.952556000000001</v>
      </c>
    </row>
    <row r="905" spans="1:14" ht="15.75" customHeight="1" x14ac:dyDescent="0.2">
      <c r="A905" s="27" t="s">
        <v>28</v>
      </c>
      <c r="B905" s="27">
        <v>2023</v>
      </c>
      <c r="C905" s="30">
        <v>45160</v>
      </c>
      <c r="D905" s="27">
        <v>2204</v>
      </c>
      <c r="E905" s="31">
        <v>2</v>
      </c>
      <c r="F905" s="27" t="s">
        <v>23</v>
      </c>
      <c r="G905" s="27" t="s">
        <v>21</v>
      </c>
      <c r="H905" s="27">
        <v>3</v>
      </c>
      <c r="I905" s="5">
        <v>230273</v>
      </c>
      <c r="J905" s="27">
        <v>5.5288904296315069</v>
      </c>
      <c r="K905">
        <v>16.192454000000001</v>
      </c>
      <c r="L905">
        <v>31.651388000000001</v>
      </c>
      <c r="M905">
        <v>41.792301999999999</v>
      </c>
      <c r="N905">
        <v>24.903003999999999</v>
      </c>
    </row>
    <row r="906" spans="1:14" ht="15.75" customHeight="1" x14ac:dyDescent="0.2">
      <c r="A906" s="27" t="s">
        <v>28</v>
      </c>
      <c r="B906" s="27">
        <v>2023</v>
      </c>
      <c r="C906" s="30">
        <v>45160</v>
      </c>
      <c r="D906" s="27">
        <v>2205</v>
      </c>
      <c r="E906" s="31">
        <v>2</v>
      </c>
      <c r="F906" s="27" t="s">
        <v>26</v>
      </c>
      <c r="G906" s="27" t="s">
        <v>21</v>
      </c>
      <c r="H906" s="27">
        <v>3</v>
      </c>
      <c r="I906" s="5">
        <v>230274</v>
      </c>
      <c r="J906" s="27">
        <v>5.2404238977943676</v>
      </c>
      <c r="K906">
        <v>18.775392</v>
      </c>
      <c r="L906">
        <v>25.934880000000003</v>
      </c>
      <c r="M906">
        <v>33.322668</v>
      </c>
      <c r="N906">
        <v>18.747996000000001</v>
      </c>
    </row>
    <row r="907" spans="1:14" ht="15.75" customHeight="1" x14ac:dyDescent="0.2">
      <c r="A907" s="27" t="s">
        <v>28</v>
      </c>
      <c r="B907" s="27">
        <v>2023</v>
      </c>
      <c r="C907" s="30">
        <v>45160</v>
      </c>
      <c r="D907" s="27">
        <v>2206</v>
      </c>
      <c r="E907" s="31">
        <v>2</v>
      </c>
      <c r="F907" s="27" t="s">
        <v>25</v>
      </c>
      <c r="G907" s="27" t="s">
        <v>21</v>
      </c>
      <c r="H907" s="27">
        <v>3</v>
      </c>
      <c r="I907" s="5">
        <v>230275</v>
      </c>
      <c r="J907" s="27">
        <v>5.7693064606308413</v>
      </c>
      <c r="K907">
        <v>14.869512</v>
      </c>
      <c r="L907">
        <v>28.963144</v>
      </c>
      <c r="M907">
        <v>38.784872</v>
      </c>
      <c r="N907">
        <v>27.192312000000001</v>
      </c>
    </row>
    <row r="908" spans="1:14" ht="15.75" customHeight="1" x14ac:dyDescent="0.2">
      <c r="A908" s="27" t="s">
        <v>28</v>
      </c>
      <c r="B908" s="27">
        <v>2023</v>
      </c>
      <c r="C908" s="30">
        <v>45140</v>
      </c>
      <c r="D908" s="27">
        <v>2207</v>
      </c>
      <c r="E908" s="31">
        <v>2</v>
      </c>
      <c r="F908" s="27" t="s">
        <v>20</v>
      </c>
      <c r="G908" s="27" t="s">
        <v>27</v>
      </c>
      <c r="H908" s="27">
        <v>3</v>
      </c>
      <c r="I908" s="5">
        <v>230222</v>
      </c>
      <c r="J908" s="27">
        <v>3.0167207558472131</v>
      </c>
      <c r="K908">
        <v>17.842175999999998</v>
      </c>
      <c r="L908">
        <v>21.519359999999995</v>
      </c>
      <c r="M908">
        <v>27.795456000000001</v>
      </c>
      <c r="N908">
        <v>19.768319999999999</v>
      </c>
    </row>
    <row r="909" spans="1:14" ht="15.75" customHeight="1" x14ac:dyDescent="0.2">
      <c r="A909" s="27" t="s">
        <v>28</v>
      </c>
      <c r="B909" s="27">
        <v>2023</v>
      </c>
      <c r="C909" s="30">
        <v>45140</v>
      </c>
      <c r="D909" s="27">
        <v>2208</v>
      </c>
      <c r="E909" s="31">
        <v>2</v>
      </c>
      <c r="F909" s="27" t="s">
        <v>23</v>
      </c>
      <c r="G909" s="27" t="s">
        <v>27</v>
      </c>
      <c r="H909" s="27">
        <v>3</v>
      </c>
      <c r="I909" s="5">
        <v>230223</v>
      </c>
      <c r="J909" s="27">
        <v>2.1075308930122789</v>
      </c>
      <c r="K909">
        <v>18.786172000000001</v>
      </c>
      <c r="L909">
        <v>21.517364000000001</v>
      </c>
      <c r="M909">
        <v>26.721391999999998</v>
      </c>
      <c r="N909">
        <v>17.725066999999999</v>
      </c>
    </row>
    <row r="910" spans="1:14" ht="15.75" customHeight="1" x14ac:dyDescent="0.2">
      <c r="A910" s="27" t="s">
        <v>28</v>
      </c>
      <c r="B910" s="27">
        <v>2023</v>
      </c>
      <c r="C910" s="30">
        <v>45140</v>
      </c>
      <c r="D910" s="27">
        <v>2209</v>
      </c>
      <c r="E910" s="31">
        <v>2</v>
      </c>
      <c r="F910" s="27" t="s">
        <v>22</v>
      </c>
      <c r="G910" s="27" t="s">
        <v>27</v>
      </c>
      <c r="H910" s="27">
        <v>3</v>
      </c>
      <c r="I910" s="5">
        <v>230224</v>
      </c>
      <c r="J910" s="27">
        <v>1.245008697271393</v>
      </c>
      <c r="K910">
        <v>21.313307999999999</v>
      </c>
      <c r="L910">
        <v>19.509302000000002</v>
      </c>
      <c r="M910">
        <v>24.326184000000001</v>
      </c>
      <c r="N910">
        <v>14.534337000000001</v>
      </c>
    </row>
    <row r="911" spans="1:14" ht="15.75" customHeight="1" x14ac:dyDescent="0.2">
      <c r="A911" s="27" t="s">
        <v>28</v>
      </c>
      <c r="B911" s="27">
        <v>2023</v>
      </c>
      <c r="C911" s="30">
        <v>45140</v>
      </c>
      <c r="D911" s="27">
        <v>2210</v>
      </c>
      <c r="E911" s="31">
        <v>2</v>
      </c>
      <c r="F911" s="27" t="s">
        <v>24</v>
      </c>
      <c r="G911" s="27" t="s">
        <v>27</v>
      </c>
      <c r="H911" s="27">
        <v>3</v>
      </c>
      <c r="I911" s="5">
        <v>230225</v>
      </c>
      <c r="J911" s="27">
        <v>1.2764917246632737</v>
      </c>
      <c r="K911">
        <v>21.503961</v>
      </c>
      <c r="L911">
        <v>19.272680999999999</v>
      </c>
      <c r="M911">
        <v>24.283764000000001</v>
      </c>
      <c r="N911">
        <v>15.61896</v>
      </c>
    </row>
    <row r="912" spans="1:14" ht="15.75" customHeight="1" x14ac:dyDescent="0.2">
      <c r="A912" s="27" t="s">
        <v>28</v>
      </c>
      <c r="B912" s="27">
        <v>2023</v>
      </c>
      <c r="C912" s="30">
        <v>45140</v>
      </c>
      <c r="D912" s="27">
        <v>2211</v>
      </c>
      <c r="E912" s="31">
        <v>2</v>
      </c>
      <c r="F912" s="27" t="s">
        <v>25</v>
      </c>
      <c r="G912" s="27" t="s">
        <v>27</v>
      </c>
      <c r="H912" s="27">
        <v>3</v>
      </c>
      <c r="I912" s="5">
        <v>230226</v>
      </c>
      <c r="J912" s="27">
        <v>1.7837101137232285</v>
      </c>
      <c r="K912">
        <v>20.752780000000001</v>
      </c>
      <c r="L912">
        <v>19.486352</v>
      </c>
      <c r="M912">
        <v>24.764675999999998</v>
      </c>
      <c r="N912">
        <v>17.24006</v>
      </c>
    </row>
    <row r="913" spans="1:14" ht="15.75" customHeight="1" x14ac:dyDescent="0.2">
      <c r="A913" s="27" t="s">
        <v>28</v>
      </c>
      <c r="B913" s="27">
        <v>2023</v>
      </c>
      <c r="C913" s="30">
        <v>45140</v>
      </c>
      <c r="D913" s="27">
        <v>2212</v>
      </c>
      <c r="E913" s="31">
        <v>2</v>
      </c>
      <c r="F913" s="27" t="s">
        <v>26</v>
      </c>
      <c r="G913" s="27" t="s">
        <v>27</v>
      </c>
      <c r="H913" s="27">
        <v>3</v>
      </c>
      <c r="I913" s="5">
        <v>230227</v>
      </c>
      <c r="J913" s="27">
        <v>2.3828728248154873</v>
      </c>
      <c r="K913">
        <v>21.231112</v>
      </c>
      <c r="L913">
        <v>18.392282999999999</v>
      </c>
      <c r="M913">
        <v>24.310362999999999</v>
      </c>
      <c r="N913">
        <v>14.878423</v>
      </c>
    </row>
    <row r="914" spans="1:14" ht="15.75" customHeight="1" x14ac:dyDescent="0.2">
      <c r="A914" s="27" t="s">
        <v>28</v>
      </c>
      <c r="B914" s="27">
        <v>2023</v>
      </c>
      <c r="C914" s="30">
        <v>45140</v>
      </c>
      <c r="D914" s="27">
        <v>2301</v>
      </c>
      <c r="E914" s="31">
        <v>3</v>
      </c>
      <c r="F914" s="27" t="s">
        <v>20</v>
      </c>
      <c r="G914" s="27" t="s">
        <v>27</v>
      </c>
      <c r="H914" s="27">
        <v>3</v>
      </c>
      <c r="I914" s="5">
        <v>230228</v>
      </c>
      <c r="J914" s="27">
        <v>2.541034728493897</v>
      </c>
      <c r="K914">
        <v>17.682175999999998</v>
      </c>
      <c r="L914">
        <v>21.954751999999999</v>
      </c>
      <c r="M914">
        <v>29.436384</v>
      </c>
      <c r="N914">
        <v>20.521312000000002</v>
      </c>
    </row>
    <row r="915" spans="1:14" ht="15.75" customHeight="1" x14ac:dyDescent="0.2">
      <c r="A915" s="27" t="s">
        <v>28</v>
      </c>
      <c r="B915" s="27">
        <v>2023</v>
      </c>
      <c r="C915" s="30">
        <v>45140</v>
      </c>
      <c r="D915" s="27">
        <v>2302</v>
      </c>
      <c r="E915" s="31">
        <v>3</v>
      </c>
      <c r="F915" s="27" t="s">
        <v>23</v>
      </c>
      <c r="G915" s="27" t="s">
        <v>27</v>
      </c>
      <c r="H915" s="27">
        <v>3</v>
      </c>
      <c r="I915" s="5">
        <v>230229</v>
      </c>
      <c r="J915" s="27">
        <v>1.7462878761490428</v>
      </c>
      <c r="K915">
        <v>17.522045142857142</v>
      </c>
      <c r="L915">
        <v>22.845037999999999</v>
      </c>
      <c r="M915">
        <v>30.62045342857143</v>
      </c>
      <c r="N915">
        <v>19.760293428571426</v>
      </c>
    </row>
    <row r="916" spans="1:14" ht="15.75" customHeight="1" x14ac:dyDescent="0.2">
      <c r="A916" s="27" t="s">
        <v>28</v>
      </c>
      <c r="B916" s="27">
        <v>2023</v>
      </c>
      <c r="C916" s="30">
        <v>45140</v>
      </c>
      <c r="D916" s="27">
        <v>2303</v>
      </c>
      <c r="E916" s="31">
        <v>3</v>
      </c>
      <c r="F916" s="27" t="s">
        <v>26</v>
      </c>
      <c r="G916" s="27" t="s">
        <v>27</v>
      </c>
      <c r="H916" s="27">
        <v>3</v>
      </c>
      <c r="I916" s="5">
        <v>230230</v>
      </c>
      <c r="J916" s="27">
        <v>1.1825720523271839</v>
      </c>
      <c r="K916">
        <v>20.083921</v>
      </c>
      <c r="L916">
        <v>21.490072999999999</v>
      </c>
      <c r="M916">
        <v>28.132290999999999</v>
      </c>
      <c r="N916">
        <v>16.744309999999999</v>
      </c>
    </row>
    <row r="917" spans="1:14" ht="15.75" customHeight="1" x14ac:dyDescent="0.2">
      <c r="A917" s="27" t="s">
        <v>28</v>
      </c>
      <c r="B917" s="27">
        <v>2023</v>
      </c>
      <c r="C917" s="30">
        <v>45140</v>
      </c>
      <c r="D917" s="27">
        <v>2304</v>
      </c>
      <c r="E917" s="31">
        <v>3</v>
      </c>
      <c r="F917" s="27" t="s">
        <v>25</v>
      </c>
      <c r="G917" s="27" t="s">
        <v>27</v>
      </c>
      <c r="H917" s="27">
        <v>3</v>
      </c>
      <c r="I917" s="5">
        <v>230231</v>
      </c>
      <c r="J917" s="27">
        <v>1.8876087261503922</v>
      </c>
      <c r="K917">
        <v>22.075964285714285</v>
      </c>
      <c r="L917">
        <v>20.550345999999998</v>
      </c>
      <c r="M917">
        <v>25.895882571428569</v>
      </c>
      <c r="N917">
        <v>15.380514571428568</v>
      </c>
    </row>
    <row r="918" spans="1:14" ht="15.75" customHeight="1" x14ac:dyDescent="0.2">
      <c r="A918" s="27" t="s">
        <v>28</v>
      </c>
      <c r="B918" s="27">
        <v>2023</v>
      </c>
      <c r="C918" s="30">
        <v>45140</v>
      </c>
      <c r="D918" s="27">
        <v>2305</v>
      </c>
      <c r="E918" s="31">
        <v>3</v>
      </c>
      <c r="F918" s="27" t="s">
        <v>24</v>
      </c>
      <c r="G918" s="27" t="s">
        <v>27</v>
      </c>
      <c r="H918" s="27">
        <v>3</v>
      </c>
      <c r="I918" s="5">
        <v>230232</v>
      </c>
      <c r="J918" s="27">
        <v>1.5674474637220226</v>
      </c>
      <c r="K918">
        <v>24.290499999999998</v>
      </c>
      <c r="L918">
        <v>20.867999999999999</v>
      </c>
      <c r="M918">
        <v>23.772499999999997</v>
      </c>
      <c r="N918">
        <v>14.707500000000001</v>
      </c>
    </row>
    <row r="919" spans="1:14" ht="15.75" customHeight="1" x14ac:dyDescent="0.2">
      <c r="A919" s="27" t="s">
        <v>28</v>
      </c>
      <c r="B919" s="27">
        <v>2023</v>
      </c>
      <c r="C919" s="30">
        <v>45140</v>
      </c>
      <c r="D919" s="27">
        <v>2306</v>
      </c>
      <c r="E919" s="31">
        <v>3</v>
      </c>
      <c r="F919" s="27" t="s">
        <v>22</v>
      </c>
      <c r="G919" s="27" t="s">
        <v>27</v>
      </c>
      <c r="H919" s="27">
        <v>3</v>
      </c>
      <c r="I919" s="5">
        <v>230233</v>
      </c>
      <c r="J919" s="27">
        <v>1.5836216512955648</v>
      </c>
      <c r="K919">
        <v>19.781887999999999</v>
      </c>
      <c r="L919">
        <v>23.639728000000002</v>
      </c>
      <c r="M919">
        <v>29.756495999999999</v>
      </c>
      <c r="N919">
        <v>20.441904000000001</v>
      </c>
    </row>
    <row r="920" spans="1:14" ht="15.75" customHeight="1" x14ac:dyDescent="0.2">
      <c r="A920" s="27" t="s">
        <v>28</v>
      </c>
      <c r="B920" s="27">
        <v>2023</v>
      </c>
      <c r="C920" s="30">
        <v>45160</v>
      </c>
      <c r="D920" s="27">
        <v>2307</v>
      </c>
      <c r="E920" s="31">
        <v>3</v>
      </c>
      <c r="F920" s="27" t="s">
        <v>20</v>
      </c>
      <c r="G920" s="27" t="s">
        <v>21</v>
      </c>
      <c r="H920" s="27">
        <v>3</v>
      </c>
      <c r="I920" s="5">
        <v>230276</v>
      </c>
      <c r="J920" s="27">
        <v>5.8806160016943085</v>
      </c>
      <c r="K920">
        <v>17.197455999999999</v>
      </c>
      <c r="L920">
        <v>26.81128</v>
      </c>
      <c r="M920">
        <v>34.986671999999999</v>
      </c>
      <c r="N920">
        <v>21.676624</v>
      </c>
    </row>
    <row r="921" spans="1:14" ht="15.75" customHeight="1" x14ac:dyDescent="0.2">
      <c r="A921" s="27" t="s">
        <v>28</v>
      </c>
      <c r="B921" s="27">
        <v>2023</v>
      </c>
      <c r="C921" s="30">
        <v>45160</v>
      </c>
      <c r="D921" s="27">
        <v>2308</v>
      </c>
      <c r="E921" s="31">
        <v>3</v>
      </c>
      <c r="F921" s="27" t="s">
        <v>24</v>
      </c>
      <c r="G921" s="27" t="s">
        <v>21</v>
      </c>
      <c r="H921" s="27">
        <v>3</v>
      </c>
      <c r="I921" s="5">
        <v>230277</v>
      </c>
      <c r="J921" s="27">
        <v>5.0693761079119328</v>
      </c>
      <c r="K921">
        <v>15.925739999999999</v>
      </c>
      <c r="L921">
        <v>30.076845000000002</v>
      </c>
      <c r="M921">
        <v>38.986800000000002</v>
      </c>
      <c r="N921">
        <v>26.665499999999998</v>
      </c>
    </row>
    <row r="922" spans="1:14" ht="15.75" customHeight="1" x14ac:dyDescent="0.2">
      <c r="A922" s="27" t="s">
        <v>28</v>
      </c>
      <c r="B922" s="27">
        <v>2023</v>
      </c>
      <c r="C922" s="30">
        <v>45160</v>
      </c>
      <c r="D922" s="27">
        <v>2309</v>
      </c>
      <c r="E922" s="31">
        <v>3</v>
      </c>
      <c r="F922" s="27" t="s">
        <v>26</v>
      </c>
      <c r="G922" s="27" t="s">
        <v>21</v>
      </c>
      <c r="H922" s="27">
        <v>3</v>
      </c>
      <c r="I922" s="5">
        <v>230278</v>
      </c>
      <c r="J922" s="27">
        <v>4.6806349174943342</v>
      </c>
      <c r="K922">
        <v>18.391006000000001</v>
      </c>
      <c r="L922">
        <v>26.770447999999998</v>
      </c>
      <c r="M922">
        <v>33.463059999999999</v>
      </c>
      <c r="N922">
        <v>20.934927999999999</v>
      </c>
    </row>
    <row r="923" spans="1:14" ht="15.75" customHeight="1" x14ac:dyDescent="0.2">
      <c r="A923" s="27" t="s">
        <v>28</v>
      </c>
      <c r="B923" s="27">
        <v>2023</v>
      </c>
      <c r="C923" s="30">
        <v>45160</v>
      </c>
      <c r="D923" s="27">
        <v>2310</v>
      </c>
      <c r="E923" s="31">
        <v>3</v>
      </c>
      <c r="F923" s="27" t="s">
        <v>22</v>
      </c>
      <c r="G923" s="27" t="s">
        <v>21</v>
      </c>
      <c r="H923" s="27">
        <v>3</v>
      </c>
      <c r="I923" s="5">
        <v>230279</v>
      </c>
      <c r="J923" s="27">
        <v>4.3533740599534489</v>
      </c>
      <c r="K923">
        <v>18.929544</v>
      </c>
      <c r="L923">
        <v>24.45748</v>
      </c>
      <c r="M923">
        <v>31.003720000000001</v>
      </c>
      <c r="N923">
        <v>19.393236000000002</v>
      </c>
    </row>
    <row r="924" spans="1:14" ht="15.75" customHeight="1" x14ac:dyDescent="0.2">
      <c r="A924" s="27" t="s">
        <v>28</v>
      </c>
      <c r="B924" s="27">
        <v>2023</v>
      </c>
      <c r="C924" s="30">
        <v>45160</v>
      </c>
      <c r="D924" s="27">
        <v>2311</v>
      </c>
      <c r="E924" s="31">
        <v>3</v>
      </c>
      <c r="F924" s="27" t="s">
        <v>25</v>
      </c>
      <c r="G924" s="27" t="s">
        <v>21</v>
      </c>
      <c r="H924" s="27">
        <v>3</v>
      </c>
      <c r="I924" s="5">
        <v>230280</v>
      </c>
      <c r="J924" s="27">
        <v>5.0175904047267759</v>
      </c>
      <c r="K924">
        <v>14.815348</v>
      </c>
      <c r="L924">
        <v>32.069474</v>
      </c>
      <c r="M924">
        <v>42.564439999999998</v>
      </c>
      <c r="N924">
        <v>26.780888000000001</v>
      </c>
    </row>
    <row r="925" spans="1:14" ht="15.75" customHeight="1" x14ac:dyDescent="0.2">
      <c r="A925" s="27" t="s">
        <v>28</v>
      </c>
      <c r="B925" s="27">
        <v>2023</v>
      </c>
      <c r="C925" s="30">
        <v>45160</v>
      </c>
      <c r="D925" s="27">
        <v>2312</v>
      </c>
      <c r="E925" s="31">
        <v>3</v>
      </c>
      <c r="F925" s="27" t="s">
        <v>23</v>
      </c>
      <c r="G925" s="27" t="s">
        <v>21</v>
      </c>
      <c r="H925" s="27">
        <v>3</v>
      </c>
      <c r="I925" s="5">
        <v>230281</v>
      </c>
      <c r="J925" s="27">
        <v>4.7504627660922161</v>
      </c>
      <c r="K925">
        <v>18.376937999999999</v>
      </c>
      <c r="L925">
        <v>24.065688000000005</v>
      </c>
      <c r="M925">
        <v>31.17435</v>
      </c>
      <c r="N925">
        <v>19.787748000000001</v>
      </c>
    </row>
    <row r="926" spans="1:14" ht="15.75" customHeight="1" x14ac:dyDescent="0.2">
      <c r="A926" s="27" t="s">
        <v>28</v>
      </c>
      <c r="B926" s="27">
        <v>2023</v>
      </c>
      <c r="C926" s="30">
        <v>45160</v>
      </c>
      <c r="D926" s="27">
        <v>2401</v>
      </c>
      <c r="E926" s="31">
        <v>4</v>
      </c>
      <c r="F926" s="27" t="s">
        <v>25</v>
      </c>
      <c r="G926" s="27" t="s">
        <v>21</v>
      </c>
      <c r="H926" s="27">
        <v>3</v>
      </c>
      <c r="I926" s="5">
        <v>230282</v>
      </c>
      <c r="J926" s="27">
        <v>5.2978271057458057</v>
      </c>
      <c r="K926">
        <v>16.284701999999999</v>
      </c>
      <c r="L926">
        <v>29.629364999999996</v>
      </c>
      <c r="M926">
        <v>37.899942000000003</v>
      </c>
      <c r="N926">
        <v>25.800903000000002</v>
      </c>
    </row>
    <row r="927" spans="1:14" ht="15.75" customHeight="1" x14ac:dyDescent="0.2">
      <c r="A927" s="27" t="s">
        <v>28</v>
      </c>
      <c r="B927" s="27">
        <v>2023</v>
      </c>
      <c r="C927" s="30">
        <v>45160</v>
      </c>
      <c r="D927" s="27">
        <v>2402</v>
      </c>
      <c r="E927" s="31">
        <v>4</v>
      </c>
      <c r="F927" s="27" t="s">
        <v>22</v>
      </c>
      <c r="G927" s="27" t="s">
        <v>21</v>
      </c>
      <c r="H927" s="27">
        <v>3</v>
      </c>
      <c r="I927" s="5">
        <v>230283</v>
      </c>
      <c r="J927" s="27">
        <v>4.3930415984046949</v>
      </c>
      <c r="K927">
        <v>18.302</v>
      </c>
      <c r="L927">
        <v>25.833273000000002</v>
      </c>
      <c r="M927">
        <v>32.431144000000003</v>
      </c>
      <c r="N927">
        <v>20.608052000000001</v>
      </c>
    </row>
    <row r="928" spans="1:14" ht="15.75" customHeight="1" x14ac:dyDescent="0.2">
      <c r="A928" s="27" t="s">
        <v>28</v>
      </c>
      <c r="B928" s="27">
        <v>2023</v>
      </c>
      <c r="C928" s="30">
        <v>45160</v>
      </c>
      <c r="D928" s="27">
        <v>2403</v>
      </c>
      <c r="E928" s="31">
        <v>4</v>
      </c>
      <c r="F928" s="27" t="s">
        <v>20</v>
      </c>
      <c r="G928" s="27" t="s">
        <v>21</v>
      </c>
      <c r="H928" s="27">
        <v>3</v>
      </c>
      <c r="I928" s="5">
        <v>230284</v>
      </c>
      <c r="J928" s="27">
        <v>5.2614413303127279</v>
      </c>
      <c r="K928">
        <v>18.438618000000002</v>
      </c>
      <c r="L928">
        <v>27.320523999999995</v>
      </c>
      <c r="M928">
        <v>34.834580000000003</v>
      </c>
      <c r="N928">
        <v>22.113575000000001</v>
      </c>
    </row>
    <row r="929" spans="1:14" ht="15.75" customHeight="1" x14ac:dyDescent="0.2">
      <c r="A929" s="27" t="s">
        <v>28</v>
      </c>
      <c r="B929" s="27">
        <v>2023</v>
      </c>
      <c r="C929" s="30">
        <v>45160</v>
      </c>
      <c r="D929" s="27">
        <v>2404</v>
      </c>
      <c r="E929" s="31">
        <v>4</v>
      </c>
      <c r="F929" s="27" t="s">
        <v>23</v>
      </c>
      <c r="G929" s="27" t="s">
        <v>21</v>
      </c>
      <c r="H929" s="27">
        <v>3</v>
      </c>
      <c r="I929" s="5">
        <v>230285</v>
      </c>
      <c r="J929" s="27">
        <v>5.3322857553804344</v>
      </c>
      <c r="K929">
        <v>18.481079999999999</v>
      </c>
      <c r="L929">
        <v>26.295779999999997</v>
      </c>
      <c r="M929">
        <v>34.658880000000003</v>
      </c>
      <c r="N929">
        <v>19.806380000000001</v>
      </c>
    </row>
    <row r="930" spans="1:14" ht="15.75" customHeight="1" x14ac:dyDescent="0.2">
      <c r="A930" s="27" t="s">
        <v>28</v>
      </c>
      <c r="B930" s="27">
        <v>2023</v>
      </c>
      <c r="C930" s="30">
        <v>45160</v>
      </c>
      <c r="D930" s="27">
        <v>2405</v>
      </c>
      <c r="E930" s="31">
        <v>4</v>
      </c>
      <c r="F930" s="27" t="s">
        <v>24</v>
      </c>
      <c r="G930" s="27" t="s">
        <v>21</v>
      </c>
      <c r="H930" s="27">
        <v>3</v>
      </c>
      <c r="I930" s="5">
        <v>230286</v>
      </c>
      <c r="J930" s="27">
        <v>3.9870513995594625</v>
      </c>
      <c r="K930">
        <v>17.22456</v>
      </c>
      <c r="L930">
        <v>28.228121999999999</v>
      </c>
      <c r="M930">
        <v>36.886212</v>
      </c>
      <c r="N930">
        <v>22.831703999999998</v>
      </c>
    </row>
    <row r="931" spans="1:14" ht="15.75" customHeight="1" x14ac:dyDescent="0.2">
      <c r="A931" s="27" t="s">
        <v>28</v>
      </c>
      <c r="B931" s="27">
        <v>2023</v>
      </c>
      <c r="C931" s="30">
        <v>45160</v>
      </c>
      <c r="D931" s="27">
        <v>2406</v>
      </c>
      <c r="E931" s="31">
        <v>4</v>
      </c>
      <c r="F931" s="27" t="s">
        <v>26</v>
      </c>
      <c r="G931" s="27" t="s">
        <v>21</v>
      </c>
      <c r="H931" s="27">
        <v>3</v>
      </c>
      <c r="I931" s="5">
        <v>230287</v>
      </c>
      <c r="J931" s="27">
        <v>5.3929977642090403</v>
      </c>
      <c r="K931">
        <v>18.150251000000001</v>
      </c>
      <c r="L931">
        <v>27.129753000000004</v>
      </c>
      <c r="M931">
        <v>33.850718999999998</v>
      </c>
      <c r="N931">
        <v>22.257508000000001</v>
      </c>
    </row>
    <row r="932" spans="1:14" ht="15.75" customHeight="1" x14ac:dyDescent="0.2">
      <c r="A932" s="27" t="s">
        <v>28</v>
      </c>
      <c r="B932" s="27">
        <v>2023</v>
      </c>
      <c r="C932" s="30">
        <v>45140</v>
      </c>
      <c r="D932" s="27">
        <v>2407</v>
      </c>
      <c r="E932" s="31">
        <v>4</v>
      </c>
      <c r="F932" s="27" t="s">
        <v>26</v>
      </c>
      <c r="G932" s="27" t="s">
        <v>27</v>
      </c>
      <c r="H932" s="27">
        <v>3</v>
      </c>
      <c r="I932" s="5">
        <v>230234</v>
      </c>
      <c r="J932" s="27">
        <v>1.8617110991829184</v>
      </c>
      <c r="K932">
        <v>21.272586</v>
      </c>
      <c r="L932">
        <v>20.939333999999999</v>
      </c>
      <c r="M932">
        <v>26.049198000000001</v>
      </c>
      <c r="N932">
        <v>18.301089000000001</v>
      </c>
    </row>
    <row r="933" spans="1:14" ht="15.75" customHeight="1" x14ac:dyDescent="0.2">
      <c r="A933" s="27" t="s">
        <v>28</v>
      </c>
      <c r="B933" s="27">
        <v>2023</v>
      </c>
      <c r="C933" s="30">
        <v>45140</v>
      </c>
      <c r="D933" s="27">
        <v>2408</v>
      </c>
      <c r="E933" s="31">
        <v>4</v>
      </c>
      <c r="F933" s="27" t="s">
        <v>22</v>
      </c>
      <c r="G933" s="27" t="s">
        <v>27</v>
      </c>
      <c r="H933" s="27">
        <v>3</v>
      </c>
      <c r="I933" s="5">
        <v>230235</v>
      </c>
      <c r="J933" s="27">
        <v>1.2974202227157308</v>
      </c>
      <c r="K933">
        <v>22.286082000000004</v>
      </c>
      <c r="L933">
        <v>19.928453999999999</v>
      </c>
      <c r="M933">
        <v>24.504480000000001</v>
      </c>
      <c r="N933">
        <v>15.538068000000001</v>
      </c>
    </row>
    <row r="934" spans="1:14" ht="15.75" customHeight="1" x14ac:dyDescent="0.2">
      <c r="A934" s="27" t="s">
        <v>28</v>
      </c>
      <c r="B934" s="27">
        <v>2023</v>
      </c>
      <c r="C934" s="30">
        <v>45140</v>
      </c>
      <c r="D934" s="27">
        <v>2409</v>
      </c>
      <c r="E934" s="31">
        <v>4</v>
      </c>
      <c r="F934" s="27" t="s">
        <v>20</v>
      </c>
      <c r="G934" s="27" t="s">
        <v>27</v>
      </c>
      <c r="H934" s="27">
        <v>3</v>
      </c>
      <c r="I934" s="5">
        <v>230236</v>
      </c>
      <c r="J934" s="27">
        <v>1.6847067127972633</v>
      </c>
      <c r="K934">
        <v>20.071926000000001</v>
      </c>
      <c r="L934">
        <v>21.034341999999999</v>
      </c>
      <c r="M934">
        <v>27.197506000000001</v>
      </c>
      <c r="N934">
        <v>16.962582000000001</v>
      </c>
    </row>
    <row r="935" spans="1:14" ht="15.75" customHeight="1" x14ac:dyDescent="0.2">
      <c r="A935" s="27" t="s">
        <v>28</v>
      </c>
      <c r="B935" s="27">
        <v>2023</v>
      </c>
      <c r="C935" s="30">
        <v>45140</v>
      </c>
      <c r="D935" s="27">
        <v>2410</v>
      </c>
      <c r="E935" s="31">
        <v>4</v>
      </c>
      <c r="F935" s="27" t="s">
        <v>25</v>
      </c>
      <c r="G935" s="27" t="s">
        <v>27</v>
      </c>
      <c r="H935" s="27">
        <v>3</v>
      </c>
      <c r="I935" s="5">
        <v>230237</v>
      </c>
      <c r="J935" s="27">
        <v>2.937870253947743</v>
      </c>
      <c r="K935">
        <v>18.112136</v>
      </c>
      <c r="L935">
        <v>24.07892</v>
      </c>
      <c r="M935">
        <v>29.769463999999999</v>
      </c>
      <c r="N935">
        <v>22.918711999999999</v>
      </c>
    </row>
    <row r="936" spans="1:14" ht="15.75" customHeight="1" x14ac:dyDescent="0.2">
      <c r="A936" s="27" t="s">
        <v>28</v>
      </c>
      <c r="B936" s="27">
        <v>2023</v>
      </c>
      <c r="C936" s="30">
        <v>45140</v>
      </c>
      <c r="D936" s="27">
        <v>2411</v>
      </c>
      <c r="E936" s="31">
        <v>4</v>
      </c>
      <c r="F936" s="27" t="s">
        <v>24</v>
      </c>
      <c r="G936" s="27" t="s">
        <v>27</v>
      </c>
      <c r="H936" s="27">
        <v>3</v>
      </c>
      <c r="I936" s="5">
        <v>230238</v>
      </c>
      <c r="J936" s="27">
        <v>2.7352975393979007</v>
      </c>
      <c r="K936">
        <v>20.448713000000001</v>
      </c>
      <c r="L936">
        <v>22.466739</v>
      </c>
      <c r="M936">
        <v>27.928369</v>
      </c>
      <c r="N936">
        <v>18.893536999999998</v>
      </c>
    </row>
    <row r="937" spans="1:14" ht="15.75" customHeight="1" x14ac:dyDescent="0.2">
      <c r="A937" s="27" t="s">
        <v>28</v>
      </c>
      <c r="B937" s="27">
        <v>2023</v>
      </c>
      <c r="C937" s="30">
        <v>45140</v>
      </c>
      <c r="D937" s="27">
        <v>2412</v>
      </c>
      <c r="E937" s="31">
        <v>4</v>
      </c>
      <c r="F937" s="27" t="s">
        <v>23</v>
      </c>
      <c r="G937" s="27" t="s">
        <v>27</v>
      </c>
      <c r="H937" s="27">
        <v>3</v>
      </c>
      <c r="I937" s="5">
        <v>230239</v>
      </c>
      <c r="J937" s="27">
        <v>2.3737123954973338</v>
      </c>
      <c r="K937">
        <v>20.638331999999998</v>
      </c>
      <c r="L937">
        <v>21.752412000000003</v>
      </c>
      <c r="M937">
        <v>27.220687999999999</v>
      </c>
      <c r="N937">
        <v>19.320004000000001</v>
      </c>
    </row>
    <row r="938" spans="1:14" ht="15.75" customHeight="1" x14ac:dyDescent="0.2">
      <c r="A938" s="27" t="s">
        <v>28</v>
      </c>
      <c r="B938" s="27">
        <v>2023</v>
      </c>
      <c r="C938" s="30">
        <v>45230</v>
      </c>
      <c r="D938" s="27">
        <v>2101</v>
      </c>
      <c r="E938" s="31">
        <v>1</v>
      </c>
      <c r="F938" s="27" t="s">
        <v>26</v>
      </c>
      <c r="G938" s="27" t="s">
        <v>21</v>
      </c>
      <c r="H938" s="27">
        <v>4</v>
      </c>
      <c r="I938" s="5">
        <v>230360</v>
      </c>
      <c r="J938" s="27">
        <v>2.6126948964190344</v>
      </c>
      <c r="K938">
        <v>6.9076694999999999</v>
      </c>
      <c r="L938">
        <v>26.565804</v>
      </c>
      <c r="M938">
        <v>38.755808999999999</v>
      </c>
      <c r="N938">
        <v>25.314109999999999</v>
      </c>
    </row>
    <row r="939" spans="1:14" ht="15.75" customHeight="1" x14ac:dyDescent="0.2">
      <c r="A939" s="27" t="s">
        <v>28</v>
      </c>
      <c r="B939" s="27">
        <v>2023</v>
      </c>
      <c r="C939" s="30">
        <v>45230</v>
      </c>
      <c r="D939" s="27">
        <v>2102</v>
      </c>
      <c r="E939" s="31">
        <v>1</v>
      </c>
      <c r="F939" s="27" t="s">
        <v>25</v>
      </c>
      <c r="G939" s="27" t="s">
        <v>21</v>
      </c>
      <c r="H939" s="27">
        <v>4</v>
      </c>
      <c r="I939" s="5">
        <v>230361</v>
      </c>
      <c r="J939" s="27">
        <v>3.0596147940415284</v>
      </c>
      <c r="K939">
        <v>17.561879999999999</v>
      </c>
      <c r="L939">
        <v>21.083548</v>
      </c>
      <c r="M939">
        <v>29.381304</v>
      </c>
      <c r="N939">
        <v>19.039307999999998</v>
      </c>
    </row>
    <row r="940" spans="1:14" ht="15.75" customHeight="1" x14ac:dyDescent="0.2">
      <c r="A940" s="27" t="s">
        <v>28</v>
      </c>
      <c r="B940" s="27">
        <v>2023</v>
      </c>
      <c r="C940" s="30">
        <v>45230</v>
      </c>
      <c r="D940" s="27">
        <v>2103</v>
      </c>
      <c r="E940" s="31">
        <v>1</v>
      </c>
      <c r="F940" s="27" t="s">
        <v>22</v>
      </c>
      <c r="G940" s="27" t="s">
        <v>21</v>
      </c>
      <c r="H940" s="27">
        <v>4</v>
      </c>
      <c r="I940" s="5">
        <v>230362</v>
      </c>
      <c r="J940" s="27">
        <v>3.7855852136623276</v>
      </c>
      <c r="K940">
        <v>13.061159999999999</v>
      </c>
      <c r="L940">
        <v>26.517834000000004</v>
      </c>
      <c r="M940">
        <v>35.117964000000001</v>
      </c>
      <c r="N940">
        <v>26.683398</v>
      </c>
    </row>
    <row r="941" spans="1:14" ht="15.75" customHeight="1" x14ac:dyDescent="0.2">
      <c r="A941" s="27" t="s">
        <v>28</v>
      </c>
      <c r="B941" s="27">
        <v>2023</v>
      </c>
      <c r="C941" s="30">
        <v>45230</v>
      </c>
      <c r="D941" s="27">
        <v>2104</v>
      </c>
      <c r="E941" s="31">
        <v>1</v>
      </c>
      <c r="F941" s="27" t="s">
        <v>23</v>
      </c>
      <c r="G941" s="27" t="s">
        <v>21</v>
      </c>
      <c r="H941" s="27">
        <v>4</v>
      </c>
      <c r="I941" s="5">
        <v>230363</v>
      </c>
      <c r="J941" s="27">
        <v>3.2084725629308966</v>
      </c>
      <c r="K941">
        <v>10.816967400000001</v>
      </c>
      <c r="L941">
        <v>28.536072600000001</v>
      </c>
      <c r="M941">
        <v>39.636833000000003</v>
      </c>
      <c r="N941">
        <v>26.516689200000002</v>
      </c>
    </row>
    <row r="942" spans="1:14" ht="15.75" customHeight="1" x14ac:dyDescent="0.2">
      <c r="A942" s="27" t="s">
        <v>28</v>
      </c>
      <c r="B942" s="27">
        <v>2023</v>
      </c>
      <c r="C942" s="30">
        <v>45230</v>
      </c>
      <c r="D942" s="27">
        <v>2105</v>
      </c>
      <c r="E942" s="31">
        <v>1</v>
      </c>
      <c r="F942" s="27" t="s">
        <v>20</v>
      </c>
      <c r="G942" s="27" t="s">
        <v>21</v>
      </c>
      <c r="H942" s="27">
        <v>4</v>
      </c>
      <c r="I942" s="5">
        <v>230364</v>
      </c>
      <c r="J942" s="27">
        <v>2.8232317316073652</v>
      </c>
      <c r="K942">
        <v>18.59676</v>
      </c>
      <c r="L942">
        <v>19.770520000000001</v>
      </c>
      <c r="M942">
        <v>27.390789999999999</v>
      </c>
      <c r="N942">
        <v>16.496829999999999</v>
      </c>
    </row>
    <row r="943" spans="1:14" ht="15.75" customHeight="1" x14ac:dyDescent="0.2">
      <c r="A943" s="27" t="s">
        <v>28</v>
      </c>
      <c r="B943" s="27">
        <v>2023</v>
      </c>
      <c r="C943" s="30">
        <v>45230</v>
      </c>
      <c r="D943" s="27">
        <v>2106</v>
      </c>
      <c r="E943" s="31">
        <v>1</v>
      </c>
      <c r="F943" s="27" t="s">
        <v>24</v>
      </c>
      <c r="G943" s="27" t="s">
        <v>21</v>
      </c>
      <c r="H943" s="27">
        <v>4</v>
      </c>
      <c r="I943" s="5">
        <v>230365</v>
      </c>
      <c r="J943" s="27">
        <v>4.1318988525694893</v>
      </c>
      <c r="K943">
        <v>16.016176000000002</v>
      </c>
      <c r="L943">
        <v>24.122208000000001</v>
      </c>
      <c r="M943">
        <v>32.713296</v>
      </c>
      <c r="N943">
        <v>23.879679999999997</v>
      </c>
    </row>
    <row r="944" spans="1:14" ht="15.75" customHeight="1" x14ac:dyDescent="0.2">
      <c r="A944" s="27" t="s">
        <v>28</v>
      </c>
      <c r="B944" s="27">
        <v>2023</v>
      </c>
      <c r="C944" s="30">
        <v>45175</v>
      </c>
      <c r="D944" s="27">
        <v>2107</v>
      </c>
      <c r="E944" s="31">
        <v>1</v>
      </c>
      <c r="F944" s="27" t="s">
        <v>22</v>
      </c>
      <c r="G944" s="27" t="s">
        <v>27</v>
      </c>
      <c r="H944" s="27">
        <v>4</v>
      </c>
      <c r="I944" s="5">
        <v>230312</v>
      </c>
      <c r="J944" s="27">
        <v>4.2772603019298314</v>
      </c>
      <c r="K944">
        <v>16.580124999999999</v>
      </c>
      <c r="L944">
        <v>23.566490000000002</v>
      </c>
      <c r="M944">
        <v>30.680044999999996</v>
      </c>
      <c r="N944">
        <v>21.903935000000001</v>
      </c>
    </row>
    <row r="945" spans="1:14" ht="15.75" customHeight="1" x14ac:dyDescent="0.2">
      <c r="A945" s="27" t="s">
        <v>28</v>
      </c>
      <c r="B945" s="27">
        <v>2023</v>
      </c>
      <c r="C945" s="30">
        <v>45175</v>
      </c>
      <c r="D945" s="27">
        <v>2108</v>
      </c>
      <c r="E945" s="31">
        <v>1</v>
      </c>
      <c r="F945" s="27" t="s">
        <v>26</v>
      </c>
      <c r="G945" s="27" t="s">
        <v>27</v>
      </c>
      <c r="H945" s="27">
        <v>4</v>
      </c>
      <c r="I945" s="5">
        <v>230313</v>
      </c>
      <c r="J945" s="27">
        <v>2.0601752176941832</v>
      </c>
      <c r="K945">
        <v>16.090824000000001</v>
      </c>
      <c r="L945">
        <v>25.041287999999998</v>
      </c>
      <c r="M945">
        <v>32.472720000000002</v>
      </c>
      <c r="N945">
        <v>22.894632000000001</v>
      </c>
    </row>
    <row r="946" spans="1:14" ht="15.75" customHeight="1" x14ac:dyDescent="0.2">
      <c r="A946" s="27" t="s">
        <v>28</v>
      </c>
      <c r="B946" s="27">
        <v>2023</v>
      </c>
      <c r="C946" s="30">
        <v>45175</v>
      </c>
      <c r="D946" s="27">
        <v>2109</v>
      </c>
      <c r="E946" s="31">
        <v>1</v>
      </c>
      <c r="F946" s="27" t="s">
        <v>20</v>
      </c>
      <c r="G946" s="27" t="s">
        <v>27</v>
      </c>
      <c r="H946" s="27">
        <v>4</v>
      </c>
      <c r="I946" s="5">
        <v>230314</v>
      </c>
      <c r="J946" s="27">
        <v>2.830897962458597</v>
      </c>
      <c r="K946">
        <v>17.764379999999999</v>
      </c>
      <c r="L946">
        <v>23.182334999999998</v>
      </c>
      <c r="M946">
        <v>29.296755000000001</v>
      </c>
      <c r="N946">
        <v>22.503959999999996</v>
      </c>
    </row>
    <row r="947" spans="1:14" ht="15.75" customHeight="1" x14ac:dyDescent="0.2">
      <c r="A947" s="27" t="s">
        <v>28</v>
      </c>
      <c r="B947" s="27">
        <v>2023</v>
      </c>
      <c r="C947" s="30">
        <v>45175</v>
      </c>
      <c r="D947" s="27">
        <v>2110</v>
      </c>
      <c r="E947" s="31">
        <v>1</v>
      </c>
      <c r="F947" s="27" t="s">
        <v>23</v>
      </c>
      <c r="G947" s="27" t="s">
        <v>27</v>
      </c>
      <c r="H947" s="27">
        <v>4</v>
      </c>
      <c r="I947" s="5">
        <v>230315</v>
      </c>
      <c r="J947" s="27">
        <v>2.8025313825047387</v>
      </c>
      <c r="K947">
        <v>16.890153000000002</v>
      </c>
      <c r="L947">
        <v>24.806564999999996</v>
      </c>
      <c r="M947">
        <v>30.770985</v>
      </c>
      <c r="N947">
        <v>24.164937999999996</v>
      </c>
    </row>
    <row r="948" spans="1:14" ht="15.75" customHeight="1" x14ac:dyDescent="0.2">
      <c r="A948" s="27" t="s">
        <v>28</v>
      </c>
      <c r="B948" s="27">
        <v>2023</v>
      </c>
      <c r="C948" s="30">
        <v>45175</v>
      </c>
      <c r="D948" s="27">
        <v>2111</v>
      </c>
      <c r="E948" s="31">
        <v>1</v>
      </c>
      <c r="F948" s="27" t="s">
        <v>24</v>
      </c>
      <c r="G948" s="27" t="s">
        <v>27</v>
      </c>
      <c r="H948" s="27">
        <v>4</v>
      </c>
      <c r="I948" s="5">
        <v>230316</v>
      </c>
      <c r="J948" s="27">
        <v>2.0450117822225518</v>
      </c>
      <c r="K948">
        <v>17.613112999999998</v>
      </c>
      <c r="L948">
        <v>23.478126</v>
      </c>
      <c r="M948">
        <v>28.520772000000004</v>
      </c>
      <c r="N948">
        <v>23.920939000000001</v>
      </c>
    </row>
    <row r="949" spans="1:14" ht="15.75" customHeight="1" x14ac:dyDescent="0.2">
      <c r="A949" s="27" t="s">
        <v>28</v>
      </c>
      <c r="B949" s="27">
        <v>2023</v>
      </c>
      <c r="C949" s="30">
        <v>45175</v>
      </c>
      <c r="D949" s="27">
        <v>2112</v>
      </c>
      <c r="E949" s="31">
        <v>1</v>
      </c>
      <c r="F949" s="27" t="s">
        <v>25</v>
      </c>
      <c r="G949" s="27" t="s">
        <v>27</v>
      </c>
      <c r="H949" s="27">
        <v>4</v>
      </c>
      <c r="I949" s="5">
        <v>230317</v>
      </c>
      <c r="J949" s="27">
        <v>4.741829691181942</v>
      </c>
      <c r="K949">
        <v>17.627849999999999</v>
      </c>
      <c r="L949">
        <v>22.36505</v>
      </c>
      <c r="M949">
        <v>28.423199999999998</v>
      </c>
      <c r="N949">
        <v>21.080539999999999</v>
      </c>
    </row>
    <row r="950" spans="1:14" ht="15.75" customHeight="1" x14ac:dyDescent="0.2">
      <c r="A950" s="27" t="s">
        <v>28</v>
      </c>
      <c r="B950" s="27">
        <v>2023</v>
      </c>
      <c r="C950" s="30">
        <v>45230</v>
      </c>
      <c r="D950" s="27">
        <v>2201</v>
      </c>
      <c r="E950" s="31">
        <v>2</v>
      </c>
      <c r="F950" s="27" t="s">
        <v>20</v>
      </c>
      <c r="G950" s="27" t="s">
        <v>21</v>
      </c>
      <c r="H950" s="27">
        <v>4</v>
      </c>
      <c r="I950" s="5">
        <v>230366</v>
      </c>
      <c r="J950" s="27">
        <v>3.2304592085866961</v>
      </c>
      <c r="K950">
        <v>7.9546739999999998</v>
      </c>
      <c r="L950">
        <v>21.784853999999999</v>
      </c>
      <c r="M950">
        <v>33.443046000000002</v>
      </c>
      <c r="N950">
        <v>18.638255999999998</v>
      </c>
    </row>
    <row r="951" spans="1:14" ht="15.75" customHeight="1" x14ac:dyDescent="0.2">
      <c r="A951" s="27" t="s">
        <v>28</v>
      </c>
      <c r="B951" s="27">
        <v>2023</v>
      </c>
      <c r="C951" s="30">
        <v>45230</v>
      </c>
      <c r="D951" s="27">
        <v>2202</v>
      </c>
      <c r="E951" s="31">
        <v>2</v>
      </c>
      <c r="F951" s="27" t="s">
        <v>22</v>
      </c>
      <c r="G951" s="27" t="s">
        <v>21</v>
      </c>
      <c r="H951" s="27">
        <v>4</v>
      </c>
      <c r="I951" s="5">
        <v>230367</v>
      </c>
      <c r="J951" s="27">
        <v>1.7723176542537817</v>
      </c>
      <c r="K951">
        <v>8.6834399999999992</v>
      </c>
      <c r="L951">
        <v>21.352416000000002</v>
      </c>
      <c r="M951">
        <v>30.506112000000002</v>
      </c>
      <c r="N951">
        <v>19.18272</v>
      </c>
    </row>
    <row r="952" spans="1:14" ht="15.75" customHeight="1" x14ac:dyDescent="0.2">
      <c r="A952" s="27" t="s">
        <v>28</v>
      </c>
      <c r="B952" s="27">
        <v>2023</v>
      </c>
      <c r="C952" s="30">
        <v>45230</v>
      </c>
      <c r="D952" s="27">
        <v>2203</v>
      </c>
      <c r="E952" s="31">
        <v>2</v>
      </c>
      <c r="F952" s="27" t="s">
        <v>24</v>
      </c>
      <c r="G952" s="27" t="s">
        <v>21</v>
      </c>
      <c r="H952" s="27">
        <v>4</v>
      </c>
      <c r="I952" s="5">
        <v>230368</v>
      </c>
      <c r="J952" s="27">
        <v>2.7064387070552334</v>
      </c>
      <c r="K952">
        <v>16.542921</v>
      </c>
      <c r="L952">
        <v>23.963522999999999</v>
      </c>
      <c r="M952">
        <v>31.932766000000001</v>
      </c>
      <c r="N952">
        <v>22.066526999999997</v>
      </c>
    </row>
    <row r="953" spans="1:14" ht="15.75" customHeight="1" x14ac:dyDescent="0.2">
      <c r="A953" s="27" t="s">
        <v>28</v>
      </c>
      <c r="B953" s="27">
        <v>2023</v>
      </c>
      <c r="C953" s="30">
        <v>45230</v>
      </c>
      <c r="D953" s="27">
        <v>2204</v>
      </c>
      <c r="E953" s="31">
        <v>2</v>
      </c>
      <c r="F953" s="27" t="s">
        <v>23</v>
      </c>
      <c r="G953" s="27" t="s">
        <v>21</v>
      </c>
      <c r="H953" s="27">
        <v>4</v>
      </c>
      <c r="I953" s="5">
        <v>230369</v>
      </c>
      <c r="J953" s="27">
        <v>2.8665084297831163</v>
      </c>
      <c r="K953">
        <v>16.125693999999999</v>
      </c>
      <c r="L953">
        <v>24.984642999999995</v>
      </c>
      <c r="M953">
        <v>33.973190000000002</v>
      </c>
      <c r="N953">
        <v>24.308882000000001</v>
      </c>
    </row>
    <row r="954" spans="1:14" ht="15.75" customHeight="1" x14ac:dyDescent="0.2">
      <c r="A954" s="27" t="s">
        <v>28</v>
      </c>
      <c r="B954" s="27">
        <v>2023</v>
      </c>
      <c r="C954" s="30">
        <v>45230</v>
      </c>
      <c r="D954" s="27">
        <v>2205</v>
      </c>
      <c r="E954" s="31">
        <v>2</v>
      </c>
      <c r="F954" s="27" t="s">
        <v>26</v>
      </c>
      <c r="G954" s="27" t="s">
        <v>21</v>
      </c>
      <c r="H954" s="27">
        <v>4</v>
      </c>
      <c r="I954" s="5">
        <v>230370</v>
      </c>
      <c r="J954" s="27">
        <v>1.7390188465344532</v>
      </c>
      <c r="K954">
        <v>13.505633</v>
      </c>
      <c r="L954">
        <v>21.684169599999997</v>
      </c>
      <c r="M954">
        <v>30.824312399999997</v>
      </c>
      <c r="N954">
        <v>21.3540244</v>
      </c>
    </row>
    <row r="955" spans="1:14" ht="15.75" customHeight="1" x14ac:dyDescent="0.2">
      <c r="A955" s="27" t="s">
        <v>28</v>
      </c>
      <c r="B955" s="27">
        <v>2023</v>
      </c>
      <c r="C955" s="30">
        <v>45230</v>
      </c>
      <c r="D955" s="27">
        <v>2206</v>
      </c>
      <c r="E955" s="31">
        <v>2</v>
      </c>
      <c r="F955" s="27" t="s">
        <v>25</v>
      </c>
      <c r="G955" s="27" t="s">
        <v>21</v>
      </c>
      <c r="H955" s="27">
        <v>4</v>
      </c>
      <c r="I955" s="5">
        <v>230371</v>
      </c>
      <c r="J955" s="27">
        <v>2.7950492281177359</v>
      </c>
      <c r="K955">
        <v>16.478486</v>
      </c>
      <c r="L955">
        <v>24.140103999999997</v>
      </c>
      <c r="M955">
        <v>32.559565999999997</v>
      </c>
      <c r="N955">
        <v>21.968233999999999</v>
      </c>
    </row>
    <row r="956" spans="1:14" ht="15.75" customHeight="1" x14ac:dyDescent="0.2">
      <c r="A956" s="27" t="s">
        <v>28</v>
      </c>
      <c r="B956" s="27">
        <v>2023</v>
      </c>
      <c r="C956" s="30">
        <v>45175</v>
      </c>
      <c r="D956" s="27">
        <v>2207</v>
      </c>
      <c r="E956" s="31">
        <v>2</v>
      </c>
      <c r="F956" s="27" t="s">
        <v>20</v>
      </c>
      <c r="G956" s="27" t="s">
        <v>27</v>
      </c>
      <c r="H956" s="27">
        <v>4</v>
      </c>
      <c r="I956" s="5">
        <v>230318</v>
      </c>
      <c r="J956" s="27">
        <v>3.7857717203151102</v>
      </c>
      <c r="K956">
        <v>14.934158000000002</v>
      </c>
      <c r="L956">
        <v>29.106183999999999</v>
      </c>
      <c r="M956">
        <v>36.074247999999997</v>
      </c>
      <c r="N956">
        <v>26.810714999999998</v>
      </c>
    </row>
    <row r="957" spans="1:14" ht="15.75" customHeight="1" x14ac:dyDescent="0.2">
      <c r="A957" s="27" t="s">
        <v>28</v>
      </c>
      <c r="B957" s="27">
        <v>2023</v>
      </c>
      <c r="C957" s="30">
        <v>45175</v>
      </c>
      <c r="D957" s="27">
        <v>2208</v>
      </c>
      <c r="E957" s="31">
        <v>2</v>
      </c>
      <c r="F957" s="27" t="s">
        <v>23</v>
      </c>
      <c r="G957" s="27" t="s">
        <v>27</v>
      </c>
      <c r="H957" s="27">
        <v>4</v>
      </c>
      <c r="I957" s="5">
        <v>230319</v>
      </c>
      <c r="J957" s="27">
        <v>2.5264848914145883</v>
      </c>
      <c r="K957">
        <v>16.653348000000001</v>
      </c>
      <c r="L957">
        <v>26.864028000000001</v>
      </c>
      <c r="M957">
        <v>33.586812000000002</v>
      </c>
      <c r="N957">
        <v>23.999616</v>
      </c>
    </row>
    <row r="958" spans="1:14" ht="15.75" customHeight="1" x14ac:dyDescent="0.2">
      <c r="A958" s="27" t="s">
        <v>28</v>
      </c>
      <c r="B958" s="27">
        <v>2023</v>
      </c>
      <c r="C958" s="30">
        <v>45175</v>
      </c>
      <c r="D958" s="27">
        <v>2209</v>
      </c>
      <c r="E958" s="31">
        <v>2</v>
      </c>
      <c r="F958" s="27" t="s">
        <v>22</v>
      </c>
      <c r="G958" s="27" t="s">
        <v>27</v>
      </c>
      <c r="H958" s="27">
        <v>4</v>
      </c>
      <c r="I958" s="5">
        <v>230320</v>
      </c>
      <c r="J958" s="27">
        <v>2.3645577363172405</v>
      </c>
      <c r="K958">
        <v>17.919972000000001</v>
      </c>
      <c r="L958">
        <v>23.502942000000001</v>
      </c>
      <c r="M958">
        <v>28.695557999999995</v>
      </c>
      <c r="N958">
        <v>22.250177999999995</v>
      </c>
    </row>
    <row r="959" spans="1:14" ht="15.75" customHeight="1" x14ac:dyDescent="0.2">
      <c r="A959" s="27" t="s">
        <v>28</v>
      </c>
      <c r="B959" s="27">
        <v>2023</v>
      </c>
      <c r="C959" s="30">
        <v>45175</v>
      </c>
      <c r="D959" s="27">
        <v>2210</v>
      </c>
      <c r="E959" s="31">
        <v>2</v>
      </c>
      <c r="F959" s="27" t="s">
        <v>24</v>
      </c>
      <c r="G959" s="27" t="s">
        <v>27</v>
      </c>
      <c r="H959" s="27">
        <v>4</v>
      </c>
      <c r="I959" s="5">
        <v>230321</v>
      </c>
      <c r="J959" s="27">
        <v>2.1212320635519673</v>
      </c>
      <c r="K959">
        <v>17.115192</v>
      </c>
      <c r="L959">
        <v>23.235497999999996</v>
      </c>
      <c r="M959">
        <v>29.103048000000001</v>
      </c>
      <c r="N959">
        <v>22.621662000000001</v>
      </c>
    </row>
    <row r="960" spans="1:14" ht="15.75" customHeight="1" x14ac:dyDescent="0.2">
      <c r="A960" s="27" t="s">
        <v>28</v>
      </c>
      <c r="B960" s="27">
        <v>2023</v>
      </c>
      <c r="C960" s="30">
        <v>45175</v>
      </c>
      <c r="D960" s="27">
        <v>2211</v>
      </c>
      <c r="E960" s="31">
        <v>2</v>
      </c>
      <c r="F960" s="27" t="s">
        <v>25</v>
      </c>
      <c r="G960" s="27" t="s">
        <v>27</v>
      </c>
      <c r="H960" s="27">
        <v>4</v>
      </c>
      <c r="I960" s="5">
        <v>230322</v>
      </c>
      <c r="J960" s="27">
        <v>2.3332159261996654</v>
      </c>
      <c r="K960">
        <v>16.744350000000001</v>
      </c>
      <c r="L960">
        <v>25.523820000000001</v>
      </c>
      <c r="M960">
        <v>31.144490999999999</v>
      </c>
      <c r="N960">
        <v>25.695789000000001</v>
      </c>
    </row>
    <row r="961" spans="1:14" ht="15.75" customHeight="1" x14ac:dyDescent="0.2">
      <c r="A961" s="27" t="s">
        <v>28</v>
      </c>
      <c r="B961" s="27">
        <v>2023</v>
      </c>
      <c r="C961" s="30">
        <v>45175</v>
      </c>
      <c r="D961" s="27">
        <v>2212</v>
      </c>
      <c r="E961" s="31">
        <v>2</v>
      </c>
      <c r="F961" s="27" t="s">
        <v>26</v>
      </c>
      <c r="G961" s="27" t="s">
        <v>27</v>
      </c>
      <c r="H961" s="27">
        <v>4</v>
      </c>
      <c r="I961" s="5">
        <v>230323</v>
      </c>
      <c r="J961" s="27">
        <v>3.2856809968759992</v>
      </c>
      <c r="K961">
        <v>18.512395000000001</v>
      </c>
      <c r="L961">
        <v>22.842566999999999</v>
      </c>
      <c r="M961">
        <v>28.74652</v>
      </c>
      <c r="N961">
        <v>20.932196999999999</v>
      </c>
    </row>
    <row r="962" spans="1:14" ht="15.75" customHeight="1" x14ac:dyDescent="0.2">
      <c r="A962" s="27" t="s">
        <v>28</v>
      </c>
      <c r="B962" s="27">
        <v>2023</v>
      </c>
      <c r="C962" s="30">
        <v>45175</v>
      </c>
      <c r="D962" s="27">
        <v>2301</v>
      </c>
      <c r="E962" s="31">
        <v>3</v>
      </c>
      <c r="F962" s="27" t="s">
        <v>20</v>
      </c>
      <c r="G962" s="27" t="s">
        <v>27</v>
      </c>
      <c r="H962" s="27">
        <v>4</v>
      </c>
      <c r="I962" s="5">
        <v>230324</v>
      </c>
      <c r="J962" s="27">
        <v>3.4918852697826068</v>
      </c>
      <c r="K962">
        <v>18.419692000000001</v>
      </c>
      <c r="L962">
        <v>22.608453000000001</v>
      </c>
      <c r="M962">
        <v>28.063794000000001</v>
      </c>
      <c r="N962">
        <v>21.549954</v>
      </c>
    </row>
    <row r="963" spans="1:14" ht="15.75" customHeight="1" x14ac:dyDescent="0.2">
      <c r="A963" s="27" t="s">
        <v>28</v>
      </c>
      <c r="B963" s="27">
        <v>2023</v>
      </c>
      <c r="C963" s="30">
        <v>45175</v>
      </c>
      <c r="D963" s="27">
        <v>2302</v>
      </c>
      <c r="E963" s="31">
        <v>3</v>
      </c>
      <c r="F963" s="27" t="s">
        <v>23</v>
      </c>
      <c r="G963" s="27" t="s">
        <v>27</v>
      </c>
      <c r="H963" s="27">
        <v>4</v>
      </c>
      <c r="I963" s="5">
        <v>230325</v>
      </c>
      <c r="J963" s="27">
        <v>2.7299420296779382</v>
      </c>
      <c r="K963">
        <v>17.024215999999999</v>
      </c>
      <c r="L963">
        <v>26.175181999999996</v>
      </c>
      <c r="M963">
        <v>32.383802000000003</v>
      </c>
      <c r="N963">
        <v>23.682735999999995</v>
      </c>
    </row>
    <row r="964" spans="1:14" ht="15.75" customHeight="1" x14ac:dyDescent="0.2">
      <c r="A964" s="27" t="s">
        <v>28</v>
      </c>
      <c r="B964" s="27">
        <v>2023</v>
      </c>
      <c r="C964" s="30">
        <v>45175</v>
      </c>
      <c r="D964" s="27">
        <v>2303</v>
      </c>
      <c r="E964" s="31">
        <v>3</v>
      </c>
      <c r="F964" s="27" t="s">
        <v>26</v>
      </c>
      <c r="G964" s="27" t="s">
        <v>27</v>
      </c>
      <c r="H964" s="27">
        <v>4</v>
      </c>
      <c r="I964" s="5">
        <v>230326</v>
      </c>
      <c r="J964" s="27">
        <v>2.5965298083021628</v>
      </c>
      <c r="K964">
        <v>18.289943000000001</v>
      </c>
      <c r="L964">
        <v>22.78332</v>
      </c>
      <c r="M964">
        <v>27.367107000000001</v>
      </c>
      <c r="N964">
        <v>20.821422999999999</v>
      </c>
    </row>
    <row r="965" spans="1:14" ht="15.75" customHeight="1" x14ac:dyDescent="0.2">
      <c r="A965" s="27" t="s">
        <v>28</v>
      </c>
      <c r="B965" s="27">
        <v>2023</v>
      </c>
      <c r="C965" s="30">
        <v>45175</v>
      </c>
      <c r="D965" s="27">
        <v>2304</v>
      </c>
      <c r="E965" s="31">
        <v>3</v>
      </c>
      <c r="F965" s="27" t="s">
        <v>25</v>
      </c>
      <c r="G965" s="27" t="s">
        <v>27</v>
      </c>
      <c r="H965" s="27">
        <v>4</v>
      </c>
      <c r="I965" s="5">
        <v>230327</v>
      </c>
      <c r="J965" s="27">
        <v>2.7180191392666742</v>
      </c>
      <c r="K965">
        <v>17.211179999999999</v>
      </c>
      <c r="L965">
        <v>24.046890000000001</v>
      </c>
      <c r="M965">
        <v>29.75385</v>
      </c>
      <c r="N965">
        <v>21.220500000000001</v>
      </c>
    </row>
    <row r="966" spans="1:14" ht="15.75" customHeight="1" x14ac:dyDescent="0.2">
      <c r="A966" s="27" t="s">
        <v>28</v>
      </c>
      <c r="B966" s="27">
        <v>2023</v>
      </c>
      <c r="C966" s="30">
        <v>45175</v>
      </c>
      <c r="D966" s="27">
        <v>2305</v>
      </c>
      <c r="E966" s="31">
        <v>3</v>
      </c>
      <c r="F966" s="27" t="s">
        <v>24</v>
      </c>
      <c r="G966" s="27" t="s">
        <v>27</v>
      </c>
      <c r="H966" s="27">
        <v>4</v>
      </c>
      <c r="I966" s="5">
        <v>230328</v>
      </c>
      <c r="J966" s="27">
        <v>2.8410681426699838</v>
      </c>
      <c r="K966">
        <v>17.049037999999999</v>
      </c>
      <c r="L966">
        <v>26.370749</v>
      </c>
      <c r="M966">
        <v>32.802638999999999</v>
      </c>
      <c r="N966">
        <v>25.383317999999999</v>
      </c>
    </row>
    <row r="967" spans="1:14" ht="15.75" customHeight="1" x14ac:dyDescent="0.2">
      <c r="A967" s="27" t="s">
        <v>28</v>
      </c>
      <c r="B967" s="27">
        <v>2023</v>
      </c>
      <c r="C967" s="30">
        <v>45175</v>
      </c>
      <c r="D967" s="27">
        <v>2306</v>
      </c>
      <c r="E967" s="31">
        <v>3</v>
      </c>
      <c r="F967" s="27" t="s">
        <v>22</v>
      </c>
      <c r="G967" s="27" t="s">
        <v>27</v>
      </c>
      <c r="H967" s="27">
        <v>4</v>
      </c>
      <c r="I967" s="5">
        <v>230329</v>
      </c>
      <c r="J967" s="27">
        <v>3.7305625099756012</v>
      </c>
      <c r="K967">
        <v>17.289594999999998</v>
      </c>
      <c r="L967">
        <v>25.174959999999999</v>
      </c>
      <c r="M967">
        <v>30.613769999999999</v>
      </c>
      <c r="N967">
        <v>24.538309999999999</v>
      </c>
    </row>
    <row r="968" spans="1:14" ht="15.75" customHeight="1" x14ac:dyDescent="0.2">
      <c r="A968" s="27" t="s">
        <v>28</v>
      </c>
      <c r="B968" s="27">
        <v>2023</v>
      </c>
      <c r="C968" s="30">
        <v>45230</v>
      </c>
      <c r="D968" s="27">
        <v>2307</v>
      </c>
      <c r="E968" s="31">
        <v>3</v>
      </c>
      <c r="F968" s="27" t="s">
        <v>20</v>
      </c>
      <c r="G968" s="27" t="s">
        <v>21</v>
      </c>
      <c r="H968" s="27">
        <v>4</v>
      </c>
      <c r="I968" s="5">
        <v>230372</v>
      </c>
      <c r="J968" s="27">
        <v>2.3518610578741113</v>
      </c>
      <c r="K968">
        <v>15.957520000000001</v>
      </c>
      <c r="L968">
        <v>23.216808</v>
      </c>
      <c r="M968">
        <v>32.496152000000002</v>
      </c>
      <c r="N968">
        <v>22.691040000000001</v>
      </c>
    </row>
    <row r="969" spans="1:14" ht="15.75" customHeight="1" x14ac:dyDescent="0.2">
      <c r="A969" s="27" t="s">
        <v>28</v>
      </c>
      <c r="B969" s="27">
        <v>2023</v>
      </c>
      <c r="C969" s="30">
        <v>45230</v>
      </c>
      <c r="D969" s="27">
        <v>2308</v>
      </c>
      <c r="E969" s="31">
        <v>3</v>
      </c>
      <c r="F969" s="27" t="s">
        <v>24</v>
      </c>
      <c r="G969" s="27" t="s">
        <v>21</v>
      </c>
      <c r="H969" s="27">
        <v>4</v>
      </c>
      <c r="I969" s="5">
        <v>230373</v>
      </c>
      <c r="J969" s="27">
        <v>2.1905986482740429</v>
      </c>
      <c r="K969">
        <v>17.3445</v>
      </c>
      <c r="L969">
        <v>24.096299999999999</v>
      </c>
      <c r="M969">
        <v>31.257300000000001</v>
      </c>
      <c r="N969">
        <v>22.989599999999999</v>
      </c>
    </row>
    <row r="970" spans="1:14" ht="15.75" customHeight="1" x14ac:dyDescent="0.2">
      <c r="A970" s="27" t="s">
        <v>28</v>
      </c>
      <c r="B970" s="27">
        <v>2023</v>
      </c>
      <c r="C970" s="30">
        <v>45230</v>
      </c>
      <c r="D970" s="27">
        <v>2309</v>
      </c>
      <c r="E970" s="31">
        <v>3</v>
      </c>
      <c r="F970" s="27" t="s">
        <v>26</v>
      </c>
      <c r="G970" s="27" t="s">
        <v>21</v>
      </c>
      <c r="H970" s="27">
        <v>4</v>
      </c>
      <c r="I970" s="5">
        <v>230374</v>
      </c>
      <c r="J970" s="27">
        <v>1.4065326944769627</v>
      </c>
      <c r="K970">
        <v>21.174963999999999</v>
      </c>
      <c r="L970">
        <v>16.882491000000002</v>
      </c>
      <c r="M970">
        <v>23.520527000000001</v>
      </c>
      <c r="N970">
        <v>13.025754999999998</v>
      </c>
    </row>
    <row r="971" spans="1:14" ht="15.75" customHeight="1" x14ac:dyDescent="0.2">
      <c r="A971" s="27" t="s">
        <v>28</v>
      </c>
      <c r="B971" s="27">
        <v>2023</v>
      </c>
      <c r="C971" s="30">
        <v>45230</v>
      </c>
      <c r="D971" s="27">
        <v>2310</v>
      </c>
      <c r="E971" s="31">
        <v>3</v>
      </c>
      <c r="F971" s="27" t="s">
        <v>22</v>
      </c>
      <c r="G971" s="27" t="s">
        <v>21</v>
      </c>
      <c r="H971" s="27">
        <v>4</v>
      </c>
      <c r="I971" s="5">
        <v>230375</v>
      </c>
      <c r="J971" s="27">
        <v>1.4954790178407886</v>
      </c>
      <c r="K971">
        <v>20.247864</v>
      </c>
      <c r="L971">
        <v>18.671793999999998</v>
      </c>
      <c r="M971">
        <v>25.402539999999998</v>
      </c>
      <c r="N971">
        <v>15.732887</v>
      </c>
    </row>
    <row r="972" spans="1:14" ht="15.75" customHeight="1" x14ac:dyDescent="0.2">
      <c r="A972" s="27" t="s">
        <v>28</v>
      </c>
      <c r="B972" s="27">
        <v>2023</v>
      </c>
      <c r="C972" s="30">
        <v>45230</v>
      </c>
      <c r="D972" s="27">
        <v>2311</v>
      </c>
      <c r="E972" s="31">
        <v>3</v>
      </c>
      <c r="F972" s="27" t="s">
        <v>25</v>
      </c>
      <c r="G972" s="27" t="s">
        <v>21</v>
      </c>
      <c r="H972" s="27">
        <v>4</v>
      </c>
      <c r="I972" s="5">
        <v>230376</v>
      </c>
      <c r="J972" s="27">
        <v>1.8159008246912092</v>
      </c>
      <c r="K972">
        <v>13.975514800000003</v>
      </c>
      <c r="L972">
        <v>22.1939636</v>
      </c>
      <c r="M972">
        <v>30.894736399999999</v>
      </c>
      <c r="N972">
        <v>18.806062399999995</v>
      </c>
    </row>
    <row r="973" spans="1:14" ht="15.75" customHeight="1" x14ac:dyDescent="0.2">
      <c r="A973" s="27" t="s">
        <v>28</v>
      </c>
      <c r="B973" s="27">
        <v>2023</v>
      </c>
      <c r="C973" s="30">
        <v>45230</v>
      </c>
      <c r="D973" s="27">
        <v>2312</v>
      </c>
      <c r="E973" s="31">
        <v>3</v>
      </c>
      <c r="F973" s="27" t="s">
        <v>23</v>
      </c>
      <c r="G973" s="27" t="s">
        <v>21</v>
      </c>
      <c r="H973" s="27">
        <v>4</v>
      </c>
      <c r="I973" s="5">
        <v>230377</v>
      </c>
      <c r="J973" s="27">
        <v>1.8166908666448696</v>
      </c>
      <c r="K973">
        <v>13.94533</v>
      </c>
      <c r="L973">
        <v>27.992585999999999</v>
      </c>
      <c r="M973">
        <v>37.925738000000003</v>
      </c>
      <c r="N973">
        <v>27.140114000000001</v>
      </c>
    </row>
    <row r="974" spans="1:14" ht="15.75" customHeight="1" x14ac:dyDescent="0.2">
      <c r="A974" s="27" t="s">
        <v>28</v>
      </c>
      <c r="B974" s="27">
        <v>2023</v>
      </c>
      <c r="C974" s="30">
        <v>45230</v>
      </c>
      <c r="D974" s="27">
        <v>2401</v>
      </c>
      <c r="E974" s="31">
        <v>4</v>
      </c>
      <c r="F974" s="27" t="s">
        <v>25</v>
      </c>
      <c r="G974" s="27" t="s">
        <v>21</v>
      </c>
      <c r="H974" s="27">
        <v>4</v>
      </c>
      <c r="I974" s="5">
        <v>230378</v>
      </c>
      <c r="J974" s="27">
        <v>1.9978019304152637</v>
      </c>
      <c r="K974">
        <v>19.364850000000001</v>
      </c>
      <c r="L974">
        <v>20.534224999999999</v>
      </c>
      <c r="M974">
        <v>29.1876</v>
      </c>
      <c r="N974">
        <v>16.87642</v>
      </c>
    </row>
    <row r="975" spans="1:14" ht="15.75" customHeight="1" x14ac:dyDescent="0.2">
      <c r="A975" s="27" t="s">
        <v>28</v>
      </c>
      <c r="B975" s="27">
        <v>2023</v>
      </c>
      <c r="C975" s="30">
        <v>45230</v>
      </c>
      <c r="D975" s="27">
        <v>2402</v>
      </c>
      <c r="E975" s="31">
        <v>4</v>
      </c>
      <c r="F975" s="27" t="s">
        <v>22</v>
      </c>
      <c r="G975" s="27" t="s">
        <v>21</v>
      </c>
      <c r="H975" s="27">
        <v>4</v>
      </c>
      <c r="I975" s="5">
        <v>230379</v>
      </c>
      <c r="J975" s="27">
        <v>1.9417404339596862</v>
      </c>
      <c r="K975">
        <v>17.602464000000001</v>
      </c>
      <c r="L975">
        <v>22.894344</v>
      </c>
      <c r="M975">
        <v>31.723427999999998</v>
      </c>
      <c r="N975">
        <v>19.867760000000001</v>
      </c>
    </row>
    <row r="976" spans="1:14" ht="15.75" customHeight="1" x14ac:dyDescent="0.2">
      <c r="A976" s="27" t="s">
        <v>28</v>
      </c>
      <c r="B976" s="27">
        <v>2023</v>
      </c>
      <c r="C976" s="30">
        <v>45230</v>
      </c>
      <c r="D976" s="27">
        <v>2403</v>
      </c>
      <c r="E976" s="31">
        <v>4</v>
      </c>
      <c r="F976" s="27" t="s">
        <v>20</v>
      </c>
      <c r="G976" s="27" t="s">
        <v>21</v>
      </c>
      <c r="H976" s="27">
        <v>4</v>
      </c>
      <c r="I976" s="5">
        <v>230380</v>
      </c>
      <c r="J976" s="27">
        <v>1.682338970219089</v>
      </c>
      <c r="K976">
        <v>17.056920000000002</v>
      </c>
      <c r="L976">
        <v>23.26446</v>
      </c>
      <c r="M976">
        <v>31.25874</v>
      </c>
      <c r="N976">
        <v>21.477720000000001</v>
      </c>
    </row>
    <row r="977" spans="1:14" ht="15.75" customHeight="1" x14ac:dyDescent="0.2">
      <c r="A977" s="27" t="s">
        <v>28</v>
      </c>
      <c r="B977" s="27">
        <v>2023</v>
      </c>
      <c r="C977" s="30">
        <v>45230</v>
      </c>
      <c r="D977" s="27">
        <v>2404</v>
      </c>
      <c r="E977" s="31">
        <v>4</v>
      </c>
      <c r="F977" s="27" t="s">
        <v>23</v>
      </c>
      <c r="G977" s="27" t="s">
        <v>21</v>
      </c>
      <c r="H977" s="27">
        <v>4</v>
      </c>
      <c r="I977" s="5">
        <v>230381</v>
      </c>
      <c r="J977" s="27">
        <v>1.8167389151532367</v>
      </c>
      <c r="K977">
        <v>15.219452999999998</v>
      </c>
      <c r="L977">
        <v>20.052786000000005</v>
      </c>
      <c r="M977">
        <v>28.558661999999998</v>
      </c>
      <c r="N977">
        <v>14.515145999999998</v>
      </c>
    </row>
    <row r="978" spans="1:14" ht="15.75" customHeight="1" x14ac:dyDescent="0.2">
      <c r="A978" s="27" t="s">
        <v>28</v>
      </c>
      <c r="B978" s="27">
        <v>2023</v>
      </c>
      <c r="C978" s="30">
        <v>45230</v>
      </c>
      <c r="D978" s="27">
        <v>2405</v>
      </c>
      <c r="E978" s="31">
        <v>4</v>
      </c>
      <c r="F978" s="27" t="s">
        <v>24</v>
      </c>
      <c r="G978" s="27" t="s">
        <v>21</v>
      </c>
      <c r="H978" s="27">
        <v>4</v>
      </c>
      <c r="I978" s="5">
        <v>230382</v>
      </c>
      <c r="J978" s="27">
        <v>2.0766150615386629</v>
      </c>
      <c r="K978">
        <v>15.841443199999997</v>
      </c>
      <c r="L978">
        <v>20.520410400000003</v>
      </c>
      <c r="M978">
        <v>28.910074400000003</v>
      </c>
      <c r="N978">
        <v>16.194897600000001</v>
      </c>
    </row>
    <row r="979" spans="1:14" ht="15.75" customHeight="1" x14ac:dyDescent="0.2">
      <c r="A979" s="27" t="s">
        <v>28</v>
      </c>
      <c r="B979" s="27">
        <v>2023</v>
      </c>
      <c r="C979" s="30">
        <v>45230</v>
      </c>
      <c r="D979" s="27">
        <v>2406</v>
      </c>
      <c r="E979" s="31">
        <v>4</v>
      </c>
      <c r="F979" s="27" t="s">
        <v>26</v>
      </c>
      <c r="G979" s="27" t="s">
        <v>21</v>
      </c>
      <c r="H979" s="27">
        <v>4</v>
      </c>
      <c r="I979" s="5">
        <v>230383</v>
      </c>
      <c r="J979" s="27">
        <v>1.8990006103924235</v>
      </c>
      <c r="K979">
        <v>18.35331</v>
      </c>
      <c r="L979">
        <v>21.191832000000002</v>
      </c>
      <c r="M979">
        <v>29.226606</v>
      </c>
      <c r="N979">
        <v>17.909502</v>
      </c>
    </row>
    <row r="980" spans="1:14" ht="15.75" customHeight="1" x14ac:dyDescent="0.2">
      <c r="A980" s="27" t="s">
        <v>28</v>
      </c>
      <c r="B980" s="27">
        <v>2023</v>
      </c>
      <c r="C980" s="30">
        <v>45175</v>
      </c>
      <c r="D980" s="27">
        <v>2407</v>
      </c>
      <c r="E980" s="31">
        <v>4</v>
      </c>
      <c r="F980" s="27" t="s">
        <v>26</v>
      </c>
      <c r="G980" s="27" t="s">
        <v>27</v>
      </c>
      <c r="H980" s="27">
        <v>4</v>
      </c>
      <c r="I980" s="5">
        <v>230330</v>
      </c>
      <c r="J980" s="27">
        <v>3.0749661889079007</v>
      </c>
      <c r="K980">
        <v>19.599347999999999</v>
      </c>
      <c r="L980">
        <v>20.849214</v>
      </c>
      <c r="M980">
        <v>28.058586000000002</v>
      </c>
      <c r="N980">
        <v>16.601481</v>
      </c>
    </row>
    <row r="981" spans="1:14" ht="15.75" customHeight="1" x14ac:dyDescent="0.2">
      <c r="A981" s="27" t="s">
        <v>28</v>
      </c>
      <c r="B981" s="27">
        <v>2023</v>
      </c>
      <c r="C981" s="30">
        <v>45175</v>
      </c>
      <c r="D981" s="27">
        <v>2408</v>
      </c>
      <c r="E981" s="31">
        <v>4</v>
      </c>
      <c r="F981" s="27" t="s">
        <v>22</v>
      </c>
      <c r="G981" s="27" t="s">
        <v>27</v>
      </c>
      <c r="H981" s="27">
        <v>4</v>
      </c>
      <c r="I981" s="5">
        <v>230331</v>
      </c>
      <c r="J981" s="27">
        <v>2.7782132970217539</v>
      </c>
      <c r="K981">
        <v>18.004942</v>
      </c>
      <c r="L981">
        <v>24.637384000000001</v>
      </c>
      <c r="M981">
        <v>30.105281999999999</v>
      </c>
      <c r="N981">
        <v>22.481158000000004</v>
      </c>
    </row>
    <row r="982" spans="1:14" ht="15.75" customHeight="1" x14ac:dyDescent="0.2">
      <c r="A982" s="27" t="s">
        <v>28</v>
      </c>
      <c r="B982" s="27">
        <v>2023</v>
      </c>
      <c r="C982" s="30">
        <v>45175</v>
      </c>
      <c r="D982" s="27">
        <v>2409</v>
      </c>
      <c r="E982" s="31">
        <v>4</v>
      </c>
      <c r="F982" s="27" t="s">
        <v>20</v>
      </c>
      <c r="G982" s="27" t="s">
        <v>27</v>
      </c>
      <c r="H982" s="27">
        <v>4</v>
      </c>
      <c r="I982" s="5">
        <v>230332</v>
      </c>
      <c r="J982" s="27">
        <v>2.8512354710991472</v>
      </c>
      <c r="K982">
        <v>17.162592</v>
      </c>
      <c r="L982">
        <v>25.771044</v>
      </c>
      <c r="M982">
        <v>31.872091999999999</v>
      </c>
      <c r="N982">
        <v>23.118808000000001</v>
      </c>
    </row>
    <row r="983" spans="1:14" ht="15.75" customHeight="1" x14ac:dyDescent="0.2">
      <c r="A983" s="27" t="s">
        <v>28</v>
      </c>
      <c r="B983" s="27">
        <v>2023</v>
      </c>
      <c r="C983" s="30">
        <v>45175</v>
      </c>
      <c r="D983" s="27">
        <v>2410</v>
      </c>
      <c r="E983" s="31">
        <v>4</v>
      </c>
      <c r="F983" s="27" t="s">
        <v>25</v>
      </c>
      <c r="G983" s="27" t="s">
        <v>27</v>
      </c>
      <c r="H983" s="27">
        <v>4</v>
      </c>
      <c r="I983" s="5">
        <v>230333</v>
      </c>
      <c r="J983" s="27">
        <v>3.4718329373216585</v>
      </c>
      <c r="K983">
        <v>18.471838000000002</v>
      </c>
      <c r="L983">
        <v>24.877468000000004</v>
      </c>
      <c r="M983">
        <v>30.319982</v>
      </c>
      <c r="N983">
        <v>22.297044</v>
      </c>
    </row>
    <row r="984" spans="1:14" ht="15.75" customHeight="1" x14ac:dyDescent="0.2">
      <c r="A984" s="27" t="s">
        <v>28</v>
      </c>
      <c r="B984" s="27">
        <v>2023</v>
      </c>
      <c r="C984" s="30">
        <v>45175</v>
      </c>
      <c r="D984" s="27">
        <v>2411</v>
      </c>
      <c r="E984" s="31">
        <v>4</v>
      </c>
      <c r="F984" s="27" t="s">
        <v>24</v>
      </c>
      <c r="G984" s="27" t="s">
        <v>27</v>
      </c>
      <c r="H984" s="27">
        <v>4</v>
      </c>
      <c r="I984" s="5">
        <v>230334</v>
      </c>
      <c r="J984" s="27">
        <v>4.1093345764531923</v>
      </c>
      <c r="K984">
        <v>16.960899999999999</v>
      </c>
      <c r="L984">
        <v>26.847200000000001</v>
      </c>
      <c r="M984">
        <v>32.579439999999998</v>
      </c>
      <c r="N984">
        <v>26.303000000000001</v>
      </c>
    </row>
    <row r="985" spans="1:14" ht="15.75" customHeight="1" x14ac:dyDescent="0.2">
      <c r="A985" s="27" t="s">
        <v>28</v>
      </c>
      <c r="B985" s="27">
        <v>2023</v>
      </c>
      <c r="C985" s="30">
        <v>45175</v>
      </c>
      <c r="D985" s="27">
        <v>2412</v>
      </c>
      <c r="E985" s="31">
        <v>4</v>
      </c>
      <c r="F985" s="27" t="s">
        <v>23</v>
      </c>
      <c r="G985" s="27" t="s">
        <v>27</v>
      </c>
      <c r="H985" s="27">
        <v>4</v>
      </c>
      <c r="I985" s="5">
        <v>230335</v>
      </c>
      <c r="J985" s="27">
        <v>3.374375816641046</v>
      </c>
      <c r="K985">
        <v>18.141669</v>
      </c>
      <c r="L985">
        <v>23.988230000000001</v>
      </c>
      <c r="M985">
        <v>29.196321000000001</v>
      </c>
      <c r="N985">
        <v>22.063699</v>
      </c>
    </row>
    <row r="986" spans="1:14" ht="15.75" customHeight="1" x14ac:dyDescent="0.2">
      <c r="A986" s="27" t="s">
        <v>28</v>
      </c>
      <c r="B986" s="27">
        <v>2023</v>
      </c>
      <c r="C986" s="30">
        <v>45230</v>
      </c>
      <c r="D986" s="27">
        <v>2107</v>
      </c>
      <c r="E986" s="31">
        <v>1</v>
      </c>
      <c r="F986" s="27" t="s">
        <v>22</v>
      </c>
      <c r="G986" s="27" t="s">
        <v>27</v>
      </c>
      <c r="H986" s="27">
        <v>5</v>
      </c>
      <c r="I986" s="5">
        <v>230408</v>
      </c>
      <c r="J986" s="27">
        <v>2.4394506215003706</v>
      </c>
      <c r="K986">
        <v>20.076840000000001</v>
      </c>
      <c r="L986">
        <v>18.457740000000001</v>
      </c>
      <c r="M986">
        <v>24.527052000000001</v>
      </c>
      <c r="N986">
        <v>13.008311999999998</v>
      </c>
    </row>
    <row r="987" spans="1:14" ht="15.75" customHeight="1" x14ac:dyDescent="0.2">
      <c r="A987" s="27" t="s">
        <v>28</v>
      </c>
      <c r="B987" s="27">
        <v>2023</v>
      </c>
      <c r="C987" s="30">
        <v>45230</v>
      </c>
      <c r="D987" s="27">
        <v>2108</v>
      </c>
      <c r="E987" s="31">
        <v>1</v>
      </c>
      <c r="F987" s="27" t="s">
        <v>26</v>
      </c>
      <c r="G987" s="27" t="s">
        <v>27</v>
      </c>
      <c r="H987" s="27">
        <v>5</v>
      </c>
      <c r="I987" s="5">
        <v>230409</v>
      </c>
      <c r="J987" s="27">
        <v>1.5522516380143119</v>
      </c>
      <c r="K987">
        <v>11.791969</v>
      </c>
      <c r="L987">
        <v>12.983264999999999</v>
      </c>
      <c r="M987">
        <v>20.38233</v>
      </c>
      <c r="N987">
        <v>3.890326</v>
      </c>
    </row>
    <row r="988" spans="1:14" ht="15.75" customHeight="1" x14ac:dyDescent="0.2">
      <c r="A988" s="27" t="s">
        <v>28</v>
      </c>
      <c r="B988" s="27">
        <v>2023</v>
      </c>
      <c r="C988" s="30">
        <v>45230</v>
      </c>
      <c r="D988" s="27">
        <v>2109</v>
      </c>
      <c r="E988" s="31">
        <v>1</v>
      </c>
      <c r="F988" s="27" t="s">
        <v>20</v>
      </c>
      <c r="G988" s="27" t="s">
        <v>27</v>
      </c>
      <c r="H988" s="27">
        <v>5</v>
      </c>
      <c r="I988" s="5">
        <v>230410</v>
      </c>
      <c r="J988" s="27">
        <v>2.2879988812512773</v>
      </c>
      <c r="K988">
        <v>21.268235000000001</v>
      </c>
      <c r="L988">
        <v>19.570467000000001</v>
      </c>
      <c r="M988">
        <v>26.140091000000002</v>
      </c>
      <c r="N988">
        <v>14.578659999999999</v>
      </c>
    </row>
    <row r="989" spans="1:14" ht="15.75" customHeight="1" x14ac:dyDescent="0.2">
      <c r="A989" s="27" t="s">
        <v>28</v>
      </c>
      <c r="B989" s="27">
        <v>2023</v>
      </c>
      <c r="C989" s="30">
        <v>45230</v>
      </c>
      <c r="D989" s="27">
        <v>2110</v>
      </c>
      <c r="E989" s="31">
        <v>1</v>
      </c>
      <c r="F989" s="27" t="s">
        <v>23</v>
      </c>
      <c r="G989" s="27" t="s">
        <v>27</v>
      </c>
      <c r="H989" s="27">
        <v>5</v>
      </c>
      <c r="I989" s="5">
        <v>230411</v>
      </c>
      <c r="J989" s="27">
        <v>2.5116009494723892</v>
      </c>
      <c r="K989">
        <v>20.355205000000002</v>
      </c>
      <c r="L989">
        <v>20.234760000000001</v>
      </c>
      <c r="M989">
        <v>26.877765</v>
      </c>
      <c r="N989">
        <v>15.63932</v>
      </c>
    </row>
    <row r="990" spans="1:14" ht="15.75" customHeight="1" x14ac:dyDescent="0.2">
      <c r="A990" s="27" t="s">
        <v>28</v>
      </c>
      <c r="B990" s="27">
        <v>2023</v>
      </c>
      <c r="C990" s="30">
        <v>45230</v>
      </c>
      <c r="D990" s="27">
        <v>2111</v>
      </c>
      <c r="E990" s="31">
        <v>1</v>
      </c>
      <c r="F990" s="27" t="s">
        <v>24</v>
      </c>
      <c r="G990" s="27" t="s">
        <v>27</v>
      </c>
      <c r="H990" s="27">
        <v>5</v>
      </c>
      <c r="I990" s="5">
        <v>230412</v>
      </c>
      <c r="J990" s="27">
        <v>1.8089729552612679</v>
      </c>
      <c r="K990">
        <v>23.060154000000001</v>
      </c>
      <c r="L990">
        <v>15.482181000000002</v>
      </c>
      <c r="M990">
        <v>21.270522</v>
      </c>
      <c r="N990">
        <v>9.7124819999999996</v>
      </c>
    </row>
    <row r="991" spans="1:14" ht="15.75" customHeight="1" x14ac:dyDescent="0.2">
      <c r="A991" s="27" t="s">
        <v>28</v>
      </c>
      <c r="B991" s="27">
        <v>2023</v>
      </c>
      <c r="C991" s="30">
        <v>45230</v>
      </c>
      <c r="D991" s="27">
        <v>2112</v>
      </c>
      <c r="E991" s="31">
        <v>1</v>
      </c>
      <c r="F991" s="27" t="s">
        <v>25</v>
      </c>
      <c r="G991" s="27" t="s">
        <v>27</v>
      </c>
      <c r="H991" s="27">
        <v>5</v>
      </c>
      <c r="I991" s="5">
        <v>230413</v>
      </c>
      <c r="J991" s="27">
        <v>2.8986377863138419</v>
      </c>
      <c r="K991">
        <v>21.716889999999996</v>
      </c>
      <c r="L991">
        <v>18.938929999999999</v>
      </c>
      <c r="M991">
        <v>23.274799999999999</v>
      </c>
      <c r="N991">
        <v>11.628015</v>
      </c>
    </row>
    <row r="992" spans="1:14" ht="15.75" customHeight="1" x14ac:dyDescent="0.2">
      <c r="A992" s="27" t="s">
        <v>28</v>
      </c>
      <c r="B992" s="27">
        <v>2023</v>
      </c>
      <c r="C992" s="30">
        <v>45230</v>
      </c>
      <c r="D992" s="27">
        <v>2207</v>
      </c>
      <c r="E992" s="31">
        <v>2</v>
      </c>
      <c r="F992" s="27" t="s">
        <v>20</v>
      </c>
      <c r="G992" s="27" t="s">
        <v>27</v>
      </c>
      <c r="H992" s="27">
        <v>5</v>
      </c>
      <c r="I992" s="5">
        <v>230414</v>
      </c>
      <c r="J992" s="27">
        <v>2.7071911551512016</v>
      </c>
      <c r="K992">
        <v>22.000509000000005</v>
      </c>
      <c r="L992">
        <v>18.390978</v>
      </c>
      <c r="M992">
        <v>23.939820000000001</v>
      </c>
      <c r="N992">
        <v>12.359628000000001</v>
      </c>
    </row>
    <row r="993" spans="1:14" ht="15.75" customHeight="1" x14ac:dyDescent="0.2">
      <c r="A993" s="27" t="s">
        <v>28</v>
      </c>
      <c r="B993" s="27">
        <v>2023</v>
      </c>
      <c r="C993" s="30">
        <v>45230</v>
      </c>
      <c r="D993" s="27">
        <v>2208</v>
      </c>
      <c r="E993" s="31">
        <v>2</v>
      </c>
      <c r="F993" s="27" t="s">
        <v>23</v>
      </c>
      <c r="G993" s="27" t="s">
        <v>27</v>
      </c>
      <c r="H993" s="27">
        <v>5</v>
      </c>
      <c r="I993" s="5">
        <v>230415</v>
      </c>
      <c r="J993" s="27">
        <v>2.0883509802919584</v>
      </c>
      <c r="K993">
        <v>21.517949000000002</v>
      </c>
      <c r="L993">
        <v>17.13655</v>
      </c>
      <c r="M993">
        <v>23.907803000000001</v>
      </c>
      <c r="N993">
        <v>10.874761999999999</v>
      </c>
    </row>
    <row r="994" spans="1:14" ht="15.75" customHeight="1" x14ac:dyDescent="0.2">
      <c r="A994" s="27" t="s">
        <v>28</v>
      </c>
      <c r="B994" s="27">
        <v>2023</v>
      </c>
      <c r="C994" s="30">
        <v>45230</v>
      </c>
      <c r="D994" s="27">
        <v>2209</v>
      </c>
      <c r="E994" s="31">
        <v>2</v>
      </c>
      <c r="F994" s="27" t="s">
        <v>22</v>
      </c>
      <c r="G994" s="27" t="s">
        <v>27</v>
      </c>
      <c r="H994" s="27">
        <v>5</v>
      </c>
      <c r="I994" s="5">
        <v>230416</v>
      </c>
      <c r="J994" s="27">
        <v>1.1143445119384536</v>
      </c>
      <c r="K994">
        <v>22.295363999999996</v>
      </c>
      <c r="L994">
        <v>18.137028000000001</v>
      </c>
      <c r="M994">
        <v>22.666644000000002</v>
      </c>
      <c r="N994">
        <v>12.224393999999998</v>
      </c>
    </row>
    <row r="995" spans="1:14" ht="15.75" customHeight="1" x14ac:dyDescent="0.2">
      <c r="A995" s="27" t="s">
        <v>28</v>
      </c>
      <c r="B995" s="27">
        <v>2023</v>
      </c>
      <c r="C995" s="30">
        <v>45230</v>
      </c>
      <c r="D995" s="27">
        <v>2210</v>
      </c>
      <c r="E995" s="31">
        <v>2</v>
      </c>
      <c r="F995" s="27" t="s">
        <v>24</v>
      </c>
      <c r="G995" s="27" t="s">
        <v>27</v>
      </c>
      <c r="H995" s="27">
        <v>5</v>
      </c>
      <c r="I995" s="5">
        <v>230417</v>
      </c>
      <c r="J995" s="27">
        <v>1.7586070977120465</v>
      </c>
      <c r="K995">
        <v>22.278146285714289</v>
      </c>
      <c r="L995">
        <v>16.959236285714287</v>
      </c>
      <c r="M995">
        <v>22.351553714285718</v>
      </c>
      <c r="N995">
        <v>11.527587428571428</v>
      </c>
    </row>
    <row r="996" spans="1:14" ht="15.75" customHeight="1" x14ac:dyDescent="0.2">
      <c r="A996" s="27" t="s">
        <v>28</v>
      </c>
      <c r="B996" s="27">
        <v>2023</v>
      </c>
      <c r="C996" s="30">
        <v>45230</v>
      </c>
      <c r="D996" s="27">
        <v>2211</v>
      </c>
      <c r="E996" s="31">
        <v>2</v>
      </c>
      <c r="F996" s="27" t="s">
        <v>25</v>
      </c>
      <c r="G996" s="27" t="s">
        <v>27</v>
      </c>
      <c r="H996" s="27">
        <v>5</v>
      </c>
      <c r="I996" s="5">
        <v>230418</v>
      </c>
      <c r="J996" s="27">
        <v>2.2268594379442823</v>
      </c>
      <c r="K996">
        <v>21.840546</v>
      </c>
      <c r="L996">
        <v>17.617235999999998</v>
      </c>
      <c r="M996">
        <v>22.815156000000002</v>
      </c>
      <c r="N996">
        <v>12.521418000000002</v>
      </c>
    </row>
    <row r="997" spans="1:14" ht="15.75" customHeight="1" x14ac:dyDescent="0.2">
      <c r="A997" s="27" t="s">
        <v>28</v>
      </c>
      <c r="B997" s="27">
        <v>2023</v>
      </c>
      <c r="C997" s="30">
        <v>45230</v>
      </c>
      <c r="D997" s="27">
        <v>2212</v>
      </c>
      <c r="E997" s="31">
        <v>2</v>
      </c>
      <c r="F997" s="27" t="s">
        <v>26</v>
      </c>
      <c r="G997" s="27" t="s">
        <v>27</v>
      </c>
      <c r="H997" s="27">
        <v>5</v>
      </c>
      <c r="I997" s="5">
        <v>230419</v>
      </c>
      <c r="J997" s="27">
        <v>1.9268344494147318</v>
      </c>
      <c r="K997">
        <v>22.079498999999998</v>
      </c>
      <c r="L997">
        <v>16.761486000000001</v>
      </c>
      <c r="M997">
        <v>22.330086000000005</v>
      </c>
      <c r="N997">
        <v>10.626745</v>
      </c>
    </row>
    <row r="998" spans="1:14" ht="15.75" customHeight="1" x14ac:dyDescent="0.2">
      <c r="A998" s="27" t="s">
        <v>28</v>
      </c>
      <c r="B998" s="27">
        <v>2023</v>
      </c>
      <c r="C998" s="30">
        <v>45230</v>
      </c>
      <c r="D998" s="27">
        <v>2301</v>
      </c>
      <c r="E998" s="31">
        <v>3</v>
      </c>
      <c r="F998" s="27" t="s">
        <v>20</v>
      </c>
      <c r="G998" s="27" t="s">
        <v>27</v>
      </c>
      <c r="H998" s="27">
        <v>5</v>
      </c>
      <c r="I998" s="5">
        <v>230420</v>
      </c>
      <c r="J998" s="27">
        <v>2.429314425010733</v>
      </c>
      <c r="K998">
        <v>23.061285000000002</v>
      </c>
      <c r="L998">
        <v>16.434054</v>
      </c>
      <c r="M998">
        <v>21.822723</v>
      </c>
      <c r="N998">
        <v>11.507534999999999</v>
      </c>
    </row>
    <row r="999" spans="1:14" ht="15.75" customHeight="1" x14ac:dyDescent="0.2">
      <c r="A999" s="27" t="s">
        <v>28</v>
      </c>
      <c r="B999" s="27">
        <v>2023</v>
      </c>
      <c r="C999" s="30">
        <v>45230</v>
      </c>
      <c r="D999" s="27">
        <v>2302</v>
      </c>
      <c r="E999" s="31">
        <v>3</v>
      </c>
      <c r="F999" s="27" t="s">
        <v>23</v>
      </c>
      <c r="G999" s="27" t="s">
        <v>27</v>
      </c>
      <c r="H999" s="27">
        <v>5</v>
      </c>
      <c r="I999" s="5">
        <v>230421</v>
      </c>
      <c r="J999" s="27">
        <v>1.8486772511505762</v>
      </c>
      <c r="K999">
        <v>21.598794000000002</v>
      </c>
      <c r="L999">
        <v>17.247285999999999</v>
      </c>
      <c r="M999">
        <v>24.026674</v>
      </c>
      <c r="N999">
        <v>11.149571999999999</v>
      </c>
    </row>
    <row r="1000" spans="1:14" ht="15.75" customHeight="1" x14ac:dyDescent="0.2">
      <c r="A1000" s="27" t="s">
        <v>28</v>
      </c>
      <c r="B1000" s="27">
        <v>2023</v>
      </c>
      <c r="C1000" s="30">
        <v>45230</v>
      </c>
      <c r="D1000" s="27">
        <v>2303</v>
      </c>
      <c r="E1000" s="31">
        <v>3</v>
      </c>
      <c r="F1000" s="27" t="s">
        <v>26</v>
      </c>
      <c r="G1000" s="27" t="s">
        <v>27</v>
      </c>
      <c r="H1000" s="27">
        <v>5</v>
      </c>
      <c r="I1000" s="5">
        <v>230422</v>
      </c>
      <c r="J1000" s="27">
        <v>1.1179055599524834</v>
      </c>
      <c r="K1000">
        <v>23.942886000000001</v>
      </c>
      <c r="L1000">
        <v>16.505939999999999</v>
      </c>
      <c r="M1000">
        <v>20.270778</v>
      </c>
      <c r="N1000">
        <v>11.730345</v>
      </c>
    </row>
    <row r="1001" spans="1:14" ht="15.75" customHeight="1" x14ac:dyDescent="0.2">
      <c r="A1001" s="27" t="s">
        <v>28</v>
      </c>
      <c r="B1001" s="27">
        <v>2023</v>
      </c>
      <c r="C1001" s="30">
        <v>45230</v>
      </c>
      <c r="D1001" s="27">
        <v>2304</v>
      </c>
      <c r="E1001" s="31">
        <v>3</v>
      </c>
      <c r="F1001" s="27" t="s">
        <v>25</v>
      </c>
      <c r="G1001" s="27" t="s">
        <v>27</v>
      </c>
      <c r="H1001" s="27">
        <v>5</v>
      </c>
      <c r="I1001" s="5">
        <v>230423</v>
      </c>
      <c r="J1001" s="27">
        <v>1.479385448920516</v>
      </c>
      <c r="K1001">
        <v>23.212413999999999</v>
      </c>
      <c r="L1001">
        <v>17.831312</v>
      </c>
      <c r="M1001">
        <v>23.604106000000002</v>
      </c>
      <c r="N1001">
        <v>10.678269999999999</v>
      </c>
    </row>
    <row r="1002" spans="1:14" ht="15.75" customHeight="1" x14ac:dyDescent="0.2">
      <c r="A1002" s="27" t="s">
        <v>28</v>
      </c>
      <c r="B1002" s="27">
        <v>2023</v>
      </c>
      <c r="C1002" s="30">
        <v>45230</v>
      </c>
      <c r="D1002" s="27">
        <v>2305</v>
      </c>
      <c r="E1002" s="31">
        <v>3</v>
      </c>
      <c r="F1002" s="27" t="s">
        <v>24</v>
      </c>
      <c r="G1002" s="27" t="s">
        <v>27</v>
      </c>
      <c r="H1002" s="27">
        <v>5</v>
      </c>
      <c r="I1002" s="5">
        <v>230424</v>
      </c>
      <c r="J1002" s="27">
        <v>2.0724642014009822</v>
      </c>
      <c r="K1002">
        <v>23.860337999999999</v>
      </c>
      <c r="L1002">
        <v>16.570457999999999</v>
      </c>
      <c r="M1002">
        <v>21.850947999999999</v>
      </c>
      <c r="N1002">
        <v>9.5142279999999992</v>
      </c>
    </row>
    <row r="1003" spans="1:14" ht="15.75" customHeight="1" x14ac:dyDescent="0.2">
      <c r="A1003" s="27" t="s">
        <v>28</v>
      </c>
      <c r="B1003" s="27">
        <v>2023</v>
      </c>
      <c r="C1003" s="30">
        <v>45230</v>
      </c>
      <c r="D1003" s="27">
        <v>2306</v>
      </c>
      <c r="E1003" s="31">
        <v>3</v>
      </c>
      <c r="F1003" s="27" t="s">
        <v>22</v>
      </c>
      <c r="G1003" s="27" t="s">
        <v>27</v>
      </c>
      <c r="H1003" s="27">
        <v>5</v>
      </c>
      <c r="I1003" s="5">
        <v>230425</v>
      </c>
      <c r="J1003" s="27">
        <v>2.0921707297298249</v>
      </c>
      <c r="K1003">
        <v>20.821089000000001</v>
      </c>
      <c r="L1003">
        <v>17.916038</v>
      </c>
      <c r="M1003">
        <v>24.361328</v>
      </c>
      <c r="N1003">
        <v>13.73127</v>
      </c>
    </row>
    <row r="1004" spans="1:14" ht="15.75" customHeight="1" x14ac:dyDescent="0.2">
      <c r="A1004" s="27" t="s">
        <v>28</v>
      </c>
      <c r="B1004" s="27">
        <v>2023</v>
      </c>
      <c r="C1004" s="30">
        <v>45230</v>
      </c>
      <c r="D1004" s="27">
        <v>2407</v>
      </c>
      <c r="E1004" s="31">
        <v>4</v>
      </c>
      <c r="F1004" s="27" t="s">
        <v>26</v>
      </c>
      <c r="G1004" s="27" t="s">
        <v>27</v>
      </c>
      <c r="H1004" s="27">
        <v>5</v>
      </c>
      <c r="I1004" s="5">
        <v>230426</v>
      </c>
      <c r="J1004" s="27">
        <v>1.8122164637238554</v>
      </c>
      <c r="K1004">
        <v>20.367256000000001</v>
      </c>
      <c r="L1004">
        <v>19.181616999999999</v>
      </c>
      <c r="M1004">
        <v>25.937001999999996</v>
      </c>
      <c r="N1004">
        <v>13.887600999999998</v>
      </c>
    </row>
    <row r="1005" spans="1:14" ht="15.75" customHeight="1" x14ac:dyDescent="0.2">
      <c r="A1005" s="27" t="s">
        <v>28</v>
      </c>
      <c r="B1005" s="27">
        <v>2023</v>
      </c>
      <c r="C1005" s="30">
        <v>45230</v>
      </c>
      <c r="D1005" s="27">
        <v>2408</v>
      </c>
      <c r="E1005" s="31">
        <v>4</v>
      </c>
      <c r="F1005" s="27" t="s">
        <v>22</v>
      </c>
      <c r="G1005" s="27" t="s">
        <v>27</v>
      </c>
      <c r="H1005" s="27">
        <v>5</v>
      </c>
      <c r="I1005" s="5">
        <v>230427</v>
      </c>
      <c r="J1005" s="27">
        <v>1.5015538976465932</v>
      </c>
      <c r="K1005">
        <v>21.433313999999996</v>
      </c>
      <c r="L1005">
        <v>18.55624371428571</v>
      </c>
      <c r="M1005">
        <v>24.065330857142857</v>
      </c>
      <c r="N1005">
        <v>13.759083857142858</v>
      </c>
    </row>
    <row r="1006" spans="1:14" ht="15.75" customHeight="1" x14ac:dyDescent="0.2">
      <c r="A1006" s="27" t="s">
        <v>28</v>
      </c>
      <c r="B1006" s="27">
        <v>2023</v>
      </c>
      <c r="C1006" s="30">
        <v>45230</v>
      </c>
      <c r="D1006" s="27">
        <v>2409</v>
      </c>
      <c r="E1006" s="31">
        <v>4</v>
      </c>
      <c r="F1006" s="27" t="s">
        <v>20</v>
      </c>
      <c r="G1006" s="27" t="s">
        <v>27</v>
      </c>
      <c r="H1006" s="27">
        <v>5</v>
      </c>
      <c r="I1006" s="5">
        <v>230428</v>
      </c>
      <c r="J1006" s="27">
        <v>1.524643417093132</v>
      </c>
      <c r="K1006">
        <v>22.185463857142857</v>
      </c>
      <c r="L1006">
        <v>18.235916857142854</v>
      </c>
      <c r="M1006">
        <v>24.010186857142855</v>
      </c>
      <c r="N1006">
        <v>10.913564714285714</v>
      </c>
    </row>
    <row r="1007" spans="1:14" ht="15.75" customHeight="1" x14ac:dyDescent="0.2">
      <c r="A1007" s="27" t="s">
        <v>28</v>
      </c>
      <c r="B1007" s="27">
        <v>2023</v>
      </c>
      <c r="C1007" s="30">
        <v>45230</v>
      </c>
      <c r="D1007" s="27">
        <v>2410</v>
      </c>
      <c r="E1007" s="31">
        <v>4</v>
      </c>
      <c r="F1007" s="27" t="s">
        <v>25</v>
      </c>
      <c r="G1007" s="27" t="s">
        <v>27</v>
      </c>
      <c r="H1007" s="27">
        <v>5</v>
      </c>
      <c r="I1007" s="5">
        <v>230429</v>
      </c>
      <c r="J1007" s="27">
        <v>1.951862470377451</v>
      </c>
      <c r="K1007">
        <v>23.705528000000001</v>
      </c>
      <c r="L1007">
        <v>16.933847</v>
      </c>
      <c r="M1007">
        <v>21.699103999999995</v>
      </c>
      <c r="N1007">
        <v>10.552303999999999</v>
      </c>
    </row>
    <row r="1008" spans="1:14" ht="15.75" customHeight="1" x14ac:dyDescent="0.2">
      <c r="A1008" s="27" t="s">
        <v>28</v>
      </c>
      <c r="B1008" s="27">
        <v>2023</v>
      </c>
      <c r="C1008" s="30">
        <v>45230</v>
      </c>
      <c r="D1008" s="27">
        <v>2411</v>
      </c>
      <c r="E1008" s="31">
        <v>4</v>
      </c>
      <c r="F1008" s="27" t="s">
        <v>24</v>
      </c>
      <c r="G1008" s="27" t="s">
        <v>27</v>
      </c>
      <c r="H1008" s="27">
        <v>5</v>
      </c>
      <c r="I1008" s="5">
        <v>230430</v>
      </c>
      <c r="J1008" s="27">
        <v>1.9796262214746028</v>
      </c>
      <c r="K1008">
        <v>22.307093999999996</v>
      </c>
      <c r="L1008">
        <v>17.331534000000001</v>
      </c>
      <c r="M1008">
        <v>22.657225999999998</v>
      </c>
      <c r="N1008">
        <v>10.255182</v>
      </c>
    </row>
    <row r="1009" spans="1:14" ht="15.75" customHeight="1" x14ac:dyDescent="0.2">
      <c r="A1009" s="27" t="s">
        <v>28</v>
      </c>
      <c r="B1009" s="27">
        <v>2023</v>
      </c>
      <c r="C1009" s="30">
        <v>45230</v>
      </c>
      <c r="D1009" s="27">
        <v>2412</v>
      </c>
      <c r="E1009" s="31">
        <v>4</v>
      </c>
      <c r="F1009" s="27" t="s">
        <v>23</v>
      </c>
      <c r="G1009" s="27" t="s">
        <v>27</v>
      </c>
      <c r="H1009" s="27">
        <v>5</v>
      </c>
      <c r="I1009" s="5">
        <v>230431</v>
      </c>
      <c r="J1009" s="27">
        <v>1.6844749627462134</v>
      </c>
      <c r="K1009">
        <v>20.99136</v>
      </c>
      <c r="L1009">
        <v>19.887039999999999</v>
      </c>
      <c r="M1009">
        <v>25.9376</v>
      </c>
      <c r="N1009">
        <v>15.024319999999998</v>
      </c>
    </row>
    <row r="1010" spans="1:14" ht="15" customHeight="1" x14ac:dyDescent="0.2">
      <c r="A1010" s="27" t="s">
        <v>19</v>
      </c>
      <c r="B1010" s="27">
        <v>2024</v>
      </c>
      <c r="C1010" s="30">
        <v>45449</v>
      </c>
      <c r="D1010" s="27">
        <v>1101</v>
      </c>
      <c r="E1010" s="31">
        <v>1</v>
      </c>
      <c r="F1010" s="27" t="s">
        <v>20</v>
      </c>
      <c r="G1010" s="27" t="s">
        <v>21</v>
      </c>
      <c r="H1010" s="27">
        <v>1</v>
      </c>
      <c r="I1010" s="5">
        <v>240000</v>
      </c>
      <c r="J1010" s="27">
        <v>5.8307035805947089</v>
      </c>
      <c r="K1010">
        <v>15.557027</v>
      </c>
      <c r="L1010">
        <v>30.786345999999998</v>
      </c>
      <c r="M1010">
        <v>38.642234999999999</v>
      </c>
      <c r="N1010">
        <v>26.781026000000001</v>
      </c>
    </row>
    <row r="1011" spans="1:14" ht="15" customHeight="1" x14ac:dyDescent="0.2">
      <c r="A1011" s="27" t="s">
        <v>19</v>
      </c>
      <c r="B1011" s="27">
        <v>2024</v>
      </c>
      <c r="C1011" s="30">
        <v>45449</v>
      </c>
      <c r="D1011" s="27">
        <v>1102</v>
      </c>
      <c r="E1011" s="31">
        <v>1</v>
      </c>
      <c r="F1011" s="27" t="s">
        <v>22</v>
      </c>
      <c r="G1011" s="27" t="s">
        <v>21</v>
      </c>
      <c r="H1011" s="27">
        <v>1</v>
      </c>
      <c r="I1011" s="5">
        <v>240001</v>
      </c>
      <c r="J1011" s="27">
        <v>6.4007248701520014</v>
      </c>
      <c r="K1011">
        <v>17.635314999999999</v>
      </c>
      <c r="L1011">
        <v>26.820186</v>
      </c>
      <c r="M1011">
        <v>33.330292</v>
      </c>
      <c r="N1011">
        <v>22.984845</v>
      </c>
    </row>
    <row r="1012" spans="1:14" ht="15" customHeight="1" x14ac:dyDescent="0.2">
      <c r="A1012" s="27" t="s">
        <v>19</v>
      </c>
      <c r="B1012" s="27">
        <v>2024</v>
      </c>
      <c r="C1012" s="30">
        <v>45449</v>
      </c>
      <c r="D1012" s="27">
        <v>1103</v>
      </c>
      <c r="E1012" s="31">
        <v>1</v>
      </c>
      <c r="F1012" s="27" t="s">
        <v>23</v>
      </c>
      <c r="G1012" s="27" t="s">
        <v>21</v>
      </c>
      <c r="H1012" s="27">
        <v>1</v>
      </c>
      <c r="I1012" s="5">
        <v>240002</v>
      </c>
      <c r="J1012" s="27">
        <v>4.5039907905484835</v>
      </c>
      <c r="K1012">
        <v>15.710425000000001</v>
      </c>
      <c r="L1012">
        <v>28.17916</v>
      </c>
      <c r="M1012">
        <v>36.500705000000004</v>
      </c>
      <c r="N1012">
        <v>24.991800000000001</v>
      </c>
    </row>
    <row r="1013" spans="1:14" ht="15" customHeight="1" x14ac:dyDescent="0.2">
      <c r="A1013" s="27" t="s">
        <v>19</v>
      </c>
      <c r="B1013" s="27">
        <v>2024</v>
      </c>
      <c r="C1013" s="30">
        <v>45449</v>
      </c>
      <c r="D1013" s="27">
        <v>1104</v>
      </c>
      <c r="E1013" s="31">
        <v>1</v>
      </c>
      <c r="F1013" s="27" t="s">
        <v>24</v>
      </c>
      <c r="G1013" s="27" t="s">
        <v>21</v>
      </c>
      <c r="H1013" s="27">
        <v>1</v>
      </c>
      <c r="I1013" s="5">
        <v>240003</v>
      </c>
      <c r="J1013" s="27">
        <v>6.7432764644595427</v>
      </c>
      <c r="K1013">
        <v>16.003935999999999</v>
      </c>
      <c r="L1013">
        <v>30.297044</v>
      </c>
      <c r="M1013">
        <v>38.534363999999997</v>
      </c>
      <c r="N1013">
        <v>28.531904000000001</v>
      </c>
    </row>
    <row r="1014" spans="1:14" ht="15" customHeight="1" x14ac:dyDescent="0.2">
      <c r="A1014" s="27" t="s">
        <v>19</v>
      </c>
      <c r="B1014" s="27">
        <v>2024</v>
      </c>
      <c r="C1014" s="30">
        <v>45449</v>
      </c>
      <c r="D1014" s="27">
        <v>1105</v>
      </c>
      <c r="E1014" s="31">
        <v>1</v>
      </c>
      <c r="F1014" s="27" t="s">
        <v>25</v>
      </c>
      <c r="G1014" s="27" t="s">
        <v>21</v>
      </c>
      <c r="H1014" s="27">
        <v>1</v>
      </c>
      <c r="I1014" s="5">
        <v>240004</v>
      </c>
      <c r="J1014" s="27">
        <v>5.0200529308205857</v>
      </c>
      <c r="K1014">
        <v>18.194420000000001</v>
      </c>
      <c r="L1014">
        <v>27.001390000000001</v>
      </c>
      <c r="M1014">
        <v>33.441090000000003</v>
      </c>
      <c r="N1014">
        <v>23.953869999999998</v>
      </c>
    </row>
    <row r="1015" spans="1:14" ht="15" customHeight="1" x14ac:dyDescent="0.2">
      <c r="A1015" s="27" t="s">
        <v>19</v>
      </c>
      <c r="B1015" s="27">
        <v>2024</v>
      </c>
      <c r="C1015" s="30">
        <v>45449</v>
      </c>
      <c r="D1015" s="27">
        <v>1106</v>
      </c>
      <c r="E1015" s="31">
        <v>1</v>
      </c>
      <c r="F1015" s="27" t="s">
        <v>26</v>
      </c>
      <c r="G1015" s="27" t="s">
        <v>21</v>
      </c>
      <c r="H1015" s="27">
        <v>1</v>
      </c>
      <c r="I1015" s="5">
        <v>240005</v>
      </c>
      <c r="J1015" s="27">
        <v>3.6010755068414628</v>
      </c>
      <c r="K1015">
        <v>17.239926000000001</v>
      </c>
      <c r="L1015">
        <v>28.309677000000001</v>
      </c>
      <c r="M1015">
        <v>35.293401000000003</v>
      </c>
      <c r="N1015">
        <v>25.347992999999999</v>
      </c>
    </row>
    <row r="1016" spans="1:14" ht="15" customHeight="1" x14ac:dyDescent="0.2">
      <c r="A1016" s="27" t="s">
        <v>19</v>
      </c>
      <c r="B1016" s="27">
        <v>2024</v>
      </c>
      <c r="C1016" s="30">
        <v>45449</v>
      </c>
      <c r="D1016" s="27">
        <v>1107</v>
      </c>
      <c r="E1016" s="31">
        <v>1</v>
      </c>
      <c r="F1016" s="27" t="s">
        <v>24</v>
      </c>
      <c r="G1016" s="27" t="s">
        <v>27</v>
      </c>
      <c r="H1016" s="27">
        <v>1</v>
      </c>
      <c r="I1016" s="5">
        <v>240006</v>
      </c>
      <c r="J1016" s="27">
        <v>4.9146255725130343</v>
      </c>
      <c r="K1016">
        <v>17.365138000000002</v>
      </c>
      <c r="L1016">
        <v>29.622343999999998</v>
      </c>
      <c r="M1016">
        <v>36.716693999999997</v>
      </c>
      <c r="N1016">
        <v>26.619831999999999</v>
      </c>
    </row>
    <row r="1017" spans="1:14" ht="15" customHeight="1" x14ac:dyDescent="0.2">
      <c r="A1017" s="27" t="s">
        <v>19</v>
      </c>
      <c r="B1017" s="27">
        <v>2024</v>
      </c>
      <c r="C1017" s="30">
        <v>45449</v>
      </c>
      <c r="D1017" s="27">
        <v>1108</v>
      </c>
      <c r="E1017" s="31">
        <v>1</v>
      </c>
      <c r="F1017" s="27" t="s">
        <v>23</v>
      </c>
      <c r="G1017" s="27" t="s">
        <v>27</v>
      </c>
      <c r="H1017" s="27">
        <v>1</v>
      </c>
      <c r="I1017" s="5">
        <v>240007</v>
      </c>
      <c r="J1017" s="27">
        <v>4.8935833626480392</v>
      </c>
      <c r="K1017">
        <v>16.286892000000002</v>
      </c>
      <c r="L1017">
        <v>29.176126999999997</v>
      </c>
      <c r="M1017">
        <v>37.356009</v>
      </c>
      <c r="N1017">
        <v>25.496090999999996</v>
      </c>
    </row>
    <row r="1018" spans="1:14" ht="15" customHeight="1" x14ac:dyDescent="0.2">
      <c r="A1018" s="27" t="s">
        <v>19</v>
      </c>
      <c r="B1018" s="27">
        <v>2024</v>
      </c>
      <c r="C1018" s="30">
        <v>45449</v>
      </c>
      <c r="D1018" s="27">
        <v>1109</v>
      </c>
      <c r="E1018" s="31">
        <v>1</v>
      </c>
      <c r="F1018" s="27" t="s">
        <v>20</v>
      </c>
      <c r="G1018" s="27" t="s">
        <v>27</v>
      </c>
      <c r="H1018" s="27">
        <v>1</v>
      </c>
      <c r="I1018" s="5">
        <v>240008</v>
      </c>
      <c r="J1018" s="27">
        <v>6.3854844638670052</v>
      </c>
      <c r="K1018">
        <v>16.588259999999998</v>
      </c>
      <c r="L1018">
        <v>27.17728</v>
      </c>
      <c r="M1018">
        <v>35.498514999999998</v>
      </c>
      <c r="N1018">
        <v>24.322220000000002</v>
      </c>
    </row>
    <row r="1019" spans="1:14" ht="15" customHeight="1" x14ac:dyDescent="0.2">
      <c r="A1019" s="27" t="s">
        <v>19</v>
      </c>
      <c r="B1019" s="27">
        <v>2024</v>
      </c>
      <c r="C1019" s="30">
        <v>45449</v>
      </c>
      <c r="D1019" s="27">
        <v>1110</v>
      </c>
      <c r="E1019" s="31">
        <v>1</v>
      </c>
      <c r="F1019" s="27" t="s">
        <v>22</v>
      </c>
      <c r="G1019" s="27" t="s">
        <v>27</v>
      </c>
      <c r="H1019" s="27">
        <v>1</v>
      </c>
      <c r="I1019" s="5">
        <v>240009</v>
      </c>
      <c r="J1019" s="27">
        <v>6.1176461535531308</v>
      </c>
      <c r="K1019">
        <v>16.309571999999999</v>
      </c>
      <c r="L1019">
        <v>28.879832000000004</v>
      </c>
      <c r="M1019">
        <v>36.657964</v>
      </c>
      <c r="N1019">
        <v>26.402083999999999</v>
      </c>
    </row>
    <row r="1020" spans="1:14" ht="15" customHeight="1" x14ac:dyDescent="0.2">
      <c r="A1020" s="27" t="s">
        <v>19</v>
      </c>
      <c r="B1020" s="27">
        <v>2024</v>
      </c>
      <c r="C1020" s="30">
        <v>45449</v>
      </c>
      <c r="D1020" s="27">
        <v>1111</v>
      </c>
      <c r="E1020" s="31">
        <v>1</v>
      </c>
      <c r="F1020" s="27" t="s">
        <v>25</v>
      </c>
      <c r="G1020" s="27" t="s">
        <v>27</v>
      </c>
      <c r="H1020" s="27">
        <v>1</v>
      </c>
      <c r="I1020" s="5">
        <v>240010</v>
      </c>
      <c r="J1020" s="27">
        <v>6.4429103517595072</v>
      </c>
      <c r="K1020">
        <v>18.434429999999999</v>
      </c>
      <c r="L1020">
        <v>26.619389999999999</v>
      </c>
      <c r="M1020">
        <v>33.150914999999998</v>
      </c>
      <c r="N1020">
        <v>23.020199999999999</v>
      </c>
    </row>
    <row r="1021" spans="1:14" ht="15" customHeight="1" x14ac:dyDescent="0.2">
      <c r="A1021" s="27" t="s">
        <v>19</v>
      </c>
      <c r="B1021" s="27">
        <v>2024</v>
      </c>
      <c r="C1021" s="30">
        <v>45449</v>
      </c>
      <c r="D1021" s="27">
        <v>1112</v>
      </c>
      <c r="E1021" s="31">
        <v>1</v>
      </c>
      <c r="F1021" s="27" t="s">
        <v>26</v>
      </c>
      <c r="G1021" s="27" t="s">
        <v>27</v>
      </c>
      <c r="H1021" s="27">
        <v>1</v>
      </c>
      <c r="I1021" s="5">
        <v>240011</v>
      </c>
      <c r="J1021" s="27">
        <v>6.4571182747681108</v>
      </c>
      <c r="K1021">
        <v>18.983322000000001</v>
      </c>
      <c r="L1021">
        <v>26.433864</v>
      </c>
      <c r="M1021">
        <v>34.781399999999998</v>
      </c>
      <c r="N1021">
        <v>22.113648000000001</v>
      </c>
    </row>
    <row r="1022" spans="1:14" ht="15" customHeight="1" x14ac:dyDescent="0.2">
      <c r="A1022" s="27" t="s">
        <v>19</v>
      </c>
      <c r="B1022" s="27">
        <v>2024</v>
      </c>
      <c r="C1022" s="30">
        <v>45449</v>
      </c>
      <c r="D1022" s="27">
        <v>1201</v>
      </c>
      <c r="E1022" s="31">
        <v>2</v>
      </c>
      <c r="F1022" s="27" t="s">
        <v>25</v>
      </c>
      <c r="G1022" s="27" t="s">
        <v>21</v>
      </c>
      <c r="H1022" s="27">
        <v>1</v>
      </c>
      <c r="I1022" s="5">
        <v>240012</v>
      </c>
      <c r="J1022" s="27">
        <v>5.5986941328520574</v>
      </c>
      <c r="K1022">
        <v>17.380842999999999</v>
      </c>
      <c r="L1022">
        <v>27.474715</v>
      </c>
      <c r="M1022">
        <v>35.346837999999998</v>
      </c>
      <c r="N1022">
        <v>24.183235</v>
      </c>
    </row>
    <row r="1023" spans="1:14" ht="15" customHeight="1" x14ac:dyDescent="0.2">
      <c r="A1023" s="27" t="s">
        <v>19</v>
      </c>
      <c r="B1023" s="27">
        <v>2024</v>
      </c>
      <c r="C1023" s="30">
        <v>45449</v>
      </c>
      <c r="D1023" s="27">
        <v>1202</v>
      </c>
      <c r="E1023" s="31">
        <v>2</v>
      </c>
      <c r="F1023" s="27" t="s">
        <v>24</v>
      </c>
      <c r="G1023" s="27" t="s">
        <v>21</v>
      </c>
      <c r="H1023" s="27">
        <v>1</v>
      </c>
      <c r="I1023" s="5">
        <v>240013</v>
      </c>
      <c r="J1023" s="27">
        <v>5.672629704409319</v>
      </c>
      <c r="K1023">
        <v>16.320149000000001</v>
      </c>
      <c r="L1023">
        <v>29.282034999999997</v>
      </c>
      <c r="M1023">
        <v>38.701214499999999</v>
      </c>
      <c r="N1023">
        <v>26.009614500000001</v>
      </c>
    </row>
    <row r="1024" spans="1:14" ht="15" customHeight="1" x14ac:dyDescent="0.2">
      <c r="A1024" s="27" t="s">
        <v>19</v>
      </c>
      <c r="B1024" s="27">
        <v>2024</v>
      </c>
      <c r="C1024" s="30">
        <v>45449</v>
      </c>
      <c r="D1024" s="27">
        <v>1203</v>
      </c>
      <c r="E1024" s="31">
        <v>2</v>
      </c>
      <c r="F1024" s="27" t="s">
        <v>22</v>
      </c>
      <c r="G1024" s="27" t="s">
        <v>21</v>
      </c>
      <c r="H1024" s="27">
        <v>1</v>
      </c>
      <c r="I1024" s="5">
        <v>240014</v>
      </c>
      <c r="J1024" s="27">
        <v>7.1741060011883508</v>
      </c>
      <c r="K1024">
        <v>16.589310000000001</v>
      </c>
      <c r="L1024">
        <v>27.970559999999999</v>
      </c>
      <c r="M1024">
        <v>35.463974999999998</v>
      </c>
      <c r="N1024">
        <v>24.874860000000002</v>
      </c>
    </row>
    <row r="1025" spans="1:14" ht="15" customHeight="1" x14ac:dyDescent="0.2">
      <c r="A1025" s="27" t="s">
        <v>19</v>
      </c>
      <c r="B1025" s="27">
        <v>2024</v>
      </c>
      <c r="C1025" s="30">
        <v>45449</v>
      </c>
      <c r="D1025" s="27">
        <v>1204</v>
      </c>
      <c r="E1025" s="31">
        <v>2</v>
      </c>
      <c r="F1025" s="27" t="s">
        <v>20</v>
      </c>
      <c r="G1025" s="27" t="s">
        <v>21</v>
      </c>
      <c r="H1025" s="27">
        <v>1</v>
      </c>
      <c r="I1025" s="5">
        <v>240015</v>
      </c>
      <c r="J1025" s="27">
        <v>6.1028705054879966</v>
      </c>
      <c r="K1025">
        <v>17.551174</v>
      </c>
      <c r="L1025">
        <v>28.279432</v>
      </c>
      <c r="M1025">
        <v>35.669400000000003</v>
      </c>
      <c r="N1025">
        <v>23.944227999999999</v>
      </c>
    </row>
    <row r="1026" spans="1:14" ht="15" customHeight="1" x14ac:dyDescent="0.2">
      <c r="A1026" s="27" t="s">
        <v>19</v>
      </c>
      <c r="B1026" s="27">
        <v>2024</v>
      </c>
      <c r="C1026" s="30">
        <v>45449</v>
      </c>
      <c r="D1026" s="27">
        <v>1205</v>
      </c>
      <c r="E1026" s="31">
        <v>2</v>
      </c>
      <c r="F1026" s="27" t="s">
        <v>23</v>
      </c>
      <c r="G1026" s="27" t="s">
        <v>21</v>
      </c>
      <c r="H1026" s="27">
        <v>1</v>
      </c>
      <c r="I1026" s="5">
        <v>240016</v>
      </c>
      <c r="J1026" s="27">
        <v>5.68944522833658</v>
      </c>
      <c r="K1026">
        <v>19.107741999999998</v>
      </c>
      <c r="L1026">
        <v>27.068536000000002</v>
      </c>
      <c r="M1026">
        <v>34.248860000000001</v>
      </c>
      <c r="N1026">
        <v>23.891563999999999</v>
      </c>
    </row>
    <row r="1027" spans="1:14" ht="15" customHeight="1" x14ac:dyDescent="0.2">
      <c r="A1027" s="27" t="s">
        <v>19</v>
      </c>
      <c r="B1027" s="27">
        <v>2024</v>
      </c>
      <c r="C1027" s="30">
        <v>45449</v>
      </c>
      <c r="D1027" s="27">
        <v>1206</v>
      </c>
      <c r="E1027" s="31">
        <v>2</v>
      </c>
      <c r="F1027" s="27" t="s">
        <v>26</v>
      </c>
      <c r="G1027" s="27" t="s">
        <v>21</v>
      </c>
      <c r="H1027" s="27">
        <v>1</v>
      </c>
      <c r="I1027" s="5">
        <v>240017</v>
      </c>
      <c r="J1027" s="27">
        <v>5.5308888507969813</v>
      </c>
      <c r="K1027">
        <v>19.12603</v>
      </c>
      <c r="L1027">
        <v>26.176766000000001</v>
      </c>
      <c r="M1027">
        <v>33.79992</v>
      </c>
      <c r="N1027">
        <v>21.797314</v>
      </c>
    </row>
    <row r="1028" spans="1:14" ht="15" customHeight="1" x14ac:dyDescent="0.2">
      <c r="A1028" s="27" t="s">
        <v>19</v>
      </c>
      <c r="B1028" s="27">
        <v>2024</v>
      </c>
      <c r="C1028" s="30">
        <v>45449</v>
      </c>
      <c r="D1028" s="27">
        <v>1207</v>
      </c>
      <c r="E1028" s="31">
        <v>2</v>
      </c>
      <c r="F1028" s="27" t="s">
        <v>23</v>
      </c>
      <c r="G1028" s="27" t="s">
        <v>27</v>
      </c>
      <c r="H1028" s="27">
        <v>1</v>
      </c>
      <c r="I1028" s="5">
        <v>240018</v>
      </c>
      <c r="J1028" s="27">
        <v>5.8113151526060554</v>
      </c>
      <c r="K1028">
        <v>18.638847999999999</v>
      </c>
      <c r="L1028">
        <v>24.900335999999999</v>
      </c>
      <c r="M1028">
        <v>33.955831000000003</v>
      </c>
      <c r="N1028">
        <v>21.341844999999999</v>
      </c>
    </row>
    <row r="1029" spans="1:14" ht="15" customHeight="1" x14ac:dyDescent="0.2">
      <c r="A1029" s="27" t="s">
        <v>19</v>
      </c>
      <c r="B1029" s="27">
        <v>2024</v>
      </c>
      <c r="C1029" s="30">
        <v>45449</v>
      </c>
      <c r="D1029" s="27">
        <v>1208</v>
      </c>
      <c r="E1029" s="31">
        <v>2</v>
      </c>
      <c r="F1029" s="27" t="s">
        <v>25</v>
      </c>
      <c r="G1029" s="27" t="s">
        <v>27</v>
      </c>
      <c r="H1029" s="27">
        <v>1</v>
      </c>
      <c r="I1029" s="5">
        <v>240019</v>
      </c>
      <c r="J1029" s="27">
        <v>6.7764682316118927</v>
      </c>
      <c r="K1029">
        <v>16.680299999999999</v>
      </c>
      <c r="L1029">
        <v>29.392154999999999</v>
      </c>
      <c r="M1029">
        <v>36.687494999999998</v>
      </c>
      <c r="N1029">
        <v>28.072395</v>
      </c>
    </row>
    <row r="1030" spans="1:14" ht="15" customHeight="1" x14ac:dyDescent="0.2">
      <c r="A1030" s="27" t="s">
        <v>19</v>
      </c>
      <c r="B1030" s="27">
        <v>2024</v>
      </c>
      <c r="C1030" s="30">
        <v>45449</v>
      </c>
      <c r="D1030" s="27">
        <v>1209</v>
      </c>
      <c r="E1030" s="31">
        <v>2</v>
      </c>
      <c r="F1030" s="27" t="s">
        <v>26</v>
      </c>
      <c r="G1030" s="27" t="s">
        <v>27</v>
      </c>
      <c r="H1030" s="27">
        <v>1</v>
      </c>
      <c r="I1030" s="5">
        <v>240020</v>
      </c>
      <c r="J1030" s="27">
        <v>6.7372299854439586</v>
      </c>
      <c r="K1030">
        <v>17.997920000000001</v>
      </c>
      <c r="L1030">
        <v>26.850704</v>
      </c>
      <c r="M1030">
        <v>35.118783999999998</v>
      </c>
      <c r="N1030">
        <v>23.132352000000001</v>
      </c>
    </row>
    <row r="1031" spans="1:14" ht="15" customHeight="1" x14ac:dyDescent="0.2">
      <c r="A1031" s="27" t="s">
        <v>19</v>
      </c>
      <c r="B1031" s="27">
        <v>2024</v>
      </c>
      <c r="C1031" s="30">
        <v>45449</v>
      </c>
      <c r="D1031" s="27">
        <v>1210</v>
      </c>
      <c r="E1031" s="31">
        <v>2</v>
      </c>
      <c r="F1031" s="27" t="s">
        <v>20</v>
      </c>
      <c r="G1031" s="27" t="s">
        <v>27</v>
      </c>
      <c r="H1031" s="27">
        <v>1</v>
      </c>
      <c r="I1031" s="5">
        <v>240021</v>
      </c>
      <c r="J1031" s="27">
        <v>5.2889993268978186</v>
      </c>
      <c r="K1031">
        <v>18.203226000000001</v>
      </c>
      <c r="L1031">
        <v>26.172843</v>
      </c>
      <c r="M1031">
        <v>33.430397999999997</v>
      </c>
      <c r="N1031">
        <v>21.626601000000001</v>
      </c>
    </row>
    <row r="1032" spans="1:14" ht="15" customHeight="1" x14ac:dyDescent="0.2">
      <c r="A1032" s="27" t="s">
        <v>19</v>
      </c>
      <c r="B1032" s="27">
        <v>2024</v>
      </c>
      <c r="C1032" s="30">
        <v>45449</v>
      </c>
      <c r="D1032" s="27">
        <v>1211</v>
      </c>
      <c r="E1032" s="31">
        <v>2</v>
      </c>
      <c r="F1032" s="27" t="s">
        <v>22</v>
      </c>
      <c r="G1032" s="27" t="s">
        <v>27</v>
      </c>
      <c r="H1032" s="27">
        <v>1</v>
      </c>
      <c r="I1032" s="5">
        <v>240022</v>
      </c>
      <c r="J1032" s="27">
        <v>6.9076826928028101</v>
      </c>
      <c r="K1032">
        <v>18.913625</v>
      </c>
      <c r="L1032">
        <v>26.825444999999998</v>
      </c>
      <c r="M1032">
        <v>33.853110000000001</v>
      </c>
      <c r="N1032">
        <v>23.079180000000001</v>
      </c>
    </row>
    <row r="1033" spans="1:14" ht="15" customHeight="1" x14ac:dyDescent="0.2">
      <c r="A1033" s="27" t="s">
        <v>19</v>
      </c>
      <c r="B1033" s="27">
        <v>2024</v>
      </c>
      <c r="C1033" s="30">
        <v>45449</v>
      </c>
      <c r="D1033" s="27">
        <v>1212</v>
      </c>
      <c r="E1033" s="31">
        <v>2</v>
      </c>
      <c r="F1033" s="27" t="s">
        <v>24</v>
      </c>
      <c r="G1033" s="27" t="s">
        <v>27</v>
      </c>
      <c r="H1033" s="27">
        <v>1</v>
      </c>
      <c r="I1033" s="5">
        <v>240023</v>
      </c>
      <c r="J1033" s="27">
        <v>7.781687835720402</v>
      </c>
      <c r="K1033">
        <v>16.433565000000002</v>
      </c>
      <c r="L1033">
        <v>29.611509999999999</v>
      </c>
      <c r="M1033">
        <v>37.110410000000002</v>
      </c>
      <c r="N1033">
        <v>27.279534999999999</v>
      </c>
    </row>
    <row r="1034" spans="1:14" ht="15" customHeight="1" x14ac:dyDescent="0.2">
      <c r="A1034" s="27" t="s">
        <v>19</v>
      </c>
      <c r="B1034" s="27">
        <v>2024</v>
      </c>
      <c r="C1034" s="30">
        <v>45449</v>
      </c>
      <c r="D1034" s="27">
        <v>1301</v>
      </c>
      <c r="E1034" s="31">
        <v>3</v>
      </c>
      <c r="F1034" s="27" t="s">
        <v>20</v>
      </c>
      <c r="G1034" s="27" t="s">
        <v>27</v>
      </c>
      <c r="H1034" s="27">
        <v>1</v>
      </c>
      <c r="I1034" s="5">
        <v>240024</v>
      </c>
      <c r="J1034" s="27">
        <v>4.8705262696723963</v>
      </c>
      <c r="K1034">
        <v>15.530355</v>
      </c>
      <c r="L1034">
        <v>30.720495</v>
      </c>
      <c r="M1034">
        <v>38.573025000000001</v>
      </c>
      <c r="N1034">
        <v>27.612584999999999</v>
      </c>
    </row>
    <row r="1035" spans="1:14" ht="15" customHeight="1" x14ac:dyDescent="0.2">
      <c r="A1035" s="27" t="s">
        <v>19</v>
      </c>
      <c r="B1035" s="27">
        <v>2024</v>
      </c>
      <c r="C1035" s="30">
        <v>45449</v>
      </c>
      <c r="D1035" s="27">
        <v>1302</v>
      </c>
      <c r="E1035" s="31">
        <v>3</v>
      </c>
      <c r="F1035" s="27" t="s">
        <v>22</v>
      </c>
      <c r="G1035" s="27" t="s">
        <v>27</v>
      </c>
      <c r="H1035" s="27">
        <v>1</v>
      </c>
      <c r="I1035" s="5">
        <v>240025</v>
      </c>
      <c r="J1035" s="27">
        <v>5.2207257522011634</v>
      </c>
      <c r="K1035">
        <v>16.027353999999999</v>
      </c>
      <c r="L1035">
        <v>30.449235999999999</v>
      </c>
      <c r="M1035">
        <v>38.613425999999997</v>
      </c>
      <c r="N1035">
        <v>28.670445999999998</v>
      </c>
    </row>
    <row r="1036" spans="1:14" ht="15" customHeight="1" x14ac:dyDescent="0.2">
      <c r="A1036" s="27" t="s">
        <v>19</v>
      </c>
      <c r="B1036" s="27">
        <v>2024</v>
      </c>
      <c r="C1036" s="30">
        <v>45449</v>
      </c>
      <c r="D1036" s="27">
        <v>1303</v>
      </c>
      <c r="E1036" s="31">
        <v>3</v>
      </c>
      <c r="F1036" s="27" t="s">
        <v>25</v>
      </c>
      <c r="G1036" s="27" t="s">
        <v>27</v>
      </c>
      <c r="H1036" s="27">
        <v>1</v>
      </c>
      <c r="I1036" s="5">
        <v>240026</v>
      </c>
      <c r="J1036" s="27">
        <v>6.2208313094028069</v>
      </c>
      <c r="K1036">
        <v>16.819493999999999</v>
      </c>
      <c r="L1036">
        <v>28.197118</v>
      </c>
      <c r="M1036">
        <v>36.035240000000002</v>
      </c>
      <c r="N1036">
        <v>25.956347999999998</v>
      </c>
    </row>
    <row r="1037" spans="1:14" ht="15" customHeight="1" x14ac:dyDescent="0.2">
      <c r="A1037" s="27" t="s">
        <v>19</v>
      </c>
      <c r="B1037" s="27">
        <v>2024</v>
      </c>
      <c r="C1037" s="30">
        <v>45449</v>
      </c>
      <c r="D1037" s="27">
        <v>1304</v>
      </c>
      <c r="E1037" s="31">
        <v>3</v>
      </c>
      <c r="F1037" s="27" t="s">
        <v>26</v>
      </c>
      <c r="G1037" s="27" t="s">
        <v>27</v>
      </c>
      <c r="H1037" s="27">
        <v>1</v>
      </c>
      <c r="I1037" s="5">
        <v>240027</v>
      </c>
      <c r="J1037" s="27">
        <v>6.5794154183813429</v>
      </c>
      <c r="K1037">
        <v>18.24344</v>
      </c>
      <c r="L1037">
        <v>26.542559999999998</v>
      </c>
      <c r="M1037">
        <v>33.900260000000003</v>
      </c>
      <c r="N1037">
        <v>21.899439999999998</v>
      </c>
    </row>
    <row r="1038" spans="1:14" ht="15" customHeight="1" x14ac:dyDescent="0.2">
      <c r="A1038" s="27" t="s">
        <v>19</v>
      </c>
      <c r="B1038" s="27">
        <v>2024</v>
      </c>
      <c r="C1038" s="30">
        <v>45449</v>
      </c>
      <c r="D1038" s="27">
        <v>1305</v>
      </c>
      <c r="E1038" s="31">
        <v>3</v>
      </c>
      <c r="F1038" s="27" t="s">
        <v>23</v>
      </c>
      <c r="G1038" s="27" t="s">
        <v>27</v>
      </c>
      <c r="H1038" s="27">
        <v>1</v>
      </c>
      <c r="I1038" s="5">
        <v>240028</v>
      </c>
      <c r="J1038" s="27">
        <v>7.0445751426440015</v>
      </c>
      <c r="K1038">
        <v>17.358080000000001</v>
      </c>
      <c r="L1038">
        <v>27.400320000000004</v>
      </c>
      <c r="M1038">
        <v>35.552256</v>
      </c>
      <c r="N1038">
        <v>24.264959999999999</v>
      </c>
    </row>
    <row r="1039" spans="1:14" ht="15" customHeight="1" x14ac:dyDescent="0.2">
      <c r="A1039" s="27" t="s">
        <v>19</v>
      </c>
      <c r="B1039" s="27">
        <v>2024</v>
      </c>
      <c r="C1039" s="30">
        <v>45449</v>
      </c>
      <c r="D1039" s="27">
        <v>1306</v>
      </c>
      <c r="E1039" s="31">
        <v>3</v>
      </c>
      <c r="F1039" s="27" t="s">
        <v>24</v>
      </c>
      <c r="G1039" s="27" t="s">
        <v>27</v>
      </c>
      <c r="H1039" s="27">
        <v>1</v>
      </c>
      <c r="I1039" s="5">
        <v>240029</v>
      </c>
      <c r="J1039" s="27">
        <v>6.2244985559674104</v>
      </c>
      <c r="K1039">
        <v>16.984660000000002</v>
      </c>
      <c r="L1039">
        <v>28.458100000000002</v>
      </c>
      <c r="M1039">
        <v>36.0349</v>
      </c>
      <c r="N1039">
        <v>26.681159999999995</v>
      </c>
    </row>
    <row r="1040" spans="1:14" ht="15" customHeight="1" x14ac:dyDescent="0.2">
      <c r="A1040" s="27" t="s">
        <v>19</v>
      </c>
      <c r="B1040" s="27">
        <v>2024</v>
      </c>
      <c r="C1040" s="30">
        <v>45449</v>
      </c>
      <c r="D1040" s="27">
        <v>1307</v>
      </c>
      <c r="E1040" s="31">
        <v>3</v>
      </c>
      <c r="F1040" s="27" t="s">
        <v>22</v>
      </c>
      <c r="G1040" s="27" t="s">
        <v>21</v>
      </c>
      <c r="H1040" s="27">
        <v>1</v>
      </c>
      <c r="I1040" s="5">
        <v>240030</v>
      </c>
      <c r="J1040" s="27">
        <v>4.4962323850083985</v>
      </c>
      <c r="K1040">
        <v>15.568982999999999</v>
      </c>
      <c r="L1040">
        <v>30.331893000000001</v>
      </c>
      <c r="M1040">
        <v>38.22054</v>
      </c>
      <c r="N1040">
        <v>27.460823999999999</v>
      </c>
    </row>
    <row r="1041" spans="1:14" ht="15" customHeight="1" x14ac:dyDescent="0.2">
      <c r="A1041" s="27" t="s">
        <v>19</v>
      </c>
      <c r="B1041" s="27">
        <v>2024</v>
      </c>
      <c r="C1041" s="30">
        <v>45449</v>
      </c>
      <c r="D1041" s="27">
        <v>1308</v>
      </c>
      <c r="E1041" s="31">
        <v>3</v>
      </c>
      <c r="F1041" s="27" t="s">
        <v>20</v>
      </c>
      <c r="G1041" s="27" t="s">
        <v>21</v>
      </c>
      <c r="H1041" s="27">
        <v>1</v>
      </c>
      <c r="I1041" s="5">
        <v>240031</v>
      </c>
      <c r="J1041" s="27">
        <v>6.7095290488962771</v>
      </c>
      <c r="K1041">
        <v>16.359024999999999</v>
      </c>
      <c r="L1041">
        <v>29.580200000000001</v>
      </c>
      <c r="M1041">
        <v>37.984499999999997</v>
      </c>
      <c r="N1041">
        <v>26.680900000000001</v>
      </c>
    </row>
    <row r="1042" spans="1:14" ht="15" customHeight="1" x14ac:dyDescent="0.2">
      <c r="A1042" s="27" t="s">
        <v>19</v>
      </c>
      <c r="B1042" s="27">
        <v>2024</v>
      </c>
      <c r="C1042" s="30">
        <v>45449</v>
      </c>
      <c r="D1042" s="27">
        <v>1309</v>
      </c>
      <c r="E1042" s="31">
        <v>3</v>
      </c>
      <c r="F1042" s="27" t="s">
        <v>26</v>
      </c>
      <c r="G1042" s="27" t="s">
        <v>21</v>
      </c>
      <c r="H1042" s="27">
        <v>1</v>
      </c>
      <c r="I1042" s="5">
        <v>240032</v>
      </c>
      <c r="J1042" s="27">
        <v>5.5234907437448459</v>
      </c>
      <c r="K1042">
        <v>21.259295999999999</v>
      </c>
      <c r="L1042">
        <v>22.948716000000001</v>
      </c>
      <c r="M1042">
        <v>29.395907999999999</v>
      </c>
      <c r="N1042">
        <v>16.894200000000001</v>
      </c>
    </row>
    <row r="1043" spans="1:14" ht="15" customHeight="1" x14ac:dyDescent="0.2">
      <c r="A1043" s="27" t="s">
        <v>19</v>
      </c>
      <c r="B1043" s="27">
        <v>2024</v>
      </c>
      <c r="C1043" s="30">
        <v>45449</v>
      </c>
      <c r="D1043" s="27">
        <v>1310</v>
      </c>
      <c r="E1043" s="31">
        <v>3</v>
      </c>
      <c r="F1043" s="27" t="s">
        <v>24</v>
      </c>
      <c r="G1043" s="27" t="s">
        <v>21</v>
      </c>
      <c r="H1043" s="27">
        <v>1</v>
      </c>
      <c r="I1043" s="5">
        <v>240033</v>
      </c>
      <c r="J1043" s="27">
        <v>6.3533658019390078</v>
      </c>
      <c r="K1043">
        <v>17.574031000000002</v>
      </c>
      <c r="L1043">
        <v>27.676141000000001</v>
      </c>
      <c r="M1043">
        <v>35.466597</v>
      </c>
      <c r="N1043">
        <v>24.381578999999999</v>
      </c>
    </row>
    <row r="1044" spans="1:14" ht="15" customHeight="1" x14ac:dyDescent="0.2">
      <c r="A1044" s="27" t="s">
        <v>19</v>
      </c>
      <c r="B1044" s="27">
        <v>2024</v>
      </c>
      <c r="C1044" s="30">
        <v>45449</v>
      </c>
      <c r="D1044" s="27">
        <v>1311</v>
      </c>
      <c r="E1044" s="31">
        <v>3</v>
      </c>
      <c r="F1044" s="27" t="s">
        <v>25</v>
      </c>
      <c r="G1044" s="27" t="s">
        <v>21</v>
      </c>
      <c r="H1044" s="27">
        <v>1</v>
      </c>
      <c r="I1044" s="5">
        <v>240034</v>
      </c>
      <c r="J1044" s="27">
        <v>6.3304562857706719</v>
      </c>
      <c r="K1044">
        <v>14.189935999999999</v>
      </c>
      <c r="L1044">
        <v>33.408521999999998</v>
      </c>
      <c r="M1044">
        <v>42.670380999999999</v>
      </c>
      <c r="N1044">
        <v>32.603937999999999</v>
      </c>
    </row>
    <row r="1045" spans="1:14" ht="15" customHeight="1" x14ac:dyDescent="0.2">
      <c r="A1045" s="27" t="s">
        <v>19</v>
      </c>
      <c r="B1045" s="27">
        <v>2024</v>
      </c>
      <c r="C1045" s="30">
        <v>45449</v>
      </c>
      <c r="D1045" s="27">
        <v>1312</v>
      </c>
      <c r="E1045" s="31">
        <v>3</v>
      </c>
      <c r="F1045" s="27" t="s">
        <v>23</v>
      </c>
      <c r="G1045" s="27" t="s">
        <v>21</v>
      </c>
      <c r="H1045" s="27">
        <v>1</v>
      </c>
      <c r="I1045" s="5">
        <v>240035</v>
      </c>
      <c r="J1045" s="27">
        <v>5.7269826579257668</v>
      </c>
      <c r="K1045">
        <v>16.277225999999999</v>
      </c>
      <c r="L1045">
        <v>29.239223999999997</v>
      </c>
      <c r="M1045">
        <v>37.463887999999997</v>
      </c>
      <c r="N1045">
        <v>24.927616</v>
      </c>
    </row>
    <row r="1046" spans="1:14" ht="15" customHeight="1" x14ac:dyDescent="0.2">
      <c r="A1046" s="27" t="s">
        <v>19</v>
      </c>
      <c r="B1046" s="27">
        <v>2024</v>
      </c>
      <c r="C1046" s="30">
        <v>45449</v>
      </c>
      <c r="D1046" s="27">
        <v>1401</v>
      </c>
      <c r="E1046" s="31">
        <v>4</v>
      </c>
      <c r="F1046" s="27" t="s">
        <v>20</v>
      </c>
      <c r="G1046" s="27" t="s">
        <v>21</v>
      </c>
      <c r="H1046" s="27">
        <v>1</v>
      </c>
      <c r="I1046" s="5">
        <v>240036</v>
      </c>
      <c r="J1046" s="27">
        <v>6.2462653824790157</v>
      </c>
      <c r="K1046">
        <v>16.62566</v>
      </c>
      <c r="L1046">
        <v>29.357679999999998</v>
      </c>
      <c r="M1046">
        <v>37.857880000000002</v>
      </c>
      <c r="N1046">
        <v>25.025320000000001</v>
      </c>
    </row>
    <row r="1047" spans="1:14" ht="15" customHeight="1" x14ac:dyDescent="0.2">
      <c r="A1047" s="27" t="s">
        <v>19</v>
      </c>
      <c r="B1047" s="27">
        <v>2024</v>
      </c>
      <c r="C1047" s="30">
        <v>45449</v>
      </c>
      <c r="D1047" s="27">
        <v>1402</v>
      </c>
      <c r="E1047" s="31">
        <v>4</v>
      </c>
      <c r="F1047" s="27" t="s">
        <v>23</v>
      </c>
      <c r="G1047" s="27" t="s">
        <v>21</v>
      </c>
      <c r="H1047" s="27">
        <v>1</v>
      </c>
      <c r="I1047" s="5">
        <v>240037</v>
      </c>
      <c r="J1047" s="27">
        <v>6.2899442504551279</v>
      </c>
      <c r="K1047">
        <v>18.373608000000001</v>
      </c>
      <c r="L1047">
        <v>27.496040000000001</v>
      </c>
      <c r="M1047">
        <v>35.680480000000003</v>
      </c>
      <c r="N1047">
        <v>21.371504000000002</v>
      </c>
    </row>
    <row r="1048" spans="1:14" ht="15" customHeight="1" x14ac:dyDescent="0.2">
      <c r="A1048" s="27" t="s">
        <v>19</v>
      </c>
      <c r="B1048" s="27">
        <v>2024</v>
      </c>
      <c r="C1048" s="30">
        <v>45449</v>
      </c>
      <c r="D1048" s="27">
        <v>1403</v>
      </c>
      <c r="E1048" s="31">
        <v>4</v>
      </c>
      <c r="F1048" s="27" t="s">
        <v>24</v>
      </c>
      <c r="G1048" s="27" t="s">
        <v>21</v>
      </c>
      <c r="H1048" s="27">
        <v>1</v>
      </c>
      <c r="I1048" s="5">
        <v>240038</v>
      </c>
      <c r="J1048" s="27">
        <v>6.6945951508305965</v>
      </c>
      <c r="K1048">
        <v>16.856273999999999</v>
      </c>
      <c r="L1048">
        <v>30.467784000000005</v>
      </c>
      <c r="M1048">
        <v>38.570528000000003</v>
      </c>
      <c r="N1048">
        <v>26.645562000000002</v>
      </c>
    </row>
    <row r="1049" spans="1:14" ht="15" customHeight="1" x14ac:dyDescent="0.2">
      <c r="A1049" s="27" t="s">
        <v>19</v>
      </c>
      <c r="B1049" s="27">
        <v>2024</v>
      </c>
      <c r="C1049" s="30">
        <v>45449</v>
      </c>
      <c r="D1049" s="27">
        <v>1404</v>
      </c>
      <c r="E1049" s="31">
        <v>4</v>
      </c>
      <c r="F1049" s="27" t="s">
        <v>22</v>
      </c>
      <c r="G1049" s="27" t="s">
        <v>21</v>
      </c>
      <c r="H1049" s="27">
        <v>1</v>
      </c>
      <c r="I1049" s="5">
        <v>240039</v>
      </c>
      <c r="J1049" s="27">
        <v>5.3534669229123635</v>
      </c>
      <c r="K1049">
        <v>15.377124</v>
      </c>
      <c r="L1049">
        <v>29.331773999999999</v>
      </c>
      <c r="M1049">
        <v>37.767584999999997</v>
      </c>
      <c r="N1049">
        <v>27.225072000000001</v>
      </c>
    </row>
    <row r="1050" spans="1:14" ht="15" customHeight="1" x14ac:dyDescent="0.2">
      <c r="A1050" s="27" t="s">
        <v>19</v>
      </c>
      <c r="B1050" s="27">
        <v>2024</v>
      </c>
      <c r="C1050" s="30">
        <v>45449</v>
      </c>
      <c r="D1050" s="27">
        <v>1405</v>
      </c>
      <c r="E1050" s="31">
        <v>4</v>
      </c>
      <c r="F1050" s="27" t="s">
        <v>26</v>
      </c>
      <c r="G1050" s="27" t="s">
        <v>21</v>
      </c>
      <c r="H1050" s="27">
        <v>1</v>
      </c>
      <c r="I1050" s="5">
        <v>240040</v>
      </c>
      <c r="J1050" s="27">
        <v>5.8705350069690292</v>
      </c>
      <c r="K1050">
        <v>15.694048</v>
      </c>
      <c r="L1050">
        <v>29.187487999999998</v>
      </c>
      <c r="M1050">
        <v>37.890304</v>
      </c>
      <c r="N1050">
        <v>27.358176</v>
      </c>
    </row>
    <row r="1051" spans="1:14" ht="15" customHeight="1" x14ac:dyDescent="0.2">
      <c r="A1051" s="27" t="s">
        <v>19</v>
      </c>
      <c r="B1051" s="27">
        <v>2024</v>
      </c>
      <c r="C1051" s="30">
        <v>45449</v>
      </c>
      <c r="D1051" s="27">
        <v>1406</v>
      </c>
      <c r="E1051" s="31">
        <v>4</v>
      </c>
      <c r="F1051" s="27" t="s">
        <v>25</v>
      </c>
      <c r="G1051" s="27" t="s">
        <v>21</v>
      </c>
      <c r="H1051" s="27">
        <v>1</v>
      </c>
      <c r="I1051" s="5">
        <v>240041</v>
      </c>
      <c r="J1051" s="27">
        <v>6.6319687848815869</v>
      </c>
      <c r="K1051">
        <v>18.142924000000001</v>
      </c>
      <c r="L1051">
        <v>27.899623999999999</v>
      </c>
      <c r="M1051">
        <v>34.461571999999997</v>
      </c>
      <c r="N1051">
        <v>22.354188000000001</v>
      </c>
    </row>
    <row r="1052" spans="1:14" ht="15" customHeight="1" x14ac:dyDescent="0.2">
      <c r="A1052" s="27" t="s">
        <v>19</v>
      </c>
      <c r="B1052" s="27">
        <v>2024</v>
      </c>
      <c r="C1052" s="30">
        <v>45449</v>
      </c>
      <c r="D1052" s="27">
        <v>1407</v>
      </c>
      <c r="E1052" s="31">
        <v>4</v>
      </c>
      <c r="F1052" s="27" t="s">
        <v>22</v>
      </c>
      <c r="G1052" s="27" t="s">
        <v>27</v>
      </c>
      <c r="H1052" s="27">
        <v>1</v>
      </c>
      <c r="I1052" s="5">
        <v>240042</v>
      </c>
      <c r="J1052" s="27">
        <v>5.0252692361696143</v>
      </c>
      <c r="K1052">
        <v>15.53313</v>
      </c>
      <c r="L1052">
        <v>31.740030000000001</v>
      </c>
      <c r="M1052">
        <v>40.025579999999998</v>
      </c>
      <c r="N1052">
        <v>27.988769999999999</v>
      </c>
    </row>
    <row r="1053" spans="1:14" ht="15" customHeight="1" x14ac:dyDescent="0.2">
      <c r="A1053" s="27" t="s">
        <v>19</v>
      </c>
      <c r="B1053" s="27">
        <v>2024</v>
      </c>
      <c r="C1053" s="30">
        <v>45449</v>
      </c>
      <c r="D1053" s="27">
        <v>1408</v>
      </c>
      <c r="E1053" s="31">
        <v>4</v>
      </c>
      <c r="F1053" s="27" t="s">
        <v>20</v>
      </c>
      <c r="G1053" s="27" t="s">
        <v>27</v>
      </c>
      <c r="H1053" s="27">
        <v>1</v>
      </c>
      <c r="I1053" s="5">
        <v>240043</v>
      </c>
      <c r="J1053" s="27">
        <v>5.2250022341305611</v>
      </c>
      <c r="K1053">
        <v>18.062352000000001</v>
      </c>
      <c r="L1053">
        <v>25.945920000000001</v>
      </c>
      <c r="M1053">
        <v>34.809263999999999</v>
      </c>
      <c r="N1053">
        <v>22.407840000000004</v>
      </c>
    </row>
    <row r="1054" spans="1:14" ht="15" customHeight="1" x14ac:dyDescent="0.2">
      <c r="A1054" s="27" t="s">
        <v>19</v>
      </c>
      <c r="B1054" s="27">
        <v>2024</v>
      </c>
      <c r="C1054" s="30">
        <v>45449</v>
      </c>
      <c r="D1054" s="27">
        <v>1409</v>
      </c>
      <c r="E1054" s="31">
        <v>4</v>
      </c>
      <c r="F1054" s="27" t="s">
        <v>24</v>
      </c>
      <c r="G1054" s="27" t="s">
        <v>27</v>
      </c>
      <c r="H1054" s="27">
        <v>1</v>
      </c>
      <c r="I1054" s="5">
        <v>240044</v>
      </c>
      <c r="J1054" s="27">
        <v>5.7257562319746604</v>
      </c>
      <c r="K1054">
        <v>16.712720000000001</v>
      </c>
      <c r="L1054">
        <v>28.348043000000001</v>
      </c>
      <c r="M1054">
        <v>36.531826000000002</v>
      </c>
      <c r="N1054">
        <v>27.058257000000001</v>
      </c>
    </row>
    <row r="1055" spans="1:14" ht="15" customHeight="1" x14ac:dyDescent="0.2">
      <c r="A1055" s="27" t="s">
        <v>19</v>
      </c>
      <c r="B1055" s="27">
        <v>2024</v>
      </c>
      <c r="C1055" s="30">
        <v>45449</v>
      </c>
      <c r="D1055" s="27">
        <v>1410</v>
      </c>
      <c r="E1055" s="31">
        <v>4</v>
      </c>
      <c r="F1055" s="27" t="s">
        <v>26</v>
      </c>
      <c r="G1055" s="27" t="s">
        <v>27</v>
      </c>
      <c r="H1055" s="27">
        <v>1</v>
      </c>
      <c r="I1055" s="5">
        <v>240045</v>
      </c>
      <c r="J1055" s="27">
        <v>4.935908023993564</v>
      </c>
      <c r="K1055">
        <v>17.12322</v>
      </c>
      <c r="L1055">
        <v>28.264607999999999</v>
      </c>
      <c r="M1055">
        <v>35.484372</v>
      </c>
      <c r="N1055">
        <v>23.475528000000001</v>
      </c>
    </row>
    <row r="1056" spans="1:14" ht="15" customHeight="1" x14ac:dyDescent="0.2">
      <c r="A1056" s="27" t="s">
        <v>19</v>
      </c>
      <c r="B1056" s="27">
        <v>2024</v>
      </c>
      <c r="C1056" s="30">
        <v>45449</v>
      </c>
      <c r="D1056" s="27">
        <v>1411</v>
      </c>
      <c r="E1056" s="31">
        <v>4</v>
      </c>
      <c r="F1056" s="27" t="s">
        <v>25</v>
      </c>
      <c r="G1056" s="27" t="s">
        <v>27</v>
      </c>
      <c r="H1056" s="27">
        <v>1</v>
      </c>
      <c r="I1056" s="5">
        <v>240046</v>
      </c>
      <c r="J1056" s="27">
        <v>5.6291587469470254</v>
      </c>
      <c r="K1056">
        <v>17.442983999999999</v>
      </c>
      <c r="L1056">
        <v>26.753765999999999</v>
      </c>
      <c r="M1056">
        <v>33.317549999999997</v>
      </c>
      <c r="N1056">
        <v>25.203479999999999</v>
      </c>
    </row>
    <row r="1057" spans="1:14" ht="15" customHeight="1" x14ac:dyDescent="0.2">
      <c r="A1057" s="27" t="s">
        <v>19</v>
      </c>
      <c r="B1057" s="27">
        <v>2024</v>
      </c>
      <c r="C1057" s="30">
        <v>45449</v>
      </c>
      <c r="D1057" s="27">
        <v>1412</v>
      </c>
      <c r="E1057" s="31">
        <v>4</v>
      </c>
      <c r="F1057" s="27" t="s">
        <v>23</v>
      </c>
      <c r="G1057" s="27" t="s">
        <v>27</v>
      </c>
      <c r="H1057" s="27">
        <v>1</v>
      </c>
      <c r="I1057" s="5">
        <v>240047</v>
      </c>
      <c r="J1057" s="27">
        <v>5.4883028203028177</v>
      </c>
      <c r="K1057">
        <v>17.220621000000001</v>
      </c>
      <c r="L1057">
        <v>28.937557000000002</v>
      </c>
      <c r="M1057">
        <v>37.516027999999999</v>
      </c>
      <c r="N1057">
        <v>24.953071000000005</v>
      </c>
    </row>
    <row r="1058" spans="1:14" ht="15" customHeight="1" x14ac:dyDescent="0.2">
      <c r="A1058" s="27" t="s">
        <v>19</v>
      </c>
      <c r="B1058" s="27">
        <v>2024</v>
      </c>
      <c r="C1058" s="30">
        <v>45491</v>
      </c>
      <c r="D1058" s="27">
        <v>1101</v>
      </c>
      <c r="E1058" s="31">
        <v>1</v>
      </c>
      <c r="F1058" s="27" t="s">
        <v>20</v>
      </c>
      <c r="G1058" s="27" t="s">
        <v>21</v>
      </c>
      <c r="H1058" s="27">
        <v>2</v>
      </c>
      <c r="I1058" s="5">
        <v>240144</v>
      </c>
      <c r="J1058" s="27">
        <v>4.0049286093949386</v>
      </c>
      <c r="K1058">
        <v>15.467563</v>
      </c>
      <c r="L1058">
        <v>23.299005000000001</v>
      </c>
      <c r="M1058">
        <v>31.149049000000002</v>
      </c>
      <c r="N1058">
        <v>22.359604000000001</v>
      </c>
    </row>
    <row r="1059" spans="1:14" ht="15" customHeight="1" x14ac:dyDescent="0.2">
      <c r="A1059" s="27" t="s">
        <v>19</v>
      </c>
      <c r="B1059" s="27">
        <v>2024</v>
      </c>
      <c r="C1059" s="30">
        <v>45491</v>
      </c>
      <c r="D1059" s="27">
        <v>1102</v>
      </c>
      <c r="E1059" s="31">
        <v>1</v>
      </c>
      <c r="F1059" s="27" t="s">
        <v>22</v>
      </c>
      <c r="G1059" s="27" t="s">
        <v>21</v>
      </c>
      <c r="H1059" s="27">
        <v>2</v>
      </c>
      <c r="I1059" s="5">
        <v>240145</v>
      </c>
      <c r="J1059" s="27">
        <v>2.5792891842109786</v>
      </c>
      <c r="K1059">
        <v>16.302402000000001</v>
      </c>
      <c r="L1059">
        <v>23.715979999999998</v>
      </c>
      <c r="M1059">
        <v>30.700056</v>
      </c>
      <c r="N1059">
        <v>22.623550999999999</v>
      </c>
    </row>
    <row r="1060" spans="1:14" ht="15" customHeight="1" x14ac:dyDescent="0.2">
      <c r="A1060" s="27" t="s">
        <v>19</v>
      </c>
      <c r="B1060" s="27">
        <v>2024</v>
      </c>
      <c r="C1060" s="30">
        <v>45491</v>
      </c>
      <c r="D1060" s="27">
        <v>1103</v>
      </c>
      <c r="E1060" s="31">
        <v>1</v>
      </c>
      <c r="F1060" s="27" t="s">
        <v>23</v>
      </c>
      <c r="G1060" s="27" t="s">
        <v>21</v>
      </c>
      <c r="H1060" s="27">
        <v>2</v>
      </c>
      <c r="I1060" s="5">
        <v>240146</v>
      </c>
      <c r="J1060" s="27">
        <v>5.3491220221539049</v>
      </c>
      <c r="K1060">
        <v>16.30236</v>
      </c>
      <c r="L1060">
        <v>27.347394999999999</v>
      </c>
      <c r="M1060">
        <v>34.149349999999998</v>
      </c>
      <c r="N1060">
        <v>25.393345</v>
      </c>
    </row>
    <row r="1061" spans="1:14" ht="15" customHeight="1" x14ac:dyDescent="0.2">
      <c r="A1061" s="27" t="s">
        <v>19</v>
      </c>
      <c r="B1061" s="27">
        <v>2024</v>
      </c>
      <c r="C1061" s="30">
        <v>45491</v>
      </c>
      <c r="D1061" s="27">
        <v>1104</v>
      </c>
      <c r="E1061" s="31">
        <v>1</v>
      </c>
      <c r="F1061" s="27" t="s">
        <v>24</v>
      </c>
      <c r="G1061" s="27" t="s">
        <v>21</v>
      </c>
      <c r="H1061" s="27">
        <v>2</v>
      </c>
      <c r="I1061" s="5">
        <v>240147</v>
      </c>
      <c r="J1061" s="27">
        <v>6.4818493803716022</v>
      </c>
      <c r="K1061">
        <v>17.895918000000002</v>
      </c>
      <c r="L1061">
        <v>24.087039999999998</v>
      </c>
      <c r="M1061">
        <v>31.689512000000001</v>
      </c>
      <c r="N1061">
        <v>22.393419999999999</v>
      </c>
    </row>
    <row r="1062" spans="1:14" ht="15" customHeight="1" x14ac:dyDescent="0.2">
      <c r="A1062" s="27" t="s">
        <v>19</v>
      </c>
      <c r="B1062" s="27">
        <v>2024</v>
      </c>
      <c r="C1062" s="30">
        <v>45491</v>
      </c>
      <c r="D1062" s="27">
        <v>1105</v>
      </c>
      <c r="E1062" s="31">
        <v>1</v>
      </c>
      <c r="F1062" s="27" t="s">
        <v>25</v>
      </c>
      <c r="G1062" s="27" t="s">
        <v>21</v>
      </c>
      <c r="H1062" s="27">
        <v>2</v>
      </c>
      <c r="I1062" s="5">
        <v>240148</v>
      </c>
      <c r="J1062" s="27">
        <v>4.6803001416941532</v>
      </c>
      <c r="K1062">
        <v>16.977226000000002</v>
      </c>
      <c r="L1062">
        <v>26.177123000000002</v>
      </c>
      <c r="M1062">
        <v>32.878166999999998</v>
      </c>
      <c r="N1062">
        <v>25.409685</v>
      </c>
    </row>
    <row r="1063" spans="1:14" ht="15" customHeight="1" x14ac:dyDescent="0.2">
      <c r="A1063" s="27" t="s">
        <v>19</v>
      </c>
      <c r="B1063" s="27">
        <v>2024</v>
      </c>
      <c r="C1063" s="30">
        <v>45491</v>
      </c>
      <c r="D1063" s="27">
        <v>1106</v>
      </c>
      <c r="E1063" s="31">
        <v>1</v>
      </c>
      <c r="F1063" s="27" t="s">
        <v>26</v>
      </c>
      <c r="G1063" s="27" t="s">
        <v>21</v>
      </c>
      <c r="H1063" s="27">
        <v>2</v>
      </c>
      <c r="I1063" s="5">
        <v>240149</v>
      </c>
      <c r="J1063" s="27">
        <v>4.4761160380599136</v>
      </c>
      <c r="K1063">
        <v>16.703588</v>
      </c>
      <c r="L1063">
        <v>24.31476</v>
      </c>
      <c r="M1063">
        <v>30.919803999999999</v>
      </c>
      <c r="N1063">
        <v>22.908044</v>
      </c>
    </row>
    <row r="1064" spans="1:14" ht="15" customHeight="1" x14ac:dyDescent="0.2">
      <c r="A1064" s="27" t="s">
        <v>19</v>
      </c>
      <c r="B1064" s="27">
        <v>2024</v>
      </c>
      <c r="C1064" s="30">
        <v>45482</v>
      </c>
      <c r="D1064" s="27">
        <v>1107</v>
      </c>
      <c r="E1064" s="31">
        <v>1</v>
      </c>
      <c r="F1064" s="27" t="s">
        <v>24</v>
      </c>
      <c r="G1064" s="27" t="s">
        <v>27</v>
      </c>
      <c r="H1064" s="27">
        <v>2</v>
      </c>
      <c r="I1064" s="5">
        <v>240096</v>
      </c>
      <c r="J1064" s="27">
        <v>4.597403506586712</v>
      </c>
      <c r="K1064">
        <v>18.563950999999999</v>
      </c>
      <c r="L1064">
        <v>25.667169000000001</v>
      </c>
      <c r="M1064">
        <v>31.036752</v>
      </c>
      <c r="N1064">
        <v>26.295026</v>
      </c>
    </row>
    <row r="1065" spans="1:14" ht="15" customHeight="1" x14ac:dyDescent="0.2">
      <c r="A1065" s="27" t="s">
        <v>19</v>
      </c>
      <c r="B1065" s="27">
        <v>2024</v>
      </c>
      <c r="C1065" s="30">
        <v>45482</v>
      </c>
      <c r="D1065" s="27">
        <v>1108</v>
      </c>
      <c r="E1065" s="31">
        <v>1</v>
      </c>
      <c r="F1065" s="27" t="s">
        <v>23</v>
      </c>
      <c r="G1065" s="27" t="s">
        <v>27</v>
      </c>
      <c r="H1065" s="27">
        <v>2</v>
      </c>
      <c r="I1065" s="5">
        <v>240097</v>
      </c>
      <c r="J1065" s="27">
        <v>4.9512326942751343</v>
      </c>
      <c r="K1065">
        <v>19.562411000000001</v>
      </c>
      <c r="L1065">
        <v>21.741185000000002</v>
      </c>
      <c r="M1065">
        <v>27.467449999999999</v>
      </c>
      <c r="N1065">
        <v>20.335224</v>
      </c>
    </row>
    <row r="1066" spans="1:14" ht="15" customHeight="1" x14ac:dyDescent="0.2">
      <c r="A1066" s="27" t="s">
        <v>19</v>
      </c>
      <c r="B1066" s="27">
        <v>2024</v>
      </c>
      <c r="C1066" s="30">
        <v>45482</v>
      </c>
      <c r="D1066" s="27">
        <v>1109</v>
      </c>
      <c r="E1066" s="31">
        <v>1</v>
      </c>
      <c r="F1066" s="27" t="s">
        <v>20</v>
      </c>
      <c r="G1066" s="27" t="s">
        <v>27</v>
      </c>
      <c r="H1066" s="27">
        <v>2</v>
      </c>
      <c r="I1066" s="5">
        <v>240098</v>
      </c>
      <c r="J1066" s="27">
        <v>4.5396859974530921</v>
      </c>
      <c r="K1066">
        <v>19.3307</v>
      </c>
      <c r="L1066">
        <v>25.376784000000001</v>
      </c>
      <c r="M1066">
        <v>30.435372000000001</v>
      </c>
      <c r="N1066">
        <v>25.032091999999999</v>
      </c>
    </row>
    <row r="1067" spans="1:14" ht="15" customHeight="1" x14ac:dyDescent="0.2">
      <c r="A1067" s="27" t="s">
        <v>19</v>
      </c>
      <c r="B1067" s="27">
        <v>2024</v>
      </c>
      <c r="C1067" s="30">
        <v>45482</v>
      </c>
      <c r="D1067" s="27">
        <v>1110</v>
      </c>
      <c r="E1067" s="31">
        <v>1</v>
      </c>
      <c r="F1067" s="27" t="s">
        <v>22</v>
      </c>
      <c r="G1067" s="27" t="s">
        <v>27</v>
      </c>
      <c r="H1067" s="27">
        <v>2</v>
      </c>
      <c r="I1067" s="5">
        <v>240099</v>
      </c>
      <c r="J1067" s="27">
        <v>5.2672529186347887</v>
      </c>
      <c r="K1067">
        <v>22.494824000000001</v>
      </c>
      <c r="L1067">
        <v>14.68896</v>
      </c>
      <c r="M1067">
        <v>19.698271999999999</v>
      </c>
      <c r="N1067">
        <v>11.092048</v>
      </c>
    </row>
    <row r="1068" spans="1:14" ht="15" customHeight="1" x14ac:dyDescent="0.2">
      <c r="A1068" s="27" t="s">
        <v>19</v>
      </c>
      <c r="B1068" s="27">
        <v>2024</v>
      </c>
      <c r="C1068" s="30">
        <v>45482</v>
      </c>
      <c r="D1068" s="27">
        <v>1111</v>
      </c>
      <c r="E1068" s="31">
        <v>1</v>
      </c>
      <c r="F1068" s="27" t="s">
        <v>25</v>
      </c>
      <c r="G1068" s="27" t="s">
        <v>27</v>
      </c>
      <c r="H1068" s="27">
        <v>2</v>
      </c>
      <c r="I1068" s="5">
        <v>240100</v>
      </c>
      <c r="J1068" s="27">
        <v>4.0804122186551126</v>
      </c>
      <c r="K1068">
        <v>23.023478999999998</v>
      </c>
      <c r="L1068">
        <v>15.386837999999999</v>
      </c>
      <c r="M1068">
        <v>20.515784</v>
      </c>
      <c r="N1068">
        <v>10.863524</v>
      </c>
    </row>
    <row r="1069" spans="1:14" ht="15" customHeight="1" x14ac:dyDescent="0.2">
      <c r="A1069" s="27" t="s">
        <v>19</v>
      </c>
      <c r="B1069" s="27">
        <v>2024</v>
      </c>
      <c r="C1069" s="30">
        <v>45482</v>
      </c>
      <c r="D1069" s="27">
        <v>1112</v>
      </c>
      <c r="E1069" s="31">
        <v>1</v>
      </c>
      <c r="F1069" s="27" t="s">
        <v>26</v>
      </c>
      <c r="G1069" s="27" t="s">
        <v>27</v>
      </c>
      <c r="H1069" s="27">
        <v>2</v>
      </c>
      <c r="I1069" s="5">
        <v>240101</v>
      </c>
      <c r="J1069" s="27">
        <v>4.2053464137499006</v>
      </c>
      <c r="K1069">
        <v>19.801400999999998</v>
      </c>
      <c r="L1069">
        <v>23.801114999999999</v>
      </c>
      <c r="M1069">
        <v>28.843008000000001</v>
      </c>
      <c r="N1069">
        <v>21.021971000000001</v>
      </c>
    </row>
    <row r="1070" spans="1:14" ht="15" customHeight="1" x14ac:dyDescent="0.2">
      <c r="A1070" s="27" t="s">
        <v>19</v>
      </c>
      <c r="B1070" s="27">
        <v>2024</v>
      </c>
      <c r="C1070" s="30">
        <v>45491</v>
      </c>
      <c r="D1070" s="27">
        <v>1201</v>
      </c>
      <c r="E1070" s="31">
        <v>2</v>
      </c>
      <c r="F1070" s="27" t="s">
        <v>25</v>
      </c>
      <c r="G1070" s="27" t="s">
        <v>21</v>
      </c>
      <c r="H1070" s="27">
        <v>2</v>
      </c>
      <c r="I1070" s="5">
        <v>240150</v>
      </c>
      <c r="J1070" s="27">
        <v>5.7238341989023178</v>
      </c>
      <c r="K1070">
        <v>15.097054</v>
      </c>
      <c r="L1070">
        <v>30.665008</v>
      </c>
      <c r="M1070">
        <v>37.850942000000003</v>
      </c>
      <c r="N1070">
        <v>31.343104</v>
      </c>
    </row>
    <row r="1071" spans="1:14" ht="15" customHeight="1" x14ac:dyDescent="0.2">
      <c r="A1071" s="27" t="s">
        <v>19</v>
      </c>
      <c r="B1071" s="27">
        <v>2024</v>
      </c>
      <c r="C1071" s="30">
        <v>45491</v>
      </c>
      <c r="D1071" s="27">
        <v>1202</v>
      </c>
      <c r="E1071" s="31">
        <v>2</v>
      </c>
      <c r="F1071" s="27" t="s">
        <v>24</v>
      </c>
      <c r="G1071" s="27" t="s">
        <v>21</v>
      </c>
      <c r="H1071" s="27">
        <v>2</v>
      </c>
      <c r="I1071" s="5">
        <v>240151</v>
      </c>
      <c r="J1071" s="27">
        <v>6.1397409396829667</v>
      </c>
      <c r="K1071">
        <v>16.972415000000002</v>
      </c>
      <c r="L1071">
        <v>29.008254999999998</v>
      </c>
      <c r="M1071">
        <v>36.803342000000001</v>
      </c>
      <c r="N1071">
        <v>27.955119</v>
      </c>
    </row>
    <row r="1072" spans="1:14" ht="15" customHeight="1" x14ac:dyDescent="0.2">
      <c r="A1072" s="27" t="s">
        <v>19</v>
      </c>
      <c r="B1072" s="27">
        <v>2024</v>
      </c>
      <c r="C1072" s="30">
        <v>45491</v>
      </c>
      <c r="D1072" s="27">
        <v>1203</v>
      </c>
      <c r="E1072" s="31">
        <v>2</v>
      </c>
      <c r="F1072" s="27" t="s">
        <v>22</v>
      </c>
      <c r="G1072" s="27" t="s">
        <v>21</v>
      </c>
      <c r="H1072" s="27">
        <v>2</v>
      </c>
      <c r="I1072" s="5">
        <v>240152</v>
      </c>
      <c r="J1072" s="27">
        <v>6.2528724200871508</v>
      </c>
      <c r="K1072">
        <v>17.781855</v>
      </c>
      <c r="L1072">
        <v>25.505005000000001</v>
      </c>
      <c r="M1072">
        <v>31.981285</v>
      </c>
      <c r="N1072">
        <v>22.880994999999999</v>
      </c>
    </row>
    <row r="1073" spans="1:14" ht="15" customHeight="1" x14ac:dyDescent="0.2">
      <c r="A1073" s="27" t="s">
        <v>19</v>
      </c>
      <c r="B1073" s="27">
        <v>2024</v>
      </c>
      <c r="C1073" s="30">
        <v>45491</v>
      </c>
      <c r="D1073" s="27">
        <v>1204</v>
      </c>
      <c r="E1073" s="31">
        <v>2</v>
      </c>
      <c r="F1073" s="27" t="s">
        <v>20</v>
      </c>
      <c r="G1073" s="27" t="s">
        <v>21</v>
      </c>
      <c r="H1073" s="27">
        <v>2</v>
      </c>
      <c r="I1073" s="5">
        <v>240153</v>
      </c>
      <c r="J1073" s="27">
        <v>5.9164786056808811</v>
      </c>
      <c r="K1073">
        <v>17.385462</v>
      </c>
      <c r="L1073">
        <v>24.42933</v>
      </c>
      <c r="M1073">
        <v>31.220963999999999</v>
      </c>
      <c r="N1073">
        <v>23.429735999999998</v>
      </c>
    </row>
    <row r="1074" spans="1:14" ht="15" customHeight="1" x14ac:dyDescent="0.2">
      <c r="A1074" s="27" t="s">
        <v>19</v>
      </c>
      <c r="B1074" s="27">
        <v>2024</v>
      </c>
      <c r="C1074" s="30">
        <v>45491</v>
      </c>
      <c r="D1074" s="27">
        <v>1205</v>
      </c>
      <c r="E1074" s="31">
        <v>2</v>
      </c>
      <c r="F1074" s="27" t="s">
        <v>23</v>
      </c>
      <c r="G1074" s="27" t="s">
        <v>21</v>
      </c>
      <c r="H1074" s="27">
        <v>2</v>
      </c>
      <c r="I1074" s="5">
        <v>240154</v>
      </c>
      <c r="J1074" s="27">
        <v>4.9317664223938724</v>
      </c>
      <c r="K1074">
        <v>17.782236000000001</v>
      </c>
      <c r="L1074">
        <v>25.039335999999999</v>
      </c>
      <c r="M1074">
        <v>32.455624</v>
      </c>
      <c r="N1074">
        <v>21.612112</v>
      </c>
    </row>
    <row r="1075" spans="1:14" ht="15" customHeight="1" x14ac:dyDescent="0.2">
      <c r="A1075" s="27" t="s">
        <v>19</v>
      </c>
      <c r="B1075" s="27">
        <v>2024</v>
      </c>
      <c r="C1075" s="30">
        <v>45491</v>
      </c>
      <c r="D1075" s="27">
        <v>1206</v>
      </c>
      <c r="E1075" s="31">
        <v>2</v>
      </c>
      <c r="F1075" s="27" t="s">
        <v>26</v>
      </c>
      <c r="G1075" s="27" t="s">
        <v>21</v>
      </c>
      <c r="H1075" s="27">
        <v>2</v>
      </c>
      <c r="I1075" s="5">
        <v>240155</v>
      </c>
      <c r="J1075" s="27">
        <v>4.6813217667411662</v>
      </c>
      <c r="K1075">
        <v>17.376016</v>
      </c>
      <c r="L1075">
        <v>27.139503999999999</v>
      </c>
      <c r="M1075">
        <v>33.573680000000003</v>
      </c>
      <c r="N1075">
        <v>23.52028</v>
      </c>
    </row>
    <row r="1076" spans="1:14" ht="15" customHeight="1" x14ac:dyDescent="0.2">
      <c r="A1076" s="27" t="s">
        <v>19</v>
      </c>
      <c r="B1076" s="27">
        <v>2024</v>
      </c>
      <c r="C1076" s="30">
        <v>45482</v>
      </c>
      <c r="D1076" s="27">
        <v>1207</v>
      </c>
      <c r="E1076" s="31">
        <v>2</v>
      </c>
      <c r="F1076" s="27" t="s">
        <v>23</v>
      </c>
      <c r="G1076" s="27" t="s">
        <v>27</v>
      </c>
      <c r="H1076" s="27">
        <v>2</v>
      </c>
      <c r="I1076" s="5">
        <v>240102</v>
      </c>
      <c r="J1076" s="27">
        <v>4.9500283265856515</v>
      </c>
      <c r="K1076">
        <v>19.106615000000001</v>
      </c>
      <c r="L1076">
        <v>23.998284000000002</v>
      </c>
      <c r="M1076">
        <v>29.941521000000002</v>
      </c>
      <c r="N1076">
        <v>22.702601999999999</v>
      </c>
    </row>
    <row r="1077" spans="1:14" ht="15" customHeight="1" x14ac:dyDescent="0.2">
      <c r="A1077" s="27" t="s">
        <v>19</v>
      </c>
      <c r="B1077" s="27">
        <v>2024</v>
      </c>
      <c r="C1077" s="30">
        <v>45482</v>
      </c>
      <c r="D1077" s="27">
        <v>1208</v>
      </c>
      <c r="E1077" s="31">
        <v>2</v>
      </c>
      <c r="F1077" s="27" t="s">
        <v>25</v>
      </c>
      <c r="G1077" s="27" t="s">
        <v>27</v>
      </c>
      <c r="H1077" s="27">
        <v>2</v>
      </c>
      <c r="I1077" s="5">
        <v>240103</v>
      </c>
      <c r="J1077" s="27">
        <v>4.7179071272145787</v>
      </c>
      <c r="K1077">
        <v>22.044734999999999</v>
      </c>
      <c r="L1077">
        <v>18.712062</v>
      </c>
      <c r="M1077">
        <v>23.621382000000001</v>
      </c>
      <c r="N1077">
        <v>16.389576000000002</v>
      </c>
    </row>
    <row r="1078" spans="1:14" ht="15" customHeight="1" x14ac:dyDescent="0.2">
      <c r="A1078" s="27" t="s">
        <v>19</v>
      </c>
      <c r="B1078" s="27">
        <v>2024</v>
      </c>
      <c r="C1078" s="30">
        <v>45482</v>
      </c>
      <c r="D1078" s="27">
        <v>1209</v>
      </c>
      <c r="E1078" s="31">
        <v>2</v>
      </c>
      <c r="F1078" s="27" t="s">
        <v>26</v>
      </c>
      <c r="G1078" s="27" t="s">
        <v>27</v>
      </c>
      <c r="H1078" s="27">
        <v>2</v>
      </c>
      <c r="I1078" s="5">
        <v>240104</v>
      </c>
      <c r="J1078" s="27">
        <v>4.6346073056540726</v>
      </c>
      <c r="K1078">
        <v>19.66432</v>
      </c>
      <c r="L1078">
        <v>22.349256</v>
      </c>
      <c r="M1078">
        <v>27.218066</v>
      </c>
      <c r="N1078">
        <v>20.174835999999999</v>
      </c>
    </row>
    <row r="1079" spans="1:14" ht="15" customHeight="1" x14ac:dyDescent="0.2">
      <c r="A1079" s="27" t="s">
        <v>19</v>
      </c>
      <c r="B1079" s="27">
        <v>2024</v>
      </c>
      <c r="C1079" s="30">
        <v>45482</v>
      </c>
      <c r="D1079" s="27">
        <v>1210</v>
      </c>
      <c r="E1079" s="31">
        <v>2</v>
      </c>
      <c r="F1079" s="27" t="s">
        <v>20</v>
      </c>
      <c r="G1079" s="27" t="s">
        <v>27</v>
      </c>
      <c r="H1079" s="27">
        <v>2</v>
      </c>
      <c r="I1079" s="5">
        <v>240105</v>
      </c>
      <c r="J1079" s="27">
        <v>5.4614734821214297</v>
      </c>
      <c r="K1079">
        <v>19.767548000000001</v>
      </c>
      <c r="L1079">
        <v>22.854483999999999</v>
      </c>
      <c r="M1079">
        <v>27.401205999999998</v>
      </c>
      <c r="N1079">
        <v>22.333796</v>
      </c>
    </row>
    <row r="1080" spans="1:14" ht="15" customHeight="1" x14ac:dyDescent="0.2">
      <c r="A1080" s="27" t="s">
        <v>19</v>
      </c>
      <c r="B1080" s="27">
        <v>2024</v>
      </c>
      <c r="C1080" s="30">
        <v>45482</v>
      </c>
      <c r="D1080" s="27">
        <v>1211</v>
      </c>
      <c r="E1080" s="31">
        <v>2</v>
      </c>
      <c r="F1080" s="27" t="s">
        <v>22</v>
      </c>
      <c r="G1080" s="27" t="s">
        <v>27</v>
      </c>
      <c r="H1080" s="27">
        <v>2</v>
      </c>
      <c r="I1080" s="5">
        <v>240106</v>
      </c>
      <c r="J1080" s="27">
        <v>4.6242237347349242</v>
      </c>
      <c r="K1080">
        <v>23.511192000000001</v>
      </c>
      <c r="L1080">
        <v>16.967624000000001</v>
      </c>
      <c r="M1080">
        <v>21.846767</v>
      </c>
      <c r="N1080">
        <v>10.966182999999999</v>
      </c>
    </row>
    <row r="1081" spans="1:14" ht="15" customHeight="1" x14ac:dyDescent="0.2">
      <c r="A1081" s="27" t="s">
        <v>19</v>
      </c>
      <c r="B1081" s="27">
        <v>2024</v>
      </c>
      <c r="C1081" s="30">
        <v>45482</v>
      </c>
      <c r="D1081" s="27">
        <v>1212</v>
      </c>
      <c r="E1081" s="31">
        <v>2</v>
      </c>
      <c r="F1081" s="27" t="s">
        <v>24</v>
      </c>
      <c r="G1081" s="27" t="s">
        <v>27</v>
      </c>
      <c r="H1081" s="27">
        <v>2</v>
      </c>
      <c r="I1081" s="5">
        <v>240107</v>
      </c>
      <c r="J1081" s="27">
        <v>5.5973053566386906</v>
      </c>
      <c r="K1081">
        <v>18.635923999999999</v>
      </c>
      <c r="L1081">
        <v>26.000571999999998</v>
      </c>
      <c r="M1081">
        <v>31.12218</v>
      </c>
      <c r="N1081">
        <v>27.626776</v>
      </c>
    </row>
    <row r="1082" spans="1:14" ht="15" customHeight="1" x14ac:dyDescent="0.2">
      <c r="A1082" s="27" t="s">
        <v>19</v>
      </c>
      <c r="B1082" s="27">
        <v>2024</v>
      </c>
      <c r="C1082" s="30">
        <v>45482</v>
      </c>
      <c r="D1082" s="27">
        <v>1301</v>
      </c>
      <c r="E1082" s="31">
        <v>3</v>
      </c>
      <c r="F1082" s="27" t="s">
        <v>20</v>
      </c>
      <c r="G1082" s="27" t="s">
        <v>27</v>
      </c>
      <c r="H1082" s="27">
        <v>2</v>
      </c>
      <c r="I1082" s="5">
        <v>240108</v>
      </c>
      <c r="J1082" s="27">
        <v>4.3922435217739082</v>
      </c>
      <c r="K1082">
        <v>22.389398</v>
      </c>
      <c r="L1082">
        <v>17.062200000000001</v>
      </c>
      <c r="M1082">
        <v>23.052928000000001</v>
      </c>
      <c r="N1082">
        <v>12.104683</v>
      </c>
    </row>
    <row r="1083" spans="1:14" ht="15" customHeight="1" x14ac:dyDescent="0.2">
      <c r="A1083" s="27" t="s">
        <v>19</v>
      </c>
      <c r="B1083" s="27">
        <v>2024</v>
      </c>
      <c r="C1083" s="30">
        <v>45482</v>
      </c>
      <c r="D1083" s="27">
        <v>1302</v>
      </c>
      <c r="E1083" s="31">
        <v>3</v>
      </c>
      <c r="F1083" s="27" t="s">
        <v>22</v>
      </c>
      <c r="G1083" s="27" t="s">
        <v>27</v>
      </c>
      <c r="H1083" s="27">
        <v>2</v>
      </c>
      <c r="I1083" s="5">
        <v>240109</v>
      </c>
      <c r="J1083" s="27">
        <v>4.7600136065038452</v>
      </c>
      <c r="K1083">
        <v>25.460594</v>
      </c>
      <c r="L1083">
        <v>14.957862</v>
      </c>
      <c r="M1083">
        <v>20.550471999999999</v>
      </c>
      <c r="N1083">
        <v>12.22791</v>
      </c>
    </row>
    <row r="1084" spans="1:14" ht="15" customHeight="1" x14ac:dyDescent="0.2">
      <c r="A1084" s="27" t="s">
        <v>19</v>
      </c>
      <c r="B1084" s="27">
        <v>2024</v>
      </c>
      <c r="C1084" s="30">
        <v>45482</v>
      </c>
      <c r="D1084" s="27">
        <v>1303</v>
      </c>
      <c r="E1084" s="31">
        <v>3</v>
      </c>
      <c r="F1084" s="27" t="s">
        <v>25</v>
      </c>
      <c r="G1084" s="27" t="s">
        <v>27</v>
      </c>
      <c r="H1084" s="27">
        <v>2</v>
      </c>
      <c r="I1084" s="5">
        <v>240110</v>
      </c>
      <c r="J1084" s="27">
        <v>4.7353941411370197</v>
      </c>
      <c r="K1084">
        <v>22.138739999999999</v>
      </c>
      <c r="L1084">
        <v>16.045856000000001</v>
      </c>
      <c r="M1084">
        <v>21.996825000000001</v>
      </c>
      <c r="N1084">
        <v>12.072236</v>
      </c>
    </row>
    <row r="1085" spans="1:14" ht="15" customHeight="1" x14ac:dyDescent="0.2">
      <c r="A1085" s="27" t="s">
        <v>19</v>
      </c>
      <c r="B1085" s="27">
        <v>2024</v>
      </c>
      <c r="C1085" s="30">
        <v>45482</v>
      </c>
      <c r="D1085" s="27">
        <v>1304</v>
      </c>
      <c r="E1085" s="31">
        <v>3</v>
      </c>
      <c r="F1085" s="27" t="s">
        <v>26</v>
      </c>
      <c r="G1085" s="27" t="s">
        <v>27</v>
      </c>
      <c r="H1085" s="27">
        <v>2</v>
      </c>
      <c r="I1085" s="5">
        <v>240111</v>
      </c>
      <c r="J1085" s="27">
        <v>4.6194317782042056</v>
      </c>
      <c r="K1085">
        <v>21.831595</v>
      </c>
      <c r="L1085">
        <v>18.94782</v>
      </c>
      <c r="M1085">
        <v>24.223710000000001</v>
      </c>
      <c r="N1085">
        <v>15.250915000000001</v>
      </c>
    </row>
    <row r="1086" spans="1:14" ht="15" customHeight="1" x14ac:dyDescent="0.2">
      <c r="A1086" s="27" t="s">
        <v>19</v>
      </c>
      <c r="B1086" s="27">
        <v>2024</v>
      </c>
      <c r="C1086" s="30">
        <v>45482</v>
      </c>
      <c r="D1086" s="27">
        <v>1305</v>
      </c>
      <c r="E1086" s="31">
        <v>3</v>
      </c>
      <c r="F1086" s="27" t="s">
        <v>23</v>
      </c>
      <c r="G1086" s="27" t="s">
        <v>27</v>
      </c>
      <c r="H1086" s="27">
        <v>2</v>
      </c>
      <c r="I1086" s="5">
        <v>240112</v>
      </c>
      <c r="J1086" s="27">
        <v>4.2464626934464507</v>
      </c>
      <c r="K1086">
        <v>19.248794</v>
      </c>
      <c r="L1086">
        <v>23.406682</v>
      </c>
      <c r="M1086">
        <v>27.713066000000001</v>
      </c>
      <c r="N1086">
        <v>22.218713999999999</v>
      </c>
    </row>
    <row r="1087" spans="1:14" ht="15" customHeight="1" x14ac:dyDescent="0.2">
      <c r="A1087" s="27" t="s">
        <v>19</v>
      </c>
      <c r="B1087" s="27">
        <v>2024</v>
      </c>
      <c r="C1087" s="30">
        <v>45482</v>
      </c>
      <c r="D1087" s="27">
        <v>1306</v>
      </c>
      <c r="E1087" s="31">
        <v>3</v>
      </c>
      <c r="F1087" s="27" t="s">
        <v>24</v>
      </c>
      <c r="G1087" s="27" t="s">
        <v>27</v>
      </c>
      <c r="H1087" s="27">
        <v>2</v>
      </c>
      <c r="I1087" s="5">
        <v>240113</v>
      </c>
      <c r="J1087" s="27">
        <v>4.6610843785093756</v>
      </c>
      <c r="K1087">
        <v>18.819405</v>
      </c>
      <c r="L1087">
        <v>26.343405000000001</v>
      </c>
      <c r="M1087">
        <v>31.281030000000001</v>
      </c>
      <c r="N1087">
        <v>24.923249999999999</v>
      </c>
    </row>
    <row r="1088" spans="1:14" ht="15" customHeight="1" x14ac:dyDescent="0.2">
      <c r="A1088" s="27" t="s">
        <v>19</v>
      </c>
      <c r="B1088" s="27">
        <v>2024</v>
      </c>
      <c r="C1088" s="30">
        <v>45491</v>
      </c>
      <c r="D1088" s="27">
        <v>1307</v>
      </c>
      <c r="E1088" s="31">
        <v>3</v>
      </c>
      <c r="F1088" s="27" t="s">
        <v>22</v>
      </c>
      <c r="G1088" s="27" t="s">
        <v>21</v>
      </c>
      <c r="H1088" s="27">
        <v>2</v>
      </c>
      <c r="I1088" s="5">
        <v>240156</v>
      </c>
      <c r="J1088" s="27">
        <v>4.5281747943414601</v>
      </c>
      <c r="K1088">
        <v>15.90089</v>
      </c>
      <c r="L1088">
        <v>27.37914</v>
      </c>
      <c r="M1088">
        <v>36.664810000000003</v>
      </c>
      <c r="N1088">
        <v>26.329699999999999</v>
      </c>
    </row>
    <row r="1089" spans="1:14" ht="15" customHeight="1" x14ac:dyDescent="0.2">
      <c r="A1089" s="27" t="s">
        <v>19</v>
      </c>
      <c r="B1089" s="27">
        <v>2024</v>
      </c>
      <c r="C1089" s="30">
        <v>45491</v>
      </c>
      <c r="D1089" s="27">
        <v>1308</v>
      </c>
      <c r="E1089" s="31">
        <v>3</v>
      </c>
      <c r="F1089" s="27" t="s">
        <v>20</v>
      </c>
      <c r="G1089" s="27" t="s">
        <v>21</v>
      </c>
      <c r="H1089" s="27">
        <v>2</v>
      </c>
      <c r="I1089" s="5">
        <v>240157</v>
      </c>
      <c r="J1089" s="27">
        <v>5.5687529711736508</v>
      </c>
      <c r="K1089">
        <v>15.255936</v>
      </c>
      <c r="L1089">
        <v>28.156175999999999</v>
      </c>
      <c r="M1089">
        <v>35.868276000000002</v>
      </c>
      <c r="N1089">
        <v>28.520748000000001</v>
      </c>
    </row>
    <row r="1090" spans="1:14" ht="15" customHeight="1" x14ac:dyDescent="0.2">
      <c r="A1090" s="27" t="s">
        <v>19</v>
      </c>
      <c r="B1090" s="27">
        <v>2024</v>
      </c>
      <c r="C1090" s="30">
        <v>45491</v>
      </c>
      <c r="D1090" s="27">
        <v>1309</v>
      </c>
      <c r="E1090" s="31">
        <v>3</v>
      </c>
      <c r="F1090" s="27" t="s">
        <v>26</v>
      </c>
      <c r="G1090" s="27" t="s">
        <v>21</v>
      </c>
      <c r="H1090" s="27">
        <v>2</v>
      </c>
      <c r="I1090" s="5">
        <v>240158</v>
      </c>
      <c r="J1090" s="27">
        <v>5.5843783804169496</v>
      </c>
      <c r="K1090">
        <v>17.555401</v>
      </c>
      <c r="L1090">
        <v>25.519742000000001</v>
      </c>
      <c r="M1090">
        <v>32.571992000000002</v>
      </c>
      <c r="N1090">
        <v>23.178394999999998</v>
      </c>
    </row>
    <row r="1091" spans="1:14" ht="15" customHeight="1" x14ac:dyDescent="0.2">
      <c r="A1091" s="27" t="s">
        <v>19</v>
      </c>
      <c r="B1091" s="27">
        <v>2024</v>
      </c>
      <c r="C1091" s="30">
        <v>45491</v>
      </c>
      <c r="D1091" s="27">
        <v>1310</v>
      </c>
      <c r="E1091" s="31">
        <v>3</v>
      </c>
      <c r="F1091" s="27" t="s">
        <v>24</v>
      </c>
      <c r="G1091" s="27" t="s">
        <v>21</v>
      </c>
      <c r="H1091" s="27">
        <v>2</v>
      </c>
      <c r="I1091" s="5">
        <v>240159</v>
      </c>
      <c r="J1091" s="27">
        <v>6.8072094861660064</v>
      </c>
      <c r="K1091">
        <v>16.980736</v>
      </c>
      <c r="L1091">
        <v>28.053903999999999</v>
      </c>
      <c r="M1091">
        <v>35.389055999999997</v>
      </c>
      <c r="N1091">
        <v>26.654496000000002</v>
      </c>
    </row>
    <row r="1092" spans="1:14" ht="15" customHeight="1" x14ac:dyDescent="0.2">
      <c r="A1092" s="27" t="s">
        <v>19</v>
      </c>
      <c r="B1092" s="27">
        <v>2024</v>
      </c>
      <c r="C1092" s="30">
        <v>45491</v>
      </c>
      <c r="D1092" s="27">
        <v>1311</v>
      </c>
      <c r="E1092" s="31">
        <v>3</v>
      </c>
      <c r="F1092" s="27" t="s">
        <v>25</v>
      </c>
      <c r="G1092" s="27" t="s">
        <v>21</v>
      </c>
      <c r="H1092" s="27">
        <v>2</v>
      </c>
      <c r="I1092" s="5">
        <v>240160</v>
      </c>
      <c r="J1092" s="27">
        <v>4.8026464434703424</v>
      </c>
      <c r="K1092">
        <v>16.866339</v>
      </c>
      <c r="L1092">
        <v>26.969397000000001</v>
      </c>
      <c r="M1092">
        <v>34.225737000000002</v>
      </c>
      <c r="N1092">
        <v>24.745979999999999</v>
      </c>
    </row>
    <row r="1093" spans="1:14" ht="15" customHeight="1" x14ac:dyDescent="0.2">
      <c r="A1093" s="27" t="s">
        <v>19</v>
      </c>
      <c r="B1093" s="27">
        <v>2024</v>
      </c>
      <c r="C1093" s="30">
        <v>45491</v>
      </c>
      <c r="D1093" s="27">
        <v>1312</v>
      </c>
      <c r="E1093" s="31">
        <v>3</v>
      </c>
      <c r="F1093" s="27" t="s">
        <v>23</v>
      </c>
      <c r="G1093" s="27" t="s">
        <v>21</v>
      </c>
      <c r="H1093" s="27">
        <v>2</v>
      </c>
      <c r="I1093" s="5">
        <v>240161</v>
      </c>
      <c r="J1093" s="27">
        <v>5.3666493145638983</v>
      </c>
      <c r="K1093">
        <v>16.425685000000001</v>
      </c>
      <c r="L1093">
        <v>28.370781999999998</v>
      </c>
      <c r="M1093">
        <v>35.665857000000003</v>
      </c>
      <c r="N1093">
        <v>27.024723000000002</v>
      </c>
    </row>
    <row r="1094" spans="1:14" ht="15" customHeight="1" x14ac:dyDescent="0.2">
      <c r="A1094" s="27" t="s">
        <v>19</v>
      </c>
      <c r="B1094" s="27">
        <v>2024</v>
      </c>
      <c r="C1094" s="30">
        <v>45491</v>
      </c>
      <c r="D1094" s="27">
        <v>1401</v>
      </c>
      <c r="E1094" s="31">
        <v>4</v>
      </c>
      <c r="F1094" s="27" t="s">
        <v>20</v>
      </c>
      <c r="G1094" s="27" t="s">
        <v>21</v>
      </c>
      <c r="H1094" s="27">
        <v>2</v>
      </c>
      <c r="I1094" s="5">
        <v>240162</v>
      </c>
      <c r="J1094" s="27">
        <v>5.2933888738172508</v>
      </c>
      <c r="K1094">
        <v>15.614976</v>
      </c>
      <c r="L1094">
        <v>29.953728000000002</v>
      </c>
      <c r="M1094">
        <v>37.141871999999999</v>
      </c>
      <c r="N1094">
        <v>28.452287999999999</v>
      </c>
    </row>
    <row r="1095" spans="1:14" ht="15" customHeight="1" x14ac:dyDescent="0.2">
      <c r="A1095" s="27" t="s">
        <v>19</v>
      </c>
      <c r="B1095" s="27">
        <v>2024</v>
      </c>
      <c r="C1095" s="30">
        <v>45491</v>
      </c>
      <c r="D1095" s="27">
        <v>1402</v>
      </c>
      <c r="E1095" s="31">
        <v>4</v>
      </c>
      <c r="F1095" s="27" t="s">
        <v>23</v>
      </c>
      <c r="G1095" s="27" t="s">
        <v>21</v>
      </c>
      <c r="H1095" s="27">
        <v>2</v>
      </c>
      <c r="I1095" s="5">
        <v>240163</v>
      </c>
      <c r="J1095" s="27">
        <v>4.4304168138432027</v>
      </c>
      <c r="K1095">
        <v>15.688269999999999</v>
      </c>
      <c r="L1095">
        <v>29.631336000000001</v>
      </c>
      <c r="M1095">
        <v>36.203699999999998</v>
      </c>
      <c r="N1095">
        <v>29.919108999999999</v>
      </c>
    </row>
    <row r="1096" spans="1:14" ht="15" customHeight="1" x14ac:dyDescent="0.2">
      <c r="A1096" s="27" t="s">
        <v>19</v>
      </c>
      <c r="B1096" s="27">
        <v>2024</v>
      </c>
      <c r="C1096" s="30">
        <v>45491</v>
      </c>
      <c r="D1096" s="27">
        <v>1403</v>
      </c>
      <c r="E1096" s="31">
        <v>4</v>
      </c>
      <c r="F1096" s="27" t="s">
        <v>24</v>
      </c>
      <c r="G1096" s="27" t="s">
        <v>21</v>
      </c>
      <c r="H1096" s="27">
        <v>2</v>
      </c>
      <c r="I1096" s="5">
        <v>240164</v>
      </c>
      <c r="J1096" s="27">
        <v>5.9720315158013584</v>
      </c>
      <c r="K1096">
        <v>16.884468999999999</v>
      </c>
      <c r="L1096">
        <v>26.039148000000001</v>
      </c>
      <c r="M1096">
        <v>33.182219000000003</v>
      </c>
      <c r="N1096">
        <v>25.070595999999998</v>
      </c>
    </row>
    <row r="1097" spans="1:14" ht="15" customHeight="1" x14ac:dyDescent="0.2">
      <c r="A1097" s="27" t="s">
        <v>19</v>
      </c>
      <c r="B1097" s="27">
        <v>2024</v>
      </c>
      <c r="C1097" s="30">
        <v>45491</v>
      </c>
      <c r="D1097" s="27">
        <v>1404</v>
      </c>
      <c r="E1097" s="31">
        <v>4</v>
      </c>
      <c r="F1097" s="27" t="s">
        <v>22</v>
      </c>
      <c r="G1097" s="27" t="s">
        <v>21</v>
      </c>
      <c r="H1097" s="27">
        <v>2</v>
      </c>
      <c r="I1097" s="5">
        <v>240165</v>
      </c>
      <c r="J1097" s="27">
        <v>6.2933742094005192</v>
      </c>
      <c r="K1097">
        <v>17.195785000000001</v>
      </c>
      <c r="L1097">
        <v>25.151764</v>
      </c>
      <c r="M1097">
        <v>31.702093000000001</v>
      </c>
      <c r="N1097">
        <v>24.514536</v>
      </c>
    </row>
    <row r="1098" spans="1:14" ht="15" customHeight="1" x14ac:dyDescent="0.2">
      <c r="A1098" s="27" t="s">
        <v>19</v>
      </c>
      <c r="B1098" s="27">
        <v>2024</v>
      </c>
      <c r="C1098" s="30">
        <v>45491</v>
      </c>
      <c r="D1098" s="27">
        <v>1405</v>
      </c>
      <c r="E1098" s="31">
        <v>4</v>
      </c>
      <c r="F1098" s="27" t="s">
        <v>26</v>
      </c>
      <c r="G1098" s="27" t="s">
        <v>21</v>
      </c>
      <c r="H1098" s="27">
        <v>2</v>
      </c>
      <c r="I1098" s="5">
        <v>240166</v>
      </c>
      <c r="J1098" s="27">
        <v>4.5798161372926831</v>
      </c>
      <c r="K1098">
        <v>16.812328000000001</v>
      </c>
      <c r="L1098">
        <v>27.30724</v>
      </c>
      <c r="M1098">
        <v>35.113295999999998</v>
      </c>
      <c r="N1098">
        <v>23.827544</v>
      </c>
    </row>
    <row r="1099" spans="1:14" ht="15" customHeight="1" x14ac:dyDescent="0.2">
      <c r="A1099" s="27" t="s">
        <v>19</v>
      </c>
      <c r="B1099" s="27">
        <v>2024</v>
      </c>
      <c r="C1099" s="30">
        <v>45491</v>
      </c>
      <c r="D1099" s="27">
        <v>1406</v>
      </c>
      <c r="E1099" s="31">
        <v>4</v>
      </c>
      <c r="F1099" s="27" t="s">
        <v>25</v>
      </c>
      <c r="G1099" s="27" t="s">
        <v>21</v>
      </c>
      <c r="H1099" s="27">
        <v>2</v>
      </c>
      <c r="I1099" s="5">
        <v>240167</v>
      </c>
      <c r="J1099" s="27">
        <v>4.6441093284122994</v>
      </c>
      <c r="K1099">
        <v>16.933071000000002</v>
      </c>
      <c r="L1099">
        <v>27.135735</v>
      </c>
      <c r="M1099">
        <v>34.517772000000001</v>
      </c>
      <c r="N1099">
        <v>26.921627999999998</v>
      </c>
    </row>
    <row r="1100" spans="1:14" ht="15" customHeight="1" x14ac:dyDescent="0.2">
      <c r="A1100" s="27" t="s">
        <v>19</v>
      </c>
      <c r="B1100" s="27">
        <v>2024</v>
      </c>
      <c r="C1100" s="30">
        <v>45482</v>
      </c>
      <c r="D1100" s="27">
        <v>1407</v>
      </c>
      <c r="E1100" s="31">
        <v>4</v>
      </c>
      <c r="F1100" s="27" t="s">
        <v>22</v>
      </c>
      <c r="G1100" s="27" t="s">
        <v>27</v>
      </c>
      <c r="H1100" s="27">
        <v>2</v>
      </c>
      <c r="I1100" s="5">
        <v>240114</v>
      </c>
      <c r="J1100" s="27">
        <v>4.432169822632785</v>
      </c>
      <c r="K1100">
        <v>18.009447999999999</v>
      </c>
      <c r="L1100">
        <v>24.230554000000001</v>
      </c>
      <c r="M1100">
        <v>29.676356999999999</v>
      </c>
      <c r="N1100">
        <v>24.837719</v>
      </c>
    </row>
    <row r="1101" spans="1:14" ht="15" customHeight="1" x14ac:dyDescent="0.2">
      <c r="A1101" s="27" t="s">
        <v>19</v>
      </c>
      <c r="B1101" s="27">
        <v>2024</v>
      </c>
      <c r="C1101" s="30">
        <v>45482</v>
      </c>
      <c r="D1101" s="27">
        <v>1408</v>
      </c>
      <c r="E1101" s="31">
        <v>4</v>
      </c>
      <c r="F1101" s="27" t="s">
        <v>20</v>
      </c>
      <c r="G1101" s="27" t="s">
        <v>27</v>
      </c>
      <c r="H1101" s="27">
        <v>2</v>
      </c>
      <c r="I1101" s="5">
        <v>240115</v>
      </c>
      <c r="J1101" s="27">
        <v>4.5023840322807001</v>
      </c>
      <c r="K1101">
        <v>23.907826</v>
      </c>
      <c r="L1101">
        <v>16.898893999999999</v>
      </c>
      <c r="M1101">
        <v>21.34796</v>
      </c>
      <c r="N1101">
        <v>13.781713999999999</v>
      </c>
    </row>
    <row r="1102" spans="1:14" ht="15" customHeight="1" x14ac:dyDescent="0.2">
      <c r="A1102" s="27" t="s">
        <v>19</v>
      </c>
      <c r="B1102" s="27">
        <v>2024</v>
      </c>
      <c r="C1102" s="30">
        <v>45482</v>
      </c>
      <c r="D1102" s="27">
        <v>1409</v>
      </c>
      <c r="E1102" s="31">
        <v>4</v>
      </c>
      <c r="F1102" s="27" t="s">
        <v>24</v>
      </c>
      <c r="G1102" s="27" t="s">
        <v>27</v>
      </c>
      <c r="H1102" s="27">
        <v>2</v>
      </c>
      <c r="I1102" s="5">
        <v>240116</v>
      </c>
      <c r="J1102" s="27">
        <v>4.1901662337086982</v>
      </c>
      <c r="K1102">
        <v>17.806930000000001</v>
      </c>
      <c r="L1102">
        <v>27.838477999999999</v>
      </c>
      <c r="M1102">
        <v>33.74926</v>
      </c>
      <c r="N1102">
        <v>27.335035999999999</v>
      </c>
    </row>
    <row r="1103" spans="1:14" ht="15" customHeight="1" x14ac:dyDescent="0.2">
      <c r="A1103" s="27" t="s">
        <v>19</v>
      </c>
      <c r="B1103" s="27">
        <v>2024</v>
      </c>
      <c r="C1103" s="30">
        <v>45482</v>
      </c>
      <c r="D1103" s="27">
        <v>1410</v>
      </c>
      <c r="E1103" s="31">
        <v>4</v>
      </c>
      <c r="F1103" s="27" t="s">
        <v>26</v>
      </c>
      <c r="G1103" s="27" t="s">
        <v>27</v>
      </c>
      <c r="H1103" s="27">
        <v>2</v>
      </c>
      <c r="I1103" s="5">
        <v>240117</v>
      </c>
      <c r="J1103" s="27">
        <v>3.7489276833464547</v>
      </c>
      <c r="K1103">
        <v>22.190093000000001</v>
      </c>
      <c r="L1103">
        <v>17.114547999999999</v>
      </c>
      <c r="M1103">
        <v>23.508786000000001</v>
      </c>
      <c r="N1103">
        <v>12.399509</v>
      </c>
    </row>
    <row r="1104" spans="1:14" ht="15" customHeight="1" x14ac:dyDescent="0.2">
      <c r="A1104" s="27" t="s">
        <v>19</v>
      </c>
      <c r="B1104" s="27">
        <v>2024</v>
      </c>
      <c r="C1104" s="30">
        <v>45482</v>
      </c>
      <c r="D1104" s="27">
        <v>1411</v>
      </c>
      <c r="E1104" s="31">
        <v>4</v>
      </c>
      <c r="F1104" s="27" t="s">
        <v>25</v>
      </c>
      <c r="G1104" s="27" t="s">
        <v>27</v>
      </c>
      <c r="H1104" s="27">
        <v>2</v>
      </c>
      <c r="I1104" s="5">
        <v>240118</v>
      </c>
      <c r="J1104" s="27">
        <v>3.6117114826425172</v>
      </c>
      <c r="K1104" t="e">
        <v>#VALUE!</v>
      </c>
      <c r="L1104">
        <v>0</v>
      </c>
      <c r="M1104">
        <v>0</v>
      </c>
      <c r="N1104">
        <v>0</v>
      </c>
    </row>
    <row r="1105" spans="1:14" ht="15" customHeight="1" x14ac:dyDescent="0.2">
      <c r="A1105" s="27" t="s">
        <v>19</v>
      </c>
      <c r="B1105" s="27">
        <v>2024</v>
      </c>
      <c r="C1105" s="30">
        <v>45482</v>
      </c>
      <c r="D1105" s="27">
        <v>1412</v>
      </c>
      <c r="E1105" s="31">
        <v>4</v>
      </c>
      <c r="F1105" s="27" t="s">
        <v>23</v>
      </c>
      <c r="G1105" s="27" t="s">
        <v>27</v>
      </c>
      <c r="H1105" s="27">
        <v>2</v>
      </c>
      <c r="I1105" s="5">
        <v>240119</v>
      </c>
      <c r="J1105" s="27">
        <v>4.2607849833508213</v>
      </c>
      <c r="K1105">
        <v>18.703278000000001</v>
      </c>
      <c r="L1105">
        <v>23.205919000000002</v>
      </c>
      <c r="M1105">
        <v>30.357723</v>
      </c>
      <c r="N1105">
        <v>20.987362000000001</v>
      </c>
    </row>
    <row r="1106" spans="1:14" ht="15" customHeight="1" x14ac:dyDescent="0.2">
      <c r="A1106" s="27" t="s">
        <v>19</v>
      </c>
      <c r="B1106" s="27">
        <v>2024</v>
      </c>
      <c r="C1106" s="30">
        <v>45532</v>
      </c>
      <c r="D1106" s="27">
        <v>1101</v>
      </c>
      <c r="E1106" s="31">
        <v>1</v>
      </c>
      <c r="F1106" s="27" t="s">
        <v>20</v>
      </c>
      <c r="G1106" s="27" t="s">
        <v>21</v>
      </c>
      <c r="H1106" s="27">
        <v>3</v>
      </c>
      <c r="I1106" s="5">
        <v>240240</v>
      </c>
      <c r="J1106" s="27">
        <v>6.2757506859511993</v>
      </c>
      <c r="K1106">
        <v>16.632000000000001</v>
      </c>
      <c r="L1106">
        <v>27.4239</v>
      </c>
      <c r="M1106">
        <v>35.4375</v>
      </c>
      <c r="N1106">
        <v>24.050249999999998</v>
      </c>
    </row>
    <row r="1107" spans="1:14" ht="15" customHeight="1" x14ac:dyDescent="0.2">
      <c r="A1107" s="27" t="s">
        <v>19</v>
      </c>
      <c r="B1107" s="27">
        <v>2024</v>
      </c>
      <c r="C1107" s="30">
        <v>45532</v>
      </c>
      <c r="D1107" s="27">
        <v>1102</v>
      </c>
      <c r="E1107" s="31">
        <v>1</v>
      </c>
      <c r="F1107" s="27" t="s">
        <v>22</v>
      </c>
      <c r="G1107" s="27" t="s">
        <v>21</v>
      </c>
      <c r="H1107" s="27">
        <v>3</v>
      </c>
      <c r="I1107" s="5">
        <v>240241</v>
      </c>
      <c r="J1107" s="27">
        <v>5.9857041894083451</v>
      </c>
      <c r="K1107">
        <v>17.298287999999999</v>
      </c>
      <c r="L1107">
        <v>29.078855999999998</v>
      </c>
      <c r="M1107">
        <v>36.077399999999997</v>
      </c>
      <c r="N1107">
        <v>26.334143999999998</v>
      </c>
    </row>
    <row r="1108" spans="1:14" ht="15" customHeight="1" x14ac:dyDescent="0.2">
      <c r="A1108" s="27" t="s">
        <v>19</v>
      </c>
      <c r="B1108" s="27">
        <v>2024</v>
      </c>
      <c r="C1108" s="30">
        <v>45532</v>
      </c>
      <c r="D1108" s="27">
        <v>1103</v>
      </c>
      <c r="E1108" s="31">
        <v>1</v>
      </c>
      <c r="F1108" s="27" t="s">
        <v>23</v>
      </c>
      <c r="G1108" s="27" t="s">
        <v>21</v>
      </c>
      <c r="H1108" s="27">
        <v>3</v>
      </c>
      <c r="I1108" s="5">
        <v>240242</v>
      </c>
      <c r="J1108" s="27">
        <v>4.3148754567218468</v>
      </c>
      <c r="K1108">
        <v>17.133479999999999</v>
      </c>
      <c r="L1108">
        <v>31.791077999999999</v>
      </c>
      <c r="M1108">
        <v>39.058686000000002</v>
      </c>
      <c r="N1108">
        <v>26.340371999999999</v>
      </c>
    </row>
    <row r="1109" spans="1:14" ht="15" customHeight="1" x14ac:dyDescent="0.2">
      <c r="A1109" s="27" t="s">
        <v>19</v>
      </c>
      <c r="B1109" s="27">
        <v>2024</v>
      </c>
      <c r="C1109" s="30">
        <v>45532</v>
      </c>
      <c r="D1109" s="27">
        <v>1104</v>
      </c>
      <c r="E1109" s="31">
        <v>1</v>
      </c>
      <c r="F1109" s="27" t="s">
        <v>24</v>
      </c>
      <c r="G1109" s="27" t="s">
        <v>21</v>
      </c>
      <c r="H1109" s="27">
        <v>3</v>
      </c>
      <c r="I1109" s="5">
        <v>240243</v>
      </c>
      <c r="J1109" s="27">
        <v>4.2068100539444622</v>
      </c>
      <c r="K1109">
        <v>16.467500000000001</v>
      </c>
      <c r="L1109">
        <v>33.010280000000002</v>
      </c>
      <c r="M1109">
        <v>39.926630000000003</v>
      </c>
      <c r="N1109">
        <v>29.641500000000001</v>
      </c>
    </row>
    <row r="1110" spans="1:14" ht="15" customHeight="1" x14ac:dyDescent="0.2">
      <c r="A1110" s="27" t="s">
        <v>19</v>
      </c>
      <c r="B1110" s="27">
        <v>2024</v>
      </c>
      <c r="C1110" s="30">
        <v>45532</v>
      </c>
      <c r="D1110" s="27">
        <v>1105</v>
      </c>
      <c r="E1110" s="31">
        <v>1</v>
      </c>
      <c r="F1110" s="27" t="s">
        <v>25</v>
      </c>
      <c r="G1110" s="27" t="s">
        <v>21</v>
      </c>
      <c r="H1110" s="27">
        <v>3</v>
      </c>
      <c r="I1110" s="5">
        <v>240244</v>
      </c>
      <c r="J1110" s="27">
        <v>4.9589312163423918</v>
      </c>
      <c r="K1110">
        <v>18.998694</v>
      </c>
      <c r="L1110">
        <v>29.682510000000001</v>
      </c>
      <c r="M1110">
        <v>36.685505999999997</v>
      </c>
      <c r="N1110">
        <v>24.283974000000001</v>
      </c>
    </row>
    <row r="1111" spans="1:14" ht="15" customHeight="1" x14ac:dyDescent="0.2">
      <c r="A1111" s="27" t="s">
        <v>19</v>
      </c>
      <c r="B1111" s="27">
        <v>2024</v>
      </c>
      <c r="C1111" s="30">
        <v>45532</v>
      </c>
      <c r="D1111" s="27">
        <v>1106</v>
      </c>
      <c r="E1111" s="31">
        <v>1</v>
      </c>
      <c r="F1111" s="27" t="s">
        <v>26</v>
      </c>
      <c r="G1111" s="27" t="s">
        <v>21</v>
      </c>
      <c r="H1111" s="27">
        <v>3</v>
      </c>
      <c r="I1111" s="5">
        <v>240245</v>
      </c>
      <c r="J1111" s="27">
        <v>5.7582591626052091</v>
      </c>
      <c r="K1111">
        <v>18.599609000000001</v>
      </c>
      <c r="L1111">
        <v>26.345534000000001</v>
      </c>
      <c r="M1111">
        <v>32.992946000000003</v>
      </c>
      <c r="N1111">
        <v>22.298874999999999</v>
      </c>
    </row>
    <row r="1112" spans="1:14" ht="15" customHeight="1" x14ac:dyDescent="0.2">
      <c r="A1112" s="27" t="s">
        <v>19</v>
      </c>
      <c r="B1112" s="27">
        <v>2024</v>
      </c>
      <c r="C1112" s="30">
        <v>45517</v>
      </c>
      <c r="D1112" s="27">
        <v>1107</v>
      </c>
      <c r="E1112" s="31">
        <v>1</v>
      </c>
      <c r="F1112" s="27" t="s">
        <v>24</v>
      </c>
      <c r="G1112" s="27" t="s">
        <v>27</v>
      </c>
      <c r="H1112" s="27">
        <v>3</v>
      </c>
      <c r="I1112" s="5">
        <v>240192</v>
      </c>
      <c r="J1112" s="27">
        <v>6.8412030416524807</v>
      </c>
      <c r="K1112">
        <v>19.964040000000001</v>
      </c>
      <c r="L1112">
        <v>22.318290000000001</v>
      </c>
      <c r="M1112">
        <v>29.324538</v>
      </c>
      <c r="N1112">
        <v>18.278396999999998</v>
      </c>
    </row>
    <row r="1113" spans="1:14" ht="15" customHeight="1" x14ac:dyDescent="0.2">
      <c r="A1113" s="27" t="s">
        <v>19</v>
      </c>
      <c r="B1113" s="27">
        <v>2024</v>
      </c>
      <c r="C1113" s="30">
        <v>45517</v>
      </c>
      <c r="D1113" s="27">
        <v>1108</v>
      </c>
      <c r="E1113" s="31">
        <v>1</v>
      </c>
      <c r="F1113" s="27" t="s">
        <v>23</v>
      </c>
      <c r="G1113" s="27" t="s">
        <v>27</v>
      </c>
      <c r="H1113" s="27">
        <v>3</v>
      </c>
      <c r="I1113" s="5">
        <v>240193</v>
      </c>
      <c r="J1113" s="27">
        <v>3.8620474537037044</v>
      </c>
      <c r="K1113">
        <v>18.718</v>
      </c>
      <c r="L1113">
        <v>25.849557999999998</v>
      </c>
      <c r="M1113">
        <v>31.670856000000001</v>
      </c>
      <c r="N1113">
        <v>20.720825999999999</v>
      </c>
    </row>
    <row r="1114" spans="1:14" ht="15" customHeight="1" x14ac:dyDescent="0.2">
      <c r="A1114" s="27" t="s">
        <v>19</v>
      </c>
      <c r="B1114" s="27">
        <v>2024</v>
      </c>
      <c r="C1114" s="30">
        <v>45517</v>
      </c>
      <c r="D1114" s="27">
        <v>1109</v>
      </c>
      <c r="E1114" s="31">
        <v>1</v>
      </c>
      <c r="F1114" s="27" t="s">
        <v>20</v>
      </c>
      <c r="G1114" s="27" t="s">
        <v>27</v>
      </c>
      <c r="H1114" s="27">
        <v>3</v>
      </c>
      <c r="I1114" s="5">
        <v>240194</v>
      </c>
      <c r="J1114" s="27">
        <v>5.4557353358453167</v>
      </c>
      <c r="K1114">
        <v>16.682040000000001</v>
      </c>
      <c r="L1114">
        <v>27.728760000000001</v>
      </c>
      <c r="M1114">
        <v>34.978169999999999</v>
      </c>
      <c r="N1114">
        <v>23.203710000000001</v>
      </c>
    </row>
    <row r="1115" spans="1:14" ht="15" customHeight="1" x14ac:dyDescent="0.2">
      <c r="A1115" s="27" t="s">
        <v>19</v>
      </c>
      <c r="B1115" s="27">
        <v>2024</v>
      </c>
      <c r="C1115" s="30">
        <v>45517</v>
      </c>
      <c r="D1115" s="27">
        <v>1110</v>
      </c>
      <c r="E1115" s="31">
        <v>1</v>
      </c>
      <c r="F1115" s="27" t="s">
        <v>22</v>
      </c>
      <c r="G1115" s="27" t="s">
        <v>27</v>
      </c>
      <c r="H1115" s="27">
        <v>3</v>
      </c>
      <c r="I1115" s="5">
        <v>240195</v>
      </c>
      <c r="J1115" s="27">
        <v>5.937289147995731</v>
      </c>
      <c r="K1115">
        <v>18.522995999999999</v>
      </c>
      <c r="L1115">
        <v>24.271512000000001</v>
      </c>
      <c r="M1115">
        <v>30.893577000000001</v>
      </c>
      <c r="N1115">
        <v>21.218786999999999</v>
      </c>
    </row>
    <row r="1116" spans="1:14" ht="15" customHeight="1" x14ac:dyDescent="0.2">
      <c r="A1116" s="27" t="s">
        <v>19</v>
      </c>
      <c r="B1116" s="27">
        <v>2024</v>
      </c>
      <c r="C1116" s="30">
        <v>45517</v>
      </c>
      <c r="D1116" s="27">
        <v>1111</v>
      </c>
      <c r="E1116" s="31">
        <v>1</v>
      </c>
      <c r="F1116" s="27" t="s">
        <v>25</v>
      </c>
      <c r="G1116" s="27" t="s">
        <v>27</v>
      </c>
      <c r="H1116" s="27">
        <v>3</v>
      </c>
      <c r="I1116" s="5">
        <v>240196</v>
      </c>
      <c r="J1116" s="27">
        <v>4.1495296049930186</v>
      </c>
      <c r="K1116">
        <v>19.703313000000001</v>
      </c>
      <c r="L1116">
        <v>22.641444</v>
      </c>
      <c r="M1116">
        <v>30.366945000000001</v>
      </c>
      <c r="N1116">
        <v>15.741999</v>
      </c>
    </row>
    <row r="1117" spans="1:14" ht="15" customHeight="1" x14ac:dyDescent="0.2">
      <c r="A1117" s="27" t="s">
        <v>19</v>
      </c>
      <c r="B1117" s="27">
        <v>2024</v>
      </c>
      <c r="C1117" s="30">
        <v>45517</v>
      </c>
      <c r="D1117" s="27">
        <v>1112</v>
      </c>
      <c r="E1117" s="31">
        <v>1</v>
      </c>
      <c r="F1117" s="27" t="s">
        <v>26</v>
      </c>
      <c r="G1117" s="27" t="s">
        <v>27</v>
      </c>
      <c r="H1117" s="27">
        <v>3</v>
      </c>
      <c r="I1117" s="5">
        <v>240197</v>
      </c>
      <c r="J1117" s="27">
        <v>5.71229912483577</v>
      </c>
      <c r="K1117">
        <v>18.750083</v>
      </c>
      <c r="L1117">
        <v>22.045155000000001</v>
      </c>
      <c r="M1117">
        <v>29.505872</v>
      </c>
      <c r="N1117">
        <v>17.083825000000001</v>
      </c>
    </row>
    <row r="1118" spans="1:14" ht="15" customHeight="1" x14ac:dyDescent="0.2">
      <c r="A1118" s="27" t="s">
        <v>19</v>
      </c>
      <c r="B1118" s="27">
        <v>2024</v>
      </c>
      <c r="C1118" s="30">
        <v>45532</v>
      </c>
      <c r="D1118" s="27">
        <v>1201</v>
      </c>
      <c r="E1118" s="31">
        <v>2</v>
      </c>
      <c r="F1118" s="27" t="s">
        <v>25</v>
      </c>
      <c r="G1118" s="27" t="s">
        <v>21</v>
      </c>
      <c r="H1118" s="27">
        <v>3</v>
      </c>
      <c r="I1118" s="5">
        <v>240246</v>
      </c>
      <c r="J1118" s="27">
        <v>4.9567391213775585</v>
      </c>
      <c r="K1118">
        <v>17.251128000000001</v>
      </c>
      <c r="L1118">
        <v>29.493863999999999</v>
      </c>
      <c r="M1118">
        <v>36.784799999999997</v>
      </c>
      <c r="N1118">
        <v>27.201888</v>
      </c>
    </row>
    <row r="1119" spans="1:14" ht="15" customHeight="1" x14ac:dyDescent="0.2">
      <c r="A1119" s="27" t="s">
        <v>19</v>
      </c>
      <c r="B1119" s="27">
        <v>2024</v>
      </c>
      <c r="C1119" s="30">
        <v>45532</v>
      </c>
      <c r="D1119" s="27">
        <v>1202</v>
      </c>
      <c r="E1119" s="31">
        <v>2</v>
      </c>
      <c r="F1119" s="27" t="s">
        <v>24</v>
      </c>
      <c r="G1119" s="27" t="s">
        <v>21</v>
      </c>
      <c r="H1119" s="27">
        <v>3</v>
      </c>
      <c r="I1119" s="5">
        <v>240247</v>
      </c>
      <c r="J1119" s="27">
        <v>4.3878742747394179</v>
      </c>
      <c r="K1119">
        <v>17.915099999999999</v>
      </c>
      <c r="L1119">
        <v>31.011980999999999</v>
      </c>
      <c r="M1119">
        <v>38.574038999999999</v>
      </c>
      <c r="N1119">
        <v>25.335723000000002</v>
      </c>
    </row>
    <row r="1120" spans="1:14" ht="15" customHeight="1" x14ac:dyDescent="0.2">
      <c r="A1120" s="27" t="s">
        <v>19</v>
      </c>
      <c r="B1120" s="27">
        <v>2024</v>
      </c>
      <c r="C1120" s="30">
        <v>45532</v>
      </c>
      <c r="D1120" s="27">
        <v>1203</v>
      </c>
      <c r="E1120" s="31">
        <v>2</v>
      </c>
      <c r="F1120" s="27" t="s">
        <v>22</v>
      </c>
      <c r="G1120" s="27" t="s">
        <v>21</v>
      </c>
      <c r="H1120" s="27">
        <v>3</v>
      </c>
      <c r="I1120" s="5">
        <v>240248</v>
      </c>
      <c r="J1120" s="27">
        <v>3.961711652490413</v>
      </c>
      <c r="K1120">
        <v>16.831752999999999</v>
      </c>
      <c r="L1120">
        <v>32.156466000000002</v>
      </c>
      <c r="M1120">
        <v>39.399676999999997</v>
      </c>
      <c r="N1120">
        <v>27.607088999999998</v>
      </c>
    </row>
    <row r="1121" spans="1:14" ht="15" customHeight="1" x14ac:dyDescent="0.2">
      <c r="A1121" s="27" t="s">
        <v>19</v>
      </c>
      <c r="B1121" s="27">
        <v>2024</v>
      </c>
      <c r="C1121" s="30">
        <v>45532</v>
      </c>
      <c r="D1121" s="27">
        <v>1204</v>
      </c>
      <c r="E1121" s="31">
        <v>2</v>
      </c>
      <c r="F1121" s="27" t="s">
        <v>20</v>
      </c>
      <c r="G1121" s="27" t="s">
        <v>21</v>
      </c>
      <c r="H1121" s="27">
        <v>3</v>
      </c>
      <c r="I1121" s="5">
        <v>240249</v>
      </c>
      <c r="J1121" s="27">
        <v>4.4022622900014365</v>
      </c>
      <c r="K1121">
        <v>16.734141999999999</v>
      </c>
      <c r="L1121">
        <v>30.685549000000002</v>
      </c>
      <c r="M1121">
        <v>38.948856999999997</v>
      </c>
      <c r="N1121">
        <v>26.233173000000001</v>
      </c>
    </row>
    <row r="1122" spans="1:14" ht="15" customHeight="1" x14ac:dyDescent="0.2">
      <c r="A1122" s="27" t="s">
        <v>19</v>
      </c>
      <c r="B1122" s="27">
        <v>2024</v>
      </c>
      <c r="C1122" s="30">
        <v>45532</v>
      </c>
      <c r="D1122" s="27">
        <v>1205</v>
      </c>
      <c r="E1122" s="31">
        <v>2</v>
      </c>
      <c r="F1122" s="27" t="s">
        <v>23</v>
      </c>
      <c r="G1122" s="27" t="s">
        <v>21</v>
      </c>
      <c r="H1122" s="27">
        <v>3</v>
      </c>
      <c r="I1122" s="5">
        <v>240250</v>
      </c>
      <c r="J1122" s="27">
        <v>3.4356155552625576</v>
      </c>
      <c r="K1122">
        <v>14.073549</v>
      </c>
      <c r="L1122">
        <v>36.642198</v>
      </c>
      <c r="M1122">
        <v>45.580931</v>
      </c>
      <c r="N1122">
        <v>30.629555</v>
      </c>
    </row>
    <row r="1123" spans="1:14" ht="15" customHeight="1" x14ac:dyDescent="0.2">
      <c r="A1123" s="27" t="s">
        <v>19</v>
      </c>
      <c r="B1123" s="27">
        <v>2024</v>
      </c>
      <c r="C1123" s="30">
        <v>45532</v>
      </c>
      <c r="D1123" s="27">
        <v>1206</v>
      </c>
      <c r="E1123" s="31">
        <v>2</v>
      </c>
      <c r="F1123" s="27" t="s">
        <v>26</v>
      </c>
      <c r="G1123" s="27" t="s">
        <v>21</v>
      </c>
      <c r="H1123" s="27">
        <v>3</v>
      </c>
      <c r="I1123" s="5">
        <v>240251</v>
      </c>
      <c r="J1123" s="27">
        <v>4.4806970471897083</v>
      </c>
      <c r="K1123">
        <v>18.56767</v>
      </c>
      <c r="L1123">
        <v>28.223990000000001</v>
      </c>
      <c r="M1123">
        <v>34.815559999999998</v>
      </c>
      <c r="N1123">
        <v>23.612719999999999</v>
      </c>
    </row>
    <row r="1124" spans="1:14" ht="15" customHeight="1" x14ac:dyDescent="0.2">
      <c r="A1124" s="27" t="s">
        <v>19</v>
      </c>
      <c r="B1124" s="27">
        <v>2024</v>
      </c>
      <c r="C1124" s="30">
        <v>45517</v>
      </c>
      <c r="D1124" s="27">
        <v>1207</v>
      </c>
      <c r="E1124" s="31">
        <v>2</v>
      </c>
      <c r="F1124" s="27" t="s">
        <v>23</v>
      </c>
      <c r="G1124" s="27" t="s">
        <v>27</v>
      </c>
      <c r="H1124" s="27">
        <v>3</v>
      </c>
      <c r="I1124" s="5">
        <v>240198</v>
      </c>
      <c r="J1124" s="27">
        <v>5.5842828965988369</v>
      </c>
      <c r="K1124">
        <v>19.107842000000002</v>
      </c>
      <c r="L1124">
        <v>24.99654</v>
      </c>
      <c r="M1124">
        <v>30.716722000000001</v>
      </c>
      <c r="N1124">
        <v>18.246538000000001</v>
      </c>
    </row>
    <row r="1125" spans="1:14" ht="15" customHeight="1" x14ac:dyDescent="0.2">
      <c r="A1125" s="27" t="s">
        <v>19</v>
      </c>
      <c r="B1125" s="27">
        <v>2024</v>
      </c>
      <c r="C1125" s="30">
        <v>45517</v>
      </c>
      <c r="D1125" s="27">
        <v>1208</v>
      </c>
      <c r="E1125" s="31">
        <v>2</v>
      </c>
      <c r="F1125" s="27" t="s">
        <v>25</v>
      </c>
      <c r="G1125" s="27" t="s">
        <v>27</v>
      </c>
      <c r="H1125" s="27">
        <v>3</v>
      </c>
      <c r="I1125" s="5">
        <v>240199</v>
      </c>
      <c r="J1125" s="27">
        <v>4.4397197558625114</v>
      </c>
      <c r="K1125">
        <v>19.543302000000001</v>
      </c>
      <c r="L1125">
        <v>23.717690999999999</v>
      </c>
      <c r="M1125">
        <v>30.163022999999999</v>
      </c>
      <c r="N1125">
        <v>17.696394000000002</v>
      </c>
    </row>
    <row r="1126" spans="1:14" ht="15" customHeight="1" x14ac:dyDescent="0.2">
      <c r="A1126" s="27" t="s">
        <v>19</v>
      </c>
      <c r="B1126" s="27">
        <v>2024</v>
      </c>
      <c r="C1126" s="30">
        <v>45517</v>
      </c>
      <c r="D1126" s="27">
        <v>1209</v>
      </c>
      <c r="E1126" s="31">
        <v>2</v>
      </c>
      <c r="F1126" s="27" t="s">
        <v>26</v>
      </c>
      <c r="G1126" s="27" t="s">
        <v>27</v>
      </c>
      <c r="H1126" s="27">
        <v>3</v>
      </c>
      <c r="I1126" s="5">
        <v>240200</v>
      </c>
      <c r="J1126" s="27">
        <v>4.9641807197619112</v>
      </c>
      <c r="K1126">
        <v>18.983832</v>
      </c>
      <c r="L1126">
        <v>24.726839999999999</v>
      </c>
      <c r="M1126">
        <v>30.723216000000001</v>
      </c>
      <c r="N1126">
        <v>19.293503999999999</v>
      </c>
    </row>
    <row r="1127" spans="1:14" ht="15" customHeight="1" x14ac:dyDescent="0.2">
      <c r="A1127" s="27" t="s">
        <v>19</v>
      </c>
      <c r="B1127" s="27">
        <v>2024</v>
      </c>
      <c r="C1127" s="30">
        <v>45517</v>
      </c>
      <c r="D1127" s="27">
        <v>1210</v>
      </c>
      <c r="E1127" s="31">
        <v>2</v>
      </c>
      <c r="F1127" s="27" t="s">
        <v>20</v>
      </c>
      <c r="G1127" s="27" t="s">
        <v>27</v>
      </c>
      <c r="H1127" s="27">
        <v>3</v>
      </c>
      <c r="I1127" s="5">
        <v>240201</v>
      </c>
      <c r="J1127" s="27">
        <v>4.8658820518996793</v>
      </c>
      <c r="K1127">
        <v>17.037758</v>
      </c>
      <c r="L1127">
        <v>27.309011999999999</v>
      </c>
      <c r="M1127">
        <v>36.374631999999998</v>
      </c>
      <c r="N1127">
        <v>22.822932000000002</v>
      </c>
    </row>
    <row r="1128" spans="1:14" ht="15" customHeight="1" x14ac:dyDescent="0.2">
      <c r="A1128" s="27" t="s">
        <v>19</v>
      </c>
      <c r="B1128" s="27">
        <v>2024</v>
      </c>
      <c r="C1128" s="30">
        <v>45517</v>
      </c>
      <c r="D1128" s="27">
        <v>1211</v>
      </c>
      <c r="E1128" s="31">
        <v>2</v>
      </c>
      <c r="F1128" s="27" t="s">
        <v>22</v>
      </c>
      <c r="G1128" s="27" t="s">
        <v>27</v>
      </c>
      <c r="H1128" s="27">
        <v>3</v>
      </c>
      <c r="I1128" s="5">
        <v>240202</v>
      </c>
      <c r="J1128" s="27">
        <v>4.3538623437207606</v>
      </c>
      <c r="K1128">
        <v>16.632000000000001</v>
      </c>
      <c r="L1128">
        <v>30.24</v>
      </c>
      <c r="M1128">
        <v>38.036250000000003</v>
      </c>
      <c r="N1128">
        <v>24.06915</v>
      </c>
    </row>
    <row r="1129" spans="1:14" ht="15" customHeight="1" x14ac:dyDescent="0.2">
      <c r="A1129" s="27" t="s">
        <v>19</v>
      </c>
      <c r="B1129" s="27">
        <v>2024</v>
      </c>
      <c r="C1129" s="30">
        <v>45517</v>
      </c>
      <c r="D1129" s="27">
        <v>1212</v>
      </c>
      <c r="E1129" s="31">
        <v>2</v>
      </c>
      <c r="F1129" s="27" t="s">
        <v>24</v>
      </c>
      <c r="G1129" s="27" t="s">
        <v>27</v>
      </c>
      <c r="H1129" s="27">
        <v>3</v>
      </c>
      <c r="I1129" s="5">
        <v>240203</v>
      </c>
      <c r="J1129" s="27">
        <v>5.1494137511002602</v>
      </c>
      <c r="K1129">
        <v>16.688133000000001</v>
      </c>
      <c r="L1129">
        <v>30.266676</v>
      </c>
      <c r="M1129">
        <v>37.183157999999999</v>
      </c>
      <c r="N1129">
        <v>27.581121</v>
      </c>
    </row>
    <row r="1130" spans="1:14" ht="15" customHeight="1" x14ac:dyDescent="0.2">
      <c r="A1130" s="27" t="s">
        <v>19</v>
      </c>
      <c r="B1130" s="27">
        <v>2024</v>
      </c>
      <c r="C1130" s="30">
        <v>45517</v>
      </c>
      <c r="D1130" s="27">
        <v>1301</v>
      </c>
      <c r="E1130" s="31">
        <v>3</v>
      </c>
      <c r="F1130" s="27" t="s">
        <v>20</v>
      </c>
      <c r="G1130" s="27" t="s">
        <v>27</v>
      </c>
      <c r="H1130" s="27">
        <v>3</v>
      </c>
      <c r="I1130" s="5">
        <v>240204</v>
      </c>
      <c r="J1130" s="27">
        <v>4.9170970687509605</v>
      </c>
      <c r="K1130">
        <v>17.191020000000002</v>
      </c>
      <c r="L1130">
        <v>27.965938000000001</v>
      </c>
      <c r="M1130">
        <v>37.585394000000001</v>
      </c>
      <c r="N1130">
        <v>23.400454</v>
      </c>
    </row>
    <row r="1131" spans="1:14" ht="15" customHeight="1" x14ac:dyDescent="0.2">
      <c r="A1131" s="27" t="s">
        <v>19</v>
      </c>
      <c r="B1131" s="27">
        <v>2024</v>
      </c>
      <c r="C1131" s="30">
        <v>45517</v>
      </c>
      <c r="D1131" s="27">
        <v>1302</v>
      </c>
      <c r="E1131" s="31">
        <v>3</v>
      </c>
      <c r="F1131" s="27" t="s">
        <v>22</v>
      </c>
      <c r="G1131" s="27" t="s">
        <v>27</v>
      </c>
      <c r="H1131" s="27">
        <v>3</v>
      </c>
      <c r="I1131" s="5">
        <v>240205</v>
      </c>
      <c r="J1131" s="27">
        <v>4.3326049313790671</v>
      </c>
      <c r="K1131">
        <v>18.094251</v>
      </c>
      <c r="L1131">
        <v>26.787789</v>
      </c>
      <c r="M1131">
        <v>35.038164000000002</v>
      </c>
      <c r="N1131">
        <v>20.828661</v>
      </c>
    </row>
    <row r="1132" spans="1:14" ht="15" customHeight="1" x14ac:dyDescent="0.2">
      <c r="A1132" s="27" t="s">
        <v>19</v>
      </c>
      <c r="B1132" s="27">
        <v>2024</v>
      </c>
      <c r="C1132" s="30">
        <v>45517</v>
      </c>
      <c r="D1132" s="27">
        <v>1303</v>
      </c>
      <c r="E1132" s="31">
        <v>3</v>
      </c>
      <c r="F1132" s="27" t="s">
        <v>25</v>
      </c>
      <c r="G1132" s="27" t="s">
        <v>27</v>
      </c>
      <c r="H1132" s="27">
        <v>3</v>
      </c>
      <c r="I1132" s="5">
        <v>240206</v>
      </c>
      <c r="J1132" s="27">
        <v>5.9018495696152602</v>
      </c>
      <c r="K1132">
        <v>17.645631999999999</v>
      </c>
      <c r="L1132">
        <v>28.024864000000001</v>
      </c>
      <c r="M1132">
        <v>35.272511999999999</v>
      </c>
      <c r="N1132">
        <v>24.499487999999999</v>
      </c>
    </row>
    <row r="1133" spans="1:14" ht="15" customHeight="1" x14ac:dyDescent="0.2">
      <c r="A1133" s="27" t="s">
        <v>19</v>
      </c>
      <c r="B1133" s="27">
        <v>2024</v>
      </c>
      <c r="C1133" s="30">
        <v>45517</v>
      </c>
      <c r="D1133" s="27">
        <v>1304</v>
      </c>
      <c r="E1133" s="31">
        <v>3</v>
      </c>
      <c r="F1133" s="27" t="s">
        <v>26</v>
      </c>
      <c r="G1133" s="27" t="s">
        <v>27</v>
      </c>
      <c r="H1133" s="27">
        <v>3</v>
      </c>
      <c r="I1133" s="5">
        <v>240207</v>
      </c>
      <c r="J1133" s="27">
        <v>4.7849283642597804</v>
      </c>
      <c r="K1133">
        <v>17.975273000000001</v>
      </c>
      <c r="L1133">
        <v>26.705317000000001</v>
      </c>
      <c r="M1133">
        <v>34.227018000000001</v>
      </c>
      <c r="N1133">
        <v>20.026646</v>
      </c>
    </row>
    <row r="1134" spans="1:14" ht="15" customHeight="1" x14ac:dyDescent="0.2">
      <c r="A1134" s="27" t="s">
        <v>19</v>
      </c>
      <c r="B1134" s="27">
        <v>2024</v>
      </c>
      <c r="C1134" s="30">
        <v>45517</v>
      </c>
      <c r="D1134" s="27">
        <v>1305</v>
      </c>
      <c r="E1134" s="31">
        <v>3</v>
      </c>
      <c r="F1134" s="27" t="s">
        <v>23</v>
      </c>
      <c r="G1134" s="27" t="s">
        <v>27</v>
      </c>
      <c r="H1134" s="27">
        <v>3</v>
      </c>
      <c r="I1134" s="5">
        <v>240208</v>
      </c>
      <c r="J1134" s="27">
        <v>4.3787297232222251</v>
      </c>
      <c r="K1134">
        <v>17.800964</v>
      </c>
      <c r="L1134">
        <v>25.647995999999999</v>
      </c>
      <c r="M1134">
        <v>32.511808000000002</v>
      </c>
      <c r="N1134">
        <v>21.790028</v>
      </c>
    </row>
    <row r="1135" spans="1:14" ht="15" customHeight="1" x14ac:dyDescent="0.2">
      <c r="A1135" s="27" t="s">
        <v>19</v>
      </c>
      <c r="B1135" s="27">
        <v>2024</v>
      </c>
      <c r="C1135" s="30">
        <v>45517</v>
      </c>
      <c r="D1135" s="27">
        <v>1306</v>
      </c>
      <c r="E1135" s="31">
        <v>3</v>
      </c>
      <c r="F1135" s="27" t="s">
        <v>24</v>
      </c>
      <c r="G1135" s="27" t="s">
        <v>27</v>
      </c>
      <c r="H1135" s="27">
        <v>3</v>
      </c>
      <c r="I1135" s="5">
        <v>240209</v>
      </c>
      <c r="J1135" s="27">
        <v>4.8384868335988962</v>
      </c>
      <c r="K1135">
        <v>19.124929999999999</v>
      </c>
      <c r="L1135">
        <v>23.814532</v>
      </c>
      <c r="M1135">
        <v>30.590489999999999</v>
      </c>
      <c r="N1135">
        <v>21.154897999999999</v>
      </c>
    </row>
    <row r="1136" spans="1:14" ht="15" customHeight="1" x14ac:dyDescent="0.2">
      <c r="A1136" s="27" t="s">
        <v>19</v>
      </c>
      <c r="B1136" s="27">
        <v>2024</v>
      </c>
      <c r="C1136" s="30">
        <v>45532</v>
      </c>
      <c r="D1136" s="27">
        <v>1307</v>
      </c>
      <c r="E1136" s="31">
        <v>3</v>
      </c>
      <c r="F1136" s="27" t="s">
        <v>22</v>
      </c>
      <c r="G1136" s="27" t="s">
        <v>21</v>
      </c>
      <c r="H1136" s="27">
        <v>3</v>
      </c>
      <c r="I1136" s="5">
        <v>240252</v>
      </c>
      <c r="J1136" s="27">
        <v>3.9355904767597076</v>
      </c>
      <c r="K1136">
        <v>17.607213000000002</v>
      </c>
      <c r="L1136">
        <v>31.481280999999999</v>
      </c>
      <c r="M1136">
        <v>38.730198000000001</v>
      </c>
      <c r="N1136">
        <v>25.905190999999999</v>
      </c>
    </row>
    <row r="1137" spans="1:14" ht="15" customHeight="1" x14ac:dyDescent="0.2">
      <c r="A1137" s="27" t="s">
        <v>19</v>
      </c>
      <c r="B1137" s="27">
        <v>2024</v>
      </c>
      <c r="C1137" s="30">
        <v>45532</v>
      </c>
      <c r="D1137" s="27">
        <v>1308</v>
      </c>
      <c r="E1137" s="31">
        <v>3</v>
      </c>
      <c r="F1137" s="27" t="s">
        <v>20</v>
      </c>
      <c r="G1137" s="27" t="s">
        <v>21</v>
      </c>
      <c r="H1137" s="27">
        <v>3</v>
      </c>
      <c r="I1137" s="5">
        <v>240253</v>
      </c>
      <c r="J1137" s="27">
        <v>3.4912431007121469</v>
      </c>
      <c r="K1137">
        <v>16.506684</v>
      </c>
      <c r="L1137">
        <v>33.240264000000003</v>
      </c>
      <c r="M1137">
        <v>41.985213999999999</v>
      </c>
      <c r="N1137">
        <v>27.79476</v>
      </c>
    </row>
    <row r="1138" spans="1:14" ht="15" customHeight="1" x14ac:dyDescent="0.2">
      <c r="A1138" s="27" t="s">
        <v>19</v>
      </c>
      <c r="B1138" s="27">
        <v>2024</v>
      </c>
      <c r="C1138" s="30">
        <v>45532</v>
      </c>
      <c r="D1138" s="27">
        <v>1309</v>
      </c>
      <c r="E1138" s="31">
        <v>3</v>
      </c>
      <c r="F1138" s="27" t="s">
        <v>26</v>
      </c>
      <c r="G1138" s="27" t="s">
        <v>21</v>
      </c>
      <c r="H1138" s="27">
        <v>3</v>
      </c>
      <c r="I1138" s="5">
        <v>240254</v>
      </c>
      <c r="J1138" s="27">
        <v>3.3582080894816837</v>
      </c>
      <c r="K1138">
        <v>17.894200000000001</v>
      </c>
      <c r="L1138">
        <v>30.702680000000001</v>
      </c>
      <c r="M1138">
        <v>38.623218000000001</v>
      </c>
      <c r="N1138">
        <v>25.033044</v>
      </c>
    </row>
    <row r="1139" spans="1:14" ht="15" customHeight="1" x14ac:dyDescent="0.2">
      <c r="A1139" s="27" t="s">
        <v>19</v>
      </c>
      <c r="B1139" s="27">
        <v>2024</v>
      </c>
      <c r="C1139" s="30">
        <v>45532</v>
      </c>
      <c r="D1139" s="27">
        <v>1310</v>
      </c>
      <c r="E1139" s="31">
        <v>3</v>
      </c>
      <c r="F1139" s="27" t="s">
        <v>24</v>
      </c>
      <c r="G1139" s="27" t="s">
        <v>21</v>
      </c>
      <c r="H1139" s="27">
        <v>3</v>
      </c>
      <c r="I1139" s="5">
        <v>240255</v>
      </c>
      <c r="J1139" s="27">
        <v>3.6835554003246811</v>
      </c>
      <c r="K1139">
        <v>16.881965999999998</v>
      </c>
      <c r="L1139">
        <v>32.236919999999998</v>
      </c>
      <c r="M1139">
        <v>38.797415999999998</v>
      </c>
      <c r="N1139">
        <v>28.193166000000002</v>
      </c>
    </row>
    <row r="1140" spans="1:14" ht="15" customHeight="1" x14ac:dyDescent="0.2">
      <c r="A1140" s="27" t="s">
        <v>19</v>
      </c>
      <c r="B1140" s="27">
        <v>2024</v>
      </c>
      <c r="C1140" s="30">
        <v>45532</v>
      </c>
      <c r="D1140" s="27">
        <v>1311</v>
      </c>
      <c r="E1140" s="31">
        <v>3</v>
      </c>
      <c r="F1140" s="27" t="s">
        <v>25</v>
      </c>
      <c r="G1140" s="27" t="s">
        <v>21</v>
      </c>
      <c r="H1140" s="27">
        <v>3</v>
      </c>
      <c r="I1140" s="5">
        <v>240256</v>
      </c>
      <c r="J1140" s="27">
        <v>3.2439739408230035</v>
      </c>
      <c r="K1140">
        <v>15.033014</v>
      </c>
      <c r="L1140">
        <v>35.253078000000002</v>
      </c>
      <c r="M1140">
        <v>43.646667999999998</v>
      </c>
      <c r="N1140">
        <v>30.829939</v>
      </c>
    </row>
    <row r="1141" spans="1:14" ht="15" customHeight="1" x14ac:dyDescent="0.2">
      <c r="A1141" s="27" t="s">
        <v>19</v>
      </c>
      <c r="B1141" s="27">
        <v>2024</v>
      </c>
      <c r="C1141" s="30">
        <v>45532</v>
      </c>
      <c r="D1141" s="27">
        <v>1312</v>
      </c>
      <c r="E1141" s="31">
        <v>3</v>
      </c>
      <c r="F1141" s="27" t="s">
        <v>23</v>
      </c>
      <c r="G1141" s="27" t="s">
        <v>21</v>
      </c>
      <c r="H1141" s="27">
        <v>3</v>
      </c>
      <c r="I1141" s="5">
        <v>240257</v>
      </c>
      <c r="J1141" s="27">
        <v>3.7105708360565202</v>
      </c>
      <c r="K1141">
        <v>16.32921</v>
      </c>
      <c r="L1141">
        <v>33.203040000000001</v>
      </c>
      <c r="M1141">
        <v>41.494410000000002</v>
      </c>
      <c r="N1141">
        <v>28.658280000000001</v>
      </c>
    </row>
    <row r="1142" spans="1:14" ht="15" customHeight="1" x14ac:dyDescent="0.2">
      <c r="A1142" s="27" t="s">
        <v>19</v>
      </c>
      <c r="B1142" s="27">
        <v>2024</v>
      </c>
      <c r="C1142" s="30">
        <v>45532</v>
      </c>
      <c r="D1142" s="27">
        <v>1401</v>
      </c>
      <c r="E1142" s="31">
        <v>4</v>
      </c>
      <c r="F1142" s="27" t="s">
        <v>20</v>
      </c>
      <c r="G1142" s="27" t="s">
        <v>21</v>
      </c>
      <c r="H1142" s="27">
        <v>3</v>
      </c>
      <c r="I1142" s="5">
        <v>240258</v>
      </c>
      <c r="J1142" s="27">
        <v>3.8604902483314452</v>
      </c>
      <c r="K1142">
        <v>6.9798834999999997</v>
      </c>
      <c r="L1142">
        <v>26.528260500000002</v>
      </c>
      <c r="M1142">
        <v>59.739114499999999</v>
      </c>
      <c r="N1142">
        <v>-3.9786435000000004</v>
      </c>
    </row>
    <row r="1143" spans="1:14" ht="15" customHeight="1" x14ac:dyDescent="0.2">
      <c r="A1143" s="27" t="s">
        <v>19</v>
      </c>
      <c r="B1143" s="27">
        <v>2024</v>
      </c>
      <c r="C1143" s="30">
        <v>45532</v>
      </c>
      <c r="D1143" s="27">
        <v>1402</v>
      </c>
      <c r="E1143" s="31">
        <v>4</v>
      </c>
      <c r="F1143" s="27" t="s">
        <v>23</v>
      </c>
      <c r="G1143" s="27" t="s">
        <v>21</v>
      </c>
      <c r="H1143" s="27">
        <v>3</v>
      </c>
      <c r="I1143" s="5">
        <v>240259</v>
      </c>
      <c r="J1143" s="27">
        <v>3.3291343970530254</v>
      </c>
      <c r="K1143">
        <v>13.603247</v>
      </c>
      <c r="L1143">
        <v>37.566395999999997</v>
      </c>
      <c r="M1143">
        <v>47.625466000000003</v>
      </c>
      <c r="N1143">
        <v>32.029207</v>
      </c>
    </row>
    <row r="1144" spans="1:14" ht="15" customHeight="1" x14ac:dyDescent="0.2">
      <c r="A1144" s="27" t="s">
        <v>19</v>
      </c>
      <c r="B1144" s="27">
        <v>2024</v>
      </c>
      <c r="C1144" s="30">
        <v>45532</v>
      </c>
      <c r="D1144" s="27">
        <v>1403</v>
      </c>
      <c r="E1144" s="31">
        <v>4</v>
      </c>
      <c r="F1144" s="27" t="s">
        <v>24</v>
      </c>
      <c r="G1144" s="27" t="s">
        <v>21</v>
      </c>
      <c r="H1144" s="27">
        <v>3</v>
      </c>
      <c r="I1144" s="5">
        <v>240260</v>
      </c>
      <c r="J1144" s="27">
        <v>3.6613393232236984</v>
      </c>
      <c r="K1144">
        <v>17.512884</v>
      </c>
      <c r="L1144">
        <v>32.805957999999997</v>
      </c>
      <c r="M1144">
        <v>39.994363999999997</v>
      </c>
      <c r="N1144">
        <v>27.251709999999999</v>
      </c>
    </row>
    <row r="1145" spans="1:14" ht="15" customHeight="1" x14ac:dyDescent="0.2">
      <c r="A1145" s="27" t="s">
        <v>19</v>
      </c>
      <c r="B1145" s="27">
        <v>2024</v>
      </c>
      <c r="C1145" s="30">
        <v>45532</v>
      </c>
      <c r="D1145" s="27">
        <v>1404</v>
      </c>
      <c r="E1145" s="31">
        <v>4</v>
      </c>
      <c r="F1145" s="27" t="s">
        <v>22</v>
      </c>
      <c r="G1145" s="27" t="s">
        <v>21</v>
      </c>
      <c r="H1145" s="27">
        <v>3</v>
      </c>
      <c r="I1145" s="5">
        <v>240261</v>
      </c>
      <c r="J1145" s="27">
        <v>3.3476083846488769</v>
      </c>
      <c r="K1145">
        <v>17.280576</v>
      </c>
      <c r="L1145">
        <v>32.808461999999999</v>
      </c>
      <c r="M1145">
        <v>39.98028</v>
      </c>
      <c r="N1145">
        <v>27.957774000000001</v>
      </c>
    </row>
    <row r="1146" spans="1:14" ht="15" customHeight="1" x14ac:dyDescent="0.2">
      <c r="A1146" s="27" t="s">
        <v>19</v>
      </c>
      <c r="B1146" s="27">
        <v>2024</v>
      </c>
      <c r="C1146" s="30">
        <v>45532</v>
      </c>
      <c r="D1146" s="27">
        <v>1405</v>
      </c>
      <c r="E1146" s="31">
        <v>4</v>
      </c>
      <c r="F1146" s="27" t="s">
        <v>26</v>
      </c>
      <c r="G1146" s="27" t="s">
        <v>21</v>
      </c>
      <c r="H1146" s="27">
        <v>3</v>
      </c>
      <c r="I1146" s="5">
        <v>240262</v>
      </c>
      <c r="J1146" s="27">
        <v>3.2320670585901481</v>
      </c>
      <c r="K1146">
        <v>17.550194000000001</v>
      </c>
      <c r="L1146">
        <v>33.570565999999999</v>
      </c>
      <c r="M1146">
        <v>40.915612000000003</v>
      </c>
      <c r="N1146">
        <v>27.308748000000001</v>
      </c>
    </row>
    <row r="1147" spans="1:14" ht="15" customHeight="1" x14ac:dyDescent="0.2">
      <c r="A1147" s="27" t="s">
        <v>19</v>
      </c>
      <c r="B1147" s="27">
        <v>2024</v>
      </c>
      <c r="C1147" s="30">
        <v>45532</v>
      </c>
      <c r="D1147" s="27">
        <v>1406</v>
      </c>
      <c r="E1147" s="31">
        <v>4</v>
      </c>
      <c r="F1147" s="27" t="s">
        <v>25</v>
      </c>
      <c r="G1147" s="27" t="s">
        <v>21</v>
      </c>
      <c r="H1147" s="27">
        <v>3</v>
      </c>
      <c r="I1147" s="5">
        <v>240263</v>
      </c>
      <c r="J1147" s="27">
        <v>3.4117203054501477</v>
      </c>
      <c r="K1147">
        <v>17.099456</v>
      </c>
      <c r="L1147">
        <v>32.81476</v>
      </c>
      <c r="M1147">
        <v>40.093328</v>
      </c>
      <c r="N1147">
        <v>27.466472</v>
      </c>
    </row>
    <row r="1148" spans="1:14" ht="15" customHeight="1" x14ac:dyDescent="0.2">
      <c r="A1148" s="27" t="s">
        <v>19</v>
      </c>
      <c r="B1148" s="27">
        <v>2024</v>
      </c>
      <c r="C1148" s="30">
        <v>45517</v>
      </c>
      <c r="D1148" s="27">
        <v>1407</v>
      </c>
      <c r="E1148" s="31">
        <v>4</v>
      </c>
      <c r="F1148" s="27" t="s">
        <v>22</v>
      </c>
      <c r="G1148" s="27" t="s">
        <v>27</v>
      </c>
      <c r="H1148" s="27">
        <v>3</v>
      </c>
      <c r="I1148" s="5">
        <v>240210</v>
      </c>
      <c r="J1148" s="27">
        <v>4.4401605965354349</v>
      </c>
      <c r="K1148">
        <v>17.841000000000001</v>
      </c>
      <c r="L1148">
        <v>25.691040000000001</v>
      </c>
      <c r="M1148">
        <v>34.282890000000002</v>
      </c>
      <c r="N1148">
        <v>18.488910000000001</v>
      </c>
    </row>
    <row r="1149" spans="1:14" ht="15" customHeight="1" x14ac:dyDescent="0.2">
      <c r="A1149" s="27" t="s">
        <v>19</v>
      </c>
      <c r="B1149" s="27">
        <v>2024</v>
      </c>
      <c r="C1149" s="30">
        <v>45517</v>
      </c>
      <c r="D1149" s="27">
        <v>1408</v>
      </c>
      <c r="E1149" s="31">
        <v>4</v>
      </c>
      <c r="F1149" s="27" t="s">
        <v>20</v>
      </c>
      <c r="G1149" s="27" t="s">
        <v>27</v>
      </c>
      <c r="H1149" s="27">
        <v>3</v>
      </c>
      <c r="I1149" s="5">
        <v>240211</v>
      </c>
      <c r="J1149" s="27">
        <v>4.5479045707167121</v>
      </c>
      <c r="K1149">
        <v>17.624580000000002</v>
      </c>
      <c r="L1149">
        <v>29.125845000000002</v>
      </c>
      <c r="M1149">
        <v>37.881525000000003</v>
      </c>
      <c r="N1149">
        <v>23.94603</v>
      </c>
    </row>
    <row r="1150" spans="1:14" ht="15" customHeight="1" x14ac:dyDescent="0.2">
      <c r="A1150" s="27" t="s">
        <v>19</v>
      </c>
      <c r="B1150" s="27">
        <v>2024</v>
      </c>
      <c r="C1150" s="30">
        <v>45517</v>
      </c>
      <c r="D1150" s="27">
        <v>1409</v>
      </c>
      <c r="E1150" s="31">
        <v>4</v>
      </c>
      <c r="F1150" s="27" t="s">
        <v>24</v>
      </c>
      <c r="G1150" s="27" t="s">
        <v>27</v>
      </c>
      <c r="H1150" s="27">
        <v>3</v>
      </c>
      <c r="I1150" s="5">
        <v>240212</v>
      </c>
      <c r="J1150" s="27">
        <v>4.7184726928374641</v>
      </c>
      <c r="K1150">
        <v>15.948791999999999</v>
      </c>
      <c r="L1150">
        <v>32.029547999999998</v>
      </c>
      <c r="M1150">
        <v>39.278142000000003</v>
      </c>
      <c r="N1150">
        <v>26.750988</v>
      </c>
    </row>
    <row r="1151" spans="1:14" ht="15" customHeight="1" x14ac:dyDescent="0.2">
      <c r="A1151" s="27" t="s">
        <v>19</v>
      </c>
      <c r="B1151" s="27">
        <v>2024</v>
      </c>
      <c r="C1151" s="30">
        <v>45517</v>
      </c>
      <c r="D1151" s="27">
        <v>1410</v>
      </c>
      <c r="E1151" s="31">
        <v>4</v>
      </c>
      <c r="F1151" s="27" t="s">
        <v>26</v>
      </c>
      <c r="G1151" s="27" t="s">
        <v>27</v>
      </c>
      <c r="H1151" s="27">
        <v>3</v>
      </c>
      <c r="I1151" s="5">
        <v>240213</v>
      </c>
      <c r="J1151" s="27">
        <v>4.0588835134506303</v>
      </c>
      <c r="K1151">
        <v>19.025615999999999</v>
      </c>
      <c r="L1151">
        <v>24.783861000000002</v>
      </c>
      <c r="M1151">
        <v>31.440954000000001</v>
      </c>
      <c r="N1151">
        <v>19.362684000000002</v>
      </c>
    </row>
    <row r="1152" spans="1:14" ht="15" customHeight="1" x14ac:dyDescent="0.2">
      <c r="A1152" s="27" t="s">
        <v>19</v>
      </c>
      <c r="B1152" s="27">
        <v>2024</v>
      </c>
      <c r="C1152" s="30">
        <v>45517</v>
      </c>
      <c r="D1152" s="27">
        <v>1411</v>
      </c>
      <c r="E1152" s="31">
        <v>4</v>
      </c>
      <c r="F1152" s="27" t="s">
        <v>25</v>
      </c>
      <c r="G1152" s="27" t="s">
        <v>27</v>
      </c>
      <c r="H1152" s="27">
        <v>3</v>
      </c>
      <c r="I1152" s="5">
        <v>240214</v>
      </c>
      <c r="J1152" s="27">
        <v>3.8340738491072557</v>
      </c>
      <c r="K1152">
        <v>17.962499999999999</v>
      </c>
      <c r="L1152">
        <v>26.971875000000001</v>
      </c>
      <c r="M1152">
        <v>32.784374999999997</v>
      </c>
      <c r="N1152">
        <v>21.225000000000001</v>
      </c>
    </row>
    <row r="1153" spans="1:14" ht="15" customHeight="1" x14ac:dyDescent="0.2">
      <c r="A1153" s="27" t="s">
        <v>19</v>
      </c>
      <c r="B1153" s="27">
        <v>2024</v>
      </c>
      <c r="C1153" s="30">
        <v>45517</v>
      </c>
      <c r="D1153" s="27">
        <v>1412</v>
      </c>
      <c r="E1153" s="31">
        <v>4</v>
      </c>
      <c r="F1153" s="27" t="s">
        <v>23</v>
      </c>
      <c r="G1153" s="27" t="s">
        <v>27</v>
      </c>
      <c r="H1153" s="27">
        <v>3</v>
      </c>
      <c r="I1153" s="5">
        <v>240215</v>
      </c>
      <c r="J1153" s="27">
        <v>4.4089952236855181</v>
      </c>
      <c r="K1153">
        <v>18.357789</v>
      </c>
      <c r="L1153">
        <v>26.088864000000001</v>
      </c>
      <c r="M1153">
        <v>33.276420999999999</v>
      </c>
      <c r="N1153">
        <v>18.816967999999999</v>
      </c>
    </row>
    <row r="1154" spans="1:14" ht="15" customHeight="1" x14ac:dyDescent="0.2">
      <c r="A1154" s="27" t="s">
        <v>19</v>
      </c>
      <c r="B1154" s="27">
        <v>2024</v>
      </c>
      <c r="C1154" s="30">
        <v>45587</v>
      </c>
      <c r="D1154" s="27">
        <v>1101</v>
      </c>
      <c r="E1154" s="31">
        <v>1</v>
      </c>
      <c r="F1154" s="27" t="s">
        <v>20</v>
      </c>
      <c r="G1154" s="27" t="s">
        <v>21</v>
      </c>
      <c r="H1154" s="27">
        <v>4</v>
      </c>
      <c r="I1154" s="5">
        <v>240336</v>
      </c>
      <c r="J1154" s="27">
        <v>0.37011943350704501</v>
      </c>
      <c r="K1154">
        <v>21.341187999999999</v>
      </c>
      <c r="L1154">
        <v>20.616002000000002</v>
      </c>
      <c r="M1154">
        <v>26.153786</v>
      </c>
      <c r="N1154">
        <v>16.104780000000002</v>
      </c>
    </row>
    <row r="1155" spans="1:14" ht="15" customHeight="1" x14ac:dyDescent="0.2">
      <c r="A1155" s="27" t="s">
        <v>19</v>
      </c>
      <c r="B1155" s="27">
        <v>2024</v>
      </c>
      <c r="C1155" s="30">
        <v>45587</v>
      </c>
      <c r="D1155" s="27">
        <v>1102</v>
      </c>
      <c r="E1155" s="31">
        <v>1</v>
      </c>
      <c r="F1155" s="27" t="s">
        <v>22</v>
      </c>
      <c r="G1155" s="27" t="s">
        <v>21</v>
      </c>
      <c r="H1155" s="27">
        <v>4</v>
      </c>
      <c r="I1155" s="5">
        <v>240337</v>
      </c>
      <c r="J1155" s="27">
        <v>1.4589516660987107</v>
      </c>
      <c r="K1155">
        <v>18.793049</v>
      </c>
      <c r="L1155">
        <v>22.710234</v>
      </c>
      <c r="M1155">
        <v>28.298121999999999</v>
      </c>
      <c r="N1155">
        <v>20.180582000000001</v>
      </c>
    </row>
    <row r="1156" spans="1:14" ht="15" customHeight="1" x14ac:dyDescent="0.2">
      <c r="A1156" s="27" t="s">
        <v>19</v>
      </c>
      <c r="B1156" s="27">
        <v>2024</v>
      </c>
      <c r="C1156" s="30">
        <v>45587</v>
      </c>
      <c r="D1156" s="27">
        <v>1103</v>
      </c>
      <c r="E1156" s="31">
        <v>1</v>
      </c>
      <c r="F1156" s="27" t="s">
        <v>23</v>
      </c>
      <c r="G1156" s="27" t="s">
        <v>21</v>
      </c>
      <c r="H1156" s="27">
        <v>4</v>
      </c>
      <c r="I1156" s="5">
        <v>240338</v>
      </c>
      <c r="J1156" s="27">
        <v>1.5064304257162235</v>
      </c>
      <c r="K1156">
        <v>16.147290000000002</v>
      </c>
      <c r="L1156">
        <v>27.950144999999999</v>
      </c>
      <c r="M1156">
        <v>34.471530000000001</v>
      </c>
      <c r="N1156">
        <v>27.363315</v>
      </c>
    </row>
    <row r="1157" spans="1:14" ht="15" customHeight="1" x14ac:dyDescent="0.2">
      <c r="A1157" s="27" t="s">
        <v>19</v>
      </c>
      <c r="B1157" s="27">
        <v>2024</v>
      </c>
      <c r="C1157" s="30">
        <v>45587</v>
      </c>
      <c r="D1157" s="27">
        <v>1104</v>
      </c>
      <c r="E1157" s="31">
        <v>1</v>
      </c>
      <c r="F1157" s="27" t="s">
        <v>24</v>
      </c>
      <c r="G1157" s="27" t="s">
        <v>21</v>
      </c>
      <c r="H1157" s="27">
        <v>4</v>
      </c>
      <c r="I1157" s="5">
        <v>240339</v>
      </c>
      <c r="J1157" s="27">
        <v>1.5648444376171868</v>
      </c>
      <c r="K1157">
        <v>14.500101000000001</v>
      </c>
      <c r="L1157">
        <v>31.112234999999998</v>
      </c>
      <c r="M1157">
        <v>39.456186000000002</v>
      </c>
      <c r="N1157">
        <v>29.236977</v>
      </c>
    </row>
    <row r="1158" spans="1:14" ht="15" customHeight="1" x14ac:dyDescent="0.2">
      <c r="A1158" s="27" t="s">
        <v>19</v>
      </c>
      <c r="B1158" s="27">
        <v>2024</v>
      </c>
      <c r="C1158" s="30">
        <v>45587</v>
      </c>
      <c r="D1158" s="27">
        <v>1105</v>
      </c>
      <c r="E1158" s="31">
        <v>1</v>
      </c>
      <c r="F1158" s="27" t="s">
        <v>25</v>
      </c>
      <c r="G1158" s="27" t="s">
        <v>21</v>
      </c>
      <c r="H1158" s="27">
        <v>4</v>
      </c>
      <c r="I1158" s="5">
        <v>240340</v>
      </c>
      <c r="J1158" s="27">
        <v>0.8622239498622184</v>
      </c>
      <c r="K1158">
        <v>19.159254000000001</v>
      </c>
      <c r="L1158">
        <v>23.651316000000001</v>
      </c>
      <c r="M1158">
        <v>27.824525999999999</v>
      </c>
      <c r="N1158">
        <v>21.231791999999999</v>
      </c>
    </row>
    <row r="1159" spans="1:14" ht="15" customHeight="1" x14ac:dyDescent="0.2">
      <c r="A1159" s="27" t="s">
        <v>19</v>
      </c>
      <c r="B1159" s="27">
        <v>2024</v>
      </c>
      <c r="C1159" s="30">
        <v>45587</v>
      </c>
      <c r="D1159" s="27">
        <v>1106</v>
      </c>
      <c r="E1159" s="31">
        <v>1</v>
      </c>
      <c r="F1159" s="27" t="s">
        <v>26</v>
      </c>
      <c r="G1159" s="27" t="s">
        <v>21</v>
      </c>
      <c r="H1159" s="27">
        <v>4</v>
      </c>
      <c r="I1159" s="5">
        <v>240341</v>
      </c>
      <c r="J1159" s="27">
        <v>0.55369855967078174</v>
      </c>
      <c r="K1159" t="e">
        <v>#VALUE!</v>
      </c>
      <c r="L1159">
        <v>0</v>
      </c>
      <c r="M1159">
        <v>0</v>
      </c>
      <c r="N1159">
        <v>0</v>
      </c>
    </row>
    <row r="1160" spans="1:14" ht="15" customHeight="1" x14ac:dyDescent="0.2">
      <c r="A1160" s="27" t="s">
        <v>19</v>
      </c>
      <c r="B1160" s="27">
        <v>2024</v>
      </c>
      <c r="C1160" s="30">
        <v>45553</v>
      </c>
      <c r="D1160" s="27">
        <v>1107</v>
      </c>
      <c r="E1160" s="31">
        <v>1</v>
      </c>
      <c r="F1160" s="27" t="s">
        <v>24</v>
      </c>
      <c r="G1160" s="27" t="s">
        <v>27</v>
      </c>
      <c r="H1160" s="27">
        <v>4</v>
      </c>
      <c r="I1160" s="5">
        <v>240288</v>
      </c>
      <c r="J1160" s="27">
        <v>3.9467526118454641</v>
      </c>
      <c r="K1160">
        <v>22.692981</v>
      </c>
      <c r="L1160">
        <v>22.522143</v>
      </c>
      <c r="M1160">
        <v>27.419498999999998</v>
      </c>
      <c r="N1160">
        <v>16.334011</v>
      </c>
    </row>
    <row r="1161" spans="1:14" ht="15" customHeight="1" x14ac:dyDescent="0.2">
      <c r="A1161" s="27" t="s">
        <v>19</v>
      </c>
      <c r="B1161" s="27">
        <v>2024</v>
      </c>
      <c r="C1161" s="30">
        <v>45553</v>
      </c>
      <c r="D1161" s="27">
        <v>1108</v>
      </c>
      <c r="E1161" s="31">
        <v>1</v>
      </c>
      <c r="F1161" s="27" t="s">
        <v>23</v>
      </c>
      <c r="G1161" s="27" t="s">
        <v>27</v>
      </c>
      <c r="H1161" s="27">
        <v>4</v>
      </c>
      <c r="I1161" s="5">
        <v>240289</v>
      </c>
      <c r="J1161" s="27">
        <v>4.214335342642678</v>
      </c>
      <c r="K1161">
        <v>18.826896000000001</v>
      </c>
      <c r="L1161">
        <v>24.188448000000001</v>
      </c>
      <c r="M1161">
        <v>33.010896000000002</v>
      </c>
      <c r="N1161">
        <v>21.049056</v>
      </c>
    </row>
    <row r="1162" spans="1:14" ht="15" customHeight="1" x14ac:dyDescent="0.2">
      <c r="A1162" s="27" t="s">
        <v>19</v>
      </c>
      <c r="B1162" s="27">
        <v>2024</v>
      </c>
      <c r="C1162" s="30">
        <v>45553</v>
      </c>
      <c r="D1162" s="27">
        <v>1109</v>
      </c>
      <c r="E1162" s="31">
        <v>1</v>
      </c>
      <c r="F1162" s="27" t="s">
        <v>20</v>
      </c>
      <c r="G1162" s="27" t="s">
        <v>27</v>
      </c>
      <c r="H1162" s="27">
        <v>4</v>
      </c>
      <c r="I1162" s="5">
        <v>240290</v>
      </c>
      <c r="J1162" s="27">
        <v>3.7014183237105236</v>
      </c>
      <c r="K1162">
        <v>19.35782</v>
      </c>
      <c r="L1162">
        <v>25.428281999999999</v>
      </c>
      <c r="M1162">
        <v>31.837036000000001</v>
      </c>
      <c r="N1162">
        <v>20.645209000000001</v>
      </c>
    </row>
    <row r="1163" spans="1:14" ht="15" customHeight="1" x14ac:dyDescent="0.2">
      <c r="A1163" s="27" t="s">
        <v>19</v>
      </c>
      <c r="B1163" s="27">
        <v>2024</v>
      </c>
      <c r="C1163" s="30">
        <v>45553</v>
      </c>
      <c r="D1163" s="27">
        <v>1110</v>
      </c>
      <c r="E1163" s="31">
        <v>1</v>
      </c>
      <c r="F1163" s="27" t="s">
        <v>22</v>
      </c>
      <c r="G1163" s="27" t="s">
        <v>27</v>
      </c>
      <c r="H1163" s="27">
        <v>4</v>
      </c>
      <c r="I1163" s="5">
        <v>240291</v>
      </c>
      <c r="J1163" s="27">
        <v>3.002623405902979</v>
      </c>
      <c r="K1163">
        <v>18.865234000000001</v>
      </c>
      <c r="L1163">
        <v>25.213564999999999</v>
      </c>
      <c r="M1163">
        <v>34.882707000000003</v>
      </c>
      <c r="N1163">
        <v>21.060186000000002</v>
      </c>
    </row>
    <row r="1164" spans="1:14" ht="15" customHeight="1" x14ac:dyDescent="0.2">
      <c r="A1164" s="27" t="s">
        <v>19</v>
      </c>
      <c r="B1164" s="27">
        <v>2024</v>
      </c>
      <c r="C1164" s="30">
        <v>45553</v>
      </c>
      <c r="D1164" s="27">
        <v>1111</v>
      </c>
      <c r="E1164" s="31">
        <v>1</v>
      </c>
      <c r="F1164" s="27" t="s">
        <v>25</v>
      </c>
      <c r="G1164" s="27" t="s">
        <v>27</v>
      </c>
      <c r="H1164" s="27">
        <v>4</v>
      </c>
      <c r="I1164" s="5">
        <v>240292</v>
      </c>
      <c r="J1164" s="27">
        <v>2.7792775963217076</v>
      </c>
      <c r="K1164">
        <v>20.49691</v>
      </c>
      <c r="L1164">
        <v>22.205763999999999</v>
      </c>
      <c r="M1164">
        <v>26.800059999999998</v>
      </c>
      <c r="N1164">
        <v>15.911951999999999</v>
      </c>
    </row>
    <row r="1165" spans="1:14" ht="15" customHeight="1" x14ac:dyDescent="0.2">
      <c r="A1165" s="27" t="s">
        <v>19</v>
      </c>
      <c r="B1165" s="27">
        <v>2024</v>
      </c>
      <c r="C1165" s="30">
        <v>45553</v>
      </c>
      <c r="D1165" s="27">
        <v>1112</v>
      </c>
      <c r="E1165" s="31">
        <v>1</v>
      </c>
      <c r="F1165" s="27" t="s">
        <v>26</v>
      </c>
      <c r="G1165" s="27" t="s">
        <v>27</v>
      </c>
      <c r="H1165" s="27">
        <v>4</v>
      </c>
      <c r="I1165" s="5">
        <v>240293</v>
      </c>
      <c r="J1165" s="27">
        <v>2.9174013884047478</v>
      </c>
      <c r="K1165">
        <v>21.883497999999999</v>
      </c>
      <c r="L1165">
        <v>22.015896000000001</v>
      </c>
      <c r="M1165">
        <v>27.169961000000001</v>
      </c>
      <c r="N1165">
        <v>15.377082</v>
      </c>
    </row>
    <row r="1166" spans="1:14" ht="15" customHeight="1" x14ac:dyDescent="0.2">
      <c r="A1166" s="27" t="s">
        <v>19</v>
      </c>
      <c r="B1166" s="27">
        <v>2024</v>
      </c>
      <c r="C1166" s="30">
        <v>45587</v>
      </c>
      <c r="D1166" s="27">
        <v>1201</v>
      </c>
      <c r="E1166" s="31">
        <v>2</v>
      </c>
      <c r="F1166" s="27" t="s">
        <v>25</v>
      </c>
      <c r="G1166" s="27" t="s">
        <v>21</v>
      </c>
      <c r="H1166" s="27">
        <v>4</v>
      </c>
      <c r="I1166" s="5">
        <v>240342</v>
      </c>
      <c r="J1166" s="27">
        <v>1.9620273417721521</v>
      </c>
      <c r="K1166">
        <v>15.112228</v>
      </c>
      <c r="L1166">
        <v>29.942336000000001</v>
      </c>
      <c r="M1166">
        <v>35.180363999999997</v>
      </c>
      <c r="N1166">
        <v>29.979952000000001</v>
      </c>
    </row>
    <row r="1167" spans="1:14" ht="15" customHeight="1" x14ac:dyDescent="0.2">
      <c r="A1167" s="27" t="s">
        <v>19</v>
      </c>
      <c r="B1167" s="27">
        <v>2024</v>
      </c>
      <c r="C1167" s="30">
        <v>45587</v>
      </c>
      <c r="D1167" s="27">
        <v>1202</v>
      </c>
      <c r="E1167" s="31">
        <v>2</v>
      </c>
      <c r="F1167" s="27" t="s">
        <v>24</v>
      </c>
      <c r="G1167" s="27" t="s">
        <v>21</v>
      </c>
      <c r="H1167" s="27">
        <v>4</v>
      </c>
      <c r="I1167" s="5">
        <v>240343</v>
      </c>
      <c r="J1167" s="27">
        <v>2.4385747474747475</v>
      </c>
      <c r="K1167">
        <v>18.581261999999999</v>
      </c>
      <c r="L1167">
        <v>24.869146000000001</v>
      </c>
      <c r="M1167">
        <v>29.425038000000001</v>
      </c>
      <c r="N1167">
        <v>22.440591999999999</v>
      </c>
    </row>
    <row r="1168" spans="1:14" ht="15" customHeight="1" x14ac:dyDescent="0.2">
      <c r="A1168" s="27" t="s">
        <v>19</v>
      </c>
      <c r="B1168" s="27">
        <v>2024</v>
      </c>
      <c r="C1168" s="30">
        <v>45587</v>
      </c>
      <c r="D1168" s="27">
        <v>1203</v>
      </c>
      <c r="E1168" s="31">
        <v>2</v>
      </c>
      <c r="F1168" s="27" t="s">
        <v>22</v>
      </c>
      <c r="G1168" s="27" t="s">
        <v>21</v>
      </c>
      <c r="H1168" s="27">
        <v>4</v>
      </c>
      <c r="I1168" s="5">
        <v>240344</v>
      </c>
      <c r="J1168" s="27">
        <v>2.4581700564480387</v>
      </c>
      <c r="K1168">
        <v>18.273275000000002</v>
      </c>
      <c r="L1168">
        <v>23.271415000000001</v>
      </c>
      <c r="M1168">
        <v>28.99297</v>
      </c>
      <c r="N1168">
        <v>21.984300000000001</v>
      </c>
    </row>
    <row r="1169" spans="1:14" ht="15" customHeight="1" x14ac:dyDescent="0.2">
      <c r="A1169" s="27" t="s">
        <v>19</v>
      </c>
      <c r="B1169" s="27">
        <v>2024</v>
      </c>
      <c r="C1169" s="30">
        <v>45587</v>
      </c>
      <c r="D1169" s="27">
        <v>1204</v>
      </c>
      <c r="E1169" s="31">
        <v>2</v>
      </c>
      <c r="F1169" s="27" t="s">
        <v>20</v>
      </c>
      <c r="G1169" s="27" t="s">
        <v>21</v>
      </c>
      <c r="H1169" s="27">
        <v>4</v>
      </c>
      <c r="I1169" s="5">
        <v>240345</v>
      </c>
      <c r="J1169" s="27">
        <v>1.5181769187677021</v>
      </c>
      <c r="K1169">
        <v>16.543275999999999</v>
      </c>
      <c r="L1169">
        <v>27.189005999999999</v>
      </c>
      <c r="M1169">
        <v>34.132283000000001</v>
      </c>
      <c r="N1169">
        <v>26.303432000000001</v>
      </c>
    </row>
    <row r="1170" spans="1:14" ht="15" customHeight="1" x14ac:dyDescent="0.2">
      <c r="A1170" s="27" t="s">
        <v>19</v>
      </c>
      <c r="B1170" s="27">
        <v>2024</v>
      </c>
      <c r="C1170" s="30">
        <v>45587</v>
      </c>
      <c r="D1170" s="27">
        <v>1205</v>
      </c>
      <c r="E1170" s="31">
        <v>2</v>
      </c>
      <c r="F1170" s="27" t="s">
        <v>23</v>
      </c>
      <c r="G1170" s="27" t="s">
        <v>21</v>
      </c>
      <c r="H1170" s="27">
        <v>4</v>
      </c>
      <c r="I1170" s="5">
        <v>240346</v>
      </c>
      <c r="J1170" s="27">
        <v>2.5878855458791694</v>
      </c>
      <c r="K1170">
        <v>17.192826</v>
      </c>
      <c r="L1170">
        <v>26.205347</v>
      </c>
      <c r="M1170">
        <v>32.352397000000003</v>
      </c>
      <c r="N1170">
        <v>23.254763000000001</v>
      </c>
    </row>
    <row r="1171" spans="1:14" ht="15" customHeight="1" x14ac:dyDescent="0.2">
      <c r="A1171" s="27" t="s">
        <v>19</v>
      </c>
      <c r="B1171" s="27">
        <v>2024</v>
      </c>
      <c r="C1171" s="30">
        <v>45587</v>
      </c>
      <c r="D1171" s="27">
        <v>1206</v>
      </c>
      <c r="E1171" s="31">
        <v>2</v>
      </c>
      <c r="F1171" s="27" t="s">
        <v>26</v>
      </c>
      <c r="G1171" s="27" t="s">
        <v>21</v>
      </c>
      <c r="H1171" s="27">
        <v>4</v>
      </c>
      <c r="I1171" s="5">
        <v>240347</v>
      </c>
      <c r="J1171" s="27">
        <v>1.3486749375642872</v>
      </c>
      <c r="K1171">
        <v>18.330680000000001</v>
      </c>
      <c r="L1171">
        <v>24.12724</v>
      </c>
      <c r="M1171">
        <v>29.773240000000001</v>
      </c>
      <c r="N1171">
        <v>21.812380000000001</v>
      </c>
    </row>
    <row r="1172" spans="1:14" ht="15" customHeight="1" x14ac:dyDescent="0.2">
      <c r="A1172" s="27" t="s">
        <v>19</v>
      </c>
      <c r="B1172" s="27">
        <v>2024</v>
      </c>
      <c r="C1172" s="30">
        <v>45553</v>
      </c>
      <c r="D1172" s="27">
        <v>1207</v>
      </c>
      <c r="E1172" s="31">
        <v>2</v>
      </c>
      <c r="F1172" s="27" t="s">
        <v>23</v>
      </c>
      <c r="G1172" s="27" t="s">
        <v>27</v>
      </c>
      <c r="H1172" s="27">
        <v>4</v>
      </c>
      <c r="I1172" s="5">
        <v>240294</v>
      </c>
      <c r="J1172" s="27">
        <v>2.9264548163950406</v>
      </c>
      <c r="K1172">
        <v>20.865915000000001</v>
      </c>
      <c r="L1172">
        <v>24.859300999999999</v>
      </c>
      <c r="M1172">
        <v>29.959858000000001</v>
      </c>
      <c r="N1172">
        <v>19.985855999999998</v>
      </c>
    </row>
    <row r="1173" spans="1:14" ht="15" customHeight="1" x14ac:dyDescent="0.2">
      <c r="A1173" s="27" t="s">
        <v>19</v>
      </c>
      <c r="B1173" s="27">
        <v>2024</v>
      </c>
      <c r="C1173" s="30">
        <v>45553</v>
      </c>
      <c r="D1173" s="27">
        <v>1208</v>
      </c>
      <c r="E1173" s="31">
        <v>2</v>
      </c>
      <c r="F1173" s="27" t="s">
        <v>25</v>
      </c>
      <c r="G1173" s="27" t="s">
        <v>27</v>
      </c>
      <c r="H1173" s="27">
        <v>4</v>
      </c>
      <c r="I1173" s="5">
        <v>240295</v>
      </c>
      <c r="J1173" s="27">
        <v>2.312188584560424</v>
      </c>
      <c r="K1173">
        <v>21.762060000000002</v>
      </c>
      <c r="L1173">
        <v>23.371960000000001</v>
      </c>
      <c r="M1173">
        <v>30.000959999999999</v>
      </c>
      <c r="N1173">
        <v>19.148340000000001</v>
      </c>
    </row>
    <row r="1174" spans="1:14" ht="15" customHeight="1" x14ac:dyDescent="0.2">
      <c r="A1174" s="27" t="s">
        <v>19</v>
      </c>
      <c r="B1174" s="27">
        <v>2024</v>
      </c>
      <c r="C1174" s="30">
        <v>45553</v>
      </c>
      <c r="D1174" s="27">
        <v>1209</v>
      </c>
      <c r="E1174" s="31">
        <v>2</v>
      </c>
      <c r="F1174" s="27" t="s">
        <v>26</v>
      </c>
      <c r="G1174" s="27" t="s">
        <v>27</v>
      </c>
      <c r="H1174" s="27">
        <v>4</v>
      </c>
      <c r="I1174" s="5">
        <v>240296</v>
      </c>
      <c r="J1174" s="27">
        <v>2.6764934036494239</v>
      </c>
      <c r="K1174">
        <v>20.492000000000001</v>
      </c>
      <c r="L1174">
        <v>24.421199999999999</v>
      </c>
      <c r="M1174">
        <v>30.5124</v>
      </c>
      <c r="N1174">
        <v>18.997399999999999</v>
      </c>
    </row>
    <row r="1175" spans="1:14" ht="15" customHeight="1" x14ac:dyDescent="0.2">
      <c r="A1175" s="27" t="s">
        <v>19</v>
      </c>
      <c r="B1175" s="27">
        <v>2024</v>
      </c>
      <c r="C1175" s="30">
        <v>45553</v>
      </c>
      <c r="D1175" s="27">
        <v>1210</v>
      </c>
      <c r="E1175" s="31">
        <v>2</v>
      </c>
      <c r="F1175" s="27" t="s">
        <v>20</v>
      </c>
      <c r="G1175" s="27" t="s">
        <v>27</v>
      </c>
      <c r="H1175" s="27">
        <v>4</v>
      </c>
      <c r="I1175" s="5">
        <v>240297</v>
      </c>
      <c r="J1175" s="27">
        <v>2.4453462189595392</v>
      </c>
      <c r="K1175">
        <v>21.291765999999999</v>
      </c>
      <c r="L1175">
        <v>25.365469999999998</v>
      </c>
      <c r="M1175">
        <v>30.628924000000001</v>
      </c>
      <c r="N1175">
        <v>18.769496</v>
      </c>
    </row>
    <row r="1176" spans="1:14" ht="15" customHeight="1" x14ac:dyDescent="0.2">
      <c r="A1176" s="27" t="s">
        <v>19</v>
      </c>
      <c r="B1176" s="27">
        <v>2024</v>
      </c>
      <c r="C1176" s="30">
        <v>45553</v>
      </c>
      <c r="D1176" s="27">
        <v>1211</v>
      </c>
      <c r="E1176" s="31">
        <v>2</v>
      </c>
      <c r="F1176" s="27" t="s">
        <v>22</v>
      </c>
      <c r="G1176" s="27" t="s">
        <v>27</v>
      </c>
      <c r="H1176" s="27">
        <v>4</v>
      </c>
      <c r="I1176" s="5">
        <v>240298</v>
      </c>
      <c r="J1176" s="27">
        <v>2.4092225343071716</v>
      </c>
      <c r="K1176" t="e">
        <v>#N/A</v>
      </c>
      <c r="L1176" t="e">
        <v>#N/A</v>
      </c>
      <c r="M1176" t="e">
        <v>#N/A</v>
      </c>
      <c r="N1176" t="e">
        <v>#N/A</v>
      </c>
    </row>
    <row r="1177" spans="1:14" ht="15" customHeight="1" x14ac:dyDescent="0.2">
      <c r="A1177" s="27" t="s">
        <v>19</v>
      </c>
      <c r="B1177" s="27">
        <v>2024</v>
      </c>
      <c r="C1177" s="30">
        <v>45553</v>
      </c>
      <c r="D1177" s="27">
        <v>1212</v>
      </c>
      <c r="E1177" s="31">
        <v>2</v>
      </c>
      <c r="F1177" s="27" t="s">
        <v>24</v>
      </c>
      <c r="G1177" s="27" t="s">
        <v>27</v>
      </c>
      <c r="H1177" s="27">
        <v>4</v>
      </c>
      <c r="I1177" s="5">
        <v>240299</v>
      </c>
      <c r="J1177" s="27">
        <v>2.813295299173201</v>
      </c>
      <c r="K1177">
        <v>22.754145999999999</v>
      </c>
      <c r="L1177">
        <v>22.233131</v>
      </c>
      <c r="M1177">
        <v>26.590710999999999</v>
      </c>
      <c r="N1177">
        <v>18.065010999999998</v>
      </c>
    </row>
    <row r="1178" spans="1:14" ht="15" customHeight="1" x14ac:dyDescent="0.2">
      <c r="A1178" s="27" t="s">
        <v>19</v>
      </c>
      <c r="B1178" s="27">
        <v>2024</v>
      </c>
      <c r="C1178" s="30">
        <v>45553</v>
      </c>
      <c r="D1178" s="27">
        <v>1301</v>
      </c>
      <c r="E1178" s="31">
        <v>3</v>
      </c>
      <c r="F1178" s="27" t="s">
        <v>20</v>
      </c>
      <c r="G1178" s="27" t="s">
        <v>27</v>
      </c>
      <c r="H1178" s="27">
        <v>4</v>
      </c>
      <c r="I1178" s="5">
        <v>240300</v>
      </c>
      <c r="J1178" s="27">
        <v>3.072382613394514</v>
      </c>
      <c r="K1178">
        <v>21.877775</v>
      </c>
      <c r="L1178">
        <v>21.441925000000001</v>
      </c>
      <c r="M1178">
        <v>28.06495</v>
      </c>
      <c r="N1178">
        <v>16.069600000000001</v>
      </c>
    </row>
    <row r="1179" spans="1:14" ht="15" customHeight="1" x14ac:dyDescent="0.2">
      <c r="A1179" s="27" t="s">
        <v>19</v>
      </c>
      <c r="B1179" s="27">
        <v>2024</v>
      </c>
      <c r="C1179" s="30">
        <v>45553</v>
      </c>
      <c r="D1179" s="27">
        <v>1302</v>
      </c>
      <c r="E1179" s="31">
        <v>3</v>
      </c>
      <c r="F1179" s="27" t="s">
        <v>22</v>
      </c>
      <c r="G1179" s="27" t="s">
        <v>27</v>
      </c>
      <c r="H1179" s="27">
        <v>4</v>
      </c>
      <c r="I1179" s="5">
        <v>240301</v>
      </c>
      <c r="J1179" s="27">
        <v>2.0460825565236762</v>
      </c>
      <c r="K1179">
        <v>21.397694999999999</v>
      </c>
      <c r="L1179">
        <v>23.077248000000001</v>
      </c>
      <c r="M1179">
        <v>30.345821999999998</v>
      </c>
      <c r="N1179">
        <v>18.123989999999999</v>
      </c>
    </row>
    <row r="1180" spans="1:14" ht="15" customHeight="1" x14ac:dyDescent="0.2">
      <c r="A1180" s="27" t="s">
        <v>19</v>
      </c>
      <c r="B1180" s="27">
        <v>2024</v>
      </c>
      <c r="C1180" s="30">
        <v>45553</v>
      </c>
      <c r="D1180" s="27">
        <v>1303</v>
      </c>
      <c r="E1180" s="31">
        <v>3</v>
      </c>
      <c r="F1180" s="27" t="s">
        <v>25</v>
      </c>
      <c r="G1180" s="27" t="s">
        <v>27</v>
      </c>
      <c r="H1180" s="27">
        <v>4</v>
      </c>
      <c r="I1180" s="5">
        <v>240302</v>
      </c>
      <c r="J1180" s="27">
        <v>2.5551647715938555</v>
      </c>
      <c r="K1180">
        <v>22.751999999999999</v>
      </c>
      <c r="L1180">
        <v>21.927240000000001</v>
      </c>
      <c r="M1180">
        <v>27.747959999999999</v>
      </c>
      <c r="N1180">
        <v>17.405280000000001</v>
      </c>
    </row>
    <row r="1181" spans="1:14" ht="15" customHeight="1" x14ac:dyDescent="0.2">
      <c r="A1181" s="27" t="s">
        <v>19</v>
      </c>
      <c r="B1181" s="27">
        <v>2024</v>
      </c>
      <c r="C1181" s="30">
        <v>45553</v>
      </c>
      <c r="D1181" s="27">
        <v>1304</v>
      </c>
      <c r="E1181" s="31">
        <v>3</v>
      </c>
      <c r="F1181" s="27" t="s">
        <v>26</v>
      </c>
      <c r="G1181" s="27" t="s">
        <v>27</v>
      </c>
      <c r="H1181" s="27">
        <v>4</v>
      </c>
      <c r="I1181" s="5">
        <v>240303</v>
      </c>
      <c r="J1181" s="27">
        <v>2.2267614604752501</v>
      </c>
      <c r="K1181">
        <v>22.076900999999999</v>
      </c>
      <c r="L1181">
        <v>23.601731999999998</v>
      </c>
      <c r="M1181">
        <v>28.810782</v>
      </c>
      <c r="N1181">
        <v>16.555308</v>
      </c>
    </row>
    <row r="1182" spans="1:14" ht="15" customHeight="1" x14ac:dyDescent="0.2">
      <c r="A1182" s="27" t="s">
        <v>19</v>
      </c>
      <c r="B1182" s="27">
        <v>2024</v>
      </c>
      <c r="C1182" s="30">
        <v>45553</v>
      </c>
      <c r="D1182" s="27">
        <v>1305</v>
      </c>
      <c r="E1182" s="31">
        <v>3</v>
      </c>
      <c r="F1182" s="27" t="s">
        <v>23</v>
      </c>
      <c r="G1182" s="27" t="s">
        <v>27</v>
      </c>
      <c r="H1182" s="27">
        <v>4</v>
      </c>
      <c r="I1182" s="5">
        <v>240304</v>
      </c>
      <c r="J1182" s="27">
        <v>1.8532082327294943</v>
      </c>
      <c r="K1182">
        <v>18.808859999999999</v>
      </c>
      <c r="L1182">
        <v>27.510904</v>
      </c>
      <c r="M1182">
        <v>34.327348000000001</v>
      </c>
      <c r="N1182">
        <v>23.108028000000001</v>
      </c>
    </row>
    <row r="1183" spans="1:14" ht="15" customHeight="1" x14ac:dyDescent="0.2">
      <c r="A1183" s="27" t="s">
        <v>19</v>
      </c>
      <c r="B1183" s="27">
        <v>2024</v>
      </c>
      <c r="C1183" s="30">
        <v>45553</v>
      </c>
      <c r="D1183" s="27">
        <v>1306</v>
      </c>
      <c r="E1183" s="31">
        <v>3</v>
      </c>
      <c r="F1183" s="27" t="s">
        <v>24</v>
      </c>
      <c r="G1183" s="27" t="s">
        <v>27</v>
      </c>
      <c r="H1183" s="27">
        <v>4</v>
      </c>
      <c r="I1183" s="5">
        <v>240305</v>
      </c>
      <c r="J1183" s="27">
        <v>2.6616057001296176</v>
      </c>
      <c r="K1183">
        <v>21.521419999999999</v>
      </c>
      <c r="L1183">
        <v>23.495000000000001</v>
      </c>
      <c r="M1183">
        <v>28.222193999999998</v>
      </c>
      <c r="N1183">
        <v>19.218910000000001</v>
      </c>
    </row>
    <row r="1184" spans="1:14" ht="15" customHeight="1" x14ac:dyDescent="0.2">
      <c r="A1184" s="27" t="s">
        <v>19</v>
      </c>
      <c r="B1184" s="27">
        <v>2024</v>
      </c>
      <c r="C1184" s="30">
        <v>45587</v>
      </c>
      <c r="D1184" s="27">
        <v>1307</v>
      </c>
      <c r="E1184" s="31">
        <v>3</v>
      </c>
      <c r="F1184" s="27" t="s">
        <v>22</v>
      </c>
      <c r="G1184" s="27" t="s">
        <v>21</v>
      </c>
      <c r="H1184" s="27">
        <v>4</v>
      </c>
      <c r="I1184" s="5">
        <v>240348</v>
      </c>
      <c r="J1184" s="27">
        <v>1.3389131224239685</v>
      </c>
      <c r="K1184">
        <v>16.422042000000001</v>
      </c>
      <c r="L1184">
        <v>27.373235999999999</v>
      </c>
      <c r="M1184">
        <v>33.774887999999997</v>
      </c>
      <c r="N1184">
        <v>27.525203999999999</v>
      </c>
    </row>
    <row r="1185" spans="1:14" ht="15" customHeight="1" x14ac:dyDescent="0.2">
      <c r="A1185" s="27" t="s">
        <v>19</v>
      </c>
      <c r="B1185" s="27">
        <v>2024</v>
      </c>
      <c r="C1185" s="30">
        <v>45587</v>
      </c>
      <c r="D1185" s="27">
        <v>1308</v>
      </c>
      <c r="E1185" s="31">
        <v>3</v>
      </c>
      <c r="F1185" s="27" t="s">
        <v>20</v>
      </c>
      <c r="G1185" s="27" t="s">
        <v>21</v>
      </c>
      <c r="H1185" s="27">
        <v>4</v>
      </c>
      <c r="I1185" s="5">
        <v>240349</v>
      </c>
      <c r="J1185" s="27">
        <v>1.5031978833942317</v>
      </c>
      <c r="K1185">
        <v>18.620742</v>
      </c>
      <c r="L1185">
        <v>24.063583000000001</v>
      </c>
      <c r="M1185">
        <v>29.487558</v>
      </c>
      <c r="N1185">
        <v>22.176983</v>
      </c>
    </row>
    <row r="1186" spans="1:14" ht="15" customHeight="1" x14ac:dyDescent="0.2">
      <c r="A1186" s="27" t="s">
        <v>19</v>
      </c>
      <c r="B1186" s="27">
        <v>2024</v>
      </c>
      <c r="C1186" s="30">
        <v>45587</v>
      </c>
      <c r="D1186" s="27">
        <v>1309</v>
      </c>
      <c r="E1186" s="31">
        <v>3</v>
      </c>
      <c r="F1186" s="27" t="s">
        <v>26</v>
      </c>
      <c r="G1186" s="27" t="s">
        <v>21</v>
      </c>
      <c r="H1186" s="27">
        <v>4</v>
      </c>
      <c r="I1186" s="5">
        <v>240350</v>
      </c>
      <c r="J1186" s="27">
        <v>1.4973647270571271</v>
      </c>
      <c r="K1186">
        <v>17.443823999999999</v>
      </c>
      <c r="L1186">
        <v>26.867823999999999</v>
      </c>
      <c r="M1186">
        <v>31.532703999999999</v>
      </c>
      <c r="N1186">
        <v>23.578848000000001</v>
      </c>
    </row>
    <row r="1187" spans="1:14" ht="15" customHeight="1" x14ac:dyDescent="0.2">
      <c r="A1187" s="27" t="s">
        <v>19</v>
      </c>
      <c r="B1187" s="27">
        <v>2024</v>
      </c>
      <c r="C1187" s="30">
        <v>45587</v>
      </c>
      <c r="D1187" s="27">
        <v>1310</v>
      </c>
      <c r="E1187" s="31">
        <v>3</v>
      </c>
      <c r="F1187" s="27" t="s">
        <v>24</v>
      </c>
      <c r="G1187" s="27" t="s">
        <v>21</v>
      </c>
      <c r="H1187" s="27">
        <v>4</v>
      </c>
      <c r="I1187" s="5">
        <v>240351</v>
      </c>
      <c r="J1187" s="27">
        <v>1.4991079135297658</v>
      </c>
      <c r="K1187">
        <v>15.593695</v>
      </c>
      <c r="L1187">
        <v>28.372779999999999</v>
      </c>
      <c r="M1187">
        <v>34.587589999999999</v>
      </c>
      <c r="N1187">
        <v>28.646685000000002</v>
      </c>
    </row>
    <row r="1188" spans="1:14" ht="15" customHeight="1" x14ac:dyDescent="0.2">
      <c r="A1188" s="27" t="s">
        <v>19</v>
      </c>
      <c r="B1188" s="27">
        <v>2024</v>
      </c>
      <c r="C1188" s="30">
        <v>45587</v>
      </c>
      <c r="D1188" s="27">
        <v>1311</v>
      </c>
      <c r="E1188" s="31">
        <v>3</v>
      </c>
      <c r="F1188" s="27" t="s">
        <v>25</v>
      </c>
      <c r="G1188" s="27" t="s">
        <v>21</v>
      </c>
      <c r="H1188" s="27">
        <v>4</v>
      </c>
      <c r="I1188" s="5">
        <v>240352</v>
      </c>
      <c r="J1188" s="27">
        <v>1.8491713349765782</v>
      </c>
      <c r="K1188">
        <v>19.189899</v>
      </c>
      <c r="L1188">
        <v>23.510679</v>
      </c>
      <c r="M1188">
        <v>28.357467</v>
      </c>
      <c r="N1188">
        <v>19.340187</v>
      </c>
    </row>
    <row r="1189" spans="1:14" ht="15" customHeight="1" x14ac:dyDescent="0.2">
      <c r="A1189" s="27" t="s">
        <v>19</v>
      </c>
      <c r="B1189" s="27">
        <v>2024</v>
      </c>
      <c r="C1189" s="30">
        <v>45587</v>
      </c>
      <c r="D1189" s="27">
        <v>1312</v>
      </c>
      <c r="E1189" s="31">
        <v>3</v>
      </c>
      <c r="F1189" s="27" t="s">
        <v>23</v>
      </c>
      <c r="G1189" s="27" t="s">
        <v>21</v>
      </c>
      <c r="H1189" s="27">
        <v>4</v>
      </c>
      <c r="I1189" s="5">
        <v>240353</v>
      </c>
      <c r="J1189" s="27">
        <v>2.0563664632874787</v>
      </c>
      <c r="K1189">
        <v>16.115659999999998</v>
      </c>
      <c r="L1189">
        <v>28.242576</v>
      </c>
      <c r="M1189">
        <v>35.341028000000001</v>
      </c>
      <c r="N1189">
        <v>26.078067999999998</v>
      </c>
    </row>
    <row r="1190" spans="1:14" ht="15" customHeight="1" x14ac:dyDescent="0.2">
      <c r="A1190" s="27" t="s">
        <v>19</v>
      </c>
      <c r="B1190" s="27">
        <v>2024</v>
      </c>
      <c r="C1190" s="30">
        <v>45587</v>
      </c>
      <c r="D1190" s="27">
        <v>1401</v>
      </c>
      <c r="E1190" s="31">
        <v>4</v>
      </c>
      <c r="F1190" s="27" t="s">
        <v>20</v>
      </c>
      <c r="G1190" s="27" t="s">
        <v>21</v>
      </c>
      <c r="H1190" s="27">
        <v>4</v>
      </c>
      <c r="I1190" s="5">
        <v>240354</v>
      </c>
      <c r="J1190" s="27">
        <v>1.4416527317492294</v>
      </c>
      <c r="K1190">
        <v>17.384796000000001</v>
      </c>
      <c r="L1190">
        <v>25.171146</v>
      </c>
      <c r="M1190">
        <v>32.334587999999997</v>
      </c>
      <c r="N1190">
        <v>24.161280000000001</v>
      </c>
    </row>
    <row r="1191" spans="1:14" ht="15" customHeight="1" x14ac:dyDescent="0.2">
      <c r="A1191" s="27" t="s">
        <v>19</v>
      </c>
      <c r="B1191" s="27">
        <v>2024</v>
      </c>
      <c r="C1191" s="30">
        <v>45587</v>
      </c>
      <c r="D1191" s="27">
        <v>1402</v>
      </c>
      <c r="E1191" s="31">
        <v>4</v>
      </c>
      <c r="F1191" s="27" t="s">
        <v>23</v>
      </c>
      <c r="G1191" s="27" t="s">
        <v>21</v>
      </c>
      <c r="H1191" s="27">
        <v>4</v>
      </c>
      <c r="I1191" s="5">
        <v>240355</v>
      </c>
      <c r="J1191" s="27">
        <v>1.5897076758015594</v>
      </c>
      <c r="K1191">
        <v>14.24676</v>
      </c>
      <c r="L1191">
        <v>29.11788</v>
      </c>
      <c r="M1191">
        <v>37.471060000000001</v>
      </c>
      <c r="N1191">
        <v>29.6571</v>
      </c>
    </row>
    <row r="1192" spans="1:14" ht="15" customHeight="1" x14ac:dyDescent="0.2">
      <c r="A1192" s="27" t="s">
        <v>19</v>
      </c>
      <c r="B1192" s="27">
        <v>2024</v>
      </c>
      <c r="C1192" s="30">
        <v>45587</v>
      </c>
      <c r="D1192" s="27">
        <v>1403</v>
      </c>
      <c r="E1192" s="31">
        <v>4</v>
      </c>
      <c r="F1192" s="27" t="s">
        <v>24</v>
      </c>
      <c r="G1192" s="27" t="s">
        <v>21</v>
      </c>
      <c r="H1192" s="27">
        <v>4</v>
      </c>
      <c r="I1192" s="5">
        <v>240356</v>
      </c>
      <c r="J1192" s="27">
        <v>0.92600003511359263</v>
      </c>
      <c r="K1192" t="e">
        <v>#VALUE!</v>
      </c>
      <c r="L1192">
        <v>0</v>
      </c>
      <c r="M1192">
        <v>0</v>
      </c>
      <c r="N1192">
        <v>0</v>
      </c>
    </row>
    <row r="1193" spans="1:14" ht="15" customHeight="1" x14ac:dyDescent="0.2">
      <c r="A1193" s="27" t="s">
        <v>19</v>
      </c>
      <c r="B1193" s="27">
        <v>2024</v>
      </c>
      <c r="C1193" s="30">
        <v>45587</v>
      </c>
      <c r="D1193" s="27">
        <v>1404</v>
      </c>
      <c r="E1193" s="31">
        <v>4</v>
      </c>
      <c r="F1193" s="27" t="s">
        <v>22</v>
      </c>
      <c r="G1193" s="27" t="s">
        <v>21</v>
      </c>
      <c r="H1193" s="27">
        <v>4</v>
      </c>
      <c r="I1193" s="5">
        <v>240357</v>
      </c>
      <c r="J1193" s="27">
        <v>1.0826384364645927</v>
      </c>
      <c r="K1193">
        <v>17.450664</v>
      </c>
      <c r="L1193">
        <v>27.063638000000001</v>
      </c>
      <c r="M1193">
        <v>32.672780000000003</v>
      </c>
      <c r="N1193">
        <v>25.203367</v>
      </c>
    </row>
    <row r="1194" spans="1:14" ht="15" customHeight="1" x14ac:dyDescent="0.2">
      <c r="A1194" s="27" t="s">
        <v>19</v>
      </c>
      <c r="B1194" s="27">
        <v>2024</v>
      </c>
      <c r="C1194" s="30">
        <v>45587</v>
      </c>
      <c r="D1194" s="27">
        <v>1405</v>
      </c>
      <c r="E1194" s="31">
        <v>4</v>
      </c>
      <c r="F1194" s="27" t="s">
        <v>26</v>
      </c>
      <c r="G1194" s="27" t="s">
        <v>21</v>
      </c>
      <c r="H1194" s="27">
        <v>4</v>
      </c>
      <c r="I1194" s="5">
        <v>240358</v>
      </c>
      <c r="J1194" s="27">
        <v>1.1309432058015012</v>
      </c>
      <c r="K1194">
        <v>18.707605000000001</v>
      </c>
      <c r="L1194">
        <v>23.424520000000001</v>
      </c>
      <c r="M1194">
        <v>28.160264999999999</v>
      </c>
      <c r="N1194">
        <v>20.571774999999999</v>
      </c>
    </row>
    <row r="1195" spans="1:14" ht="15" customHeight="1" x14ac:dyDescent="0.2">
      <c r="A1195" s="27" t="s">
        <v>19</v>
      </c>
      <c r="B1195" s="27">
        <v>2024</v>
      </c>
      <c r="C1195" s="30">
        <v>45587</v>
      </c>
      <c r="D1195" s="27">
        <v>1406</v>
      </c>
      <c r="E1195" s="31">
        <v>4</v>
      </c>
      <c r="F1195" s="27" t="s">
        <v>25</v>
      </c>
      <c r="G1195" s="27" t="s">
        <v>21</v>
      </c>
      <c r="H1195" s="27">
        <v>4</v>
      </c>
      <c r="I1195" s="5">
        <v>240359</v>
      </c>
      <c r="J1195" s="27">
        <v>1.361563038686733</v>
      </c>
      <c r="K1195">
        <v>16.932563999999999</v>
      </c>
      <c r="L1195">
        <v>28.420482</v>
      </c>
      <c r="M1195">
        <v>35.594492000000002</v>
      </c>
      <c r="N1195">
        <v>26.624604000000001</v>
      </c>
    </row>
    <row r="1196" spans="1:14" ht="15" customHeight="1" x14ac:dyDescent="0.2">
      <c r="A1196" s="27" t="s">
        <v>19</v>
      </c>
      <c r="B1196" s="27">
        <v>2024</v>
      </c>
      <c r="C1196" s="30">
        <v>45553</v>
      </c>
      <c r="D1196" s="27">
        <v>1407</v>
      </c>
      <c r="E1196" s="31">
        <v>4</v>
      </c>
      <c r="F1196" s="27" t="s">
        <v>22</v>
      </c>
      <c r="G1196" s="27" t="s">
        <v>27</v>
      </c>
      <c r="H1196" s="27">
        <v>4</v>
      </c>
      <c r="I1196" s="5">
        <v>240306</v>
      </c>
      <c r="J1196" s="27">
        <v>1.9668913007901057</v>
      </c>
      <c r="K1196">
        <v>22.610023999999999</v>
      </c>
      <c r="L1196">
        <v>23.370664000000001</v>
      </c>
      <c r="M1196">
        <v>27.915488</v>
      </c>
      <c r="N1196">
        <v>16.125568000000001</v>
      </c>
    </row>
    <row r="1197" spans="1:14" ht="15" customHeight="1" x14ac:dyDescent="0.2">
      <c r="A1197" s="27" t="s">
        <v>19</v>
      </c>
      <c r="B1197" s="27">
        <v>2024</v>
      </c>
      <c r="C1197" s="30">
        <v>45553</v>
      </c>
      <c r="D1197" s="27">
        <v>1408</v>
      </c>
      <c r="E1197" s="31">
        <v>4</v>
      </c>
      <c r="F1197" s="27" t="s">
        <v>20</v>
      </c>
      <c r="G1197" s="27" t="s">
        <v>27</v>
      </c>
      <c r="H1197" s="27">
        <v>4</v>
      </c>
      <c r="I1197" s="5">
        <v>240307</v>
      </c>
      <c r="J1197" s="27">
        <v>1.8063305151185054</v>
      </c>
      <c r="K1197">
        <v>18.835349999999998</v>
      </c>
      <c r="L1197">
        <v>27.741914999999999</v>
      </c>
      <c r="M1197">
        <v>35.966999999999999</v>
      </c>
      <c r="N1197">
        <v>22.649744999999999</v>
      </c>
    </row>
    <row r="1198" spans="1:14" ht="15" customHeight="1" x14ac:dyDescent="0.2">
      <c r="A1198" s="27" t="s">
        <v>19</v>
      </c>
      <c r="B1198" s="27">
        <v>2024</v>
      </c>
      <c r="C1198" s="30">
        <v>45553</v>
      </c>
      <c r="D1198" s="27">
        <v>1409</v>
      </c>
      <c r="E1198" s="31">
        <v>4</v>
      </c>
      <c r="F1198" s="27" t="s">
        <v>24</v>
      </c>
      <c r="G1198" s="27" t="s">
        <v>27</v>
      </c>
      <c r="H1198" s="27">
        <v>4</v>
      </c>
      <c r="I1198" s="5">
        <v>240308</v>
      </c>
      <c r="J1198" s="27">
        <v>1.6007194822864796</v>
      </c>
      <c r="K1198">
        <v>19.844118000000002</v>
      </c>
      <c r="L1198">
        <v>26.408087999999999</v>
      </c>
      <c r="M1198">
        <v>32.467869</v>
      </c>
      <c r="N1198">
        <v>21.898925999999999</v>
      </c>
    </row>
    <row r="1199" spans="1:14" ht="15" customHeight="1" x14ac:dyDescent="0.2">
      <c r="A1199" s="27" t="s">
        <v>19</v>
      </c>
      <c r="B1199" s="27">
        <v>2024</v>
      </c>
      <c r="C1199" s="30">
        <v>45553</v>
      </c>
      <c r="D1199" s="27">
        <v>1410</v>
      </c>
      <c r="E1199" s="31">
        <v>4</v>
      </c>
      <c r="F1199" s="27" t="s">
        <v>26</v>
      </c>
      <c r="G1199" s="27" t="s">
        <v>27</v>
      </c>
      <c r="H1199" s="27">
        <v>4</v>
      </c>
      <c r="I1199" s="5">
        <v>240309</v>
      </c>
      <c r="J1199" s="27">
        <v>1.7752117569705808</v>
      </c>
      <c r="K1199" t="e">
        <v>#N/A</v>
      </c>
      <c r="L1199" t="e">
        <v>#N/A</v>
      </c>
      <c r="M1199" t="e">
        <v>#N/A</v>
      </c>
      <c r="N1199" t="e">
        <v>#N/A</v>
      </c>
    </row>
    <row r="1200" spans="1:14" ht="15" customHeight="1" x14ac:dyDescent="0.2">
      <c r="A1200" s="27" t="s">
        <v>19</v>
      </c>
      <c r="B1200" s="27">
        <v>2024</v>
      </c>
      <c r="C1200" s="30">
        <v>45553</v>
      </c>
      <c r="D1200" s="27">
        <v>1411</v>
      </c>
      <c r="E1200" s="31">
        <v>4</v>
      </c>
      <c r="F1200" s="27" t="s">
        <v>25</v>
      </c>
      <c r="G1200" s="27" t="s">
        <v>27</v>
      </c>
      <c r="H1200" s="27">
        <v>4</v>
      </c>
      <c r="I1200" s="5">
        <v>240310</v>
      </c>
      <c r="J1200" s="27">
        <v>1.458472595666604</v>
      </c>
      <c r="K1200">
        <v>18.150462000000001</v>
      </c>
      <c r="L1200">
        <v>26.523951</v>
      </c>
      <c r="M1200">
        <v>35.599181999999999</v>
      </c>
      <c r="N1200">
        <v>21.877281</v>
      </c>
    </row>
    <row r="1201" spans="1:14" ht="15" customHeight="1" x14ac:dyDescent="0.2">
      <c r="A1201" s="27" t="s">
        <v>19</v>
      </c>
      <c r="B1201" s="27">
        <v>2024</v>
      </c>
      <c r="C1201" s="30">
        <v>45553</v>
      </c>
      <c r="D1201" s="27">
        <v>1412</v>
      </c>
      <c r="E1201" s="31">
        <v>4</v>
      </c>
      <c r="F1201" s="27" t="s">
        <v>23</v>
      </c>
      <c r="G1201" s="27" t="s">
        <v>27</v>
      </c>
      <c r="H1201" s="27">
        <v>4</v>
      </c>
      <c r="I1201" s="5">
        <v>240311</v>
      </c>
      <c r="J1201" s="27">
        <v>1.7785312805053117</v>
      </c>
      <c r="K1201">
        <v>22.04646</v>
      </c>
      <c r="L1201">
        <v>24.336264</v>
      </c>
      <c r="M1201">
        <v>29.767451999999999</v>
      </c>
      <c r="N1201">
        <v>17.533086000000001</v>
      </c>
    </row>
    <row r="1202" spans="1:14" ht="15" customHeight="1" x14ac:dyDescent="0.2">
      <c r="A1202" s="27" t="s">
        <v>19</v>
      </c>
      <c r="B1202" s="27">
        <v>2024</v>
      </c>
      <c r="C1202" s="30">
        <v>45587</v>
      </c>
      <c r="D1202" s="27">
        <v>1107</v>
      </c>
      <c r="E1202" s="31">
        <v>1</v>
      </c>
      <c r="F1202" s="27" t="s">
        <v>24</v>
      </c>
      <c r="G1202" s="27" t="s">
        <v>27</v>
      </c>
      <c r="H1202" s="27">
        <v>5</v>
      </c>
      <c r="I1202" s="5">
        <v>240384</v>
      </c>
      <c r="J1202" s="27">
        <v>0.4245229901817828</v>
      </c>
      <c r="K1202">
        <v>23.219878000000001</v>
      </c>
      <c r="L1202">
        <v>18.492363999999998</v>
      </c>
      <c r="M1202">
        <v>21.719984</v>
      </c>
      <c r="N1202">
        <v>14.248993</v>
      </c>
    </row>
    <row r="1203" spans="1:14" ht="15" customHeight="1" x14ac:dyDescent="0.2">
      <c r="A1203" s="27" t="s">
        <v>19</v>
      </c>
      <c r="B1203" s="27">
        <v>2024</v>
      </c>
      <c r="C1203" s="30">
        <v>45587</v>
      </c>
      <c r="D1203" s="27">
        <v>1108</v>
      </c>
      <c r="E1203" s="31">
        <v>1</v>
      </c>
      <c r="F1203" s="27" t="s">
        <v>23</v>
      </c>
      <c r="G1203" s="27" t="s">
        <v>27</v>
      </c>
      <c r="H1203" s="27">
        <v>5</v>
      </c>
      <c r="I1203" s="5">
        <v>240385</v>
      </c>
      <c r="J1203" s="27">
        <v>0.52572137509379147</v>
      </c>
      <c r="K1203">
        <v>22.936554000000001</v>
      </c>
      <c r="L1203">
        <v>20.577528000000001</v>
      </c>
      <c r="M1203">
        <v>23.438676000000001</v>
      </c>
      <c r="N1203">
        <v>14.324688</v>
      </c>
    </row>
    <row r="1204" spans="1:14" ht="15" customHeight="1" x14ac:dyDescent="0.2">
      <c r="A1204" s="27" t="s">
        <v>19</v>
      </c>
      <c r="B1204" s="27">
        <v>2024</v>
      </c>
      <c r="C1204" s="30">
        <v>45587</v>
      </c>
      <c r="D1204" s="27">
        <v>1109</v>
      </c>
      <c r="E1204" s="31">
        <v>1</v>
      </c>
      <c r="F1204" s="27" t="s">
        <v>20</v>
      </c>
      <c r="G1204" s="27" t="s">
        <v>27</v>
      </c>
      <c r="H1204" s="27">
        <v>5</v>
      </c>
      <c r="I1204" s="5">
        <v>240386</v>
      </c>
      <c r="J1204" s="27">
        <v>0.44008848260433536</v>
      </c>
      <c r="K1204">
        <v>21.540768</v>
      </c>
      <c r="L1204">
        <v>22.164864000000001</v>
      </c>
      <c r="M1204">
        <v>26.836127999999999</v>
      </c>
      <c r="N1204">
        <v>16.756032000000001</v>
      </c>
    </row>
    <row r="1205" spans="1:14" ht="15" customHeight="1" x14ac:dyDescent="0.2">
      <c r="A1205" s="27" t="s">
        <v>19</v>
      </c>
      <c r="B1205" s="27">
        <v>2024</v>
      </c>
      <c r="C1205" s="30">
        <v>45587</v>
      </c>
      <c r="D1205" s="27">
        <v>1110</v>
      </c>
      <c r="E1205" s="31">
        <v>1</v>
      </c>
      <c r="F1205" s="27" t="s">
        <v>22</v>
      </c>
      <c r="G1205" s="27" t="s">
        <v>27</v>
      </c>
      <c r="H1205" s="27">
        <v>5</v>
      </c>
      <c r="I1205" s="5">
        <v>240387</v>
      </c>
      <c r="J1205" s="27">
        <v>0.28590045856867191</v>
      </c>
      <c r="K1205">
        <v>21.93957</v>
      </c>
      <c r="L1205">
        <v>21.635249999999999</v>
      </c>
      <c r="M1205">
        <v>25.70553</v>
      </c>
      <c r="N1205">
        <v>16.37622</v>
      </c>
    </row>
    <row r="1206" spans="1:14" ht="15" customHeight="1" x14ac:dyDescent="0.2">
      <c r="A1206" s="27" t="s">
        <v>19</v>
      </c>
      <c r="B1206" s="27">
        <v>2024</v>
      </c>
      <c r="C1206" s="30">
        <v>45587</v>
      </c>
      <c r="D1206" s="27">
        <v>1111</v>
      </c>
      <c r="E1206" s="31">
        <v>1</v>
      </c>
      <c r="F1206" s="27" t="s">
        <v>25</v>
      </c>
      <c r="G1206" s="27" t="s">
        <v>27</v>
      </c>
      <c r="H1206" s="27">
        <v>5</v>
      </c>
      <c r="I1206" s="5">
        <v>240388</v>
      </c>
      <c r="J1206" s="27">
        <v>0.11385349027558597</v>
      </c>
      <c r="K1206">
        <v>24.426454</v>
      </c>
      <c r="L1206">
        <v>18.27027</v>
      </c>
      <c r="M1206">
        <v>22.075396000000001</v>
      </c>
      <c r="N1206">
        <v>11.934688</v>
      </c>
    </row>
    <row r="1207" spans="1:14" ht="15" customHeight="1" x14ac:dyDescent="0.2">
      <c r="A1207" s="27" t="s">
        <v>19</v>
      </c>
      <c r="B1207" s="27">
        <v>2024</v>
      </c>
      <c r="C1207" s="30">
        <v>45587</v>
      </c>
      <c r="D1207" s="27">
        <v>1112</v>
      </c>
      <c r="E1207" s="31">
        <v>1</v>
      </c>
      <c r="F1207" s="27" t="s">
        <v>26</v>
      </c>
      <c r="G1207" s="27" t="s">
        <v>27</v>
      </c>
      <c r="H1207" s="27">
        <v>5</v>
      </c>
      <c r="I1207" s="5">
        <v>240389</v>
      </c>
      <c r="J1207" s="27">
        <v>0.43499196198596679</v>
      </c>
      <c r="K1207">
        <v>23.807973</v>
      </c>
      <c r="L1207">
        <v>21.540547</v>
      </c>
      <c r="M1207">
        <v>24.360538999999999</v>
      </c>
      <c r="N1207">
        <v>15.471848</v>
      </c>
    </row>
    <row r="1208" spans="1:14" ht="15" customHeight="1" x14ac:dyDescent="0.2">
      <c r="A1208" s="27" t="s">
        <v>19</v>
      </c>
      <c r="B1208" s="27">
        <v>2024</v>
      </c>
      <c r="C1208" s="30">
        <v>45587</v>
      </c>
      <c r="D1208" s="27">
        <v>1207</v>
      </c>
      <c r="E1208" s="31">
        <v>2</v>
      </c>
      <c r="F1208" s="27" t="s">
        <v>23</v>
      </c>
      <c r="G1208" s="27" t="s">
        <v>27</v>
      </c>
      <c r="H1208" s="27">
        <v>5</v>
      </c>
      <c r="I1208" s="5">
        <v>240390</v>
      </c>
      <c r="J1208" s="27">
        <v>0.18819349889388426</v>
      </c>
      <c r="K1208">
        <v>23.862461</v>
      </c>
      <c r="L1208">
        <v>17.450664</v>
      </c>
      <c r="M1208">
        <v>20.321335999999999</v>
      </c>
      <c r="N1208">
        <v>13.239086</v>
      </c>
    </row>
    <row r="1209" spans="1:14" ht="15" customHeight="1" x14ac:dyDescent="0.2">
      <c r="A1209" s="27" t="s">
        <v>19</v>
      </c>
      <c r="B1209" s="27">
        <v>2024</v>
      </c>
      <c r="C1209" s="30">
        <v>45587</v>
      </c>
      <c r="D1209" s="27">
        <v>1208</v>
      </c>
      <c r="E1209" s="31">
        <v>2</v>
      </c>
      <c r="F1209" s="27" t="s">
        <v>25</v>
      </c>
      <c r="G1209" s="27" t="s">
        <v>27</v>
      </c>
      <c r="H1209" s="27">
        <v>5</v>
      </c>
      <c r="I1209" s="5">
        <v>240391</v>
      </c>
      <c r="J1209" s="27">
        <v>0.41948473921911406</v>
      </c>
      <c r="K1209">
        <v>23.685993</v>
      </c>
      <c r="L1209">
        <v>18.773976000000001</v>
      </c>
      <c r="M1209">
        <v>21.909306000000001</v>
      </c>
      <c r="N1209">
        <v>12.930861</v>
      </c>
    </row>
    <row r="1210" spans="1:14" ht="15" customHeight="1" x14ac:dyDescent="0.2">
      <c r="A1210" s="27" t="s">
        <v>19</v>
      </c>
      <c r="B1210" s="27">
        <v>2024</v>
      </c>
      <c r="C1210" s="30">
        <v>45587</v>
      </c>
      <c r="D1210" s="27">
        <v>1209</v>
      </c>
      <c r="E1210" s="31">
        <v>2</v>
      </c>
      <c r="F1210" s="27" t="s">
        <v>26</v>
      </c>
      <c r="G1210" s="27" t="s">
        <v>27</v>
      </c>
      <c r="H1210" s="27">
        <v>5</v>
      </c>
      <c r="I1210" s="5">
        <v>240392</v>
      </c>
      <c r="J1210" s="27">
        <v>0.22961371029087566</v>
      </c>
      <c r="K1210">
        <v>21.253499999999999</v>
      </c>
      <c r="L1210">
        <v>20.063303999999999</v>
      </c>
      <c r="M1210">
        <v>25.712012000000001</v>
      </c>
      <c r="N1210">
        <v>14.839665999999999</v>
      </c>
    </row>
    <row r="1211" spans="1:14" ht="15" customHeight="1" x14ac:dyDescent="0.2">
      <c r="A1211" s="27" t="s">
        <v>19</v>
      </c>
      <c r="B1211" s="27">
        <v>2024</v>
      </c>
      <c r="C1211" s="30">
        <v>45587</v>
      </c>
      <c r="D1211" s="27">
        <v>1210</v>
      </c>
      <c r="E1211" s="31">
        <v>2</v>
      </c>
      <c r="F1211" s="27" t="s">
        <v>20</v>
      </c>
      <c r="G1211" s="27" t="s">
        <v>27</v>
      </c>
      <c r="H1211" s="27">
        <v>5</v>
      </c>
      <c r="I1211" s="5">
        <v>240393</v>
      </c>
      <c r="J1211" s="27">
        <v>0.25605299564927719</v>
      </c>
      <c r="K1211">
        <v>21.585438</v>
      </c>
      <c r="L1211">
        <v>20.677374</v>
      </c>
      <c r="M1211">
        <v>24.640695000000001</v>
      </c>
      <c r="N1211">
        <v>14.576319</v>
      </c>
    </row>
    <row r="1212" spans="1:14" ht="15" customHeight="1" x14ac:dyDescent="0.2">
      <c r="A1212" s="27" t="s">
        <v>19</v>
      </c>
      <c r="B1212" s="27">
        <v>2024</v>
      </c>
      <c r="C1212" s="30">
        <v>45587</v>
      </c>
      <c r="D1212" s="27">
        <v>1211</v>
      </c>
      <c r="E1212" s="31">
        <v>2</v>
      </c>
      <c r="F1212" s="27" t="s">
        <v>22</v>
      </c>
      <c r="G1212" s="27" t="s">
        <v>27</v>
      </c>
      <c r="H1212" s="27">
        <v>5</v>
      </c>
      <c r="I1212" s="5">
        <v>240394</v>
      </c>
      <c r="J1212" s="27">
        <v>0.3888456293352468</v>
      </c>
      <c r="K1212">
        <v>25.388667999999999</v>
      </c>
      <c r="L1212">
        <v>17.535916</v>
      </c>
      <c r="M1212">
        <v>18.361024</v>
      </c>
      <c r="N1212">
        <v>10.982472</v>
      </c>
    </row>
    <row r="1213" spans="1:14" ht="15" customHeight="1" x14ac:dyDescent="0.2">
      <c r="A1213" s="27" t="s">
        <v>19</v>
      </c>
      <c r="B1213" s="27">
        <v>2024</v>
      </c>
      <c r="C1213" s="30">
        <v>45587</v>
      </c>
      <c r="D1213" s="27">
        <v>1212</v>
      </c>
      <c r="E1213" s="31">
        <v>2</v>
      </c>
      <c r="F1213" s="27" t="s">
        <v>24</v>
      </c>
      <c r="G1213" s="27" t="s">
        <v>27</v>
      </c>
      <c r="H1213" s="27">
        <v>5</v>
      </c>
      <c r="I1213" s="5">
        <v>240395</v>
      </c>
      <c r="J1213" s="27">
        <v>0.81064990575995932</v>
      </c>
      <c r="K1213">
        <v>24.956451000000001</v>
      </c>
      <c r="L1213">
        <v>18.276622</v>
      </c>
      <c r="M1213">
        <v>20.182421999999999</v>
      </c>
      <c r="N1213">
        <v>12.854621</v>
      </c>
    </row>
    <row r="1214" spans="1:14" ht="15" customHeight="1" x14ac:dyDescent="0.2">
      <c r="A1214" s="27" t="s">
        <v>19</v>
      </c>
      <c r="B1214" s="27">
        <v>2024</v>
      </c>
      <c r="C1214" s="30">
        <v>45587</v>
      </c>
      <c r="D1214" s="27">
        <v>1301</v>
      </c>
      <c r="E1214" s="31">
        <v>3</v>
      </c>
      <c r="F1214" s="27" t="s">
        <v>20</v>
      </c>
      <c r="G1214" s="27" t="s">
        <v>27</v>
      </c>
      <c r="H1214" s="27">
        <v>5</v>
      </c>
      <c r="I1214" s="5">
        <v>240396</v>
      </c>
      <c r="J1214" s="27">
        <v>0.42071140674435137</v>
      </c>
      <c r="K1214">
        <v>26.01024</v>
      </c>
      <c r="L1214">
        <v>16.925504</v>
      </c>
      <c r="M1214">
        <v>18.668944</v>
      </c>
      <c r="N1214">
        <v>9.9988639999999993</v>
      </c>
    </row>
    <row r="1215" spans="1:14" ht="15" customHeight="1" x14ac:dyDescent="0.2">
      <c r="A1215" s="27" t="s">
        <v>19</v>
      </c>
      <c r="B1215" s="27">
        <v>2024</v>
      </c>
      <c r="C1215" s="30">
        <v>45587</v>
      </c>
      <c r="D1215" s="27">
        <v>1302</v>
      </c>
      <c r="E1215" s="31">
        <v>3</v>
      </c>
      <c r="F1215" s="27" t="s">
        <v>22</v>
      </c>
      <c r="G1215" s="27" t="s">
        <v>27</v>
      </c>
      <c r="H1215" s="27">
        <v>5</v>
      </c>
      <c r="I1215" s="5">
        <v>240397</v>
      </c>
      <c r="J1215" s="27">
        <v>0.33588021624570236</v>
      </c>
      <c r="K1215">
        <v>24.435559999999999</v>
      </c>
      <c r="L1215">
        <v>19.586480000000002</v>
      </c>
      <c r="M1215">
        <v>21.212347999999999</v>
      </c>
      <c r="N1215">
        <v>13.624964</v>
      </c>
    </row>
    <row r="1216" spans="1:14" ht="15" customHeight="1" x14ac:dyDescent="0.2">
      <c r="A1216" s="27" t="s">
        <v>19</v>
      </c>
      <c r="B1216" s="27">
        <v>2024</v>
      </c>
      <c r="C1216" s="30">
        <v>45587</v>
      </c>
      <c r="D1216" s="27">
        <v>1303</v>
      </c>
      <c r="E1216" s="31">
        <v>3</v>
      </c>
      <c r="F1216" s="27" t="s">
        <v>25</v>
      </c>
      <c r="G1216" s="27" t="s">
        <v>27</v>
      </c>
      <c r="H1216" s="27">
        <v>5</v>
      </c>
      <c r="I1216" s="5">
        <v>240398</v>
      </c>
      <c r="J1216" s="27">
        <v>0.37675649844920672</v>
      </c>
      <c r="K1216">
        <v>23.96669</v>
      </c>
      <c r="L1216">
        <v>18.718648000000002</v>
      </c>
      <c r="M1216">
        <v>21.446871999999999</v>
      </c>
      <c r="N1216">
        <v>10.515029999999999</v>
      </c>
    </row>
    <row r="1217" spans="1:14" ht="15" customHeight="1" x14ac:dyDescent="0.2">
      <c r="A1217" s="27" t="s">
        <v>19</v>
      </c>
      <c r="B1217" s="27">
        <v>2024</v>
      </c>
      <c r="C1217" s="30">
        <v>45587</v>
      </c>
      <c r="D1217" s="27">
        <v>1304</v>
      </c>
      <c r="E1217" s="31">
        <v>3</v>
      </c>
      <c r="F1217" s="27" t="s">
        <v>26</v>
      </c>
      <c r="G1217" s="27" t="s">
        <v>27</v>
      </c>
      <c r="H1217" s="27">
        <v>5</v>
      </c>
      <c r="I1217" s="5">
        <v>240399</v>
      </c>
      <c r="J1217" s="27">
        <v>0.31442024392068829</v>
      </c>
      <c r="K1217">
        <v>19.744900000000001</v>
      </c>
      <c r="L1217">
        <v>22.549520000000001</v>
      </c>
      <c r="M1217">
        <v>28.421399999999998</v>
      </c>
      <c r="N1217">
        <v>16.733920000000001</v>
      </c>
    </row>
    <row r="1218" spans="1:14" ht="15" customHeight="1" x14ac:dyDescent="0.2">
      <c r="A1218" s="27" t="s">
        <v>19</v>
      </c>
      <c r="B1218" s="27">
        <v>2024</v>
      </c>
      <c r="C1218" s="30">
        <v>45587</v>
      </c>
      <c r="D1218" s="27">
        <v>1305</v>
      </c>
      <c r="E1218" s="31">
        <v>3</v>
      </c>
      <c r="F1218" s="27" t="s">
        <v>23</v>
      </c>
      <c r="G1218" s="27" t="s">
        <v>27</v>
      </c>
      <c r="H1218" s="27">
        <v>5</v>
      </c>
      <c r="I1218" s="5">
        <v>240400</v>
      </c>
      <c r="J1218" s="27">
        <v>0.28993670033670033</v>
      </c>
      <c r="K1218">
        <v>22.735313999999999</v>
      </c>
      <c r="L1218">
        <v>20.454273000000001</v>
      </c>
      <c r="M1218">
        <v>22.941828000000001</v>
      </c>
      <c r="N1218">
        <v>14.812685999999999</v>
      </c>
    </row>
    <row r="1219" spans="1:14" ht="15" customHeight="1" x14ac:dyDescent="0.2">
      <c r="A1219" s="27" t="s">
        <v>19</v>
      </c>
      <c r="B1219" s="27">
        <v>2024</v>
      </c>
      <c r="C1219" s="30">
        <v>45587</v>
      </c>
      <c r="D1219" s="27">
        <v>1306</v>
      </c>
      <c r="E1219" s="31">
        <v>3</v>
      </c>
      <c r="F1219" s="27" t="s">
        <v>24</v>
      </c>
      <c r="G1219" s="27" t="s">
        <v>27</v>
      </c>
      <c r="H1219" s="27">
        <v>5</v>
      </c>
      <c r="I1219" s="5">
        <v>240401</v>
      </c>
      <c r="J1219" s="27">
        <v>0.46853770774410758</v>
      </c>
      <c r="K1219">
        <v>26.620170000000002</v>
      </c>
      <c r="L1219">
        <v>16.231580000000001</v>
      </c>
      <c r="M1219">
        <v>17.955120000000001</v>
      </c>
      <c r="N1219">
        <v>9.3658300000000008</v>
      </c>
    </row>
    <row r="1220" spans="1:14" ht="15" customHeight="1" x14ac:dyDescent="0.2">
      <c r="A1220" s="27" t="s">
        <v>19</v>
      </c>
      <c r="B1220" s="27">
        <v>2024</v>
      </c>
      <c r="C1220" s="30">
        <v>45587</v>
      </c>
      <c r="D1220" s="27">
        <v>1407</v>
      </c>
      <c r="E1220" s="31">
        <v>4</v>
      </c>
      <c r="F1220" s="27" t="s">
        <v>22</v>
      </c>
      <c r="G1220" s="27" t="s">
        <v>27</v>
      </c>
      <c r="H1220" s="27">
        <v>5</v>
      </c>
      <c r="I1220" s="5">
        <v>240402</v>
      </c>
      <c r="J1220" s="27">
        <v>0.10237676303719612</v>
      </c>
      <c r="K1220">
        <v>26.298521999999998</v>
      </c>
      <c r="L1220">
        <v>17.052797999999999</v>
      </c>
      <c r="M1220">
        <v>19.488911999999999</v>
      </c>
      <c r="N1220">
        <v>11.969568000000001</v>
      </c>
    </row>
    <row r="1221" spans="1:14" ht="15" customHeight="1" x14ac:dyDescent="0.2">
      <c r="A1221" s="27" t="s">
        <v>19</v>
      </c>
      <c r="B1221" s="27">
        <v>2024</v>
      </c>
      <c r="C1221" s="30">
        <v>45587</v>
      </c>
      <c r="D1221" s="27">
        <v>1408</v>
      </c>
      <c r="E1221" s="31">
        <v>4</v>
      </c>
      <c r="F1221" s="27" t="s">
        <v>20</v>
      </c>
      <c r="G1221" s="27" t="s">
        <v>27</v>
      </c>
      <c r="H1221" s="27">
        <v>5</v>
      </c>
      <c r="I1221" s="5">
        <v>240403</v>
      </c>
      <c r="J1221" s="27">
        <v>0.16057611371858532</v>
      </c>
      <c r="K1221">
        <v>24.241447999999998</v>
      </c>
      <c r="L1221">
        <v>18.494553</v>
      </c>
      <c r="M1221">
        <v>21.961687999999999</v>
      </c>
      <c r="N1221">
        <v>13.868539999999999</v>
      </c>
    </row>
    <row r="1222" spans="1:14" ht="15" customHeight="1" x14ac:dyDescent="0.2">
      <c r="A1222" s="27" t="s">
        <v>19</v>
      </c>
      <c r="B1222" s="27">
        <v>2024</v>
      </c>
      <c r="C1222" s="30">
        <v>45587</v>
      </c>
      <c r="D1222" s="27">
        <v>1409</v>
      </c>
      <c r="E1222" s="31">
        <v>4</v>
      </c>
      <c r="F1222" s="27" t="s">
        <v>24</v>
      </c>
      <c r="G1222" s="27" t="s">
        <v>27</v>
      </c>
      <c r="H1222" s="27">
        <v>5</v>
      </c>
      <c r="I1222" s="5">
        <v>240404</v>
      </c>
      <c r="J1222" s="27">
        <v>0.15426479267968399</v>
      </c>
      <c r="K1222">
        <v>19.617637999999999</v>
      </c>
      <c r="L1222">
        <v>24.147037000000001</v>
      </c>
      <c r="M1222">
        <v>30.197955</v>
      </c>
      <c r="N1222">
        <v>19.588645</v>
      </c>
    </row>
    <row r="1223" spans="1:14" ht="15" customHeight="1" x14ac:dyDescent="0.2">
      <c r="A1223" s="27" t="s">
        <v>19</v>
      </c>
      <c r="B1223" s="27">
        <v>2024</v>
      </c>
      <c r="C1223" s="30">
        <v>45587</v>
      </c>
      <c r="D1223" s="27">
        <v>1410</v>
      </c>
      <c r="E1223" s="31">
        <v>4</v>
      </c>
      <c r="F1223" s="27" t="s">
        <v>26</v>
      </c>
      <c r="G1223" s="27" t="s">
        <v>27</v>
      </c>
      <c r="H1223" s="27">
        <v>5</v>
      </c>
      <c r="I1223" s="5">
        <v>240405</v>
      </c>
      <c r="J1223" s="27">
        <v>0.22098833867126547</v>
      </c>
      <c r="K1223">
        <v>21.74239</v>
      </c>
      <c r="L1223">
        <v>22.148524999999999</v>
      </c>
      <c r="M1223">
        <v>26.190985000000001</v>
      </c>
      <c r="N1223">
        <v>14.951435</v>
      </c>
    </row>
    <row r="1224" spans="1:14" ht="15" customHeight="1" x14ac:dyDescent="0.2">
      <c r="A1224" s="27" t="s">
        <v>19</v>
      </c>
      <c r="B1224" s="27">
        <v>2024</v>
      </c>
      <c r="C1224" s="30">
        <v>45587</v>
      </c>
      <c r="D1224" s="27">
        <v>1411</v>
      </c>
      <c r="E1224" s="31">
        <v>4</v>
      </c>
      <c r="F1224" s="27" t="s">
        <v>25</v>
      </c>
      <c r="G1224" s="27" t="s">
        <v>27</v>
      </c>
      <c r="H1224" s="27">
        <v>5</v>
      </c>
      <c r="I1224" s="5">
        <v>240406</v>
      </c>
      <c r="J1224" s="27">
        <v>0.13176559475005442</v>
      </c>
      <c r="K1224" t="e">
        <v>#VALUE!</v>
      </c>
      <c r="L1224">
        <v>0</v>
      </c>
      <c r="M1224">
        <v>0</v>
      </c>
      <c r="N1224">
        <v>0</v>
      </c>
    </row>
    <row r="1225" spans="1:14" ht="15" customHeight="1" x14ac:dyDescent="0.2">
      <c r="A1225" s="27" t="s">
        <v>19</v>
      </c>
      <c r="B1225" s="27">
        <v>2024</v>
      </c>
      <c r="C1225" s="30">
        <v>45587</v>
      </c>
      <c r="D1225" s="27">
        <v>1412</v>
      </c>
      <c r="E1225" s="31">
        <v>4</v>
      </c>
      <c r="F1225" s="27" t="s">
        <v>23</v>
      </c>
      <c r="G1225" s="27" t="s">
        <v>27</v>
      </c>
      <c r="H1225" s="27">
        <v>5</v>
      </c>
      <c r="I1225" s="5">
        <v>240407</v>
      </c>
      <c r="J1225" s="27">
        <v>0.10948130611672277</v>
      </c>
      <c r="K1225">
        <v>27.632024999999999</v>
      </c>
      <c r="L1225">
        <v>15.230475</v>
      </c>
      <c r="M1225">
        <v>16.249649999999999</v>
      </c>
      <c r="N1225">
        <v>9.7821750000000005</v>
      </c>
    </row>
    <row r="1226" spans="1:14" ht="15" customHeight="1" x14ac:dyDescent="0.2">
      <c r="A1226" s="27" t="s">
        <v>28</v>
      </c>
      <c r="B1226" s="27">
        <v>2024</v>
      </c>
      <c r="C1226" s="30">
        <v>45442</v>
      </c>
      <c r="D1226" s="27">
        <v>2101</v>
      </c>
      <c r="E1226" s="31">
        <v>1</v>
      </c>
      <c r="F1226" s="27" t="s">
        <v>26</v>
      </c>
      <c r="G1226" s="27" t="s">
        <v>21</v>
      </c>
      <c r="H1226" s="27">
        <v>1</v>
      </c>
      <c r="I1226" s="5">
        <v>240048</v>
      </c>
      <c r="J1226" s="27">
        <v>5.1036667338116128</v>
      </c>
      <c r="K1226">
        <v>14.575464000000002</v>
      </c>
      <c r="L1226">
        <v>30.495527999999997</v>
      </c>
      <c r="M1226">
        <v>40.454532</v>
      </c>
      <c r="N1226">
        <v>24.928884</v>
      </c>
    </row>
    <row r="1227" spans="1:14" ht="15" customHeight="1" x14ac:dyDescent="0.2">
      <c r="A1227" s="27" t="s">
        <v>28</v>
      </c>
      <c r="B1227" s="27">
        <v>2024</v>
      </c>
      <c r="C1227" s="30">
        <v>45442</v>
      </c>
      <c r="D1227" s="27">
        <v>2102</v>
      </c>
      <c r="E1227" s="31">
        <v>1</v>
      </c>
      <c r="F1227" s="27" t="s">
        <v>25</v>
      </c>
      <c r="G1227" s="27" t="s">
        <v>21</v>
      </c>
      <c r="H1227" s="27">
        <v>1</v>
      </c>
      <c r="I1227" s="5">
        <v>240049</v>
      </c>
      <c r="J1227" s="27">
        <v>6.2853871888866202</v>
      </c>
      <c r="K1227">
        <v>16.398425</v>
      </c>
      <c r="L1227">
        <v>29.262784999999997</v>
      </c>
      <c r="M1227">
        <v>38.211509999999997</v>
      </c>
      <c r="N1227">
        <v>23.439299999999999</v>
      </c>
    </row>
    <row r="1228" spans="1:14" ht="15" customHeight="1" x14ac:dyDescent="0.2">
      <c r="A1228" s="27" t="s">
        <v>28</v>
      </c>
      <c r="B1228" s="27">
        <v>2024</v>
      </c>
      <c r="C1228" s="30">
        <v>45442</v>
      </c>
      <c r="D1228" s="27">
        <v>2103</v>
      </c>
      <c r="E1228" s="31">
        <v>1</v>
      </c>
      <c r="F1228" s="27" t="s">
        <v>22</v>
      </c>
      <c r="G1228" s="27" t="s">
        <v>21</v>
      </c>
      <c r="H1228" s="27">
        <v>1</v>
      </c>
      <c r="I1228" s="5">
        <v>240050</v>
      </c>
      <c r="J1228" s="27">
        <v>5.8522812269363911</v>
      </c>
      <c r="K1228">
        <v>17.1936</v>
      </c>
      <c r="L1228">
        <v>25.933679999999999</v>
      </c>
      <c r="M1228">
        <v>35.452845000000003</v>
      </c>
      <c r="N1228">
        <v>20.103974999999998</v>
      </c>
    </row>
    <row r="1229" spans="1:14" ht="15" customHeight="1" x14ac:dyDescent="0.2">
      <c r="A1229" s="27" t="s">
        <v>28</v>
      </c>
      <c r="B1229" s="27">
        <v>2024</v>
      </c>
      <c r="C1229" s="30">
        <v>45442</v>
      </c>
      <c r="D1229" s="27">
        <v>2104</v>
      </c>
      <c r="E1229" s="31">
        <v>1</v>
      </c>
      <c r="F1229" s="27" t="s">
        <v>23</v>
      </c>
      <c r="G1229" s="27" t="s">
        <v>21</v>
      </c>
      <c r="H1229" s="27">
        <v>1</v>
      </c>
      <c r="I1229" s="5">
        <v>240051</v>
      </c>
      <c r="J1229" s="27">
        <v>5.241464118697075</v>
      </c>
      <c r="K1229">
        <v>17.056915</v>
      </c>
      <c r="L1229">
        <v>27.376840000000001</v>
      </c>
      <c r="M1229">
        <v>35.945504999999997</v>
      </c>
      <c r="N1229">
        <v>21.51548</v>
      </c>
    </row>
    <row r="1230" spans="1:14" ht="15" customHeight="1" x14ac:dyDescent="0.2">
      <c r="A1230" s="27" t="s">
        <v>28</v>
      </c>
      <c r="B1230" s="27">
        <v>2024</v>
      </c>
      <c r="C1230" s="30">
        <v>45442</v>
      </c>
      <c r="D1230" s="27">
        <v>2105</v>
      </c>
      <c r="E1230" s="31">
        <v>1</v>
      </c>
      <c r="F1230" s="27" t="s">
        <v>20</v>
      </c>
      <c r="G1230" s="27" t="s">
        <v>21</v>
      </c>
      <c r="H1230" s="27">
        <v>1</v>
      </c>
      <c r="I1230" s="5">
        <v>240052</v>
      </c>
      <c r="J1230" s="27">
        <v>5.6584420549581829</v>
      </c>
      <c r="K1230">
        <v>16.217400000000001</v>
      </c>
      <c r="L1230">
        <v>30.024840000000001</v>
      </c>
      <c r="M1230">
        <v>39.537840000000003</v>
      </c>
      <c r="N1230">
        <v>23.31138</v>
      </c>
    </row>
    <row r="1231" spans="1:14" ht="15" customHeight="1" x14ac:dyDescent="0.2">
      <c r="A1231" s="27" t="s">
        <v>28</v>
      </c>
      <c r="B1231" s="27">
        <v>2024</v>
      </c>
      <c r="C1231" s="30">
        <v>45442</v>
      </c>
      <c r="D1231" s="27">
        <v>2106</v>
      </c>
      <c r="E1231" s="31">
        <v>1</v>
      </c>
      <c r="F1231" s="27" t="s">
        <v>24</v>
      </c>
      <c r="G1231" s="27" t="s">
        <v>21</v>
      </c>
      <c r="H1231" s="27">
        <v>1</v>
      </c>
      <c r="I1231" s="5">
        <v>240053</v>
      </c>
      <c r="J1231" s="27">
        <v>5.8687752123481713</v>
      </c>
      <c r="K1231">
        <v>15.77073</v>
      </c>
      <c r="L1231">
        <v>31.277705000000001</v>
      </c>
      <c r="M1231">
        <v>40.318134999999998</v>
      </c>
      <c r="N1231">
        <v>26.657444999999999</v>
      </c>
    </row>
    <row r="1232" spans="1:14" ht="15" customHeight="1" x14ac:dyDescent="0.2">
      <c r="A1232" s="27" t="s">
        <v>28</v>
      </c>
      <c r="B1232" s="27">
        <v>2024</v>
      </c>
      <c r="C1232" s="30">
        <v>45442</v>
      </c>
      <c r="D1232" s="27">
        <v>2107</v>
      </c>
      <c r="E1232" s="31">
        <v>1</v>
      </c>
      <c r="F1232" s="27" t="s">
        <v>22</v>
      </c>
      <c r="G1232" s="27" t="s">
        <v>27</v>
      </c>
      <c r="H1232" s="27">
        <v>1</v>
      </c>
      <c r="I1232" s="5">
        <v>240054</v>
      </c>
      <c r="J1232" s="27">
        <v>5.4188182625798227</v>
      </c>
      <c r="K1232">
        <v>15.074091000000001</v>
      </c>
      <c r="L1232">
        <v>31.681751999999999</v>
      </c>
      <c r="M1232">
        <v>40.062260999999999</v>
      </c>
      <c r="N1232">
        <v>29.065662</v>
      </c>
    </row>
    <row r="1233" spans="1:14" ht="15" customHeight="1" x14ac:dyDescent="0.2">
      <c r="A1233" s="27" t="s">
        <v>28</v>
      </c>
      <c r="B1233" s="27">
        <v>2024</v>
      </c>
      <c r="C1233" s="30">
        <v>45442</v>
      </c>
      <c r="D1233" s="27">
        <v>2108</v>
      </c>
      <c r="E1233" s="31">
        <v>1</v>
      </c>
      <c r="F1233" s="27" t="s">
        <v>26</v>
      </c>
      <c r="G1233" s="27" t="s">
        <v>27</v>
      </c>
      <c r="H1233" s="27">
        <v>1</v>
      </c>
      <c r="I1233" s="5">
        <v>240055</v>
      </c>
      <c r="J1233" s="27">
        <v>5.5484814547296057</v>
      </c>
      <c r="K1233">
        <v>17.338443999999999</v>
      </c>
      <c r="L1233">
        <v>28.812548000000003</v>
      </c>
      <c r="M1233">
        <v>36.713495999999999</v>
      </c>
      <c r="N1233">
        <v>22.384504000000003</v>
      </c>
    </row>
    <row r="1234" spans="1:14" ht="15" customHeight="1" x14ac:dyDescent="0.2">
      <c r="A1234" s="27" t="s">
        <v>28</v>
      </c>
      <c r="B1234" s="27">
        <v>2024</v>
      </c>
      <c r="C1234" s="30">
        <v>45442</v>
      </c>
      <c r="D1234" s="27">
        <v>2109</v>
      </c>
      <c r="E1234" s="31">
        <v>1</v>
      </c>
      <c r="F1234" s="27" t="s">
        <v>20</v>
      </c>
      <c r="G1234" s="27" t="s">
        <v>27</v>
      </c>
      <c r="H1234" s="27">
        <v>1</v>
      </c>
      <c r="I1234" s="5">
        <v>240056</v>
      </c>
      <c r="J1234" s="27">
        <v>5.8760990336423768</v>
      </c>
      <c r="K1234">
        <v>16.684667999999999</v>
      </c>
      <c r="L1234">
        <v>28.171143000000001</v>
      </c>
      <c r="M1234">
        <v>36.846809999999998</v>
      </c>
      <c r="N1234">
        <v>21.486464999999999</v>
      </c>
    </row>
    <row r="1235" spans="1:14" ht="15" customHeight="1" x14ac:dyDescent="0.2">
      <c r="A1235" s="27" t="s">
        <v>28</v>
      </c>
      <c r="B1235" s="27">
        <v>2024</v>
      </c>
      <c r="C1235" s="30">
        <v>45442</v>
      </c>
      <c r="D1235" s="27">
        <v>2110</v>
      </c>
      <c r="E1235" s="31">
        <v>1</v>
      </c>
      <c r="F1235" s="27" t="s">
        <v>23</v>
      </c>
      <c r="G1235" s="27" t="s">
        <v>27</v>
      </c>
      <c r="H1235" s="27">
        <v>1</v>
      </c>
      <c r="I1235" s="5">
        <v>240057</v>
      </c>
      <c r="J1235" s="27">
        <v>5.9375908579491945</v>
      </c>
      <c r="K1235">
        <v>14.556800000000001</v>
      </c>
      <c r="L1235">
        <v>32.861975999999999</v>
      </c>
      <c r="M1235">
        <v>41.805309999999999</v>
      </c>
      <c r="N1235">
        <v>27.876272</v>
      </c>
    </row>
    <row r="1236" spans="1:14" ht="15" customHeight="1" x14ac:dyDescent="0.2">
      <c r="A1236" s="27" t="s">
        <v>28</v>
      </c>
      <c r="B1236" s="27">
        <v>2024</v>
      </c>
      <c r="C1236" s="30">
        <v>45442</v>
      </c>
      <c r="D1236" s="27">
        <v>2111</v>
      </c>
      <c r="E1236" s="31">
        <v>1</v>
      </c>
      <c r="F1236" s="27" t="s">
        <v>24</v>
      </c>
      <c r="G1236" s="27" t="s">
        <v>27</v>
      </c>
      <c r="H1236" s="27">
        <v>1</v>
      </c>
      <c r="I1236" s="5">
        <v>240058</v>
      </c>
      <c r="J1236" s="27">
        <v>4.9210485503222667</v>
      </c>
      <c r="K1236">
        <v>14.820897</v>
      </c>
      <c r="L1236">
        <v>31.086627000000004</v>
      </c>
      <c r="M1236">
        <v>41.055065999999997</v>
      </c>
      <c r="N1236">
        <v>26.697605999999997</v>
      </c>
    </row>
    <row r="1237" spans="1:14" ht="15" customHeight="1" x14ac:dyDescent="0.2">
      <c r="A1237" s="27" t="s">
        <v>28</v>
      </c>
      <c r="B1237" s="27">
        <v>2024</v>
      </c>
      <c r="C1237" s="30">
        <v>45442</v>
      </c>
      <c r="D1237" s="27">
        <v>2112</v>
      </c>
      <c r="E1237" s="31">
        <v>1</v>
      </c>
      <c r="F1237" s="27" t="s">
        <v>25</v>
      </c>
      <c r="G1237" s="27" t="s">
        <v>27</v>
      </c>
      <c r="H1237" s="27">
        <v>1</v>
      </c>
      <c r="I1237" s="5">
        <v>240059</v>
      </c>
      <c r="J1237" s="27">
        <v>5.1744525514090665</v>
      </c>
      <c r="K1237">
        <v>16.302800999999999</v>
      </c>
      <c r="L1237">
        <v>30.060285000000004</v>
      </c>
      <c r="M1237">
        <v>39.219777000000001</v>
      </c>
      <c r="N1237">
        <v>23.610324000000002</v>
      </c>
    </row>
    <row r="1238" spans="1:14" ht="15" customHeight="1" x14ac:dyDescent="0.2">
      <c r="A1238" s="27" t="s">
        <v>28</v>
      </c>
      <c r="B1238" s="27">
        <v>2024</v>
      </c>
      <c r="C1238" s="30">
        <v>45442</v>
      </c>
      <c r="D1238" s="27">
        <v>2201</v>
      </c>
      <c r="E1238" s="31">
        <v>2</v>
      </c>
      <c r="F1238" s="27" t="s">
        <v>20</v>
      </c>
      <c r="G1238" s="27" t="s">
        <v>21</v>
      </c>
      <c r="H1238" s="27">
        <v>1</v>
      </c>
      <c r="I1238" s="5">
        <v>240060</v>
      </c>
      <c r="J1238" s="27">
        <v>6.047055814981066</v>
      </c>
      <c r="K1238">
        <v>16.998487999999998</v>
      </c>
      <c r="L1238">
        <v>26.572451999999998</v>
      </c>
      <c r="M1238">
        <v>35.089607999999998</v>
      </c>
      <c r="N1238">
        <v>20.786875999999999</v>
      </c>
    </row>
    <row r="1239" spans="1:14" ht="15" customHeight="1" x14ac:dyDescent="0.2">
      <c r="A1239" s="27" t="s">
        <v>28</v>
      </c>
      <c r="B1239" s="27">
        <v>2024</v>
      </c>
      <c r="C1239" s="30">
        <v>45442</v>
      </c>
      <c r="D1239" s="27">
        <v>2202</v>
      </c>
      <c r="E1239" s="31">
        <v>2</v>
      </c>
      <c r="F1239" s="27" t="s">
        <v>22</v>
      </c>
      <c r="G1239" s="27" t="s">
        <v>21</v>
      </c>
      <c r="H1239" s="27">
        <v>1</v>
      </c>
      <c r="I1239" s="5">
        <v>240061</v>
      </c>
      <c r="J1239" s="27">
        <v>5.649983162059657</v>
      </c>
      <c r="K1239">
        <v>15.014699999999999</v>
      </c>
      <c r="L1239">
        <v>30.273614999999996</v>
      </c>
      <c r="M1239">
        <v>39.065354999999997</v>
      </c>
      <c r="N1239">
        <v>25.226505</v>
      </c>
    </row>
    <row r="1240" spans="1:14" ht="15" customHeight="1" x14ac:dyDescent="0.2">
      <c r="A1240" s="27" t="s">
        <v>28</v>
      </c>
      <c r="B1240" s="27">
        <v>2024</v>
      </c>
      <c r="C1240" s="30">
        <v>45442</v>
      </c>
      <c r="D1240" s="27">
        <v>2203</v>
      </c>
      <c r="E1240" s="31">
        <v>2</v>
      </c>
      <c r="F1240" s="27" t="s">
        <v>24</v>
      </c>
      <c r="G1240" s="27" t="s">
        <v>21</v>
      </c>
      <c r="H1240" s="27">
        <v>1</v>
      </c>
      <c r="I1240" s="5">
        <v>240062</v>
      </c>
      <c r="J1240" s="27">
        <v>5.8034456665808705</v>
      </c>
      <c r="K1240">
        <v>14.264694</v>
      </c>
      <c r="L1240">
        <v>32.264077999999998</v>
      </c>
      <c r="M1240">
        <v>41.473277000000003</v>
      </c>
      <c r="N1240">
        <v>26.561843999999997</v>
      </c>
    </row>
    <row r="1241" spans="1:14" ht="15" customHeight="1" x14ac:dyDescent="0.2">
      <c r="A1241" s="27" t="s">
        <v>28</v>
      </c>
      <c r="B1241" s="27">
        <v>2024</v>
      </c>
      <c r="C1241" s="30">
        <v>45442</v>
      </c>
      <c r="D1241" s="27">
        <v>2204</v>
      </c>
      <c r="E1241" s="31">
        <v>2</v>
      </c>
      <c r="F1241" s="27" t="s">
        <v>23</v>
      </c>
      <c r="G1241" s="27" t="s">
        <v>21</v>
      </c>
      <c r="H1241" s="27">
        <v>1</v>
      </c>
      <c r="I1241" s="5">
        <v>240063</v>
      </c>
      <c r="J1241" s="27">
        <v>5.1673643065434796</v>
      </c>
      <c r="K1241">
        <v>14.519428</v>
      </c>
      <c r="L1241">
        <v>31.11955</v>
      </c>
      <c r="M1241">
        <v>41.641137999999998</v>
      </c>
      <c r="N1241">
        <v>25.75881</v>
      </c>
    </row>
    <row r="1242" spans="1:14" ht="15" customHeight="1" x14ac:dyDescent="0.2">
      <c r="A1242" s="27" t="s">
        <v>28</v>
      </c>
      <c r="B1242" s="27">
        <v>2024</v>
      </c>
      <c r="C1242" s="30">
        <v>45442</v>
      </c>
      <c r="D1242" s="27">
        <v>2205</v>
      </c>
      <c r="E1242" s="31">
        <v>2</v>
      </c>
      <c r="F1242" s="27" t="s">
        <v>26</v>
      </c>
      <c r="G1242" s="27" t="s">
        <v>21</v>
      </c>
      <c r="H1242" s="27">
        <v>1</v>
      </c>
      <c r="I1242" s="5">
        <v>240064</v>
      </c>
      <c r="J1242" s="27">
        <v>5.3618258630133999</v>
      </c>
      <c r="K1242">
        <v>15.641144000000002</v>
      </c>
      <c r="L1242">
        <v>28.039064</v>
      </c>
      <c r="M1242">
        <v>37.490231999999999</v>
      </c>
      <c r="N1242">
        <v>22.675616000000002</v>
      </c>
    </row>
    <row r="1243" spans="1:14" ht="15" customHeight="1" x14ac:dyDescent="0.2">
      <c r="A1243" s="27" t="s">
        <v>28</v>
      </c>
      <c r="B1243" s="27">
        <v>2024</v>
      </c>
      <c r="C1243" s="30">
        <v>45442</v>
      </c>
      <c r="D1243" s="27">
        <v>2206</v>
      </c>
      <c r="E1243" s="31">
        <v>2</v>
      </c>
      <c r="F1243" s="27" t="s">
        <v>25</v>
      </c>
      <c r="G1243" s="27" t="s">
        <v>21</v>
      </c>
      <c r="H1243" s="27">
        <v>1</v>
      </c>
      <c r="I1243" s="5">
        <v>240065</v>
      </c>
      <c r="J1243" s="27">
        <v>6.198105701365197</v>
      </c>
      <c r="K1243">
        <v>18.825015</v>
      </c>
      <c r="L1243">
        <v>24.575363999999997</v>
      </c>
      <c r="M1243">
        <v>31.685049000000003</v>
      </c>
      <c r="N1243">
        <v>19.513625999999999</v>
      </c>
    </row>
    <row r="1244" spans="1:14" ht="15" customHeight="1" x14ac:dyDescent="0.2">
      <c r="A1244" s="27" t="s">
        <v>28</v>
      </c>
      <c r="B1244" s="27">
        <v>2024</v>
      </c>
      <c r="C1244" s="30">
        <v>45442</v>
      </c>
      <c r="D1244" s="27">
        <v>2207</v>
      </c>
      <c r="E1244" s="31">
        <v>2</v>
      </c>
      <c r="F1244" s="27" t="s">
        <v>20</v>
      </c>
      <c r="G1244" s="27" t="s">
        <v>27</v>
      </c>
      <c r="H1244" s="27">
        <v>1</v>
      </c>
      <c r="I1244" s="5">
        <v>240066</v>
      </c>
      <c r="J1244" s="27">
        <v>6.733316361789849</v>
      </c>
      <c r="K1244">
        <v>17.504311999999999</v>
      </c>
      <c r="L1244">
        <v>27.236999999999998</v>
      </c>
      <c r="M1244">
        <v>34.727175000000003</v>
      </c>
      <c r="N1244">
        <v>21.326571000000001</v>
      </c>
    </row>
    <row r="1245" spans="1:14" ht="15" customHeight="1" x14ac:dyDescent="0.2">
      <c r="A1245" s="27" t="s">
        <v>28</v>
      </c>
      <c r="B1245" s="27">
        <v>2024</v>
      </c>
      <c r="C1245" s="30">
        <v>45442</v>
      </c>
      <c r="D1245" s="27">
        <v>2208</v>
      </c>
      <c r="E1245" s="31">
        <v>2</v>
      </c>
      <c r="F1245" s="27" t="s">
        <v>23</v>
      </c>
      <c r="G1245" s="27" t="s">
        <v>27</v>
      </c>
      <c r="H1245" s="27">
        <v>1</v>
      </c>
      <c r="I1245" s="5">
        <v>240067</v>
      </c>
      <c r="J1245" s="27">
        <v>6.637761293844223</v>
      </c>
      <c r="K1245">
        <v>14.871731000000002</v>
      </c>
      <c r="L1245">
        <v>29.570429000000001</v>
      </c>
      <c r="M1245">
        <v>39.114564999999999</v>
      </c>
      <c r="N1245">
        <v>25.454065</v>
      </c>
    </row>
    <row r="1246" spans="1:14" ht="15" customHeight="1" x14ac:dyDescent="0.2">
      <c r="A1246" s="27" t="s">
        <v>28</v>
      </c>
      <c r="B1246" s="27">
        <v>2024</v>
      </c>
      <c r="C1246" s="30">
        <v>45442</v>
      </c>
      <c r="D1246" s="27">
        <v>2209</v>
      </c>
      <c r="E1246" s="31">
        <v>2</v>
      </c>
      <c r="F1246" s="27" t="s">
        <v>22</v>
      </c>
      <c r="G1246" s="27" t="s">
        <v>27</v>
      </c>
      <c r="H1246" s="27">
        <v>1</v>
      </c>
      <c r="I1246" s="5">
        <v>240068</v>
      </c>
      <c r="J1246" s="27">
        <v>6.2242827984287699</v>
      </c>
      <c r="K1246">
        <v>15.805999999999999</v>
      </c>
      <c r="L1246">
        <v>29.417224000000001</v>
      </c>
      <c r="M1246">
        <v>37.907304000000003</v>
      </c>
      <c r="N1246">
        <v>25.569592</v>
      </c>
    </row>
    <row r="1247" spans="1:14" ht="15" customHeight="1" x14ac:dyDescent="0.2">
      <c r="A1247" s="27" t="s">
        <v>28</v>
      </c>
      <c r="B1247" s="27">
        <v>2024</v>
      </c>
      <c r="C1247" s="30">
        <v>45442</v>
      </c>
      <c r="D1247" s="27">
        <v>2210</v>
      </c>
      <c r="E1247" s="31">
        <v>2</v>
      </c>
      <c r="F1247" s="27" t="s">
        <v>24</v>
      </c>
      <c r="G1247" s="27" t="s">
        <v>27</v>
      </c>
      <c r="H1247" s="27">
        <v>1</v>
      </c>
      <c r="I1247" s="5">
        <v>240069</v>
      </c>
      <c r="J1247" s="27">
        <v>5.249692420409847</v>
      </c>
      <c r="K1247">
        <v>14.53823</v>
      </c>
      <c r="L1247">
        <v>30.912868</v>
      </c>
      <c r="M1247">
        <v>39.383749999999999</v>
      </c>
      <c r="N1247">
        <v>27.591130000000003</v>
      </c>
    </row>
    <row r="1248" spans="1:14" ht="15" customHeight="1" x14ac:dyDescent="0.2">
      <c r="A1248" s="27" t="s">
        <v>28</v>
      </c>
      <c r="B1248" s="27">
        <v>2024</v>
      </c>
      <c r="C1248" s="30">
        <v>45442</v>
      </c>
      <c r="D1248" s="27">
        <v>2211</v>
      </c>
      <c r="E1248" s="31">
        <v>2</v>
      </c>
      <c r="F1248" s="27" t="s">
        <v>25</v>
      </c>
      <c r="G1248" s="27" t="s">
        <v>27</v>
      </c>
      <c r="H1248" s="27">
        <v>1</v>
      </c>
      <c r="I1248" s="5">
        <v>240070</v>
      </c>
      <c r="J1248" s="27">
        <v>4.7533422192856341</v>
      </c>
      <c r="K1248">
        <v>16.061603999999999</v>
      </c>
      <c r="L1248">
        <v>27.784419</v>
      </c>
      <c r="M1248">
        <v>35.042682999999997</v>
      </c>
      <c r="N1248">
        <v>25.035621000000003</v>
      </c>
    </row>
    <row r="1249" spans="1:14" ht="15" customHeight="1" x14ac:dyDescent="0.2">
      <c r="A1249" s="27" t="s">
        <v>28</v>
      </c>
      <c r="B1249" s="27">
        <v>2024</v>
      </c>
      <c r="C1249" s="30">
        <v>45442</v>
      </c>
      <c r="D1249" s="27">
        <v>2212</v>
      </c>
      <c r="E1249" s="31">
        <v>2</v>
      </c>
      <c r="F1249" s="27" t="s">
        <v>26</v>
      </c>
      <c r="G1249" s="27" t="s">
        <v>27</v>
      </c>
      <c r="H1249" s="27">
        <v>1</v>
      </c>
      <c r="I1249" s="5">
        <v>240071</v>
      </c>
      <c r="J1249" s="27">
        <v>6.9616796202341389</v>
      </c>
      <c r="K1249">
        <v>17.525426</v>
      </c>
      <c r="L1249">
        <v>24.566091</v>
      </c>
      <c r="M1249">
        <v>32.593345999999997</v>
      </c>
      <c r="N1249">
        <v>20.718389999999999</v>
      </c>
    </row>
    <row r="1250" spans="1:14" ht="15" customHeight="1" x14ac:dyDescent="0.2">
      <c r="A1250" s="27" t="s">
        <v>28</v>
      </c>
      <c r="B1250" s="27">
        <v>2024</v>
      </c>
      <c r="C1250" s="30">
        <v>45442</v>
      </c>
      <c r="D1250" s="27">
        <v>2301</v>
      </c>
      <c r="E1250" s="31">
        <v>3</v>
      </c>
      <c r="F1250" s="27" t="s">
        <v>20</v>
      </c>
      <c r="G1250" s="27" t="s">
        <v>27</v>
      </c>
      <c r="H1250" s="27">
        <v>1</v>
      </c>
      <c r="I1250" s="5">
        <v>240072</v>
      </c>
      <c r="J1250" s="27">
        <v>6.4496905739897574</v>
      </c>
      <c r="K1250">
        <v>15.428016</v>
      </c>
      <c r="L1250">
        <v>30.131712000000004</v>
      </c>
      <c r="M1250">
        <v>39.674627999999998</v>
      </c>
      <c r="N1250">
        <v>25.704305999999999</v>
      </c>
    </row>
    <row r="1251" spans="1:14" ht="15" customHeight="1" x14ac:dyDescent="0.2">
      <c r="A1251" s="27" t="s">
        <v>28</v>
      </c>
      <c r="B1251" s="27">
        <v>2024</v>
      </c>
      <c r="C1251" s="30">
        <v>45442</v>
      </c>
      <c r="D1251" s="27">
        <v>2302</v>
      </c>
      <c r="E1251" s="31">
        <v>3</v>
      </c>
      <c r="F1251" s="27" t="s">
        <v>23</v>
      </c>
      <c r="G1251" s="27" t="s">
        <v>27</v>
      </c>
      <c r="H1251" s="27">
        <v>1</v>
      </c>
      <c r="I1251" s="5">
        <v>240073</v>
      </c>
      <c r="J1251" s="27">
        <v>5.7518297446159972</v>
      </c>
      <c r="K1251">
        <v>14.734423999999999</v>
      </c>
      <c r="L1251">
        <v>29.54956</v>
      </c>
      <c r="M1251">
        <v>39.199128000000002</v>
      </c>
      <c r="N1251">
        <v>25.415312</v>
      </c>
    </row>
    <row r="1252" spans="1:14" ht="15" customHeight="1" x14ac:dyDescent="0.2">
      <c r="A1252" s="27" t="s">
        <v>28</v>
      </c>
      <c r="B1252" s="27">
        <v>2024</v>
      </c>
      <c r="C1252" s="30">
        <v>45442</v>
      </c>
      <c r="D1252" s="27">
        <v>2303</v>
      </c>
      <c r="E1252" s="31">
        <v>3</v>
      </c>
      <c r="F1252" s="27" t="s">
        <v>26</v>
      </c>
      <c r="G1252" s="27" t="s">
        <v>27</v>
      </c>
      <c r="H1252" s="27">
        <v>1</v>
      </c>
      <c r="I1252" s="5">
        <v>240074</v>
      </c>
      <c r="J1252" s="27">
        <v>5.3201353700411698</v>
      </c>
      <c r="K1252">
        <v>16.17295</v>
      </c>
      <c r="L1252">
        <v>27.616074999999999</v>
      </c>
      <c r="M1252">
        <v>35.908974999999998</v>
      </c>
      <c r="N1252">
        <v>22.922149999999998</v>
      </c>
    </row>
    <row r="1253" spans="1:14" ht="15" customHeight="1" x14ac:dyDescent="0.2">
      <c r="A1253" s="27" t="s">
        <v>28</v>
      </c>
      <c r="B1253" s="27">
        <v>2024</v>
      </c>
      <c r="C1253" s="30">
        <v>45442</v>
      </c>
      <c r="D1253" s="27">
        <v>2304</v>
      </c>
      <c r="E1253" s="31">
        <v>3</v>
      </c>
      <c r="F1253" s="27" t="s">
        <v>25</v>
      </c>
      <c r="G1253" s="27" t="s">
        <v>27</v>
      </c>
      <c r="H1253" s="27">
        <v>1</v>
      </c>
      <c r="I1253" s="5">
        <v>240075</v>
      </c>
      <c r="J1253" s="27">
        <v>4.7325485459279246</v>
      </c>
      <c r="K1253">
        <v>18.669675000000002</v>
      </c>
      <c r="L1253">
        <v>26.855260000000001</v>
      </c>
      <c r="M1253">
        <v>35.231630000000003</v>
      </c>
      <c r="N1253">
        <v>20.359484999999999</v>
      </c>
    </row>
    <row r="1254" spans="1:14" ht="15" customHeight="1" x14ac:dyDescent="0.2">
      <c r="A1254" s="27" t="s">
        <v>28</v>
      </c>
      <c r="B1254" s="27">
        <v>2024</v>
      </c>
      <c r="C1254" s="30">
        <v>45442</v>
      </c>
      <c r="D1254" s="27">
        <v>2305</v>
      </c>
      <c r="E1254" s="31">
        <v>3</v>
      </c>
      <c r="F1254" s="27" t="s">
        <v>24</v>
      </c>
      <c r="G1254" s="27" t="s">
        <v>27</v>
      </c>
      <c r="H1254" s="27">
        <v>1</v>
      </c>
      <c r="I1254" s="5">
        <v>240076</v>
      </c>
      <c r="J1254" s="27">
        <v>5.2215229745207514</v>
      </c>
      <c r="K1254">
        <v>15.721290000000002</v>
      </c>
      <c r="L1254">
        <v>28.038540000000001</v>
      </c>
      <c r="M1254">
        <v>35.885748</v>
      </c>
      <c r="N1254">
        <v>24.733038000000004</v>
      </c>
    </row>
    <row r="1255" spans="1:14" ht="15" customHeight="1" x14ac:dyDescent="0.2">
      <c r="A1255" s="27" t="s">
        <v>28</v>
      </c>
      <c r="B1255" s="27">
        <v>2024</v>
      </c>
      <c r="C1255" s="30">
        <v>45442</v>
      </c>
      <c r="D1255" s="27">
        <v>2306</v>
      </c>
      <c r="E1255" s="31">
        <v>3</v>
      </c>
      <c r="F1255" s="27" t="s">
        <v>22</v>
      </c>
      <c r="G1255" s="27" t="s">
        <v>27</v>
      </c>
      <c r="H1255" s="27">
        <v>1</v>
      </c>
      <c r="I1255" s="5">
        <v>240077</v>
      </c>
      <c r="J1255" s="27">
        <v>6.0589072423313732</v>
      </c>
      <c r="K1255">
        <v>16.931771999999999</v>
      </c>
      <c r="L1255">
        <v>27.405972000000002</v>
      </c>
      <c r="M1255">
        <v>34.974719999999998</v>
      </c>
      <c r="N1255">
        <v>23.006807999999996</v>
      </c>
    </row>
    <row r="1256" spans="1:14" ht="15" customHeight="1" x14ac:dyDescent="0.2">
      <c r="A1256" s="27" t="s">
        <v>28</v>
      </c>
      <c r="B1256" s="27">
        <v>2024</v>
      </c>
      <c r="C1256" s="30">
        <v>45442</v>
      </c>
      <c r="D1256" s="27">
        <v>2307</v>
      </c>
      <c r="E1256" s="31">
        <v>3</v>
      </c>
      <c r="F1256" s="27" t="s">
        <v>20</v>
      </c>
      <c r="G1256" s="27" t="s">
        <v>21</v>
      </c>
      <c r="H1256" s="27">
        <v>1</v>
      </c>
      <c r="I1256" s="5">
        <v>240078</v>
      </c>
      <c r="J1256" s="27">
        <v>7.1306604057558181</v>
      </c>
      <c r="K1256">
        <v>15.835094</v>
      </c>
      <c r="L1256">
        <v>27.500219999999999</v>
      </c>
      <c r="M1256">
        <v>37.152258000000003</v>
      </c>
      <c r="N1256">
        <v>23.411135000000002</v>
      </c>
    </row>
    <row r="1257" spans="1:14" ht="15" customHeight="1" x14ac:dyDescent="0.2">
      <c r="A1257" s="27" t="s">
        <v>28</v>
      </c>
      <c r="B1257" s="27">
        <v>2024</v>
      </c>
      <c r="C1257" s="30">
        <v>45442</v>
      </c>
      <c r="D1257" s="27">
        <v>2308</v>
      </c>
      <c r="E1257" s="31">
        <v>3</v>
      </c>
      <c r="F1257" s="27" t="s">
        <v>24</v>
      </c>
      <c r="G1257" s="27" t="s">
        <v>21</v>
      </c>
      <c r="H1257" s="27">
        <v>1</v>
      </c>
      <c r="I1257" s="5">
        <v>240079</v>
      </c>
      <c r="J1257" s="27">
        <v>5.3701603457485847</v>
      </c>
      <c r="K1257">
        <v>16.205120000000001</v>
      </c>
      <c r="L1257">
        <v>29.833808000000001</v>
      </c>
      <c r="M1257">
        <v>38.227696000000002</v>
      </c>
      <c r="N1257">
        <v>24.316783999999998</v>
      </c>
    </row>
    <row r="1258" spans="1:14" ht="15" customHeight="1" x14ac:dyDescent="0.2">
      <c r="A1258" s="27" t="s">
        <v>28</v>
      </c>
      <c r="B1258" s="27">
        <v>2024</v>
      </c>
      <c r="C1258" s="30">
        <v>45442</v>
      </c>
      <c r="D1258" s="27">
        <v>2309</v>
      </c>
      <c r="E1258" s="31">
        <v>3</v>
      </c>
      <c r="F1258" s="27" t="s">
        <v>26</v>
      </c>
      <c r="G1258" s="27" t="s">
        <v>21</v>
      </c>
      <c r="H1258" s="27">
        <v>1</v>
      </c>
      <c r="I1258" s="5">
        <v>240080</v>
      </c>
      <c r="J1258" s="27">
        <v>5.5689688247417068</v>
      </c>
      <c r="K1258">
        <v>16.885975999999999</v>
      </c>
      <c r="L1258">
        <v>29.804109999999998</v>
      </c>
      <c r="M1258">
        <v>37.603909000000002</v>
      </c>
      <c r="N1258">
        <v>23.037037000000002</v>
      </c>
    </row>
    <row r="1259" spans="1:14" ht="15" customHeight="1" x14ac:dyDescent="0.2">
      <c r="A1259" s="27" t="s">
        <v>28</v>
      </c>
      <c r="B1259" s="27">
        <v>2024</v>
      </c>
      <c r="C1259" s="30">
        <v>45442</v>
      </c>
      <c r="D1259" s="27">
        <v>2310</v>
      </c>
      <c r="E1259" s="31">
        <v>3</v>
      </c>
      <c r="F1259" s="27" t="s">
        <v>22</v>
      </c>
      <c r="G1259" s="27" t="s">
        <v>21</v>
      </c>
      <c r="H1259" s="27">
        <v>1</v>
      </c>
      <c r="I1259" s="5">
        <v>240081</v>
      </c>
      <c r="J1259" s="27">
        <v>4.6384499397143948</v>
      </c>
      <c r="K1259">
        <v>16.534319</v>
      </c>
      <c r="L1259">
        <v>29.356669999999998</v>
      </c>
      <c r="M1259">
        <v>37.307062999999999</v>
      </c>
      <c r="N1259">
        <v>24.092099999999999</v>
      </c>
    </row>
    <row r="1260" spans="1:14" ht="15" customHeight="1" x14ac:dyDescent="0.2">
      <c r="A1260" s="27" t="s">
        <v>28</v>
      </c>
      <c r="B1260" s="27">
        <v>2024</v>
      </c>
      <c r="C1260" s="30">
        <v>45442</v>
      </c>
      <c r="D1260" s="27">
        <v>2311</v>
      </c>
      <c r="E1260" s="31">
        <v>3</v>
      </c>
      <c r="F1260" s="27" t="s">
        <v>25</v>
      </c>
      <c r="G1260" s="27" t="s">
        <v>21</v>
      </c>
      <c r="H1260" s="27">
        <v>1</v>
      </c>
      <c r="I1260" s="5">
        <v>240082</v>
      </c>
      <c r="J1260" s="27">
        <v>5.3763004918947876</v>
      </c>
      <c r="K1260">
        <v>20.867328000000001</v>
      </c>
      <c r="L1260">
        <v>23.801796</v>
      </c>
      <c r="M1260">
        <v>30.875312999999995</v>
      </c>
      <c r="N1260">
        <v>16.293543</v>
      </c>
    </row>
    <row r="1261" spans="1:14" ht="15" customHeight="1" x14ac:dyDescent="0.2">
      <c r="A1261" s="27" t="s">
        <v>28</v>
      </c>
      <c r="B1261" s="27">
        <v>2024</v>
      </c>
      <c r="C1261" s="30">
        <v>45442</v>
      </c>
      <c r="D1261" s="27">
        <v>2312</v>
      </c>
      <c r="E1261" s="31">
        <v>3</v>
      </c>
      <c r="F1261" s="27" t="s">
        <v>23</v>
      </c>
      <c r="G1261" s="27" t="s">
        <v>21</v>
      </c>
      <c r="H1261" s="27">
        <v>1</v>
      </c>
      <c r="I1261" s="5">
        <v>240083</v>
      </c>
      <c r="J1261" s="27">
        <v>7.2031482311976163</v>
      </c>
      <c r="K1261">
        <v>16.687733999999999</v>
      </c>
      <c r="L1261">
        <v>27.715673999999996</v>
      </c>
      <c r="M1261">
        <v>37.057524000000001</v>
      </c>
      <c r="N1261">
        <v>21.180935999999999</v>
      </c>
    </row>
    <row r="1262" spans="1:14" ht="15" customHeight="1" x14ac:dyDescent="0.2">
      <c r="A1262" s="27" t="s">
        <v>28</v>
      </c>
      <c r="B1262" s="27">
        <v>2024</v>
      </c>
      <c r="C1262" s="30">
        <v>45442</v>
      </c>
      <c r="D1262" s="27">
        <v>2401</v>
      </c>
      <c r="E1262" s="31">
        <v>4</v>
      </c>
      <c r="F1262" s="27" t="s">
        <v>25</v>
      </c>
      <c r="G1262" s="27" t="s">
        <v>21</v>
      </c>
      <c r="H1262" s="27">
        <v>1</v>
      </c>
      <c r="I1262" s="5">
        <v>240084</v>
      </c>
      <c r="J1262" s="27">
        <v>7.9253810937336491</v>
      </c>
      <c r="K1262">
        <v>17.212104</v>
      </c>
      <c r="L1262">
        <v>26.694863999999999</v>
      </c>
      <c r="M1262">
        <v>34.397370000000002</v>
      </c>
      <c r="N1262">
        <v>22.615487999999999</v>
      </c>
    </row>
    <row r="1263" spans="1:14" ht="15" customHeight="1" x14ac:dyDescent="0.2">
      <c r="A1263" s="27" t="s">
        <v>28</v>
      </c>
      <c r="B1263" s="27">
        <v>2024</v>
      </c>
      <c r="C1263" s="30">
        <v>45442</v>
      </c>
      <c r="D1263" s="27">
        <v>2402</v>
      </c>
      <c r="E1263" s="31">
        <v>4</v>
      </c>
      <c r="F1263" s="27" t="s">
        <v>22</v>
      </c>
      <c r="G1263" s="27" t="s">
        <v>21</v>
      </c>
      <c r="H1263" s="27">
        <v>1</v>
      </c>
      <c r="I1263" s="5">
        <v>240085</v>
      </c>
      <c r="J1263" s="27">
        <v>8.0879923320498133</v>
      </c>
      <c r="K1263">
        <v>16.119</v>
      </c>
      <c r="L1263">
        <v>27.742589999999996</v>
      </c>
      <c r="M1263">
        <v>35.936414999999997</v>
      </c>
      <c r="N1263">
        <v>24.151634999999999</v>
      </c>
    </row>
    <row r="1264" spans="1:14" ht="15" customHeight="1" x14ac:dyDescent="0.2">
      <c r="A1264" s="27" t="s">
        <v>28</v>
      </c>
      <c r="B1264" s="27">
        <v>2024</v>
      </c>
      <c r="C1264" s="30">
        <v>45442</v>
      </c>
      <c r="D1264" s="27">
        <v>2403</v>
      </c>
      <c r="E1264" s="31">
        <v>4</v>
      </c>
      <c r="F1264" s="27" t="s">
        <v>20</v>
      </c>
      <c r="G1264" s="27" t="s">
        <v>21</v>
      </c>
      <c r="H1264" s="27">
        <v>1</v>
      </c>
      <c r="I1264" s="5">
        <v>240086</v>
      </c>
      <c r="J1264" s="27">
        <v>5.5175657752884417</v>
      </c>
      <c r="K1264">
        <v>16.912061999999999</v>
      </c>
      <c r="L1264">
        <v>27.802608000000003</v>
      </c>
      <c r="M1264">
        <v>35.852142000000001</v>
      </c>
      <c r="N1264">
        <v>23.380278000000001</v>
      </c>
    </row>
    <row r="1265" spans="1:14" ht="15" customHeight="1" x14ac:dyDescent="0.2">
      <c r="A1265" s="27" t="s">
        <v>28</v>
      </c>
      <c r="B1265" s="27">
        <v>2024</v>
      </c>
      <c r="C1265" s="30">
        <v>45442</v>
      </c>
      <c r="D1265" s="27">
        <v>2404</v>
      </c>
      <c r="E1265" s="31">
        <v>4</v>
      </c>
      <c r="F1265" s="27" t="s">
        <v>23</v>
      </c>
      <c r="G1265" s="27" t="s">
        <v>21</v>
      </c>
      <c r="H1265" s="27">
        <v>1</v>
      </c>
      <c r="I1265" s="5">
        <v>240087</v>
      </c>
      <c r="J1265" s="27">
        <v>5.2495449320133387</v>
      </c>
      <c r="K1265">
        <v>16.179212</v>
      </c>
      <c r="L1265">
        <v>27.976739999999996</v>
      </c>
      <c r="M1265">
        <v>37.489724000000002</v>
      </c>
      <c r="N1265">
        <v>23.309488000000002</v>
      </c>
    </row>
    <row r="1266" spans="1:14" ht="15" customHeight="1" x14ac:dyDescent="0.2">
      <c r="A1266" s="27" t="s">
        <v>28</v>
      </c>
      <c r="B1266" s="27">
        <v>2024</v>
      </c>
      <c r="C1266" s="30">
        <v>45442</v>
      </c>
      <c r="D1266" s="27">
        <v>2405</v>
      </c>
      <c r="E1266" s="31">
        <v>4</v>
      </c>
      <c r="F1266" s="27" t="s">
        <v>24</v>
      </c>
      <c r="G1266" s="27" t="s">
        <v>21</v>
      </c>
      <c r="H1266" s="27">
        <v>1</v>
      </c>
      <c r="I1266" s="5">
        <v>240088</v>
      </c>
      <c r="J1266" s="27">
        <v>5.4969959272087898</v>
      </c>
      <c r="K1266">
        <v>17.044208999999999</v>
      </c>
      <c r="L1266">
        <v>27.042408000000005</v>
      </c>
      <c r="M1266">
        <v>36.47871</v>
      </c>
      <c r="N1266">
        <v>22.520475000000001</v>
      </c>
    </row>
    <row r="1267" spans="1:14" ht="15" customHeight="1" x14ac:dyDescent="0.2">
      <c r="A1267" s="27" t="s">
        <v>28</v>
      </c>
      <c r="B1267" s="27">
        <v>2024</v>
      </c>
      <c r="C1267" s="30">
        <v>45442</v>
      </c>
      <c r="D1267" s="27">
        <v>2406</v>
      </c>
      <c r="E1267" s="31">
        <v>4</v>
      </c>
      <c r="F1267" s="27" t="s">
        <v>26</v>
      </c>
      <c r="G1267" s="27" t="s">
        <v>21</v>
      </c>
      <c r="H1267" s="27">
        <v>1</v>
      </c>
      <c r="I1267" s="5">
        <v>240089</v>
      </c>
      <c r="J1267" s="27">
        <v>7.204705626427045</v>
      </c>
      <c r="K1267">
        <v>15.016170000000001</v>
      </c>
      <c r="L1267">
        <v>29.002349999999996</v>
      </c>
      <c r="M1267">
        <v>37.694020000000002</v>
      </c>
      <c r="N1267">
        <v>23.915645000000001</v>
      </c>
    </row>
    <row r="1268" spans="1:14" ht="15" customHeight="1" x14ac:dyDescent="0.2">
      <c r="A1268" s="27" t="s">
        <v>28</v>
      </c>
      <c r="B1268" s="27">
        <v>2024</v>
      </c>
      <c r="C1268" s="30">
        <v>45442</v>
      </c>
      <c r="D1268" s="27">
        <v>2407</v>
      </c>
      <c r="E1268" s="31">
        <v>4</v>
      </c>
      <c r="F1268" s="27" t="s">
        <v>26</v>
      </c>
      <c r="G1268" s="27" t="s">
        <v>27</v>
      </c>
      <c r="H1268" s="27">
        <v>1</v>
      </c>
      <c r="I1268" s="5">
        <v>240090</v>
      </c>
      <c r="J1268" s="27">
        <v>6.5653438731086791</v>
      </c>
      <c r="K1268">
        <v>16.988454000000001</v>
      </c>
      <c r="L1268">
        <v>25.558721999999999</v>
      </c>
      <c r="M1268">
        <v>33.81588</v>
      </c>
      <c r="N1268">
        <v>20.513178</v>
      </c>
    </row>
    <row r="1269" spans="1:14" ht="15" customHeight="1" x14ac:dyDescent="0.2">
      <c r="A1269" s="27" t="s">
        <v>28</v>
      </c>
      <c r="B1269" s="27">
        <v>2024</v>
      </c>
      <c r="C1269" s="30">
        <v>45442</v>
      </c>
      <c r="D1269" s="27">
        <v>2408</v>
      </c>
      <c r="E1269" s="31">
        <v>4</v>
      </c>
      <c r="F1269" s="27" t="s">
        <v>22</v>
      </c>
      <c r="G1269" s="27" t="s">
        <v>27</v>
      </c>
      <c r="H1269" s="27">
        <v>1</v>
      </c>
      <c r="I1269" s="5">
        <v>240091</v>
      </c>
      <c r="J1269" s="27">
        <v>4.4924520076944878</v>
      </c>
      <c r="K1269">
        <v>15.847200000000001</v>
      </c>
      <c r="L1269">
        <v>27.150048000000002</v>
      </c>
      <c r="M1269">
        <v>35.301312000000003</v>
      </c>
      <c r="N1269">
        <v>23.989536000000001</v>
      </c>
    </row>
    <row r="1270" spans="1:14" ht="15" customHeight="1" x14ac:dyDescent="0.2">
      <c r="A1270" s="27" t="s">
        <v>28</v>
      </c>
      <c r="B1270" s="27">
        <v>2024</v>
      </c>
      <c r="C1270" s="30">
        <v>45442</v>
      </c>
      <c r="D1270" s="27">
        <v>2409</v>
      </c>
      <c r="E1270" s="31">
        <v>4</v>
      </c>
      <c r="F1270" s="27" t="s">
        <v>20</v>
      </c>
      <c r="G1270" s="27" t="s">
        <v>27</v>
      </c>
      <c r="H1270" s="27">
        <v>1</v>
      </c>
      <c r="I1270" s="5">
        <v>240092</v>
      </c>
      <c r="J1270" s="27">
        <v>5.6059986127719306</v>
      </c>
      <c r="K1270">
        <v>14.39208</v>
      </c>
      <c r="L1270">
        <v>30.818595999999999</v>
      </c>
      <c r="M1270">
        <v>40.013536000000002</v>
      </c>
      <c r="N1270">
        <v>27.318300000000004</v>
      </c>
    </row>
    <row r="1271" spans="1:14" ht="15" customHeight="1" x14ac:dyDescent="0.2">
      <c r="A1271" s="27" t="s">
        <v>28</v>
      </c>
      <c r="B1271" s="27">
        <v>2024</v>
      </c>
      <c r="C1271" s="30">
        <v>45442</v>
      </c>
      <c r="D1271" s="27">
        <v>2410</v>
      </c>
      <c r="E1271" s="31">
        <v>4</v>
      </c>
      <c r="F1271" s="27" t="s">
        <v>25</v>
      </c>
      <c r="G1271" s="27" t="s">
        <v>27</v>
      </c>
      <c r="H1271" s="27">
        <v>1</v>
      </c>
      <c r="I1271" s="5">
        <v>240093</v>
      </c>
      <c r="J1271" s="27">
        <v>5.2795325140775784</v>
      </c>
      <c r="K1271">
        <v>16.33408</v>
      </c>
      <c r="L1271">
        <v>29.395875</v>
      </c>
      <c r="M1271">
        <v>38.647599999999997</v>
      </c>
      <c r="N1271">
        <v>23.762805</v>
      </c>
    </row>
    <row r="1272" spans="1:14" ht="15" customHeight="1" x14ac:dyDescent="0.2">
      <c r="A1272" s="27" t="s">
        <v>28</v>
      </c>
      <c r="B1272" s="27">
        <v>2024</v>
      </c>
      <c r="C1272" s="30">
        <v>45442</v>
      </c>
      <c r="D1272" s="27">
        <v>2411</v>
      </c>
      <c r="E1272" s="31">
        <v>4</v>
      </c>
      <c r="F1272" s="27" t="s">
        <v>24</v>
      </c>
      <c r="G1272" s="27" t="s">
        <v>27</v>
      </c>
      <c r="H1272" s="27">
        <v>1</v>
      </c>
      <c r="I1272" s="5">
        <v>240094</v>
      </c>
      <c r="J1272" s="27">
        <v>5.9828247711721394</v>
      </c>
      <c r="K1272">
        <v>17.405916000000001</v>
      </c>
      <c r="L1272">
        <v>27.527538000000003</v>
      </c>
      <c r="M1272">
        <v>36.148650000000004</v>
      </c>
      <c r="N1272">
        <v>21.543685999999997</v>
      </c>
    </row>
    <row r="1273" spans="1:14" ht="15" customHeight="1" x14ac:dyDescent="0.2">
      <c r="A1273" s="27" t="s">
        <v>28</v>
      </c>
      <c r="B1273" s="27">
        <v>2024</v>
      </c>
      <c r="C1273" s="30">
        <v>45442</v>
      </c>
      <c r="D1273" s="27">
        <v>2412</v>
      </c>
      <c r="E1273" s="31">
        <v>4</v>
      </c>
      <c r="F1273" s="27" t="s">
        <v>23</v>
      </c>
      <c r="G1273" s="27" t="s">
        <v>27</v>
      </c>
      <c r="H1273" s="27">
        <v>1</v>
      </c>
      <c r="I1273" s="5">
        <v>240095</v>
      </c>
      <c r="J1273" s="27">
        <v>5.7133587376072343</v>
      </c>
      <c r="K1273">
        <v>13.609500000000002</v>
      </c>
      <c r="L1273">
        <v>31.909741</v>
      </c>
      <c r="M1273">
        <v>41.890040999999997</v>
      </c>
      <c r="N1273">
        <v>27.618212</v>
      </c>
    </row>
    <row r="1274" spans="1:14" ht="15" customHeight="1" x14ac:dyDescent="0.2">
      <c r="A1274" s="27" t="s">
        <v>28</v>
      </c>
      <c r="B1274" s="27">
        <v>2024</v>
      </c>
      <c r="C1274" s="30">
        <v>45492</v>
      </c>
      <c r="D1274" s="27">
        <v>2101</v>
      </c>
      <c r="E1274" s="31">
        <v>1</v>
      </c>
      <c r="F1274" s="27" t="s">
        <v>26</v>
      </c>
      <c r="G1274" s="27" t="s">
        <v>21</v>
      </c>
      <c r="H1274" s="27">
        <v>2</v>
      </c>
      <c r="I1274" s="5">
        <v>240168</v>
      </c>
      <c r="J1274" s="27">
        <v>6.3591182659103014</v>
      </c>
      <c r="K1274">
        <v>15.219075999999999</v>
      </c>
      <c r="L1274">
        <v>24.262969999999999</v>
      </c>
      <c r="M1274">
        <v>32.338208000000002</v>
      </c>
      <c r="N1274">
        <v>23.219802000000001</v>
      </c>
    </row>
    <row r="1275" spans="1:14" ht="15" customHeight="1" x14ac:dyDescent="0.2">
      <c r="A1275" s="27" t="s">
        <v>28</v>
      </c>
      <c r="B1275" s="27">
        <v>2024</v>
      </c>
      <c r="C1275" s="30">
        <v>45492</v>
      </c>
      <c r="D1275" s="27">
        <v>2102</v>
      </c>
      <c r="E1275" s="31">
        <v>1</v>
      </c>
      <c r="F1275" s="27" t="s">
        <v>25</v>
      </c>
      <c r="G1275" s="27" t="s">
        <v>21</v>
      </c>
      <c r="H1275" s="27">
        <v>2</v>
      </c>
      <c r="I1275" s="5">
        <v>240169</v>
      </c>
      <c r="J1275" s="27">
        <v>7.3808440211591879</v>
      </c>
      <c r="K1275">
        <v>14.181582000000001</v>
      </c>
      <c r="L1275">
        <v>27.20721</v>
      </c>
      <c r="M1275">
        <v>35.627817999999998</v>
      </c>
      <c r="N1275">
        <v>27.545538000000001</v>
      </c>
    </row>
    <row r="1276" spans="1:14" ht="15" customHeight="1" x14ac:dyDescent="0.2">
      <c r="A1276" s="27" t="s">
        <v>28</v>
      </c>
      <c r="B1276" s="27">
        <v>2024</v>
      </c>
      <c r="C1276" s="30">
        <v>45492</v>
      </c>
      <c r="D1276" s="27">
        <v>2103</v>
      </c>
      <c r="E1276" s="31">
        <v>1</v>
      </c>
      <c r="F1276" s="27" t="s">
        <v>22</v>
      </c>
      <c r="G1276" s="27" t="s">
        <v>21</v>
      </c>
      <c r="H1276" s="27">
        <v>2</v>
      </c>
      <c r="I1276" s="5">
        <v>240170</v>
      </c>
      <c r="J1276" s="27">
        <v>7.2640549573569864</v>
      </c>
      <c r="K1276">
        <v>14.38092</v>
      </c>
      <c r="L1276">
        <v>23.791689999999999</v>
      </c>
      <c r="M1276">
        <v>32.09695</v>
      </c>
      <c r="N1276">
        <v>24.10755</v>
      </c>
    </row>
    <row r="1277" spans="1:14" ht="15" customHeight="1" x14ac:dyDescent="0.2">
      <c r="A1277" s="27" t="s">
        <v>28</v>
      </c>
      <c r="B1277" s="27">
        <v>2024</v>
      </c>
      <c r="C1277" s="30">
        <v>45492</v>
      </c>
      <c r="D1277" s="27">
        <v>2104</v>
      </c>
      <c r="E1277" s="31">
        <v>1</v>
      </c>
      <c r="F1277" s="27" t="s">
        <v>23</v>
      </c>
      <c r="G1277" s="27" t="s">
        <v>21</v>
      </c>
      <c r="H1277" s="27">
        <v>2</v>
      </c>
      <c r="I1277" s="5">
        <v>240171</v>
      </c>
      <c r="J1277" s="27">
        <v>6.4594564706033468</v>
      </c>
      <c r="K1277">
        <v>14.045094000000001</v>
      </c>
      <c r="L1277">
        <v>27.187691999999998</v>
      </c>
      <c r="M1277">
        <v>36.278458999999998</v>
      </c>
      <c r="N1277">
        <v>25.213481999999999</v>
      </c>
    </row>
    <row r="1278" spans="1:14" ht="15" customHeight="1" x14ac:dyDescent="0.2">
      <c r="A1278" s="27" t="s">
        <v>28</v>
      </c>
      <c r="B1278" s="27">
        <v>2024</v>
      </c>
      <c r="C1278" s="30">
        <v>45492</v>
      </c>
      <c r="D1278" s="27">
        <v>2105</v>
      </c>
      <c r="E1278" s="31">
        <v>1</v>
      </c>
      <c r="F1278" s="27" t="s">
        <v>20</v>
      </c>
      <c r="G1278" s="27" t="s">
        <v>21</v>
      </c>
      <c r="H1278" s="27">
        <v>2</v>
      </c>
      <c r="I1278" s="5">
        <v>240172</v>
      </c>
      <c r="J1278" s="27">
        <v>9.7882697843790361</v>
      </c>
      <c r="K1278">
        <v>14.87862</v>
      </c>
      <c r="L1278">
        <v>26.338799999999999</v>
      </c>
      <c r="M1278">
        <v>35.809559999999998</v>
      </c>
      <c r="N1278">
        <v>23.99446</v>
      </c>
    </row>
    <row r="1279" spans="1:14" ht="15" customHeight="1" x14ac:dyDescent="0.2">
      <c r="A1279" s="27" t="s">
        <v>28</v>
      </c>
      <c r="B1279" s="27">
        <v>2024</v>
      </c>
      <c r="C1279" s="30">
        <v>45492</v>
      </c>
      <c r="D1279" s="27">
        <v>2106</v>
      </c>
      <c r="E1279" s="31">
        <v>1</v>
      </c>
      <c r="F1279" s="27" t="s">
        <v>24</v>
      </c>
      <c r="G1279" s="27" t="s">
        <v>21</v>
      </c>
      <c r="H1279" s="27">
        <v>2</v>
      </c>
      <c r="I1279" s="5">
        <v>240173</v>
      </c>
      <c r="J1279" s="27">
        <v>8.0742947006691548</v>
      </c>
      <c r="K1279">
        <v>14.372820000000001</v>
      </c>
      <c r="L1279">
        <v>27.655936000000001</v>
      </c>
      <c r="M1279">
        <v>37.303573999999998</v>
      </c>
      <c r="N1279">
        <v>28.069272000000002</v>
      </c>
    </row>
    <row r="1280" spans="1:14" ht="15" customHeight="1" x14ac:dyDescent="0.2">
      <c r="A1280" s="27" t="s">
        <v>28</v>
      </c>
      <c r="B1280" s="27">
        <v>2024</v>
      </c>
      <c r="C1280" s="30">
        <v>45482</v>
      </c>
      <c r="D1280" s="27">
        <v>2107</v>
      </c>
      <c r="E1280" s="31">
        <v>1</v>
      </c>
      <c r="F1280" s="27" t="s">
        <v>22</v>
      </c>
      <c r="G1280" s="27" t="s">
        <v>27</v>
      </c>
      <c r="H1280" s="27">
        <v>2</v>
      </c>
      <c r="I1280" s="5">
        <v>240120</v>
      </c>
      <c r="J1280" s="27">
        <v>4.2781659374649408</v>
      </c>
      <c r="K1280">
        <v>19.100016</v>
      </c>
      <c r="L1280">
        <v>24.247340000000001</v>
      </c>
      <c r="M1280">
        <v>28.892032</v>
      </c>
      <c r="N1280">
        <v>23.735399999999998</v>
      </c>
    </row>
    <row r="1281" spans="1:14" ht="15" customHeight="1" x14ac:dyDescent="0.2">
      <c r="A1281" s="27" t="s">
        <v>28</v>
      </c>
      <c r="B1281" s="27">
        <v>2024</v>
      </c>
      <c r="C1281" s="30">
        <v>45482</v>
      </c>
      <c r="D1281" s="27">
        <v>2108</v>
      </c>
      <c r="E1281" s="31">
        <v>1</v>
      </c>
      <c r="F1281" s="27" t="s">
        <v>26</v>
      </c>
      <c r="G1281" s="27" t="s">
        <v>27</v>
      </c>
      <c r="H1281" s="27">
        <v>2</v>
      </c>
      <c r="I1281" s="5">
        <v>240121</v>
      </c>
      <c r="J1281" s="27">
        <v>5.2180038644657127</v>
      </c>
      <c r="K1281">
        <v>18.380134000000002</v>
      </c>
      <c r="L1281">
        <v>23.671668</v>
      </c>
      <c r="M1281">
        <v>30.664719999999999</v>
      </c>
      <c r="N1281">
        <v>20.726732999999999</v>
      </c>
    </row>
    <row r="1282" spans="1:14" ht="15" customHeight="1" x14ac:dyDescent="0.2">
      <c r="A1282" s="27" t="s">
        <v>28</v>
      </c>
      <c r="B1282" s="27">
        <v>2024</v>
      </c>
      <c r="C1282" s="30">
        <v>45482</v>
      </c>
      <c r="D1282" s="27">
        <v>2109</v>
      </c>
      <c r="E1282" s="31">
        <v>1</v>
      </c>
      <c r="F1282" s="27" t="s">
        <v>20</v>
      </c>
      <c r="G1282" s="27" t="s">
        <v>27</v>
      </c>
      <c r="H1282" s="27">
        <v>2</v>
      </c>
      <c r="I1282" s="5">
        <v>240122</v>
      </c>
      <c r="J1282" s="27">
        <v>5.1912675155454968</v>
      </c>
      <c r="K1282">
        <v>16.749870000000001</v>
      </c>
      <c r="L1282">
        <v>24.943650000000002</v>
      </c>
      <c r="M1282">
        <v>31.511679999999998</v>
      </c>
      <c r="N1282">
        <v>24.804300000000001</v>
      </c>
    </row>
    <row r="1283" spans="1:14" ht="15" customHeight="1" x14ac:dyDescent="0.2">
      <c r="A1283" s="27" t="s">
        <v>28</v>
      </c>
      <c r="B1283" s="27">
        <v>2024</v>
      </c>
      <c r="C1283" s="30">
        <v>45482</v>
      </c>
      <c r="D1283" s="27">
        <v>2110</v>
      </c>
      <c r="E1283" s="31">
        <v>1</v>
      </c>
      <c r="F1283" s="27" t="s">
        <v>23</v>
      </c>
      <c r="G1283" s="27" t="s">
        <v>27</v>
      </c>
      <c r="H1283" s="27">
        <v>2</v>
      </c>
      <c r="I1283" s="5">
        <v>240123</v>
      </c>
      <c r="J1283" s="27">
        <v>4.8358314847824655</v>
      </c>
      <c r="K1283">
        <v>20.005272000000001</v>
      </c>
      <c r="L1283">
        <v>17.835912</v>
      </c>
      <c r="M1283">
        <v>24.985368000000001</v>
      </c>
      <c r="N1283">
        <v>14.280048000000001</v>
      </c>
    </row>
    <row r="1284" spans="1:14" ht="15" customHeight="1" x14ac:dyDescent="0.2">
      <c r="A1284" s="27" t="s">
        <v>28</v>
      </c>
      <c r="B1284" s="27">
        <v>2024</v>
      </c>
      <c r="C1284" s="30">
        <v>45482</v>
      </c>
      <c r="D1284" s="27">
        <v>2111</v>
      </c>
      <c r="E1284" s="31">
        <v>1</v>
      </c>
      <c r="F1284" s="27" t="s">
        <v>24</v>
      </c>
      <c r="G1284" s="27" t="s">
        <v>27</v>
      </c>
      <c r="H1284" s="27">
        <v>2</v>
      </c>
      <c r="I1284" s="5">
        <v>240124</v>
      </c>
      <c r="J1284" s="27">
        <v>4.7128653069153073</v>
      </c>
      <c r="K1284">
        <v>21.175287999999998</v>
      </c>
      <c r="L1284">
        <v>18.47888</v>
      </c>
      <c r="M1284">
        <v>25.729012000000001</v>
      </c>
      <c r="N1284">
        <v>14.019436000000001</v>
      </c>
    </row>
    <row r="1285" spans="1:14" ht="15" customHeight="1" x14ac:dyDescent="0.2">
      <c r="A1285" s="27" t="s">
        <v>28</v>
      </c>
      <c r="B1285" s="27">
        <v>2024</v>
      </c>
      <c r="C1285" s="30">
        <v>45482</v>
      </c>
      <c r="D1285" s="27">
        <v>2112</v>
      </c>
      <c r="E1285" s="31">
        <v>1</v>
      </c>
      <c r="F1285" s="27" t="s">
        <v>25</v>
      </c>
      <c r="G1285" s="27" t="s">
        <v>27</v>
      </c>
      <c r="H1285" s="27">
        <v>2</v>
      </c>
      <c r="I1285" s="5">
        <v>240125</v>
      </c>
      <c r="J1285" s="27">
        <v>4.7253877059126657</v>
      </c>
      <c r="K1285">
        <v>23.425328</v>
      </c>
      <c r="L1285">
        <v>16.586582</v>
      </c>
      <c r="M1285">
        <v>21.775254</v>
      </c>
      <c r="N1285">
        <v>8.5460480000000008</v>
      </c>
    </row>
    <row r="1286" spans="1:14" ht="15" customHeight="1" x14ac:dyDescent="0.2">
      <c r="A1286" s="27" t="s">
        <v>28</v>
      </c>
      <c r="B1286" s="27">
        <v>2024</v>
      </c>
      <c r="C1286" s="30">
        <v>45492</v>
      </c>
      <c r="D1286" s="27">
        <v>2201</v>
      </c>
      <c r="E1286" s="31">
        <v>2</v>
      </c>
      <c r="F1286" s="27" t="s">
        <v>20</v>
      </c>
      <c r="G1286" s="27" t="s">
        <v>21</v>
      </c>
      <c r="H1286" s="27">
        <v>2</v>
      </c>
      <c r="I1286" s="5">
        <v>240174</v>
      </c>
      <c r="J1286" s="27">
        <v>6.5044322779616905</v>
      </c>
      <c r="K1286">
        <v>15.001645999999999</v>
      </c>
      <c r="L1286">
        <v>26.108094999999999</v>
      </c>
      <c r="M1286">
        <v>34.636428000000002</v>
      </c>
      <c r="N1286">
        <v>24.931128999999999</v>
      </c>
    </row>
    <row r="1287" spans="1:14" ht="15" customHeight="1" x14ac:dyDescent="0.2">
      <c r="A1287" s="27" t="s">
        <v>28</v>
      </c>
      <c r="B1287" s="27">
        <v>2024</v>
      </c>
      <c r="C1287" s="30">
        <v>45492</v>
      </c>
      <c r="D1287" s="27">
        <v>2202</v>
      </c>
      <c r="E1287" s="31">
        <v>2</v>
      </c>
      <c r="F1287" s="27" t="s">
        <v>22</v>
      </c>
      <c r="G1287" s="27" t="s">
        <v>21</v>
      </c>
      <c r="H1287" s="27">
        <v>2</v>
      </c>
      <c r="I1287" s="5">
        <v>240175</v>
      </c>
      <c r="J1287" s="27">
        <v>6.6262600963983678</v>
      </c>
      <c r="K1287">
        <v>13.593845999999999</v>
      </c>
      <c r="L1287">
        <v>30.778873999999998</v>
      </c>
      <c r="M1287">
        <v>40.114066999999999</v>
      </c>
      <c r="N1287">
        <v>30.863482999999999</v>
      </c>
    </row>
    <row r="1288" spans="1:14" ht="15" customHeight="1" x14ac:dyDescent="0.2">
      <c r="A1288" s="27" t="s">
        <v>28</v>
      </c>
      <c r="B1288" s="27">
        <v>2024</v>
      </c>
      <c r="C1288" s="30">
        <v>45492</v>
      </c>
      <c r="D1288" s="27">
        <v>2203</v>
      </c>
      <c r="E1288" s="31">
        <v>2</v>
      </c>
      <c r="F1288" s="27" t="s">
        <v>24</v>
      </c>
      <c r="G1288" s="27" t="s">
        <v>21</v>
      </c>
      <c r="H1288" s="27">
        <v>2</v>
      </c>
      <c r="I1288" s="5">
        <v>240176</v>
      </c>
      <c r="J1288" s="27">
        <v>6.4352148293503548</v>
      </c>
      <c r="K1288">
        <v>14.041133</v>
      </c>
      <c r="L1288">
        <v>31.042238000000001</v>
      </c>
      <c r="M1288">
        <v>40.249999000000003</v>
      </c>
      <c r="N1288">
        <v>31.885268</v>
      </c>
    </row>
    <row r="1289" spans="1:14" ht="15" customHeight="1" x14ac:dyDescent="0.2">
      <c r="A1289" s="27" t="s">
        <v>28</v>
      </c>
      <c r="B1289" s="27">
        <v>2024</v>
      </c>
      <c r="C1289" s="30">
        <v>45492</v>
      </c>
      <c r="D1289" s="27">
        <v>2204</v>
      </c>
      <c r="E1289" s="31">
        <v>2</v>
      </c>
      <c r="F1289" s="27" t="s">
        <v>23</v>
      </c>
      <c r="G1289" s="27" t="s">
        <v>21</v>
      </c>
      <c r="H1289" s="27">
        <v>2</v>
      </c>
      <c r="I1289" s="5">
        <v>240177</v>
      </c>
      <c r="J1289" s="27">
        <v>7.0343301617272296</v>
      </c>
      <c r="K1289">
        <v>15.54579</v>
      </c>
      <c r="L1289">
        <v>24.546959999999999</v>
      </c>
      <c r="M1289">
        <v>32.241059999999997</v>
      </c>
      <c r="N1289">
        <v>22.82274</v>
      </c>
    </row>
    <row r="1290" spans="1:14" ht="15" customHeight="1" x14ac:dyDescent="0.2">
      <c r="A1290" s="27" t="s">
        <v>28</v>
      </c>
      <c r="B1290" s="27">
        <v>2024</v>
      </c>
      <c r="C1290" s="30">
        <v>45492</v>
      </c>
      <c r="D1290" s="27">
        <v>2205</v>
      </c>
      <c r="E1290" s="31">
        <v>2</v>
      </c>
      <c r="F1290" s="27" t="s">
        <v>26</v>
      </c>
      <c r="G1290" s="27" t="s">
        <v>21</v>
      </c>
      <c r="H1290" s="27">
        <v>2</v>
      </c>
      <c r="I1290" s="5">
        <v>240178</v>
      </c>
      <c r="J1290" s="27">
        <v>6.511757315345605</v>
      </c>
      <c r="K1290">
        <v>15.039346</v>
      </c>
      <c r="L1290">
        <v>23.483146000000001</v>
      </c>
      <c r="M1290">
        <v>32.161496</v>
      </c>
      <c r="N1290">
        <v>23.473763999999999</v>
      </c>
    </row>
    <row r="1291" spans="1:14" ht="15" customHeight="1" x14ac:dyDescent="0.2">
      <c r="A1291" s="27" t="s">
        <v>28</v>
      </c>
      <c r="B1291" s="27">
        <v>2024</v>
      </c>
      <c r="C1291" s="30">
        <v>45492</v>
      </c>
      <c r="D1291" s="27">
        <v>2206</v>
      </c>
      <c r="E1291" s="31">
        <v>2</v>
      </c>
      <c r="F1291" s="27" t="s">
        <v>25</v>
      </c>
      <c r="G1291" s="27" t="s">
        <v>21</v>
      </c>
      <c r="H1291" s="27">
        <v>2</v>
      </c>
      <c r="I1291" s="5">
        <v>240179</v>
      </c>
      <c r="J1291" s="27">
        <v>6.9034999139118458</v>
      </c>
      <c r="K1291">
        <v>15.361329</v>
      </c>
      <c r="L1291">
        <v>24.291902</v>
      </c>
      <c r="M1291">
        <v>30.964276000000002</v>
      </c>
      <c r="N1291">
        <v>26.20626</v>
      </c>
    </row>
    <row r="1292" spans="1:14" ht="15" customHeight="1" x14ac:dyDescent="0.2">
      <c r="A1292" s="27" t="s">
        <v>28</v>
      </c>
      <c r="B1292" s="27">
        <v>2024</v>
      </c>
      <c r="C1292" s="30">
        <v>45482</v>
      </c>
      <c r="D1292" s="27">
        <v>2207</v>
      </c>
      <c r="E1292" s="31">
        <v>2</v>
      </c>
      <c r="F1292" s="27" t="s">
        <v>20</v>
      </c>
      <c r="G1292" s="27" t="s">
        <v>27</v>
      </c>
      <c r="H1292" s="27">
        <v>2</v>
      </c>
      <c r="I1292" s="5">
        <v>240126</v>
      </c>
      <c r="J1292" s="27">
        <v>4.9358685841648136</v>
      </c>
      <c r="K1292">
        <v>16.415088000000001</v>
      </c>
      <c r="L1292">
        <v>27.548556000000001</v>
      </c>
      <c r="M1292">
        <v>36.728292000000003</v>
      </c>
      <c r="N1292">
        <v>23.55696</v>
      </c>
    </row>
    <row r="1293" spans="1:14" ht="15" customHeight="1" x14ac:dyDescent="0.2">
      <c r="A1293" s="27" t="s">
        <v>28</v>
      </c>
      <c r="B1293" s="27">
        <v>2024</v>
      </c>
      <c r="C1293" s="30">
        <v>45482</v>
      </c>
      <c r="D1293" s="27">
        <v>2208</v>
      </c>
      <c r="E1293" s="31">
        <v>2</v>
      </c>
      <c r="F1293" s="27" t="s">
        <v>23</v>
      </c>
      <c r="G1293" s="27" t="s">
        <v>27</v>
      </c>
      <c r="H1293" s="27">
        <v>2</v>
      </c>
      <c r="I1293" s="5">
        <v>240127</v>
      </c>
      <c r="J1293" s="27">
        <v>5.3105202465685366</v>
      </c>
      <c r="K1293">
        <v>21.114380000000001</v>
      </c>
      <c r="L1293">
        <v>15.401960000000001</v>
      </c>
      <c r="M1293">
        <v>21.30198</v>
      </c>
      <c r="N1293">
        <v>11.26538</v>
      </c>
    </row>
    <row r="1294" spans="1:14" ht="15" customHeight="1" x14ac:dyDescent="0.2">
      <c r="A1294" s="27" t="s">
        <v>28</v>
      </c>
      <c r="B1294" s="27">
        <v>2024</v>
      </c>
      <c r="C1294" s="30">
        <v>45482</v>
      </c>
      <c r="D1294" s="27">
        <v>2209</v>
      </c>
      <c r="E1294" s="31">
        <v>2</v>
      </c>
      <c r="F1294" s="27" t="s">
        <v>22</v>
      </c>
      <c r="G1294" s="27" t="s">
        <v>27</v>
      </c>
      <c r="H1294" s="27">
        <v>2</v>
      </c>
      <c r="I1294" s="5">
        <v>240128</v>
      </c>
      <c r="J1294" s="27">
        <v>5.3951289409243968</v>
      </c>
      <c r="K1294">
        <v>16.46454</v>
      </c>
      <c r="L1294">
        <v>25.971184000000001</v>
      </c>
      <c r="M1294">
        <v>33.617427999999997</v>
      </c>
      <c r="N1294">
        <v>23.292207999999999</v>
      </c>
    </row>
    <row r="1295" spans="1:14" ht="15" customHeight="1" x14ac:dyDescent="0.2">
      <c r="A1295" s="27" t="s">
        <v>28</v>
      </c>
      <c r="B1295" s="27">
        <v>2024</v>
      </c>
      <c r="C1295" s="30">
        <v>45482</v>
      </c>
      <c r="D1295" s="27">
        <v>2210</v>
      </c>
      <c r="E1295" s="31">
        <v>2</v>
      </c>
      <c r="F1295" s="27" t="s">
        <v>24</v>
      </c>
      <c r="G1295" s="27" t="s">
        <v>27</v>
      </c>
      <c r="H1295" s="27">
        <v>2</v>
      </c>
      <c r="I1295" s="5">
        <v>240129</v>
      </c>
      <c r="J1295" s="27">
        <v>4.6618215509471819</v>
      </c>
      <c r="K1295">
        <v>16.420356000000002</v>
      </c>
      <c r="L1295">
        <v>27.931436999999999</v>
      </c>
      <c r="M1295">
        <v>36.431496000000003</v>
      </c>
      <c r="N1295">
        <v>24.995222999999999</v>
      </c>
    </row>
    <row r="1296" spans="1:14" ht="15" customHeight="1" x14ac:dyDescent="0.2">
      <c r="A1296" s="27" t="s">
        <v>28</v>
      </c>
      <c r="B1296" s="27">
        <v>2024</v>
      </c>
      <c r="C1296" s="30">
        <v>45482</v>
      </c>
      <c r="D1296" s="27">
        <v>2211</v>
      </c>
      <c r="E1296" s="31">
        <v>2</v>
      </c>
      <c r="F1296" s="27" t="s">
        <v>25</v>
      </c>
      <c r="G1296" s="27" t="s">
        <v>27</v>
      </c>
      <c r="H1296" s="27">
        <v>2</v>
      </c>
      <c r="I1296" s="5">
        <v>240130</v>
      </c>
      <c r="J1296" s="27">
        <v>4.776308621137491</v>
      </c>
      <c r="K1296">
        <v>17.068259999999999</v>
      </c>
      <c r="L1296">
        <v>24.431591999999998</v>
      </c>
      <c r="M1296">
        <v>30.892140000000001</v>
      </c>
      <c r="N1296">
        <v>22.099399999999999</v>
      </c>
    </row>
    <row r="1297" spans="1:14" ht="15" customHeight="1" x14ac:dyDescent="0.2">
      <c r="A1297" s="27" t="s">
        <v>28</v>
      </c>
      <c r="B1297" s="27">
        <v>2024</v>
      </c>
      <c r="C1297" s="30">
        <v>45482</v>
      </c>
      <c r="D1297" s="27">
        <v>2212</v>
      </c>
      <c r="E1297" s="31">
        <v>2</v>
      </c>
      <c r="F1297" s="27" t="s">
        <v>26</v>
      </c>
      <c r="G1297" s="27" t="s">
        <v>27</v>
      </c>
      <c r="H1297" s="27">
        <v>2</v>
      </c>
      <c r="I1297" s="5">
        <v>240131</v>
      </c>
      <c r="J1297" s="27">
        <v>4.6943732494517167</v>
      </c>
      <c r="K1297">
        <v>20.006688</v>
      </c>
      <c r="L1297">
        <v>22.202544</v>
      </c>
      <c r="M1297">
        <v>29.334384</v>
      </c>
      <c r="N1297">
        <v>17.782679999999999</v>
      </c>
    </row>
    <row r="1298" spans="1:14" ht="15" customHeight="1" x14ac:dyDescent="0.2">
      <c r="A1298" s="27" t="s">
        <v>28</v>
      </c>
      <c r="B1298" s="27">
        <v>2024</v>
      </c>
      <c r="C1298" s="30">
        <v>45482</v>
      </c>
      <c r="D1298" s="27">
        <v>2301</v>
      </c>
      <c r="E1298" s="31">
        <v>3</v>
      </c>
      <c r="F1298" s="27" t="s">
        <v>20</v>
      </c>
      <c r="G1298" s="27" t="s">
        <v>27</v>
      </c>
      <c r="H1298" s="27">
        <v>2</v>
      </c>
      <c r="I1298" s="5">
        <v>240132</v>
      </c>
      <c r="J1298" s="27">
        <v>4.5965655913978489</v>
      </c>
      <c r="K1298">
        <v>23.445920000000001</v>
      </c>
      <c r="L1298">
        <v>14.60643</v>
      </c>
      <c r="M1298">
        <v>20.297737999999999</v>
      </c>
      <c r="N1298">
        <v>9.8510679999999997</v>
      </c>
    </row>
    <row r="1299" spans="1:14" ht="15" customHeight="1" x14ac:dyDescent="0.2">
      <c r="A1299" s="27" t="s">
        <v>28</v>
      </c>
      <c r="B1299" s="27">
        <v>2024</v>
      </c>
      <c r="C1299" s="30">
        <v>45482</v>
      </c>
      <c r="D1299" s="27">
        <v>2302</v>
      </c>
      <c r="E1299" s="31">
        <v>3</v>
      </c>
      <c r="F1299" s="27" t="s">
        <v>23</v>
      </c>
      <c r="G1299" s="27" t="s">
        <v>27</v>
      </c>
      <c r="H1299" s="27">
        <v>2</v>
      </c>
      <c r="I1299" s="5">
        <v>240133</v>
      </c>
      <c r="J1299" s="27">
        <v>5.4889468684074494</v>
      </c>
      <c r="K1299">
        <v>20.851941</v>
      </c>
      <c r="L1299">
        <v>15.193341</v>
      </c>
      <c r="M1299">
        <v>21.936506000000001</v>
      </c>
      <c r="N1299">
        <v>10.685323</v>
      </c>
    </row>
    <row r="1300" spans="1:14" ht="15" customHeight="1" x14ac:dyDescent="0.2">
      <c r="A1300" s="27" t="s">
        <v>28</v>
      </c>
      <c r="B1300" s="27">
        <v>2024</v>
      </c>
      <c r="C1300" s="30">
        <v>45482</v>
      </c>
      <c r="D1300" s="27">
        <v>2303</v>
      </c>
      <c r="E1300" s="31">
        <v>3</v>
      </c>
      <c r="F1300" s="27" t="s">
        <v>26</v>
      </c>
      <c r="G1300" s="27" t="s">
        <v>27</v>
      </c>
      <c r="H1300" s="27">
        <v>2</v>
      </c>
      <c r="I1300" s="5">
        <v>240134</v>
      </c>
      <c r="J1300" s="27">
        <v>5.2901935044505413</v>
      </c>
      <c r="K1300">
        <v>15.94233</v>
      </c>
      <c r="L1300">
        <v>27.353681999999999</v>
      </c>
      <c r="M1300">
        <v>35.613860000000003</v>
      </c>
      <c r="N1300">
        <v>22.897288</v>
      </c>
    </row>
    <row r="1301" spans="1:14" ht="15" customHeight="1" x14ac:dyDescent="0.2">
      <c r="A1301" s="27" t="s">
        <v>28</v>
      </c>
      <c r="B1301" s="27">
        <v>2024</v>
      </c>
      <c r="C1301" s="30">
        <v>45482</v>
      </c>
      <c r="D1301" s="27">
        <v>2304</v>
      </c>
      <c r="E1301" s="31">
        <v>3</v>
      </c>
      <c r="F1301" s="27" t="s">
        <v>25</v>
      </c>
      <c r="G1301" s="27" t="s">
        <v>27</v>
      </c>
      <c r="H1301" s="27">
        <v>2</v>
      </c>
      <c r="I1301" s="5">
        <v>240135</v>
      </c>
      <c r="J1301" s="27">
        <v>5.0609463867649813</v>
      </c>
      <c r="K1301">
        <v>19.76708</v>
      </c>
      <c r="L1301">
        <v>17.643809999999998</v>
      </c>
      <c r="M1301">
        <v>24.91554</v>
      </c>
      <c r="N1301">
        <v>14.609225</v>
      </c>
    </row>
    <row r="1302" spans="1:14" ht="15" customHeight="1" x14ac:dyDescent="0.2">
      <c r="A1302" s="27" t="s">
        <v>28</v>
      </c>
      <c r="B1302" s="27">
        <v>2024</v>
      </c>
      <c r="C1302" s="30">
        <v>45482</v>
      </c>
      <c r="D1302" s="27">
        <v>2305</v>
      </c>
      <c r="E1302" s="31">
        <v>3</v>
      </c>
      <c r="F1302" s="27" t="s">
        <v>24</v>
      </c>
      <c r="G1302" s="27" t="s">
        <v>27</v>
      </c>
      <c r="H1302" s="27">
        <v>2</v>
      </c>
      <c r="I1302" s="5">
        <v>240136</v>
      </c>
      <c r="J1302" s="27">
        <v>6.468208246100188</v>
      </c>
      <c r="K1302">
        <v>15.148968</v>
      </c>
      <c r="L1302">
        <v>28.592735000000001</v>
      </c>
      <c r="M1302">
        <v>38.569574000000003</v>
      </c>
      <c r="N1302">
        <v>24.522863000000001</v>
      </c>
    </row>
    <row r="1303" spans="1:14" ht="15" customHeight="1" x14ac:dyDescent="0.2">
      <c r="A1303" s="27" t="s">
        <v>28</v>
      </c>
      <c r="B1303" s="27">
        <v>2024</v>
      </c>
      <c r="C1303" s="30">
        <v>45482</v>
      </c>
      <c r="D1303" s="27">
        <v>2306</v>
      </c>
      <c r="E1303" s="31">
        <v>3</v>
      </c>
      <c r="F1303" s="27" t="s">
        <v>22</v>
      </c>
      <c r="G1303" s="27" t="s">
        <v>27</v>
      </c>
      <c r="H1303" s="27">
        <v>2</v>
      </c>
      <c r="I1303" s="5">
        <v>240137</v>
      </c>
      <c r="J1303" s="27">
        <v>4.9620414999002467</v>
      </c>
      <c r="K1303">
        <v>22.356083999999999</v>
      </c>
      <c r="L1303">
        <v>15.533493</v>
      </c>
      <c r="M1303">
        <v>21.416672999999999</v>
      </c>
      <c r="N1303">
        <v>12.126942</v>
      </c>
    </row>
    <row r="1304" spans="1:14" ht="15" customHeight="1" x14ac:dyDescent="0.2">
      <c r="A1304" s="27" t="s">
        <v>28</v>
      </c>
      <c r="B1304" s="27">
        <v>2024</v>
      </c>
      <c r="C1304" s="30">
        <v>45492</v>
      </c>
      <c r="D1304" s="27">
        <v>2307</v>
      </c>
      <c r="E1304" s="31">
        <v>3</v>
      </c>
      <c r="F1304" s="27" t="s">
        <v>20</v>
      </c>
      <c r="G1304" s="27" t="s">
        <v>21</v>
      </c>
      <c r="H1304" s="27">
        <v>2</v>
      </c>
      <c r="I1304" s="5">
        <v>240180</v>
      </c>
      <c r="J1304" s="27">
        <v>7.5385200910314891</v>
      </c>
      <c r="K1304">
        <v>14.612335</v>
      </c>
      <c r="L1304">
        <v>28.172205999999999</v>
      </c>
      <c r="M1304">
        <v>36.300611000000004</v>
      </c>
      <c r="N1304">
        <v>26.424364000000001</v>
      </c>
    </row>
    <row r="1305" spans="1:14" ht="15" customHeight="1" x14ac:dyDescent="0.2">
      <c r="A1305" s="27" t="s">
        <v>28</v>
      </c>
      <c r="B1305" s="27">
        <v>2024</v>
      </c>
      <c r="C1305" s="30">
        <v>45492</v>
      </c>
      <c r="D1305" s="27">
        <v>2308</v>
      </c>
      <c r="E1305" s="31">
        <v>3</v>
      </c>
      <c r="F1305" s="27" t="s">
        <v>24</v>
      </c>
      <c r="G1305" s="27" t="s">
        <v>21</v>
      </c>
      <c r="H1305" s="27">
        <v>2</v>
      </c>
      <c r="I1305" s="5">
        <v>240181</v>
      </c>
      <c r="J1305" s="27">
        <v>8.011318187017876</v>
      </c>
      <c r="K1305">
        <v>14.818820000000001</v>
      </c>
      <c r="L1305">
        <v>26.795802999999999</v>
      </c>
      <c r="M1305">
        <v>35.649579000000003</v>
      </c>
      <c r="N1305">
        <v>26.730149999999998</v>
      </c>
    </row>
    <row r="1306" spans="1:14" ht="15" customHeight="1" x14ac:dyDescent="0.2">
      <c r="A1306" s="27" t="s">
        <v>28</v>
      </c>
      <c r="B1306" s="27">
        <v>2024</v>
      </c>
      <c r="C1306" s="30">
        <v>45492</v>
      </c>
      <c r="D1306" s="27">
        <v>2309</v>
      </c>
      <c r="E1306" s="31">
        <v>3</v>
      </c>
      <c r="F1306" s="27" t="s">
        <v>26</v>
      </c>
      <c r="G1306" s="27" t="s">
        <v>21</v>
      </c>
      <c r="H1306" s="27">
        <v>2</v>
      </c>
      <c r="I1306" s="5">
        <v>240182</v>
      </c>
      <c r="J1306" s="27">
        <v>5.6419103309681731</v>
      </c>
      <c r="K1306">
        <v>15.439296000000001</v>
      </c>
      <c r="L1306">
        <v>27.312096</v>
      </c>
      <c r="M1306">
        <v>35.003807999999999</v>
      </c>
      <c r="N1306">
        <v>25.086528000000001</v>
      </c>
    </row>
    <row r="1307" spans="1:14" ht="15" customHeight="1" x14ac:dyDescent="0.2">
      <c r="A1307" s="27" t="s">
        <v>28</v>
      </c>
      <c r="B1307" s="27">
        <v>2024</v>
      </c>
      <c r="C1307" s="30">
        <v>45492</v>
      </c>
      <c r="D1307" s="27">
        <v>2310</v>
      </c>
      <c r="E1307" s="31">
        <v>3</v>
      </c>
      <c r="F1307" s="27" t="s">
        <v>22</v>
      </c>
      <c r="G1307" s="27" t="s">
        <v>21</v>
      </c>
      <c r="H1307" s="27">
        <v>2</v>
      </c>
      <c r="I1307" s="5">
        <v>240183</v>
      </c>
      <c r="J1307" s="27">
        <v>5.2731187892437905</v>
      </c>
      <c r="K1307">
        <v>14.601599999999999</v>
      </c>
      <c r="L1307">
        <v>27.059760000000001</v>
      </c>
      <c r="M1307">
        <v>34.856639999999999</v>
      </c>
      <c r="N1307">
        <v>26.526240000000001</v>
      </c>
    </row>
    <row r="1308" spans="1:14" ht="15" customHeight="1" x14ac:dyDescent="0.2">
      <c r="A1308" s="27" t="s">
        <v>28</v>
      </c>
      <c r="B1308" s="27">
        <v>2024</v>
      </c>
      <c r="C1308" s="30">
        <v>45492</v>
      </c>
      <c r="D1308" s="27">
        <v>2311</v>
      </c>
      <c r="E1308" s="31">
        <v>3</v>
      </c>
      <c r="F1308" s="27" t="s">
        <v>25</v>
      </c>
      <c r="G1308" s="27" t="s">
        <v>21</v>
      </c>
      <c r="H1308" s="27">
        <v>2</v>
      </c>
      <c r="I1308" s="5">
        <v>240184</v>
      </c>
      <c r="J1308" s="27">
        <v>7.6012476576563843</v>
      </c>
      <c r="K1308">
        <v>15.8185</v>
      </c>
      <c r="L1308">
        <v>26.09122</v>
      </c>
      <c r="M1308">
        <v>33.814369999999997</v>
      </c>
      <c r="N1308">
        <v>25.393345</v>
      </c>
    </row>
    <row r="1309" spans="1:14" ht="15" customHeight="1" x14ac:dyDescent="0.2">
      <c r="A1309" s="27" t="s">
        <v>28</v>
      </c>
      <c r="B1309" s="27">
        <v>2024</v>
      </c>
      <c r="C1309" s="30">
        <v>45492</v>
      </c>
      <c r="D1309" s="27">
        <v>2312</v>
      </c>
      <c r="E1309" s="31">
        <v>3</v>
      </c>
      <c r="F1309" s="27" t="s">
        <v>23</v>
      </c>
      <c r="G1309" s="27" t="s">
        <v>21</v>
      </c>
      <c r="H1309" s="27">
        <v>2</v>
      </c>
      <c r="I1309" s="5">
        <v>240185</v>
      </c>
      <c r="J1309" s="27">
        <v>6.4368245410734852</v>
      </c>
      <c r="K1309">
        <v>15.918749999999999</v>
      </c>
      <c r="L1309">
        <v>25.171875</v>
      </c>
      <c r="M1309">
        <v>32.746875000000003</v>
      </c>
      <c r="N1309">
        <v>23.821874999999999</v>
      </c>
    </row>
    <row r="1310" spans="1:14" ht="15" customHeight="1" x14ac:dyDescent="0.2">
      <c r="A1310" s="27" t="s">
        <v>28</v>
      </c>
      <c r="B1310" s="27">
        <v>2024</v>
      </c>
      <c r="C1310" s="30">
        <v>45492</v>
      </c>
      <c r="D1310" s="27">
        <v>2401</v>
      </c>
      <c r="E1310" s="31">
        <v>4</v>
      </c>
      <c r="F1310" s="27" t="s">
        <v>25</v>
      </c>
      <c r="G1310" s="27" t="s">
        <v>21</v>
      </c>
      <c r="H1310" s="27">
        <v>2</v>
      </c>
      <c r="I1310" s="5">
        <v>240186</v>
      </c>
      <c r="J1310" s="27">
        <v>7.2314290298821522</v>
      </c>
      <c r="K1310">
        <v>14.88796</v>
      </c>
      <c r="L1310">
        <v>25.53556</v>
      </c>
      <c r="M1310">
        <v>31.522500000000001</v>
      </c>
      <c r="N1310">
        <v>27.917259999999999</v>
      </c>
    </row>
    <row r="1311" spans="1:14" ht="15" customHeight="1" x14ac:dyDescent="0.2">
      <c r="A1311" s="27" t="s">
        <v>28</v>
      </c>
      <c r="B1311" s="27">
        <v>2024</v>
      </c>
      <c r="C1311" s="30">
        <v>45492</v>
      </c>
      <c r="D1311" s="27">
        <v>2402</v>
      </c>
      <c r="E1311" s="31">
        <v>4</v>
      </c>
      <c r="F1311" s="27" t="s">
        <v>22</v>
      </c>
      <c r="G1311" s="27" t="s">
        <v>21</v>
      </c>
      <c r="H1311" s="27">
        <v>2</v>
      </c>
      <c r="I1311" s="5">
        <v>240187</v>
      </c>
      <c r="J1311" s="27">
        <v>7.567293929906902</v>
      </c>
      <c r="K1311">
        <v>13.723226</v>
      </c>
      <c r="L1311">
        <v>31.509125999999998</v>
      </c>
      <c r="M1311">
        <v>40.495685999999999</v>
      </c>
      <c r="N1311">
        <v>31.331267</v>
      </c>
    </row>
    <row r="1312" spans="1:14" ht="15" customHeight="1" x14ac:dyDescent="0.2">
      <c r="A1312" s="27" t="s">
        <v>28</v>
      </c>
      <c r="B1312" s="27">
        <v>2024</v>
      </c>
      <c r="C1312" s="30">
        <v>45492</v>
      </c>
      <c r="D1312" s="27">
        <v>2403</v>
      </c>
      <c r="E1312" s="31">
        <v>4</v>
      </c>
      <c r="F1312" s="27" t="s">
        <v>20</v>
      </c>
      <c r="G1312" s="27" t="s">
        <v>21</v>
      </c>
      <c r="H1312" s="27">
        <v>2</v>
      </c>
      <c r="I1312" s="5">
        <v>240188</v>
      </c>
      <c r="J1312" s="27">
        <v>6.6921310829943819</v>
      </c>
      <c r="K1312">
        <v>14.419600000000001</v>
      </c>
      <c r="L1312">
        <v>27.758199999999999</v>
      </c>
      <c r="M1312">
        <v>34.986800000000002</v>
      </c>
      <c r="N1312">
        <v>26.705400000000001</v>
      </c>
    </row>
    <row r="1313" spans="1:14" ht="15" customHeight="1" x14ac:dyDescent="0.2">
      <c r="A1313" s="27" t="s">
        <v>28</v>
      </c>
      <c r="B1313" s="27">
        <v>2024</v>
      </c>
      <c r="C1313" s="30">
        <v>45492</v>
      </c>
      <c r="D1313" s="27">
        <v>2404</v>
      </c>
      <c r="E1313" s="31">
        <v>4</v>
      </c>
      <c r="F1313" s="27" t="s">
        <v>23</v>
      </c>
      <c r="G1313" s="27" t="s">
        <v>21</v>
      </c>
      <c r="H1313" s="27">
        <v>2</v>
      </c>
      <c r="I1313" s="5">
        <v>240189</v>
      </c>
      <c r="J1313" s="27">
        <v>5.7966716013384394</v>
      </c>
      <c r="K1313">
        <v>15.028948</v>
      </c>
      <c r="L1313">
        <v>25.481833999999999</v>
      </c>
      <c r="M1313">
        <v>34.137984000000003</v>
      </c>
      <c r="N1313">
        <v>24.583466000000001</v>
      </c>
    </row>
    <row r="1314" spans="1:14" ht="15" customHeight="1" x14ac:dyDescent="0.2">
      <c r="A1314" s="27" t="s">
        <v>28</v>
      </c>
      <c r="B1314" s="27">
        <v>2024</v>
      </c>
      <c r="C1314" s="30">
        <v>45492</v>
      </c>
      <c r="D1314" s="27">
        <v>2405</v>
      </c>
      <c r="E1314" s="31">
        <v>4</v>
      </c>
      <c r="F1314" s="27" t="s">
        <v>24</v>
      </c>
      <c r="G1314" s="27" t="s">
        <v>21</v>
      </c>
      <c r="H1314" s="27">
        <v>2</v>
      </c>
      <c r="I1314" s="5">
        <v>240190</v>
      </c>
      <c r="J1314" s="27">
        <v>5.7928760541520807</v>
      </c>
      <c r="K1314">
        <v>14.557686</v>
      </c>
      <c r="L1314">
        <v>29.734848</v>
      </c>
      <c r="M1314">
        <v>37.938212</v>
      </c>
      <c r="N1314">
        <v>27.960894</v>
      </c>
    </row>
    <row r="1315" spans="1:14" ht="15" customHeight="1" x14ac:dyDescent="0.2">
      <c r="A1315" s="27" t="s">
        <v>28</v>
      </c>
      <c r="B1315" s="27">
        <v>2024</v>
      </c>
      <c r="C1315" s="30">
        <v>45492</v>
      </c>
      <c r="D1315" s="27">
        <v>2406</v>
      </c>
      <c r="E1315" s="31">
        <v>4</v>
      </c>
      <c r="F1315" s="27" t="s">
        <v>26</v>
      </c>
      <c r="G1315" s="27" t="s">
        <v>21</v>
      </c>
      <c r="H1315" s="27">
        <v>2</v>
      </c>
      <c r="I1315" s="5">
        <v>240191</v>
      </c>
      <c r="J1315" s="27">
        <v>7.1184251060210082</v>
      </c>
      <c r="K1315">
        <v>14.696438000000001</v>
      </c>
      <c r="L1315">
        <v>25.686087000000001</v>
      </c>
      <c r="M1315">
        <v>34.17342</v>
      </c>
      <c r="N1315">
        <v>24.995149000000001</v>
      </c>
    </row>
    <row r="1316" spans="1:14" ht="15" customHeight="1" x14ac:dyDescent="0.2">
      <c r="A1316" s="27" t="s">
        <v>28</v>
      </c>
      <c r="B1316" s="27">
        <v>2024</v>
      </c>
      <c r="C1316" s="30">
        <v>45482</v>
      </c>
      <c r="D1316" s="27">
        <v>2407</v>
      </c>
      <c r="E1316" s="31">
        <v>4</v>
      </c>
      <c r="F1316" s="27" t="s">
        <v>26</v>
      </c>
      <c r="G1316" s="27" t="s">
        <v>27</v>
      </c>
      <c r="H1316" s="27">
        <v>2</v>
      </c>
      <c r="I1316" s="5">
        <v>240138</v>
      </c>
      <c r="J1316" s="27">
        <v>6.9550510541266766</v>
      </c>
      <c r="K1316">
        <v>16.354288</v>
      </c>
      <c r="L1316">
        <v>28.760344</v>
      </c>
      <c r="M1316">
        <v>36.591315999999999</v>
      </c>
      <c r="N1316">
        <v>27.300808</v>
      </c>
    </row>
    <row r="1317" spans="1:14" ht="15" customHeight="1" x14ac:dyDescent="0.2">
      <c r="A1317" s="27" t="s">
        <v>28</v>
      </c>
      <c r="B1317" s="27">
        <v>2024</v>
      </c>
      <c r="C1317" s="30">
        <v>45482</v>
      </c>
      <c r="D1317" s="27">
        <v>2408</v>
      </c>
      <c r="E1317" s="31">
        <v>4</v>
      </c>
      <c r="F1317" s="27" t="s">
        <v>22</v>
      </c>
      <c r="G1317" s="27" t="s">
        <v>27</v>
      </c>
      <c r="H1317" s="27">
        <v>2</v>
      </c>
      <c r="I1317" s="5">
        <v>240139</v>
      </c>
      <c r="J1317" s="27">
        <v>6.5326413158825583</v>
      </c>
      <c r="K1317">
        <v>17.292352000000001</v>
      </c>
      <c r="L1317">
        <v>25.780138999999998</v>
      </c>
      <c r="M1317">
        <v>32.125016000000002</v>
      </c>
      <c r="N1317">
        <v>24.811171000000002</v>
      </c>
    </row>
    <row r="1318" spans="1:14" ht="15" customHeight="1" x14ac:dyDescent="0.2">
      <c r="A1318" s="27" t="s">
        <v>28</v>
      </c>
      <c r="B1318" s="27">
        <v>2024</v>
      </c>
      <c r="C1318" s="30">
        <v>45482</v>
      </c>
      <c r="D1318" s="27">
        <v>2409</v>
      </c>
      <c r="E1318" s="31">
        <v>4</v>
      </c>
      <c r="F1318" s="27" t="s">
        <v>20</v>
      </c>
      <c r="G1318" s="27" t="s">
        <v>27</v>
      </c>
      <c r="H1318" s="27">
        <v>2</v>
      </c>
      <c r="I1318" s="5">
        <v>240140</v>
      </c>
      <c r="J1318" s="27">
        <v>5.9577901903042969</v>
      </c>
      <c r="K1318">
        <v>16.945578000000001</v>
      </c>
      <c r="L1318">
        <v>22.668672000000001</v>
      </c>
      <c r="M1318">
        <v>30.582201000000001</v>
      </c>
      <c r="N1318">
        <v>21.065460000000002</v>
      </c>
    </row>
    <row r="1319" spans="1:14" ht="15" customHeight="1" x14ac:dyDescent="0.2">
      <c r="A1319" s="27" t="s">
        <v>28</v>
      </c>
      <c r="B1319" s="27">
        <v>2024</v>
      </c>
      <c r="C1319" s="30">
        <v>45482</v>
      </c>
      <c r="D1319" s="27">
        <v>2410</v>
      </c>
      <c r="E1319" s="31">
        <v>4</v>
      </c>
      <c r="F1319" s="27" t="s">
        <v>25</v>
      </c>
      <c r="G1319" s="27" t="s">
        <v>27</v>
      </c>
      <c r="H1319" s="27">
        <v>2</v>
      </c>
      <c r="I1319" s="5">
        <v>240141</v>
      </c>
      <c r="J1319" s="27">
        <v>5.7485699975388913</v>
      </c>
      <c r="K1319">
        <v>15.904896000000001</v>
      </c>
      <c r="L1319">
        <v>26.725439999999999</v>
      </c>
      <c r="M1319">
        <v>33.830495999999997</v>
      </c>
      <c r="N1319">
        <v>24.714047999999998</v>
      </c>
    </row>
    <row r="1320" spans="1:14" ht="15" customHeight="1" x14ac:dyDescent="0.2">
      <c r="A1320" s="27" t="s">
        <v>28</v>
      </c>
      <c r="B1320" s="27">
        <v>2024</v>
      </c>
      <c r="C1320" s="30">
        <v>45482</v>
      </c>
      <c r="D1320" s="27">
        <v>2411</v>
      </c>
      <c r="E1320" s="31">
        <v>4</v>
      </c>
      <c r="F1320" s="27" t="s">
        <v>24</v>
      </c>
      <c r="G1320" s="27" t="s">
        <v>27</v>
      </c>
      <c r="H1320" s="27">
        <v>2</v>
      </c>
      <c r="I1320" s="5">
        <v>240142</v>
      </c>
      <c r="J1320" s="27">
        <v>5.9654783130534206</v>
      </c>
      <c r="K1320">
        <v>14.584053000000001</v>
      </c>
      <c r="L1320">
        <v>29.487808000000001</v>
      </c>
      <c r="M1320">
        <v>38.514688</v>
      </c>
      <c r="N1320">
        <v>27.484969</v>
      </c>
    </row>
    <row r="1321" spans="1:14" ht="15" customHeight="1" x14ac:dyDescent="0.2">
      <c r="A1321" s="27" t="s">
        <v>28</v>
      </c>
      <c r="B1321" s="27">
        <v>2024</v>
      </c>
      <c r="C1321" s="30">
        <v>45482</v>
      </c>
      <c r="D1321" s="27">
        <v>2412</v>
      </c>
      <c r="E1321" s="31">
        <v>4</v>
      </c>
      <c r="F1321" s="27" t="s">
        <v>23</v>
      </c>
      <c r="G1321" s="27" t="s">
        <v>27</v>
      </c>
      <c r="H1321" s="27">
        <v>2</v>
      </c>
      <c r="I1321" s="5">
        <v>240143</v>
      </c>
      <c r="J1321" s="27">
        <v>5.5023261246581026</v>
      </c>
      <c r="K1321">
        <v>15.262898</v>
      </c>
      <c r="L1321">
        <v>29.337330000000001</v>
      </c>
      <c r="M1321">
        <v>37.740814</v>
      </c>
      <c r="N1321">
        <v>28.186295999999999</v>
      </c>
    </row>
    <row r="1322" spans="1:14" ht="15" customHeight="1" x14ac:dyDescent="0.2">
      <c r="A1322" s="27" t="s">
        <v>28</v>
      </c>
      <c r="B1322" s="27">
        <v>2024</v>
      </c>
      <c r="C1322" s="30">
        <v>45531</v>
      </c>
      <c r="D1322" s="27">
        <v>2101</v>
      </c>
      <c r="E1322" s="31">
        <v>1</v>
      </c>
      <c r="F1322" s="27" t="s">
        <v>26</v>
      </c>
      <c r="G1322" s="27" t="s">
        <v>21</v>
      </c>
      <c r="H1322" s="27">
        <v>3</v>
      </c>
      <c r="I1322" s="5">
        <v>240264</v>
      </c>
      <c r="J1322" s="27">
        <v>5.284447426592612</v>
      </c>
      <c r="K1322">
        <v>17.646629999999998</v>
      </c>
      <c r="L1322">
        <v>28.698246000000001</v>
      </c>
      <c r="M1322">
        <v>36.968034000000003</v>
      </c>
      <c r="N1322">
        <v>24.307877999999999</v>
      </c>
    </row>
    <row r="1323" spans="1:14" ht="15" customHeight="1" x14ac:dyDescent="0.2">
      <c r="A1323" s="27" t="s">
        <v>28</v>
      </c>
      <c r="B1323" s="27">
        <v>2024</v>
      </c>
      <c r="C1323" s="30">
        <v>45531</v>
      </c>
      <c r="D1323" s="27">
        <v>2102</v>
      </c>
      <c r="E1323" s="31">
        <v>1</v>
      </c>
      <c r="F1323" s="27" t="s">
        <v>25</v>
      </c>
      <c r="G1323" s="27" t="s">
        <v>21</v>
      </c>
      <c r="H1323" s="27">
        <v>3</v>
      </c>
      <c r="I1323" s="5">
        <v>240265</v>
      </c>
      <c r="J1323" s="27">
        <v>5.486667768483124</v>
      </c>
      <c r="K1323">
        <v>17.180099999999999</v>
      </c>
      <c r="L1323">
        <v>26.26155</v>
      </c>
      <c r="M1323">
        <v>33.972749999999998</v>
      </c>
      <c r="N1323">
        <v>24.352650000000001</v>
      </c>
    </row>
    <row r="1324" spans="1:14" ht="15" customHeight="1" x14ac:dyDescent="0.2">
      <c r="A1324" s="27" t="s">
        <v>28</v>
      </c>
      <c r="B1324" s="27">
        <v>2024</v>
      </c>
      <c r="C1324" s="30">
        <v>45531</v>
      </c>
      <c r="D1324" s="27">
        <v>2103</v>
      </c>
      <c r="E1324" s="31">
        <v>1</v>
      </c>
      <c r="F1324" s="27" t="s">
        <v>22</v>
      </c>
      <c r="G1324" s="27" t="s">
        <v>21</v>
      </c>
      <c r="H1324" s="27">
        <v>3</v>
      </c>
      <c r="I1324" s="5">
        <v>240266</v>
      </c>
      <c r="J1324" s="27">
        <v>5.5755335087920042</v>
      </c>
      <c r="K1324">
        <v>19.405365</v>
      </c>
      <c r="L1324">
        <v>23.824688999999999</v>
      </c>
      <c r="M1324">
        <v>29.622691</v>
      </c>
      <c r="N1324">
        <v>21.246749999999999</v>
      </c>
    </row>
    <row r="1325" spans="1:14" ht="15" customHeight="1" x14ac:dyDescent="0.2">
      <c r="A1325" s="27" t="s">
        <v>28</v>
      </c>
      <c r="B1325" s="27">
        <v>2024</v>
      </c>
      <c r="C1325" s="30">
        <v>45531</v>
      </c>
      <c r="D1325" s="27">
        <v>2104</v>
      </c>
      <c r="E1325" s="31">
        <v>1</v>
      </c>
      <c r="F1325" s="27" t="s">
        <v>23</v>
      </c>
      <c r="G1325" s="27" t="s">
        <v>21</v>
      </c>
      <c r="H1325" s="27">
        <v>3</v>
      </c>
      <c r="I1325" s="5">
        <v>240267</v>
      </c>
      <c r="J1325" s="27">
        <v>5.7325221194183014</v>
      </c>
      <c r="K1325">
        <v>17.879404999999998</v>
      </c>
      <c r="L1325">
        <v>28.894480000000001</v>
      </c>
      <c r="M1325">
        <v>35.182054999999998</v>
      </c>
      <c r="N1325">
        <v>27.00348</v>
      </c>
    </row>
    <row r="1326" spans="1:14" ht="15" customHeight="1" x14ac:dyDescent="0.2">
      <c r="A1326" s="27" t="s">
        <v>28</v>
      </c>
      <c r="B1326" s="27">
        <v>2024</v>
      </c>
      <c r="C1326" s="30">
        <v>45531</v>
      </c>
      <c r="D1326" s="27">
        <v>2105</v>
      </c>
      <c r="E1326" s="31">
        <v>1</v>
      </c>
      <c r="F1326" s="27" t="s">
        <v>20</v>
      </c>
      <c r="G1326" s="27" t="s">
        <v>21</v>
      </c>
      <c r="H1326" s="27">
        <v>3</v>
      </c>
      <c r="I1326" s="5">
        <v>240268</v>
      </c>
      <c r="J1326" s="27">
        <v>6.076286255465897</v>
      </c>
      <c r="K1326">
        <v>18.970164</v>
      </c>
      <c r="L1326">
        <v>26.635736000000001</v>
      </c>
      <c r="M1326">
        <v>33.951583999999997</v>
      </c>
      <c r="N1326">
        <v>21.616724000000001</v>
      </c>
    </row>
    <row r="1327" spans="1:14" ht="15" customHeight="1" x14ac:dyDescent="0.2">
      <c r="A1327" s="27" t="s">
        <v>28</v>
      </c>
      <c r="B1327" s="27">
        <v>2024</v>
      </c>
      <c r="C1327" s="30">
        <v>45531</v>
      </c>
      <c r="D1327" s="27">
        <v>2106</v>
      </c>
      <c r="E1327" s="31">
        <v>1</v>
      </c>
      <c r="F1327" s="27" t="s">
        <v>24</v>
      </c>
      <c r="G1327" s="27" t="s">
        <v>21</v>
      </c>
      <c r="H1327" s="27">
        <v>3</v>
      </c>
      <c r="I1327" s="5">
        <v>240269</v>
      </c>
      <c r="J1327" s="27">
        <v>5.9837227554920345</v>
      </c>
      <c r="K1327">
        <v>17.475840000000002</v>
      </c>
      <c r="L1327">
        <v>27.355136000000002</v>
      </c>
      <c r="M1327">
        <v>34.023423999999999</v>
      </c>
      <c r="N1327">
        <v>25.280767999999998</v>
      </c>
    </row>
    <row r="1328" spans="1:14" ht="15" customHeight="1" x14ac:dyDescent="0.2">
      <c r="A1328" s="27" t="s">
        <v>28</v>
      </c>
      <c r="B1328" s="27">
        <v>2024</v>
      </c>
      <c r="C1328" s="30">
        <v>45517</v>
      </c>
      <c r="D1328" s="27">
        <v>2107</v>
      </c>
      <c r="E1328" s="31">
        <v>1</v>
      </c>
      <c r="F1328" s="27" t="s">
        <v>22</v>
      </c>
      <c r="G1328" s="27" t="s">
        <v>27</v>
      </c>
      <c r="H1328" s="27">
        <v>3</v>
      </c>
      <c r="I1328" s="5">
        <v>240216</v>
      </c>
      <c r="J1328" s="27">
        <v>3.6165792999565411</v>
      </c>
      <c r="K1328">
        <v>17.352039999999999</v>
      </c>
      <c r="L1328">
        <v>28.032389999999999</v>
      </c>
      <c r="M1328">
        <v>36.774279999999997</v>
      </c>
      <c r="N1328">
        <v>22.64987</v>
      </c>
    </row>
    <row r="1329" spans="1:14" ht="15" customHeight="1" x14ac:dyDescent="0.2">
      <c r="A1329" s="27" t="s">
        <v>28</v>
      </c>
      <c r="B1329" s="27">
        <v>2024</v>
      </c>
      <c r="C1329" s="30">
        <v>45517</v>
      </c>
      <c r="D1329" s="27">
        <v>2108</v>
      </c>
      <c r="E1329" s="31">
        <v>1</v>
      </c>
      <c r="F1329" s="27" t="s">
        <v>26</v>
      </c>
      <c r="G1329" s="27" t="s">
        <v>27</v>
      </c>
      <c r="H1329" s="27">
        <v>3</v>
      </c>
      <c r="I1329" s="5">
        <v>240217</v>
      </c>
      <c r="J1329" s="27">
        <v>4.4761324942316447</v>
      </c>
      <c r="K1329">
        <v>21.5855</v>
      </c>
      <c r="L1329">
        <v>21.62304</v>
      </c>
      <c r="M1329">
        <v>27.910990000000002</v>
      </c>
      <c r="N1329">
        <v>13.72087</v>
      </c>
    </row>
    <row r="1330" spans="1:14" ht="15" customHeight="1" x14ac:dyDescent="0.2">
      <c r="A1330" s="27" t="s">
        <v>28</v>
      </c>
      <c r="B1330" s="27">
        <v>2024</v>
      </c>
      <c r="C1330" s="30">
        <v>45517</v>
      </c>
      <c r="D1330" s="27">
        <v>2109</v>
      </c>
      <c r="E1330" s="31">
        <v>1</v>
      </c>
      <c r="F1330" s="27" t="s">
        <v>20</v>
      </c>
      <c r="G1330" s="27" t="s">
        <v>27</v>
      </c>
      <c r="H1330" s="27">
        <v>3</v>
      </c>
      <c r="I1330" s="5">
        <v>240218</v>
      </c>
      <c r="J1330" s="27">
        <v>3.3671158495752809</v>
      </c>
      <c r="K1330">
        <v>17.919619999999998</v>
      </c>
      <c r="L1330">
        <v>26.335273999999998</v>
      </c>
      <c r="M1330">
        <v>33.718907999999999</v>
      </c>
      <c r="N1330">
        <v>17.778890000000001</v>
      </c>
    </row>
    <row r="1331" spans="1:14" ht="15" customHeight="1" x14ac:dyDescent="0.2">
      <c r="A1331" s="27" t="s">
        <v>28</v>
      </c>
      <c r="B1331" s="27">
        <v>2024</v>
      </c>
      <c r="C1331" s="30">
        <v>45517</v>
      </c>
      <c r="D1331" s="27">
        <v>2110</v>
      </c>
      <c r="E1331" s="31">
        <v>1</v>
      </c>
      <c r="F1331" s="27" t="s">
        <v>23</v>
      </c>
      <c r="G1331" s="27" t="s">
        <v>27</v>
      </c>
      <c r="H1331" s="27">
        <v>3</v>
      </c>
      <c r="I1331" s="5">
        <v>240219</v>
      </c>
      <c r="J1331" s="27">
        <v>3.7573633852335511</v>
      </c>
      <c r="K1331">
        <v>20.475228000000001</v>
      </c>
      <c r="L1331">
        <v>22.775288</v>
      </c>
      <c r="M1331">
        <v>29.121576000000001</v>
      </c>
      <c r="N1331">
        <v>16.278791999999999</v>
      </c>
    </row>
    <row r="1332" spans="1:14" ht="15" customHeight="1" x14ac:dyDescent="0.2">
      <c r="A1332" s="27" t="s">
        <v>28</v>
      </c>
      <c r="B1332" s="27">
        <v>2024</v>
      </c>
      <c r="C1332" s="30">
        <v>45517</v>
      </c>
      <c r="D1332" s="27">
        <v>2111</v>
      </c>
      <c r="E1332" s="31">
        <v>1</v>
      </c>
      <c r="F1332" s="27" t="s">
        <v>24</v>
      </c>
      <c r="G1332" s="27" t="s">
        <v>27</v>
      </c>
      <c r="H1332" s="27">
        <v>3</v>
      </c>
      <c r="I1332" s="5">
        <v>240220</v>
      </c>
      <c r="J1332" s="27">
        <v>5.5664675796098466</v>
      </c>
      <c r="K1332">
        <v>19.205587999999999</v>
      </c>
      <c r="L1332">
        <v>27.138741</v>
      </c>
      <c r="M1332">
        <v>34.581378000000001</v>
      </c>
      <c r="N1332">
        <v>23.516469000000001</v>
      </c>
    </row>
    <row r="1333" spans="1:14" ht="15" customHeight="1" x14ac:dyDescent="0.2">
      <c r="A1333" s="27" t="s">
        <v>28</v>
      </c>
      <c r="B1333" s="27">
        <v>2024</v>
      </c>
      <c r="C1333" s="30">
        <v>45517</v>
      </c>
      <c r="D1333" s="27">
        <v>2112</v>
      </c>
      <c r="E1333" s="31">
        <v>1</v>
      </c>
      <c r="F1333" s="27" t="s">
        <v>25</v>
      </c>
      <c r="G1333" s="27" t="s">
        <v>27</v>
      </c>
      <c r="H1333" s="27">
        <v>3</v>
      </c>
      <c r="I1333" s="5">
        <v>240221</v>
      </c>
      <c r="J1333" s="27">
        <v>4.2089569966416471</v>
      </c>
      <c r="K1333">
        <v>17.677638000000002</v>
      </c>
      <c r="L1333">
        <v>26.492961999999999</v>
      </c>
      <c r="M1333">
        <v>35.731195999999997</v>
      </c>
      <c r="N1333">
        <v>21.295867999999999</v>
      </c>
    </row>
    <row r="1334" spans="1:14" ht="15" customHeight="1" x14ac:dyDescent="0.2">
      <c r="A1334" s="27" t="s">
        <v>28</v>
      </c>
      <c r="B1334" s="27">
        <v>2024</v>
      </c>
      <c r="C1334" s="30">
        <v>45531</v>
      </c>
      <c r="D1334" s="27">
        <v>2201</v>
      </c>
      <c r="E1334" s="31">
        <v>2</v>
      </c>
      <c r="F1334" s="27" t="s">
        <v>20</v>
      </c>
      <c r="G1334" s="27" t="s">
        <v>21</v>
      </c>
      <c r="H1334" s="27">
        <v>3</v>
      </c>
      <c r="I1334" s="5">
        <v>240270</v>
      </c>
      <c r="J1334" s="27">
        <v>6.2329592525489366</v>
      </c>
      <c r="K1334">
        <v>20.318345999999998</v>
      </c>
      <c r="L1334">
        <v>24.474585999999999</v>
      </c>
      <c r="M1334">
        <v>30.36889</v>
      </c>
      <c r="N1334">
        <v>22.849874</v>
      </c>
    </row>
    <row r="1335" spans="1:14" ht="15" customHeight="1" x14ac:dyDescent="0.2">
      <c r="A1335" s="27" t="s">
        <v>28</v>
      </c>
      <c r="B1335" s="27">
        <v>2024</v>
      </c>
      <c r="C1335" s="30">
        <v>45531</v>
      </c>
      <c r="D1335" s="27">
        <v>2202</v>
      </c>
      <c r="E1335" s="31">
        <v>2</v>
      </c>
      <c r="F1335" s="27" t="s">
        <v>22</v>
      </c>
      <c r="G1335" s="27" t="s">
        <v>21</v>
      </c>
      <c r="H1335" s="27">
        <v>3</v>
      </c>
      <c r="I1335" s="5">
        <v>240271</v>
      </c>
      <c r="J1335" s="27">
        <v>4.9562311588342256</v>
      </c>
      <c r="K1335">
        <v>20.022586</v>
      </c>
      <c r="L1335">
        <v>24.174648000000001</v>
      </c>
      <c r="M1335">
        <v>29.849447999999999</v>
      </c>
      <c r="N1335">
        <v>20.571149999999999</v>
      </c>
    </row>
    <row r="1336" spans="1:14" ht="15" customHeight="1" x14ac:dyDescent="0.2">
      <c r="A1336" s="27" t="s">
        <v>28</v>
      </c>
      <c r="B1336" s="27">
        <v>2024</v>
      </c>
      <c r="C1336" s="30">
        <v>45531</v>
      </c>
      <c r="D1336" s="27">
        <v>2203</v>
      </c>
      <c r="E1336" s="31">
        <v>2</v>
      </c>
      <c r="F1336" s="27" t="s">
        <v>24</v>
      </c>
      <c r="G1336" s="27" t="s">
        <v>21</v>
      </c>
      <c r="H1336" s="27">
        <v>3</v>
      </c>
      <c r="I1336" s="5">
        <v>240272</v>
      </c>
      <c r="J1336" s="27">
        <v>5.8479436173853516</v>
      </c>
      <c r="K1336">
        <v>17.567219999999999</v>
      </c>
      <c r="L1336">
        <v>26.119060000000001</v>
      </c>
      <c r="M1336">
        <v>32.164000000000001</v>
      </c>
      <c r="N1336">
        <v>25.059539999999998</v>
      </c>
    </row>
    <row r="1337" spans="1:14" ht="15" customHeight="1" x14ac:dyDescent="0.2">
      <c r="A1337" s="27" t="s">
        <v>28</v>
      </c>
      <c r="B1337" s="27">
        <v>2024</v>
      </c>
      <c r="C1337" s="30">
        <v>45531</v>
      </c>
      <c r="D1337" s="27">
        <v>2204</v>
      </c>
      <c r="E1337" s="31">
        <v>2</v>
      </c>
      <c r="F1337" s="27" t="s">
        <v>23</v>
      </c>
      <c r="G1337" s="27" t="s">
        <v>21</v>
      </c>
      <c r="H1337" s="27">
        <v>3</v>
      </c>
      <c r="I1337" s="5">
        <v>240273</v>
      </c>
      <c r="J1337" s="27">
        <v>4.6375927083634814</v>
      </c>
      <c r="K1337">
        <v>19.661940000000001</v>
      </c>
      <c r="L1337">
        <v>25.137899999999998</v>
      </c>
      <c r="M1337">
        <v>32.483699999999999</v>
      </c>
      <c r="N1337">
        <v>17.572679999999998</v>
      </c>
    </row>
    <row r="1338" spans="1:14" ht="15" customHeight="1" x14ac:dyDescent="0.2">
      <c r="A1338" s="27" t="s">
        <v>28</v>
      </c>
      <c r="B1338" s="27">
        <v>2024</v>
      </c>
      <c r="C1338" s="30">
        <v>45531</v>
      </c>
      <c r="D1338" s="27">
        <v>2205</v>
      </c>
      <c r="E1338" s="31">
        <v>2</v>
      </c>
      <c r="F1338" s="27" t="s">
        <v>26</v>
      </c>
      <c r="G1338" s="27" t="s">
        <v>21</v>
      </c>
      <c r="H1338" s="27">
        <v>3</v>
      </c>
      <c r="I1338" s="5">
        <v>240274</v>
      </c>
      <c r="J1338" s="27">
        <v>4.6470336843114373</v>
      </c>
      <c r="K1338">
        <v>20.806380000000001</v>
      </c>
      <c r="L1338">
        <v>22.759632</v>
      </c>
      <c r="M1338">
        <v>28.619388000000001</v>
      </c>
      <c r="N1338">
        <v>16.295971999999999</v>
      </c>
    </row>
    <row r="1339" spans="1:14" ht="15" customHeight="1" x14ac:dyDescent="0.2">
      <c r="A1339" s="27" t="s">
        <v>28</v>
      </c>
      <c r="B1339" s="27">
        <v>2024</v>
      </c>
      <c r="C1339" s="30">
        <v>45531</v>
      </c>
      <c r="D1339" s="27">
        <v>2206</v>
      </c>
      <c r="E1339" s="31">
        <v>2</v>
      </c>
      <c r="F1339" s="27" t="s">
        <v>25</v>
      </c>
      <c r="G1339" s="27" t="s">
        <v>21</v>
      </c>
      <c r="H1339" s="27">
        <v>3</v>
      </c>
      <c r="I1339" s="5">
        <v>240275</v>
      </c>
      <c r="J1339" s="27">
        <v>5.21525708612001</v>
      </c>
      <c r="K1339">
        <v>20.703440000000001</v>
      </c>
      <c r="L1339">
        <v>24.160309999999999</v>
      </c>
      <c r="M1339">
        <v>30.327895000000002</v>
      </c>
      <c r="N1339">
        <v>17.756599999999999</v>
      </c>
    </row>
    <row r="1340" spans="1:14" ht="15" customHeight="1" x14ac:dyDescent="0.2">
      <c r="A1340" s="27" t="s">
        <v>28</v>
      </c>
      <c r="B1340" s="27">
        <v>2024</v>
      </c>
      <c r="C1340" s="30">
        <v>45517</v>
      </c>
      <c r="D1340" s="27">
        <v>2207</v>
      </c>
      <c r="E1340" s="31">
        <v>2</v>
      </c>
      <c r="F1340" s="27" t="s">
        <v>20</v>
      </c>
      <c r="G1340" s="27" t="s">
        <v>27</v>
      </c>
      <c r="H1340" s="27">
        <v>3</v>
      </c>
      <c r="I1340" s="5">
        <v>240222</v>
      </c>
      <c r="J1340" s="27">
        <v>5.7797040704854181</v>
      </c>
      <c r="K1340">
        <v>19.256129000000001</v>
      </c>
      <c r="L1340">
        <v>24.665154000000001</v>
      </c>
      <c r="M1340">
        <v>30.544529000000001</v>
      </c>
      <c r="N1340">
        <v>21.589065000000002</v>
      </c>
    </row>
    <row r="1341" spans="1:14" ht="15" customHeight="1" x14ac:dyDescent="0.2">
      <c r="A1341" s="27" t="s">
        <v>28</v>
      </c>
      <c r="B1341" s="27">
        <v>2024</v>
      </c>
      <c r="C1341" s="30">
        <v>45517</v>
      </c>
      <c r="D1341" s="27">
        <v>2208</v>
      </c>
      <c r="E1341" s="31">
        <v>2</v>
      </c>
      <c r="F1341" s="27" t="s">
        <v>23</v>
      </c>
      <c r="G1341" s="27" t="s">
        <v>27</v>
      </c>
      <c r="H1341" s="27">
        <v>3</v>
      </c>
      <c r="I1341" s="5">
        <v>240223</v>
      </c>
      <c r="J1341" s="27">
        <v>4.2855862497199961</v>
      </c>
      <c r="K1341">
        <v>17.878898</v>
      </c>
      <c r="L1341">
        <v>23.944451999999998</v>
      </c>
      <c r="M1341">
        <v>32.748384000000001</v>
      </c>
      <c r="N1341">
        <v>18.832190000000001</v>
      </c>
    </row>
    <row r="1342" spans="1:14" ht="15" customHeight="1" x14ac:dyDescent="0.2">
      <c r="A1342" s="27" t="s">
        <v>28</v>
      </c>
      <c r="B1342" s="27">
        <v>2024</v>
      </c>
      <c r="C1342" s="30">
        <v>45517</v>
      </c>
      <c r="D1342" s="27">
        <v>2209</v>
      </c>
      <c r="E1342" s="31">
        <v>2</v>
      </c>
      <c r="F1342" s="27" t="s">
        <v>22</v>
      </c>
      <c r="G1342" s="27" t="s">
        <v>27</v>
      </c>
      <c r="H1342" s="27">
        <v>3</v>
      </c>
      <c r="I1342" s="5">
        <v>240224</v>
      </c>
      <c r="J1342" s="27">
        <v>4.0743993139791899</v>
      </c>
      <c r="K1342">
        <v>19.820857</v>
      </c>
      <c r="L1342">
        <v>23.890789999999999</v>
      </c>
      <c r="M1342">
        <v>31.426303999999998</v>
      </c>
      <c r="N1342">
        <v>17.582865999999999</v>
      </c>
    </row>
    <row r="1343" spans="1:14" ht="15" customHeight="1" x14ac:dyDescent="0.2">
      <c r="A1343" s="27" t="s">
        <v>28</v>
      </c>
      <c r="B1343" s="27">
        <v>2024</v>
      </c>
      <c r="C1343" s="30">
        <v>45517</v>
      </c>
      <c r="D1343" s="27">
        <v>2210</v>
      </c>
      <c r="E1343" s="31">
        <v>2</v>
      </c>
      <c r="F1343" s="27" t="s">
        <v>24</v>
      </c>
      <c r="G1343" s="27" t="s">
        <v>27</v>
      </c>
      <c r="H1343" s="27">
        <v>3</v>
      </c>
      <c r="I1343" s="5">
        <v>240225</v>
      </c>
      <c r="J1343" s="27">
        <v>5.4156159488771882</v>
      </c>
      <c r="K1343">
        <v>19.138113000000001</v>
      </c>
      <c r="L1343">
        <v>25.950942000000001</v>
      </c>
      <c r="M1343">
        <v>32.302044000000002</v>
      </c>
      <c r="N1343">
        <v>23.218271999999999</v>
      </c>
    </row>
    <row r="1344" spans="1:14" ht="15" customHeight="1" x14ac:dyDescent="0.2">
      <c r="A1344" s="27" t="s">
        <v>28</v>
      </c>
      <c r="B1344" s="27">
        <v>2024</v>
      </c>
      <c r="C1344" s="30">
        <v>45517</v>
      </c>
      <c r="D1344" s="27">
        <v>2211</v>
      </c>
      <c r="E1344" s="31">
        <v>2</v>
      </c>
      <c r="F1344" s="27" t="s">
        <v>25</v>
      </c>
      <c r="G1344" s="27" t="s">
        <v>27</v>
      </c>
      <c r="H1344" s="27">
        <v>3</v>
      </c>
      <c r="I1344" s="5">
        <v>240226</v>
      </c>
      <c r="J1344" s="27">
        <v>4.9743656559573459</v>
      </c>
      <c r="K1344">
        <v>17.361799999999999</v>
      </c>
      <c r="L1344">
        <v>26.122599999999998</v>
      </c>
      <c r="M1344">
        <v>31.9788</v>
      </c>
      <c r="N1344">
        <v>22.719799999999999</v>
      </c>
    </row>
    <row r="1345" spans="1:14" ht="15" customHeight="1" x14ac:dyDescent="0.2">
      <c r="A1345" s="27" t="s">
        <v>28</v>
      </c>
      <c r="B1345" s="27">
        <v>2024</v>
      </c>
      <c r="C1345" s="30">
        <v>45517</v>
      </c>
      <c r="D1345" s="27">
        <v>2212</v>
      </c>
      <c r="E1345" s="31">
        <v>2</v>
      </c>
      <c r="F1345" s="27" t="s">
        <v>26</v>
      </c>
      <c r="G1345" s="27" t="s">
        <v>27</v>
      </c>
      <c r="H1345" s="27">
        <v>3</v>
      </c>
      <c r="I1345" s="5">
        <v>240227</v>
      </c>
      <c r="J1345" s="27">
        <v>6.232813946609542</v>
      </c>
      <c r="K1345">
        <v>19.86618</v>
      </c>
      <c r="L1345">
        <v>22.957719999999998</v>
      </c>
      <c r="M1345">
        <v>28.19746</v>
      </c>
      <c r="N1345">
        <v>19.539280000000002</v>
      </c>
    </row>
    <row r="1346" spans="1:14" ht="15" customHeight="1" x14ac:dyDescent="0.2">
      <c r="A1346" s="27" t="s">
        <v>28</v>
      </c>
      <c r="B1346" s="27">
        <v>2024</v>
      </c>
      <c r="C1346" s="30">
        <v>45517</v>
      </c>
      <c r="D1346" s="27">
        <v>2301</v>
      </c>
      <c r="E1346" s="31">
        <v>3</v>
      </c>
      <c r="F1346" s="27" t="s">
        <v>20</v>
      </c>
      <c r="G1346" s="27" t="s">
        <v>27</v>
      </c>
      <c r="H1346" s="27">
        <v>3</v>
      </c>
      <c r="I1346" s="5">
        <v>240228</v>
      </c>
      <c r="J1346" s="27">
        <v>5.4281324578966252</v>
      </c>
      <c r="K1346">
        <v>18.140993999999999</v>
      </c>
      <c r="L1346">
        <v>26.015277999999999</v>
      </c>
      <c r="M1346">
        <v>32.909986000000004</v>
      </c>
      <c r="N1346">
        <v>24.244506000000001</v>
      </c>
    </row>
    <row r="1347" spans="1:14" ht="15" customHeight="1" x14ac:dyDescent="0.2">
      <c r="A1347" s="27" t="s">
        <v>28</v>
      </c>
      <c r="B1347" s="27">
        <v>2024</v>
      </c>
      <c r="C1347" s="30">
        <v>45517</v>
      </c>
      <c r="D1347" s="27">
        <v>2302</v>
      </c>
      <c r="E1347" s="31">
        <v>3</v>
      </c>
      <c r="F1347" s="27" t="s">
        <v>23</v>
      </c>
      <c r="G1347" s="27" t="s">
        <v>27</v>
      </c>
      <c r="H1347" s="27">
        <v>3</v>
      </c>
      <c r="I1347" s="5">
        <v>240229</v>
      </c>
      <c r="J1347" s="27">
        <v>4.6222811057986064</v>
      </c>
      <c r="K1347">
        <v>18.448492999999999</v>
      </c>
      <c r="L1347">
        <v>22.359535999999999</v>
      </c>
      <c r="M1347">
        <v>28.821667000000001</v>
      </c>
      <c r="N1347">
        <v>18.561040999999999</v>
      </c>
    </row>
    <row r="1348" spans="1:14" ht="15" customHeight="1" x14ac:dyDescent="0.2">
      <c r="A1348" s="27" t="s">
        <v>28</v>
      </c>
      <c r="B1348" s="27">
        <v>2024</v>
      </c>
      <c r="C1348" s="30">
        <v>45517</v>
      </c>
      <c r="D1348" s="27">
        <v>2303</v>
      </c>
      <c r="E1348" s="31">
        <v>3</v>
      </c>
      <c r="F1348" s="27" t="s">
        <v>26</v>
      </c>
      <c r="G1348" s="27" t="s">
        <v>27</v>
      </c>
      <c r="H1348" s="27">
        <v>3</v>
      </c>
      <c r="I1348" s="5">
        <v>240230</v>
      </c>
      <c r="J1348" s="27">
        <v>4.1821235819815774</v>
      </c>
      <c r="K1348">
        <v>18.183171999999999</v>
      </c>
      <c r="L1348">
        <v>24.420368</v>
      </c>
      <c r="M1348">
        <v>34.054524000000001</v>
      </c>
      <c r="N1348">
        <v>17.664192</v>
      </c>
    </row>
    <row r="1349" spans="1:14" ht="15" customHeight="1" x14ac:dyDescent="0.2">
      <c r="A1349" s="27" t="s">
        <v>28</v>
      </c>
      <c r="B1349" s="27">
        <v>2024</v>
      </c>
      <c r="C1349" s="30">
        <v>45517</v>
      </c>
      <c r="D1349" s="27">
        <v>2304</v>
      </c>
      <c r="E1349" s="31">
        <v>3</v>
      </c>
      <c r="F1349" s="27" t="s">
        <v>25</v>
      </c>
      <c r="G1349" s="27" t="s">
        <v>27</v>
      </c>
      <c r="H1349" s="27">
        <v>3</v>
      </c>
      <c r="I1349" s="5">
        <v>240231</v>
      </c>
      <c r="J1349" s="27">
        <v>4.169948607683037</v>
      </c>
      <c r="K1349">
        <v>19.611532</v>
      </c>
      <c r="L1349">
        <v>23.047540000000001</v>
      </c>
      <c r="M1349">
        <v>29.675467999999999</v>
      </c>
      <c r="N1349">
        <v>18.503748000000002</v>
      </c>
    </row>
    <row r="1350" spans="1:14" ht="15" customHeight="1" x14ac:dyDescent="0.2">
      <c r="A1350" s="27" t="s">
        <v>28</v>
      </c>
      <c r="B1350" s="27">
        <v>2024</v>
      </c>
      <c r="C1350" s="30">
        <v>45517</v>
      </c>
      <c r="D1350" s="27">
        <v>2305</v>
      </c>
      <c r="E1350" s="31">
        <v>3</v>
      </c>
      <c r="F1350" s="27" t="s">
        <v>24</v>
      </c>
      <c r="G1350" s="27" t="s">
        <v>27</v>
      </c>
      <c r="H1350" s="27">
        <v>3</v>
      </c>
      <c r="I1350" s="5">
        <v>240232</v>
      </c>
      <c r="J1350" s="27">
        <v>3.7841871587050071</v>
      </c>
      <c r="K1350">
        <v>18.200873999999999</v>
      </c>
      <c r="L1350">
        <v>26.209634999999999</v>
      </c>
      <c r="M1350">
        <v>31.818591000000001</v>
      </c>
      <c r="N1350">
        <v>22.049973000000001</v>
      </c>
    </row>
    <row r="1351" spans="1:14" ht="15" customHeight="1" x14ac:dyDescent="0.2">
      <c r="A1351" s="27" t="s">
        <v>28</v>
      </c>
      <c r="B1351" s="27">
        <v>2024</v>
      </c>
      <c r="C1351" s="30">
        <v>45517</v>
      </c>
      <c r="D1351" s="27">
        <v>2306</v>
      </c>
      <c r="E1351" s="31">
        <v>3</v>
      </c>
      <c r="F1351" s="27" t="s">
        <v>22</v>
      </c>
      <c r="G1351" s="27" t="s">
        <v>27</v>
      </c>
      <c r="H1351" s="27">
        <v>3</v>
      </c>
      <c r="I1351" s="5">
        <v>240233</v>
      </c>
      <c r="J1351" s="27">
        <v>5.339405888811906</v>
      </c>
      <c r="K1351">
        <v>18.695152</v>
      </c>
      <c r="L1351">
        <v>22.616620000000001</v>
      </c>
      <c r="M1351">
        <v>28.212</v>
      </c>
      <c r="N1351">
        <v>20.303235999999998</v>
      </c>
    </row>
    <row r="1352" spans="1:14" ht="15" customHeight="1" x14ac:dyDescent="0.2">
      <c r="A1352" s="27" t="s">
        <v>28</v>
      </c>
      <c r="B1352" s="27">
        <v>2024</v>
      </c>
      <c r="C1352" s="30">
        <v>45531</v>
      </c>
      <c r="D1352" s="27">
        <v>2307</v>
      </c>
      <c r="E1352" s="31">
        <v>3</v>
      </c>
      <c r="F1352" s="27" t="s">
        <v>20</v>
      </c>
      <c r="G1352" s="27" t="s">
        <v>21</v>
      </c>
      <c r="H1352" s="27">
        <v>3</v>
      </c>
      <c r="I1352" s="5">
        <v>240276</v>
      </c>
      <c r="J1352" s="27">
        <v>5.5738554858158444</v>
      </c>
      <c r="K1352">
        <v>19.138054</v>
      </c>
      <c r="L1352">
        <v>26.318344</v>
      </c>
      <c r="M1352">
        <v>33.695740000000001</v>
      </c>
      <c r="N1352">
        <v>23.493158000000001</v>
      </c>
    </row>
    <row r="1353" spans="1:14" ht="15" customHeight="1" x14ac:dyDescent="0.2">
      <c r="A1353" s="27" t="s">
        <v>28</v>
      </c>
      <c r="B1353" s="27">
        <v>2024</v>
      </c>
      <c r="C1353" s="30">
        <v>45531</v>
      </c>
      <c r="D1353" s="27">
        <v>2308</v>
      </c>
      <c r="E1353" s="31">
        <v>3</v>
      </c>
      <c r="F1353" s="27" t="s">
        <v>24</v>
      </c>
      <c r="G1353" s="27" t="s">
        <v>21</v>
      </c>
      <c r="H1353" s="27">
        <v>3</v>
      </c>
      <c r="I1353" s="5">
        <v>240277</v>
      </c>
      <c r="J1353" s="27">
        <v>4.6736183680053252</v>
      </c>
      <c r="K1353">
        <v>17.695426000000001</v>
      </c>
      <c r="L1353">
        <v>30.481248000000001</v>
      </c>
      <c r="M1353">
        <v>37.987824000000003</v>
      </c>
      <c r="N1353">
        <v>23.695</v>
      </c>
    </row>
    <row r="1354" spans="1:14" ht="15" customHeight="1" x14ac:dyDescent="0.2">
      <c r="A1354" s="27" t="s">
        <v>28</v>
      </c>
      <c r="B1354" s="27">
        <v>2024</v>
      </c>
      <c r="C1354" s="30">
        <v>45531</v>
      </c>
      <c r="D1354" s="27">
        <v>2309</v>
      </c>
      <c r="E1354" s="31">
        <v>3</v>
      </c>
      <c r="F1354" s="27" t="s">
        <v>26</v>
      </c>
      <c r="G1354" s="27" t="s">
        <v>21</v>
      </c>
      <c r="H1354" s="27">
        <v>3</v>
      </c>
      <c r="I1354" s="5">
        <v>240278</v>
      </c>
      <c r="J1354" s="27">
        <v>4.5307143939657237</v>
      </c>
      <c r="K1354">
        <v>20.937935</v>
      </c>
      <c r="L1354">
        <v>24.185144999999999</v>
      </c>
      <c r="M1354">
        <v>29.243659999999998</v>
      </c>
      <c r="N1354">
        <v>17.11824</v>
      </c>
    </row>
    <row r="1355" spans="1:14" ht="15" customHeight="1" x14ac:dyDescent="0.2">
      <c r="A1355" s="27" t="s">
        <v>28</v>
      </c>
      <c r="B1355" s="27">
        <v>2024</v>
      </c>
      <c r="C1355" s="30">
        <v>45531</v>
      </c>
      <c r="D1355" s="27">
        <v>2310</v>
      </c>
      <c r="E1355" s="31">
        <v>3</v>
      </c>
      <c r="F1355" s="27" t="s">
        <v>22</v>
      </c>
      <c r="G1355" s="27" t="s">
        <v>21</v>
      </c>
      <c r="H1355" s="27">
        <v>3</v>
      </c>
      <c r="I1355" s="5">
        <v>240279</v>
      </c>
      <c r="J1355" s="27">
        <v>4.4279998791477553</v>
      </c>
      <c r="K1355">
        <v>17.469916000000001</v>
      </c>
      <c r="L1355">
        <v>29.223434000000001</v>
      </c>
      <c r="M1355">
        <v>36.986792999999999</v>
      </c>
      <c r="N1355">
        <v>24.035284000000001</v>
      </c>
    </row>
    <row r="1356" spans="1:14" ht="15" customHeight="1" x14ac:dyDescent="0.2">
      <c r="A1356" s="27" t="s">
        <v>28</v>
      </c>
      <c r="B1356" s="27">
        <v>2024</v>
      </c>
      <c r="C1356" s="30">
        <v>45531</v>
      </c>
      <c r="D1356" s="27">
        <v>2311</v>
      </c>
      <c r="E1356" s="31">
        <v>3</v>
      </c>
      <c r="F1356" s="27" t="s">
        <v>25</v>
      </c>
      <c r="G1356" s="27" t="s">
        <v>21</v>
      </c>
      <c r="H1356" s="27">
        <v>3</v>
      </c>
      <c r="I1356" s="5">
        <v>240280</v>
      </c>
      <c r="J1356" s="27">
        <v>4.8599620586656371</v>
      </c>
      <c r="K1356">
        <v>18.477333000000002</v>
      </c>
      <c r="L1356">
        <v>29.187184999999999</v>
      </c>
      <c r="M1356">
        <v>35.743658000000003</v>
      </c>
      <c r="N1356">
        <v>25.260870000000001</v>
      </c>
    </row>
    <row r="1357" spans="1:14" ht="15" customHeight="1" x14ac:dyDescent="0.2">
      <c r="A1357" s="27" t="s">
        <v>28</v>
      </c>
      <c r="B1357" s="27">
        <v>2024</v>
      </c>
      <c r="C1357" s="30">
        <v>45531</v>
      </c>
      <c r="D1357" s="27">
        <v>2312</v>
      </c>
      <c r="E1357" s="31">
        <v>3</v>
      </c>
      <c r="F1357" s="27" t="s">
        <v>23</v>
      </c>
      <c r="G1357" s="27" t="s">
        <v>21</v>
      </c>
      <c r="H1357" s="27">
        <v>3</v>
      </c>
      <c r="I1357" s="5">
        <v>240281</v>
      </c>
      <c r="J1357" s="27">
        <v>4.4381652484440357</v>
      </c>
      <c r="K1357">
        <v>18.859829999999999</v>
      </c>
      <c r="L1357">
        <v>23.898501</v>
      </c>
      <c r="M1357">
        <v>30.654261000000002</v>
      </c>
      <c r="N1357">
        <v>21.214963000000001</v>
      </c>
    </row>
    <row r="1358" spans="1:14" ht="15" customHeight="1" x14ac:dyDescent="0.2">
      <c r="A1358" s="27" t="s">
        <v>28</v>
      </c>
      <c r="B1358" s="27">
        <v>2024</v>
      </c>
      <c r="C1358" s="30">
        <v>45531</v>
      </c>
      <c r="D1358" s="27">
        <v>2401</v>
      </c>
      <c r="E1358" s="31">
        <v>4</v>
      </c>
      <c r="F1358" s="27" t="s">
        <v>25</v>
      </c>
      <c r="G1358" s="27" t="s">
        <v>21</v>
      </c>
      <c r="H1358" s="27">
        <v>3</v>
      </c>
      <c r="I1358" s="5">
        <v>240282</v>
      </c>
      <c r="J1358" s="27">
        <v>4.9026394827665269</v>
      </c>
      <c r="K1358">
        <v>19.986992999999998</v>
      </c>
      <c r="L1358">
        <v>27.161082</v>
      </c>
      <c r="M1358">
        <v>34.02243</v>
      </c>
      <c r="N1358">
        <v>22.005593999999999</v>
      </c>
    </row>
    <row r="1359" spans="1:14" ht="15" customHeight="1" x14ac:dyDescent="0.2">
      <c r="A1359" s="27" t="s">
        <v>28</v>
      </c>
      <c r="B1359" s="27">
        <v>2024</v>
      </c>
      <c r="C1359" s="30">
        <v>45531</v>
      </c>
      <c r="D1359" s="27">
        <v>2402</v>
      </c>
      <c r="E1359" s="31">
        <v>4</v>
      </c>
      <c r="F1359" s="27" t="s">
        <v>22</v>
      </c>
      <c r="G1359" s="27" t="s">
        <v>21</v>
      </c>
      <c r="H1359" s="27">
        <v>3</v>
      </c>
      <c r="I1359" s="5">
        <v>240283</v>
      </c>
      <c r="J1359" s="27">
        <v>4.2401743268604681</v>
      </c>
      <c r="K1359">
        <v>18.076048</v>
      </c>
      <c r="L1359">
        <v>29.241222</v>
      </c>
      <c r="M1359">
        <v>35.963016000000003</v>
      </c>
      <c r="N1359">
        <v>24.674939999999999</v>
      </c>
    </row>
    <row r="1360" spans="1:14" ht="15" customHeight="1" x14ac:dyDescent="0.2">
      <c r="A1360" s="27" t="s">
        <v>28</v>
      </c>
      <c r="B1360" s="27">
        <v>2024</v>
      </c>
      <c r="C1360" s="30">
        <v>45531</v>
      </c>
      <c r="D1360" s="27">
        <v>2403</v>
      </c>
      <c r="E1360" s="31">
        <v>4</v>
      </c>
      <c r="F1360" s="27" t="s">
        <v>20</v>
      </c>
      <c r="G1360" s="27" t="s">
        <v>21</v>
      </c>
      <c r="H1360" s="27">
        <v>3</v>
      </c>
      <c r="I1360" s="5">
        <v>240284</v>
      </c>
      <c r="J1360" s="27">
        <v>4.4923461900201609</v>
      </c>
      <c r="K1360" t="e">
        <v>#N/A</v>
      </c>
      <c r="L1360" t="e">
        <v>#N/A</v>
      </c>
      <c r="M1360" t="e">
        <v>#N/A</v>
      </c>
      <c r="N1360" t="e">
        <v>#N/A</v>
      </c>
    </row>
    <row r="1361" spans="1:14" ht="15" customHeight="1" x14ac:dyDescent="0.2">
      <c r="A1361" s="27" t="s">
        <v>28</v>
      </c>
      <c r="B1361" s="27">
        <v>2024</v>
      </c>
      <c r="C1361" s="30">
        <v>45531</v>
      </c>
      <c r="D1361" s="27">
        <v>2404</v>
      </c>
      <c r="E1361" s="31">
        <v>4</v>
      </c>
      <c r="F1361" s="27" t="s">
        <v>23</v>
      </c>
      <c r="G1361" s="27" t="s">
        <v>21</v>
      </c>
      <c r="H1361" s="27">
        <v>3</v>
      </c>
      <c r="I1361" s="5">
        <v>240285</v>
      </c>
      <c r="J1361" s="27">
        <v>4.4962190494035337</v>
      </c>
      <c r="K1361">
        <v>18.650115</v>
      </c>
      <c r="L1361">
        <v>27.472004999999999</v>
      </c>
      <c r="M1361">
        <v>33.810974999999999</v>
      </c>
      <c r="N1361">
        <v>22.459140000000001</v>
      </c>
    </row>
    <row r="1362" spans="1:14" ht="15" customHeight="1" x14ac:dyDescent="0.2">
      <c r="A1362" s="27" t="s">
        <v>28</v>
      </c>
      <c r="B1362" s="27">
        <v>2024</v>
      </c>
      <c r="C1362" s="30">
        <v>45531</v>
      </c>
      <c r="D1362" s="27">
        <v>2405</v>
      </c>
      <c r="E1362" s="31">
        <v>4</v>
      </c>
      <c r="F1362" s="27" t="s">
        <v>24</v>
      </c>
      <c r="G1362" s="27" t="s">
        <v>21</v>
      </c>
      <c r="H1362" s="27">
        <v>3</v>
      </c>
      <c r="I1362" s="5">
        <v>240286</v>
      </c>
      <c r="J1362" s="27">
        <v>4.2829269664923713</v>
      </c>
      <c r="K1362">
        <v>18.484386000000001</v>
      </c>
      <c r="L1362">
        <v>27.278843999999999</v>
      </c>
      <c r="M1362">
        <v>33.914748000000003</v>
      </c>
      <c r="N1362">
        <v>22.198229999999999</v>
      </c>
    </row>
    <row r="1363" spans="1:14" ht="15" customHeight="1" x14ac:dyDescent="0.2">
      <c r="A1363" s="27" t="s">
        <v>28</v>
      </c>
      <c r="B1363" s="27">
        <v>2024</v>
      </c>
      <c r="C1363" s="30">
        <v>45531</v>
      </c>
      <c r="D1363" s="27">
        <v>2406</v>
      </c>
      <c r="E1363" s="31">
        <v>4</v>
      </c>
      <c r="F1363" s="27" t="s">
        <v>26</v>
      </c>
      <c r="G1363" s="27" t="s">
        <v>21</v>
      </c>
      <c r="H1363" s="27">
        <v>3</v>
      </c>
      <c r="I1363" s="5">
        <v>240287</v>
      </c>
      <c r="J1363" s="27">
        <v>4.5937376874841522</v>
      </c>
      <c r="K1363">
        <v>20.804786</v>
      </c>
      <c r="L1363">
        <v>23.077656999999999</v>
      </c>
      <c r="M1363">
        <v>29.962287</v>
      </c>
      <c r="N1363">
        <v>15.400823000000001</v>
      </c>
    </row>
    <row r="1364" spans="1:14" ht="15" customHeight="1" x14ac:dyDescent="0.2">
      <c r="A1364" s="27" t="s">
        <v>28</v>
      </c>
      <c r="B1364" s="27">
        <v>2024</v>
      </c>
      <c r="C1364" s="30">
        <v>45517</v>
      </c>
      <c r="D1364" s="27">
        <v>2407</v>
      </c>
      <c r="E1364" s="31">
        <v>4</v>
      </c>
      <c r="F1364" s="27" t="s">
        <v>26</v>
      </c>
      <c r="G1364" s="27" t="s">
        <v>27</v>
      </c>
      <c r="H1364" s="27">
        <v>3</v>
      </c>
      <c r="I1364" s="5">
        <v>240234</v>
      </c>
      <c r="J1364" s="27">
        <v>4.9255469391642421</v>
      </c>
      <c r="K1364">
        <v>19.295808000000001</v>
      </c>
      <c r="L1364">
        <v>21.161632000000001</v>
      </c>
      <c r="M1364">
        <v>26.599712</v>
      </c>
      <c r="N1364">
        <v>16.848672000000001</v>
      </c>
    </row>
    <row r="1365" spans="1:14" ht="15" customHeight="1" x14ac:dyDescent="0.2">
      <c r="A1365" s="27" t="s">
        <v>28</v>
      </c>
      <c r="B1365" s="27">
        <v>2024</v>
      </c>
      <c r="C1365" s="30">
        <v>45517</v>
      </c>
      <c r="D1365" s="27">
        <v>2408</v>
      </c>
      <c r="E1365" s="31">
        <v>4</v>
      </c>
      <c r="F1365" s="27" t="s">
        <v>22</v>
      </c>
      <c r="G1365" s="27" t="s">
        <v>27</v>
      </c>
      <c r="H1365" s="27">
        <v>3</v>
      </c>
      <c r="I1365" s="5">
        <v>240235</v>
      </c>
      <c r="J1365" s="27">
        <v>3.9560122039889491</v>
      </c>
      <c r="K1365">
        <v>19.206600000000002</v>
      </c>
      <c r="L1365">
        <v>24.639054999999999</v>
      </c>
      <c r="M1365">
        <v>29.516024999999999</v>
      </c>
      <c r="N1365">
        <v>19.56437</v>
      </c>
    </row>
    <row r="1366" spans="1:14" ht="15" customHeight="1" x14ac:dyDescent="0.2">
      <c r="A1366" s="27" t="s">
        <v>28</v>
      </c>
      <c r="B1366" s="27">
        <v>2024</v>
      </c>
      <c r="C1366" s="30">
        <v>45517</v>
      </c>
      <c r="D1366" s="27">
        <v>2409</v>
      </c>
      <c r="E1366" s="31">
        <v>4</v>
      </c>
      <c r="F1366" s="27" t="s">
        <v>20</v>
      </c>
      <c r="G1366" s="27" t="s">
        <v>27</v>
      </c>
      <c r="H1366" s="27">
        <v>3</v>
      </c>
      <c r="I1366" s="5">
        <v>240236</v>
      </c>
      <c r="J1366" s="27">
        <v>3.2908478842158524</v>
      </c>
      <c r="K1366">
        <v>17.592993</v>
      </c>
      <c r="L1366">
        <v>25.000568999999999</v>
      </c>
      <c r="M1366">
        <v>29.920247</v>
      </c>
      <c r="N1366">
        <v>20.539187999999999</v>
      </c>
    </row>
    <row r="1367" spans="1:14" ht="15" customHeight="1" x14ac:dyDescent="0.2">
      <c r="A1367" s="27" t="s">
        <v>28</v>
      </c>
      <c r="B1367" s="27">
        <v>2024</v>
      </c>
      <c r="C1367" s="30">
        <v>45517</v>
      </c>
      <c r="D1367" s="27">
        <v>2410</v>
      </c>
      <c r="E1367" s="31">
        <v>4</v>
      </c>
      <c r="F1367" s="27" t="s">
        <v>25</v>
      </c>
      <c r="G1367" s="27" t="s">
        <v>27</v>
      </c>
      <c r="H1367" s="27">
        <v>3</v>
      </c>
      <c r="I1367" s="5">
        <v>240237</v>
      </c>
      <c r="J1367" s="27">
        <v>4.2627598204264858</v>
      </c>
      <c r="K1367">
        <v>18.182618999999999</v>
      </c>
      <c r="L1367">
        <v>23.880528000000002</v>
      </c>
      <c r="M1367">
        <v>30.535910999999999</v>
      </c>
      <c r="N1367">
        <v>21.580712999999999</v>
      </c>
    </row>
    <row r="1368" spans="1:14" ht="15" customHeight="1" x14ac:dyDescent="0.2">
      <c r="A1368" s="27" t="s">
        <v>28</v>
      </c>
      <c r="B1368" s="27">
        <v>2024</v>
      </c>
      <c r="C1368" s="30">
        <v>45517</v>
      </c>
      <c r="D1368" s="27">
        <v>2411</v>
      </c>
      <c r="E1368" s="31">
        <v>4</v>
      </c>
      <c r="F1368" s="27" t="s">
        <v>24</v>
      </c>
      <c r="G1368" s="27" t="s">
        <v>27</v>
      </c>
      <c r="H1368" s="27">
        <v>3</v>
      </c>
      <c r="I1368" s="5">
        <v>240238</v>
      </c>
      <c r="J1368" s="27">
        <v>3.9790238677756733</v>
      </c>
      <c r="K1368">
        <v>17.241983000000001</v>
      </c>
      <c r="L1368">
        <v>28.007617</v>
      </c>
      <c r="M1368">
        <v>37.792842999999998</v>
      </c>
      <c r="N1368">
        <v>24.161401000000001</v>
      </c>
    </row>
    <row r="1369" spans="1:14" ht="15" customHeight="1" x14ac:dyDescent="0.2">
      <c r="A1369" s="27" t="s">
        <v>28</v>
      </c>
      <c r="B1369" s="27">
        <v>2024</v>
      </c>
      <c r="C1369" s="30">
        <v>45517</v>
      </c>
      <c r="D1369" s="27">
        <v>2412</v>
      </c>
      <c r="E1369" s="31">
        <v>4</v>
      </c>
      <c r="F1369" s="27" t="s">
        <v>23</v>
      </c>
      <c r="G1369" s="27" t="s">
        <v>27</v>
      </c>
      <c r="H1369" s="27">
        <v>3</v>
      </c>
      <c r="I1369" s="5">
        <v>240239</v>
      </c>
      <c r="J1369" s="27">
        <v>5.6447323434545664</v>
      </c>
      <c r="K1369">
        <v>18.677941000000001</v>
      </c>
      <c r="L1369">
        <v>22.568788999999999</v>
      </c>
      <c r="M1369">
        <v>28.077705999999999</v>
      </c>
      <c r="N1369">
        <v>20.623365</v>
      </c>
    </row>
    <row r="1370" spans="1:14" ht="15" customHeight="1" x14ac:dyDescent="0.2">
      <c r="A1370" s="27" t="s">
        <v>28</v>
      </c>
      <c r="B1370" s="27">
        <v>2024</v>
      </c>
      <c r="C1370" s="30">
        <v>45586</v>
      </c>
      <c r="D1370" s="27">
        <v>2101</v>
      </c>
      <c r="E1370" s="31">
        <v>1</v>
      </c>
      <c r="F1370" s="27" t="s">
        <v>26</v>
      </c>
      <c r="G1370" s="27" t="s">
        <v>21</v>
      </c>
      <c r="H1370" s="27">
        <v>4</v>
      </c>
      <c r="I1370" s="5">
        <v>240360</v>
      </c>
      <c r="J1370" s="27">
        <v>4.036970162731305</v>
      </c>
      <c r="K1370">
        <v>20.889966000000001</v>
      </c>
      <c r="L1370">
        <v>23.176908000000001</v>
      </c>
      <c r="M1370">
        <v>28.750128</v>
      </c>
      <c r="N1370">
        <v>22.600368</v>
      </c>
    </row>
    <row r="1371" spans="1:14" ht="15" customHeight="1" x14ac:dyDescent="0.2">
      <c r="A1371" s="27" t="s">
        <v>28</v>
      </c>
      <c r="B1371" s="27">
        <v>2024</v>
      </c>
      <c r="C1371" s="30">
        <v>45586</v>
      </c>
      <c r="D1371" s="27">
        <v>2102</v>
      </c>
      <c r="E1371" s="31">
        <v>1</v>
      </c>
      <c r="F1371" s="27" t="s">
        <v>25</v>
      </c>
      <c r="G1371" s="27" t="s">
        <v>21</v>
      </c>
      <c r="H1371" s="27">
        <v>4</v>
      </c>
      <c r="I1371" s="5">
        <v>240361</v>
      </c>
      <c r="J1371" s="27">
        <v>3.2677422195669723</v>
      </c>
      <c r="K1371">
        <v>18.401109999999999</v>
      </c>
      <c r="L1371">
        <v>25.850760000000001</v>
      </c>
      <c r="M1371">
        <v>30.548310000000001</v>
      </c>
      <c r="N1371">
        <v>26.571999999999999</v>
      </c>
    </row>
    <row r="1372" spans="1:14" ht="15" customHeight="1" x14ac:dyDescent="0.2">
      <c r="A1372" s="27" t="s">
        <v>28</v>
      </c>
      <c r="B1372" s="27">
        <v>2024</v>
      </c>
      <c r="C1372" s="30">
        <v>45586</v>
      </c>
      <c r="D1372" s="27">
        <v>2103</v>
      </c>
      <c r="E1372" s="31">
        <v>1</v>
      </c>
      <c r="F1372" s="27" t="s">
        <v>22</v>
      </c>
      <c r="G1372" s="27" t="s">
        <v>21</v>
      </c>
      <c r="H1372" s="27">
        <v>4</v>
      </c>
      <c r="I1372" s="5">
        <v>240362</v>
      </c>
      <c r="J1372" s="27">
        <v>2.8694124138273072</v>
      </c>
      <c r="K1372">
        <v>19.426869</v>
      </c>
      <c r="L1372">
        <v>24.243054000000001</v>
      </c>
      <c r="M1372">
        <v>30.117846</v>
      </c>
      <c r="N1372">
        <v>22.211673000000001</v>
      </c>
    </row>
    <row r="1373" spans="1:14" ht="15" customHeight="1" x14ac:dyDescent="0.2">
      <c r="A1373" s="27" t="s">
        <v>28</v>
      </c>
      <c r="B1373" s="27">
        <v>2024</v>
      </c>
      <c r="C1373" s="30">
        <v>45586</v>
      </c>
      <c r="D1373" s="27">
        <v>2104</v>
      </c>
      <c r="E1373" s="31">
        <v>1</v>
      </c>
      <c r="F1373" s="27" t="s">
        <v>23</v>
      </c>
      <c r="G1373" s="27" t="s">
        <v>21</v>
      </c>
      <c r="H1373" s="27">
        <v>4</v>
      </c>
      <c r="I1373" s="5">
        <v>240363</v>
      </c>
      <c r="J1373" s="27">
        <v>2.9020655572300704</v>
      </c>
      <c r="K1373">
        <v>19.473618999999999</v>
      </c>
      <c r="L1373">
        <v>24.093515</v>
      </c>
      <c r="M1373">
        <v>31.828054000000002</v>
      </c>
      <c r="N1373">
        <v>21.793033999999999</v>
      </c>
    </row>
    <row r="1374" spans="1:14" ht="15" customHeight="1" x14ac:dyDescent="0.2">
      <c r="A1374" s="27" t="s">
        <v>28</v>
      </c>
      <c r="B1374" s="27">
        <v>2024</v>
      </c>
      <c r="C1374" s="30">
        <v>45586</v>
      </c>
      <c r="D1374" s="27">
        <v>2105</v>
      </c>
      <c r="E1374" s="31">
        <v>1</v>
      </c>
      <c r="F1374" s="27" t="s">
        <v>20</v>
      </c>
      <c r="G1374" s="27" t="s">
        <v>21</v>
      </c>
      <c r="H1374" s="27">
        <v>4</v>
      </c>
      <c r="I1374" s="5">
        <v>240364</v>
      </c>
      <c r="J1374" s="27">
        <v>3.2605722112812261</v>
      </c>
      <c r="K1374">
        <v>20.526879999999998</v>
      </c>
      <c r="L1374">
        <v>22.972840000000001</v>
      </c>
      <c r="M1374">
        <v>31.605640000000001</v>
      </c>
      <c r="N1374">
        <v>20.853007999999999</v>
      </c>
    </row>
    <row r="1375" spans="1:14" ht="15" customHeight="1" x14ac:dyDescent="0.2">
      <c r="A1375" s="27" t="s">
        <v>28</v>
      </c>
      <c r="B1375" s="27">
        <v>2024</v>
      </c>
      <c r="C1375" s="30">
        <v>45586</v>
      </c>
      <c r="D1375" s="27">
        <v>2106</v>
      </c>
      <c r="E1375" s="31">
        <v>1</v>
      </c>
      <c r="F1375" s="27" t="s">
        <v>24</v>
      </c>
      <c r="G1375" s="27" t="s">
        <v>21</v>
      </c>
      <c r="H1375" s="27">
        <v>4</v>
      </c>
      <c r="I1375" s="5">
        <v>240365</v>
      </c>
      <c r="J1375" s="27">
        <v>3.2451987497990569</v>
      </c>
      <c r="K1375">
        <v>19.845996</v>
      </c>
      <c r="L1375">
        <v>22.804644</v>
      </c>
      <c r="M1375">
        <v>31.795860000000001</v>
      </c>
      <c r="N1375">
        <v>21.603894</v>
      </c>
    </row>
    <row r="1376" spans="1:14" ht="15" customHeight="1" x14ac:dyDescent="0.2">
      <c r="A1376" s="27" t="s">
        <v>28</v>
      </c>
      <c r="B1376" s="27">
        <v>2024</v>
      </c>
      <c r="C1376" s="30">
        <v>45551</v>
      </c>
      <c r="D1376" s="27">
        <v>2107</v>
      </c>
      <c r="E1376" s="31">
        <v>1</v>
      </c>
      <c r="F1376" s="27" t="s">
        <v>22</v>
      </c>
      <c r="G1376" s="27" t="s">
        <v>27</v>
      </c>
      <c r="H1376" s="27">
        <v>4</v>
      </c>
      <c r="I1376" s="5">
        <v>240312</v>
      </c>
      <c r="J1376" s="27">
        <v>2.9812039752362329</v>
      </c>
      <c r="K1376">
        <v>20.016500000000001</v>
      </c>
      <c r="L1376">
        <v>24.354959999999998</v>
      </c>
      <c r="M1376">
        <v>28.144130000000001</v>
      </c>
      <c r="N1376">
        <v>19.159980000000001</v>
      </c>
    </row>
    <row r="1377" spans="1:14" ht="15" customHeight="1" x14ac:dyDescent="0.2">
      <c r="A1377" s="27" t="s">
        <v>28</v>
      </c>
      <c r="B1377" s="27">
        <v>2024</v>
      </c>
      <c r="C1377" s="30">
        <v>45551</v>
      </c>
      <c r="D1377" s="27">
        <v>2108</v>
      </c>
      <c r="E1377" s="31">
        <v>1</v>
      </c>
      <c r="F1377" s="27" t="s">
        <v>26</v>
      </c>
      <c r="G1377" s="27" t="s">
        <v>27</v>
      </c>
      <c r="H1377" s="27">
        <v>4</v>
      </c>
      <c r="I1377" s="5">
        <v>240313</v>
      </c>
      <c r="J1377" s="27">
        <v>3.0488229336886126</v>
      </c>
      <c r="K1377">
        <v>23.086224000000001</v>
      </c>
      <c r="L1377">
        <v>20.503475999999999</v>
      </c>
      <c r="M1377">
        <v>23.897411999999999</v>
      </c>
      <c r="N1377">
        <v>11.291364</v>
      </c>
    </row>
    <row r="1378" spans="1:14" ht="15" customHeight="1" x14ac:dyDescent="0.2">
      <c r="A1378" s="27" t="s">
        <v>28</v>
      </c>
      <c r="B1378" s="27">
        <v>2024</v>
      </c>
      <c r="C1378" s="30">
        <v>45551</v>
      </c>
      <c r="D1378" s="27">
        <v>2109</v>
      </c>
      <c r="E1378" s="31">
        <v>1</v>
      </c>
      <c r="F1378" s="27" t="s">
        <v>20</v>
      </c>
      <c r="G1378" s="27" t="s">
        <v>27</v>
      </c>
      <c r="H1378" s="27">
        <v>4</v>
      </c>
      <c r="I1378" s="5">
        <v>240314</v>
      </c>
      <c r="J1378" s="27">
        <v>3.101341137065095</v>
      </c>
      <c r="K1378">
        <v>19.845576000000001</v>
      </c>
      <c r="L1378">
        <v>24.825551999999998</v>
      </c>
      <c r="M1378">
        <v>29.229486000000001</v>
      </c>
      <c r="N1378">
        <v>19.381025999999999</v>
      </c>
    </row>
    <row r="1379" spans="1:14" ht="15" customHeight="1" x14ac:dyDescent="0.2">
      <c r="A1379" s="27" t="s">
        <v>28</v>
      </c>
      <c r="B1379" s="27">
        <v>2024</v>
      </c>
      <c r="C1379" s="30">
        <v>45551</v>
      </c>
      <c r="D1379" s="27">
        <v>2110</v>
      </c>
      <c r="E1379" s="31">
        <v>1</v>
      </c>
      <c r="F1379" s="27" t="s">
        <v>23</v>
      </c>
      <c r="G1379" s="27" t="s">
        <v>27</v>
      </c>
      <c r="H1379" s="27">
        <v>4</v>
      </c>
      <c r="I1379" s="5">
        <v>240315</v>
      </c>
      <c r="J1379" s="27">
        <v>2.9333489343737469</v>
      </c>
      <c r="K1379">
        <v>22.369744000000001</v>
      </c>
      <c r="L1379">
        <v>22.147528000000001</v>
      </c>
      <c r="M1379">
        <v>25.906682</v>
      </c>
      <c r="N1379">
        <v>12.0367</v>
      </c>
    </row>
    <row r="1380" spans="1:14" ht="15" customHeight="1" x14ac:dyDescent="0.2">
      <c r="A1380" s="27" t="s">
        <v>28</v>
      </c>
      <c r="B1380" s="27">
        <v>2024</v>
      </c>
      <c r="C1380" s="30">
        <v>45551</v>
      </c>
      <c r="D1380" s="27">
        <v>2111</v>
      </c>
      <c r="E1380" s="31">
        <v>1</v>
      </c>
      <c r="F1380" s="27" t="s">
        <v>24</v>
      </c>
      <c r="G1380" s="27" t="s">
        <v>27</v>
      </c>
      <c r="H1380" s="27">
        <v>4</v>
      </c>
      <c r="I1380" s="5">
        <v>240316</v>
      </c>
      <c r="J1380" s="27">
        <v>2.8201563389578461</v>
      </c>
      <c r="K1380">
        <v>23.376861000000002</v>
      </c>
      <c r="L1380">
        <v>20.123042000000002</v>
      </c>
      <c r="M1380">
        <v>22.842372000000001</v>
      </c>
      <c r="N1380">
        <v>14.018615</v>
      </c>
    </row>
    <row r="1381" spans="1:14" ht="15" customHeight="1" x14ac:dyDescent="0.2">
      <c r="A1381" s="27" t="s">
        <v>28</v>
      </c>
      <c r="B1381" s="27">
        <v>2024</v>
      </c>
      <c r="C1381" s="30">
        <v>45551</v>
      </c>
      <c r="D1381" s="27">
        <v>2112</v>
      </c>
      <c r="E1381" s="31">
        <v>1</v>
      </c>
      <c r="F1381" s="27" t="s">
        <v>25</v>
      </c>
      <c r="G1381" s="27" t="s">
        <v>27</v>
      </c>
      <c r="H1381" s="27">
        <v>4</v>
      </c>
      <c r="I1381" s="5">
        <v>240317</v>
      </c>
      <c r="J1381" s="27">
        <v>2.4148123495002496</v>
      </c>
      <c r="K1381">
        <v>19.947776999999999</v>
      </c>
      <c r="L1381">
        <v>23.320409999999999</v>
      </c>
      <c r="M1381">
        <v>28.829972999999999</v>
      </c>
      <c r="N1381">
        <v>16.640180999999998</v>
      </c>
    </row>
    <row r="1382" spans="1:14" ht="15" customHeight="1" x14ac:dyDescent="0.2">
      <c r="A1382" s="27" t="s">
        <v>28</v>
      </c>
      <c r="B1382" s="27">
        <v>2024</v>
      </c>
      <c r="C1382" s="30">
        <v>45586</v>
      </c>
      <c r="D1382" s="27">
        <v>2201</v>
      </c>
      <c r="E1382" s="31">
        <v>2</v>
      </c>
      <c r="F1382" s="27" t="s">
        <v>20</v>
      </c>
      <c r="G1382" s="27" t="s">
        <v>21</v>
      </c>
      <c r="H1382" s="27">
        <v>4</v>
      </c>
      <c r="I1382" s="5">
        <v>240366</v>
      </c>
      <c r="J1382" s="27">
        <v>3.0815948888327318</v>
      </c>
      <c r="K1382">
        <v>17.875606999999999</v>
      </c>
      <c r="L1382">
        <v>26.931698000000001</v>
      </c>
      <c r="M1382">
        <v>35.959400000000002</v>
      </c>
      <c r="N1382">
        <v>24.622726</v>
      </c>
    </row>
    <row r="1383" spans="1:14" ht="15" customHeight="1" x14ac:dyDescent="0.2">
      <c r="A1383" s="27" t="s">
        <v>28</v>
      </c>
      <c r="B1383" s="27">
        <v>2024</v>
      </c>
      <c r="C1383" s="30">
        <v>45586</v>
      </c>
      <c r="D1383" s="27">
        <v>2202</v>
      </c>
      <c r="E1383" s="31">
        <v>2</v>
      </c>
      <c r="F1383" s="27" t="s">
        <v>22</v>
      </c>
      <c r="G1383" s="27" t="s">
        <v>21</v>
      </c>
      <c r="H1383" s="27">
        <v>4</v>
      </c>
      <c r="I1383" s="5">
        <v>240367</v>
      </c>
      <c r="J1383" s="27">
        <v>2.5886103090206567</v>
      </c>
      <c r="K1383">
        <v>21.178311999999998</v>
      </c>
      <c r="L1383">
        <v>21.159198</v>
      </c>
      <c r="M1383">
        <v>28.326948000000002</v>
      </c>
      <c r="N1383">
        <v>19.40071</v>
      </c>
    </row>
    <row r="1384" spans="1:14" ht="15" customHeight="1" x14ac:dyDescent="0.2">
      <c r="A1384" s="27" t="s">
        <v>28</v>
      </c>
      <c r="B1384" s="27">
        <v>2024</v>
      </c>
      <c r="C1384" s="30">
        <v>45586</v>
      </c>
      <c r="D1384" s="27">
        <v>2203</v>
      </c>
      <c r="E1384" s="31">
        <v>2</v>
      </c>
      <c r="F1384" s="27" t="s">
        <v>24</v>
      </c>
      <c r="G1384" s="27" t="s">
        <v>21</v>
      </c>
      <c r="H1384" s="27">
        <v>4</v>
      </c>
      <c r="I1384" s="5">
        <v>240368</v>
      </c>
      <c r="J1384" s="27">
        <v>2.7912886276882367</v>
      </c>
      <c r="K1384">
        <v>17.008398</v>
      </c>
      <c r="L1384">
        <v>27.0351</v>
      </c>
      <c r="M1384">
        <v>33.409692</v>
      </c>
      <c r="N1384">
        <v>26.655660000000001</v>
      </c>
    </row>
    <row r="1385" spans="1:14" ht="15" customHeight="1" x14ac:dyDescent="0.2">
      <c r="A1385" s="27" t="s">
        <v>28</v>
      </c>
      <c r="B1385" s="27">
        <v>2024</v>
      </c>
      <c r="C1385" s="30">
        <v>45586</v>
      </c>
      <c r="D1385" s="27">
        <v>2204</v>
      </c>
      <c r="E1385" s="31">
        <v>2</v>
      </c>
      <c r="F1385" s="27" t="s">
        <v>23</v>
      </c>
      <c r="G1385" s="27" t="s">
        <v>21</v>
      </c>
      <c r="H1385" s="27">
        <v>4</v>
      </c>
      <c r="I1385" s="5">
        <v>240369</v>
      </c>
      <c r="J1385" s="27">
        <v>3.2222131854947937</v>
      </c>
      <c r="K1385">
        <v>19.909079999999999</v>
      </c>
      <c r="L1385">
        <v>23.713545</v>
      </c>
      <c r="M1385">
        <v>30.054320000000001</v>
      </c>
      <c r="N1385">
        <v>20.137920000000001</v>
      </c>
    </row>
    <row r="1386" spans="1:14" ht="15" customHeight="1" x14ac:dyDescent="0.2">
      <c r="A1386" s="27" t="s">
        <v>28</v>
      </c>
      <c r="B1386" s="27">
        <v>2024</v>
      </c>
      <c r="C1386" s="30">
        <v>45586</v>
      </c>
      <c r="D1386" s="27">
        <v>2205</v>
      </c>
      <c r="E1386" s="31">
        <v>2</v>
      </c>
      <c r="F1386" s="27" t="s">
        <v>26</v>
      </c>
      <c r="G1386" s="27" t="s">
        <v>21</v>
      </c>
      <c r="H1386" s="27">
        <v>4</v>
      </c>
      <c r="I1386" s="5">
        <v>240370</v>
      </c>
      <c r="J1386" s="27">
        <v>2.3017025541772971</v>
      </c>
      <c r="K1386">
        <v>18.402550000000002</v>
      </c>
      <c r="L1386">
        <v>24.514485000000001</v>
      </c>
      <c r="M1386">
        <v>32.352255</v>
      </c>
      <c r="N1386">
        <v>22.092594999999999</v>
      </c>
    </row>
    <row r="1387" spans="1:14" ht="15" customHeight="1" x14ac:dyDescent="0.2">
      <c r="A1387" s="27" t="s">
        <v>28</v>
      </c>
      <c r="B1387" s="27">
        <v>2024</v>
      </c>
      <c r="C1387" s="30">
        <v>45586</v>
      </c>
      <c r="D1387" s="27">
        <v>2206</v>
      </c>
      <c r="E1387" s="31">
        <v>2</v>
      </c>
      <c r="F1387" s="27" t="s">
        <v>25</v>
      </c>
      <c r="G1387" s="27" t="s">
        <v>21</v>
      </c>
      <c r="H1387" s="27">
        <v>4</v>
      </c>
      <c r="I1387" s="5">
        <v>240371</v>
      </c>
      <c r="J1387" s="27">
        <v>2.7928473330177219</v>
      </c>
      <c r="K1387">
        <v>20.406455999999999</v>
      </c>
      <c r="L1387">
        <v>24.572016000000001</v>
      </c>
      <c r="M1387">
        <v>30.298463999999999</v>
      </c>
      <c r="N1387">
        <v>23.738904000000002</v>
      </c>
    </row>
    <row r="1388" spans="1:14" ht="15" customHeight="1" x14ac:dyDescent="0.2">
      <c r="A1388" s="27" t="s">
        <v>28</v>
      </c>
      <c r="B1388" s="27">
        <v>2024</v>
      </c>
      <c r="C1388" s="30">
        <v>45551</v>
      </c>
      <c r="D1388" s="27">
        <v>2207</v>
      </c>
      <c r="E1388" s="31">
        <v>2</v>
      </c>
      <c r="F1388" s="27" t="s">
        <v>20</v>
      </c>
      <c r="G1388" s="27" t="s">
        <v>27</v>
      </c>
      <c r="H1388" s="27">
        <v>4</v>
      </c>
      <c r="I1388" s="5">
        <v>240318</v>
      </c>
      <c r="J1388" s="27">
        <v>3.4930713067066423</v>
      </c>
      <c r="K1388">
        <v>18.889524000000002</v>
      </c>
      <c r="L1388">
        <v>26.036154</v>
      </c>
      <c r="M1388">
        <v>32.631605999999998</v>
      </c>
      <c r="N1388">
        <v>15.946794000000001</v>
      </c>
    </row>
    <row r="1389" spans="1:14" ht="15" customHeight="1" x14ac:dyDescent="0.2">
      <c r="A1389" s="27" t="s">
        <v>28</v>
      </c>
      <c r="B1389" s="27">
        <v>2024</v>
      </c>
      <c r="C1389" s="30">
        <v>45551</v>
      </c>
      <c r="D1389" s="27">
        <v>2208</v>
      </c>
      <c r="E1389" s="31">
        <v>2</v>
      </c>
      <c r="F1389" s="27" t="s">
        <v>23</v>
      </c>
      <c r="G1389" s="27" t="s">
        <v>27</v>
      </c>
      <c r="H1389" s="27">
        <v>4</v>
      </c>
      <c r="I1389" s="5">
        <v>240319</v>
      </c>
      <c r="J1389" s="27">
        <v>2.975340188082185</v>
      </c>
      <c r="K1389">
        <v>17.585599999999999</v>
      </c>
      <c r="L1389">
        <v>27.685949999999998</v>
      </c>
      <c r="M1389">
        <v>37.416775000000001</v>
      </c>
      <c r="N1389">
        <v>24.075975</v>
      </c>
    </row>
    <row r="1390" spans="1:14" ht="15" customHeight="1" x14ac:dyDescent="0.2">
      <c r="A1390" s="27" t="s">
        <v>28</v>
      </c>
      <c r="B1390" s="27">
        <v>2024</v>
      </c>
      <c r="C1390" s="30">
        <v>45551</v>
      </c>
      <c r="D1390" s="27">
        <v>2209</v>
      </c>
      <c r="E1390" s="31">
        <v>2</v>
      </c>
      <c r="F1390" s="27" t="s">
        <v>22</v>
      </c>
      <c r="G1390" s="27" t="s">
        <v>27</v>
      </c>
      <c r="H1390" s="27">
        <v>4</v>
      </c>
      <c r="I1390" s="5">
        <v>240320</v>
      </c>
      <c r="J1390" s="27">
        <v>3.0535166823793491</v>
      </c>
      <c r="K1390">
        <v>23.684640000000002</v>
      </c>
      <c r="L1390">
        <v>21.440930000000002</v>
      </c>
      <c r="M1390">
        <v>25.27665</v>
      </c>
      <c r="N1390">
        <v>12.494020000000001</v>
      </c>
    </row>
    <row r="1391" spans="1:14" ht="15" customHeight="1" x14ac:dyDescent="0.2">
      <c r="A1391" s="27" t="s">
        <v>28</v>
      </c>
      <c r="B1391" s="27">
        <v>2024</v>
      </c>
      <c r="C1391" s="30">
        <v>45551</v>
      </c>
      <c r="D1391" s="27">
        <v>2210</v>
      </c>
      <c r="E1391" s="31">
        <v>2</v>
      </c>
      <c r="F1391" s="27" t="s">
        <v>24</v>
      </c>
      <c r="G1391" s="27" t="s">
        <v>27</v>
      </c>
      <c r="H1391" s="27">
        <v>4</v>
      </c>
      <c r="I1391" s="5">
        <v>240321</v>
      </c>
      <c r="J1391" s="27">
        <v>3.0688332939246066</v>
      </c>
      <c r="K1391">
        <v>19.572617999999999</v>
      </c>
      <c r="L1391">
        <v>26.208988000000002</v>
      </c>
      <c r="M1391">
        <v>32.387354999999999</v>
      </c>
      <c r="N1391">
        <v>18.703347000000001</v>
      </c>
    </row>
    <row r="1392" spans="1:14" ht="15" customHeight="1" x14ac:dyDescent="0.2">
      <c r="A1392" s="27" t="s">
        <v>28</v>
      </c>
      <c r="B1392" s="27">
        <v>2024</v>
      </c>
      <c r="C1392" s="30">
        <v>45551</v>
      </c>
      <c r="D1392" s="27">
        <v>2211</v>
      </c>
      <c r="E1392" s="31">
        <v>2</v>
      </c>
      <c r="F1392" s="27" t="s">
        <v>25</v>
      </c>
      <c r="G1392" s="27" t="s">
        <v>27</v>
      </c>
      <c r="H1392" s="27">
        <v>4</v>
      </c>
      <c r="I1392" s="5">
        <v>240322</v>
      </c>
      <c r="J1392" s="27">
        <v>3.5741703690421636</v>
      </c>
      <c r="K1392">
        <v>21.55716</v>
      </c>
      <c r="L1392">
        <v>22.638280000000002</v>
      </c>
      <c r="M1392">
        <v>26.795000000000002</v>
      </c>
      <c r="N1392">
        <v>14.50192</v>
      </c>
    </row>
    <row r="1393" spans="1:14" ht="15" customHeight="1" x14ac:dyDescent="0.2">
      <c r="A1393" s="27" t="s">
        <v>28</v>
      </c>
      <c r="B1393" s="27">
        <v>2024</v>
      </c>
      <c r="C1393" s="30">
        <v>45551</v>
      </c>
      <c r="D1393" s="27">
        <v>2212</v>
      </c>
      <c r="E1393" s="31">
        <v>2</v>
      </c>
      <c r="F1393" s="27" t="s">
        <v>26</v>
      </c>
      <c r="G1393" s="27" t="s">
        <v>27</v>
      </c>
      <c r="H1393" s="27">
        <v>4</v>
      </c>
      <c r="I1393" s="5">
        <v>240323</v>
      </c>
      <c r="J1393" s="27">
        <v>2.8887810448607265</v>
      </c>
      <c r="K1393">
        <v>20.534863999999999</v>
      </c>
      <c r="L1393">
        <v>24.903984000000001</v>
      </c>
      <c r="M1393">
        <v>29.747199999999999</v>
      </c>
      <c r="N1393">
        <v>16.45392</v>
      </c>
    </row>
    <row r="1394" spans="1:14" ht="15" customHeight="1" x14ac:dyDescent="0.2">
      <c r="A1394" s="27" t="s">
        <v>28</v>
      </c>
      <c r="B1394" s="27">
        <v>2024</v>
      </c>
      <c r="C1394" s="30">
        <v>45551</v>
      </c>
      <c r="D1394" s="27">
        <v>2301</v>
      </c>
      <c r="E1394" s="31">
        <v>3</v>
      </c>
      <c r="F1394" s="27" t="s">
        <v>20</v>
      </c>
      <c r="G1394" s="27" t="s">
        <v>27</v>
      </c>
      <c r="H1394" s="27">
        <v>4</v>
      </c>
      <c r="I1394" s="5">
        <v>240324</v>
      </c>
      <c r="J1394" s="27">
        <v>3.2261147088136912</v>
      </c>
      <c r="K1394">
        <v>20.769034000000001</v>
      </c>
      <c r="L1394">
        <v>25.180817999999999</v>
      </c>
      <c r="M1394">
        <v>29.686071999999999</v>
      </c>
      <c r="N1394">
        <v>16.684394999999999</v>
      </c>
    </row>
    <row r="1395" spans="1:14" ht="15" customHeight="1" x14ac:dyDescent="0.2">
      <c r="A1395" s="27" t="s">
        <v>28</v>
      </c>
      <c r="B1395" s="27">
        <v>2024</v>
      </c>
      <c r="C1395" s="30">
        <v>45551</v>
      </c>
      <c r="D1395" s="27">
        <v>2302</v>
      </c>
      <c r="E1395" s="31">
        <v>3</v>
      </c>
      <c r="F1395" s="27" t="s">
        <v>23</v>
      </c>
      <c r="G1395" s="27" t="s">
        <v>27</v>
      </c>
      <c r="H1395" s="27">
        <v>4</v>
      </c>
      <c r="I1395" s="5">
        <v>240325</v>
      </c>
      <c r="J1395" s="27">
        <v>3.1153334112732249</v>
      </c>
      <c r="K1395">
        <v>20.369800000000001</v>
      </c>
      <c r="L1395">
        <v>27.6266</v>
      </c>
      <c r="M1395">
        <v>33.576799999999999</v>
      </c>
      <c r="N1395">
        <v>17.982199999999999</v>
      </c>
    </row>
    <row r="1396" spans="1:14" ht="15" customHeight="1" x14ac:dyDescent="0.2">
      <c r="A1396" s="27" t="s">
        <v>28</v>
      </c>
      <c r="B1396" s="27">
        <v>2024</v>
      </c>
      <c r="C1396" s="30">
        <v>45551</v>
      </c>
      <c r="D1396" s="27">
        <v>2303</v>
      </c>
      <c r="E1396" s="31">
        <v>3</v>
      </c>
      <c r="F1396" s="27" t="s">
        <v>26</v>
      </c>
      <c r="G1396" s="27" t="s">
        <v>27</v>
      </c>
      <c r="H1396" s="27">
        <v>4</v>
      </c>
      <c r="I1396" s="5">
        <v>240326</v>
      </c>
      <c r="J1396" s="27">
        <v>2.9054559785228316</v>
      </c>
      <c r="K1396">
        <v>21.295636999999999</v>
      </c>
      <c r="L1396">
        <v>22.592457</v>
      </c>
      <c r="M1396">
        <v>26.631125000000001</v>
      </c>
      <c r="N1396">
        <v>17.04392</v>
      </c>
    </row>
    <row r="1397" spans="1:14" ht="15" customHeight="1" x14ac:dyDescent="0.2">
      <c r="A1397" s="27" t="s">
        <v>28</v>
      </c>
      <c r="B1397" s="27">
        <v>2024</v>
      </c>
      <c r="C1397" s="30">
        <v>45551</v>
      </c>
      <c r="D1397" s="27">
        <v>2304</v>
      </c>
      <c r="E1397" s="31">
        <v>3</v>
      </c>
      <c r="F1397" s="27" t="s">
        <v>25</v>
      </c>
      <c r="G1397" s="27" t="s">
        <v>27</v>
      </c>
      <c r="H1397" s="27">
        <v>4</v>
      </c>
      <c r="I1397" s="5">
        <v>240327</v>
      </c>
      <c r="J1397" s="27">
        <v>2.9154453529080935</v>
      </c>
      <c r="K1397">
        <v>20.709927</v>
      </c>
      <c r="L1397">
        <v>24.769781999999999</v>
      </c>
      <c r="M1397">
        <v>29.557611000000001</v>
      </c>
      <c r="N1397">
        <v>16.174088999999999</v>
      </c>
    </row>
    <row r="1398" spans="1:14" ht="15" customHeight="1" x14ac:dyDescent="0.2">
      <c r="A1398" s="27" t="s">
        <v>28</v>
      </c>
      <c r="B1398" s="27">
        <v>2024</v>
      </c>
      <c r="C1398" s="30">
        <v>45551</v>
      </c>
      <c r="D1398" s="27">
        <v>2305</v>
      </c>
      <c r="E1398" s="31">
        <v>3</v>
      </c>
      <c r="F1398" s="27" t="s">
        <v>24</v>
      </c>
      <c r="G1398" s="27" t="s">
        <v>27</v>
      </c>
      <c r="H1398" s="27">
        <v>4</v>
      </c>
      <c r="I1398" s="5">
        <v>240328</v>
      </c>
      <c r="J1398" s="27">
        <v>3.0428626352085586</v>
      </c>
      <c r="K1398">
        <v>21.677436</v>
      </c>
      <c r="L1398">
        <v>24.442176</v>
      </c>
      <c r="M1398">
        <v>27.469332000000001</v>
      </c>
      <c r="N1398">
        <v>16.841484000000001</v>
      </c>
    </row>
    <row r="1399" spans="1:14" ht="15" customHeight="1" x14ac:dyDescent="0.2">
      <c r="A1399" s="27" t="s">
        <v>28</v>
      </c>
      <c r="B1399" s="27">
        <v>2024</v>
      </c>
      <c r="C1399" s="30">
        <v>45551</v>
      </c>
      <c r="D1399" s="27">
        <v>2306</v>
      </c>
      <c r="E1399" s="31">
        <v>3</v>
      </c>
      <c r="F1399" s="27" t="s">
        <v>22</v>
      </c>
      <c r="G1399" s="27" t="s">
        <v>27</v>
      </c>
      <c r="H1399" s="27">
        <v>4</v>
      </c>
      <c r="I1399" s="5">
        <v>240329</v>
      </c>
      <c r="J1399" s="27">
        <v>3.592100764816236</v>
      </c>
      <c r="K1399">
        <v>20.461572</v>
      </c>
      <c r="L1399">
        <v>25.195708</v>
      </c>
      <c r="M1399">
        <v>29.536892000000002</v>
      </c>
      <c r="N1399">
        <v>18.543592</v>
      </c>
    </row>
    <row r="1400" spans="1:14" ht="15" customHeight="1" x14ac:dyDescent="0.2">
      <c r="A1400" s="27" t="s">
        <v>28</v>
      </c>
      <c r="B1400" s="27">
        <v>2024</v>
      </c>
      <c r="C1400" s="30">
        <v>45586</v>
      </c>
      <c r="D1400" s="27">
        <v>2307</v>
      </c>
      <c r="E1400" s="31">
        <v>3</v>
      </c>
      <c r="F1400" s="27" t="s">
        <v>20</v>
      </c>
      <c r="G1400" s="27" t="s">
        <v>21</v>
      </c>
      <c r="H1400" s="27">
        <v>4</v>
      </c>
      <c r="I1400" s="5">
        <v>240372</v>
      </c>
      <c r="J1400" s="27">
        <v>7.8794537995572167</v>
      </c>
      <c r="K1400">
        <v>17.514029000000001</v>
      </c>
      <c r="L1400">
        <v>25.572572999999998</v>
      </c>
      <c r="M1400">
        <v>32.804355999999999</v>
      </c>
      <c r="N1400">
        <v>22.398571</v>
      </c>
    </row>
    <row r="1401" spans="1:14" ht="15" customHeight="1" x14ac:dyDescent="0.2">
      <c r="A1401" s="27" t="s">
        <v>28</v>
      </c>
      <c r="B1401" s="27">
        <v>2024</v>
      </c>
      <c r="C1401" s="30">
        <v>45586</v>
      </c>
      <c r="D1401" s="27">
        <v>2308</v>
      </c>
      <c r="E1401" s="31">
        <v>3</v>
      </c>
      <c r="F1401" s="27" t="s">
        <v>24</v>
      </c>
      <c r="G1401" s="27" t="s">
        <v>21</v>
      </c>
      <c r="H1401" s="27">
        <v>4</v>
      </c>
      <c r="I1401" s="5">
        <v>240373</v>
      </c>
      <c r="J1401" s="27">
        <v>6.2118734483889799</v>
      </c>
      <c r="K1401">
        <v>20.625233999999999</v>
      </c>
      <c r="L1401">
        <v>22.556757999999999</v>
      </c>
      <c r="M1401">
        <v>30.349788</v>
      </c>
      <c r="N1401">
        <v>20.644358</v>
      </c>
    </row>
    <row r="1402" spans="1:14" ht="15" customHeight="1" x14ac:dyDescent="0.2">
      <c r="A1402" s="27" t="s">
        <v>28</v>
      </c>
      <c r="B1402" s="27">
        <v>2024</v>
      </c>
      <c r="C1402" s="30">
        <v>45586</v>
      </c>
      <c r="D1402" s="27">
        <v>2309</v>
      </c>
      <c r="E1402" s="31">
        <v>3</v>
      </c>
      <c r="F1402" s="27" t="s">
        <v>26</v>
      </c>
      <c r="G1402" s="27" t="s">
        <v>21</v>
      </c>
      <c r="H1402" s="27">
        <v>4</v>
      </c>
      <c r="I1402" s="5">
        <v>240374</v>
      </c>
      <c r="J1402" s="27">
        <v>6.9699311783540843</v>
      </c>
      <c r="K1402">
        <v>21.856760000000001</v>
      </c>
      <c r="L1402">
        <v>19.45138</v>
      </c>
      <c r="M1402">
        <v>27.775510000000001</v>
      </c>
      <c r="N1402">
        <v>17.216460000000001</v>
      </c>
    </row>
    <row r="1403" spans="1:14" ht="15" customHeight="1" x14ac:dyDescent="0.2">
      <c r="A1403" s="27" t="s">
        <v>28</v>
      </c>
      <c r="B1403" s="27">
        <v>2024</v>
      </c>
      <c r="C1403" s="30">
        <v>45586</v>
      </c>
      <c r="D1403" s="27">
        <v>2310</v>
      </c>
      <c r="E1403" s="31">
        <v>3</v>
      </c>
      <c r="F1403" s="27" t="s">
        <v>22</v>
      </c>
      <c r="G1403" s="27" t="s">
        <v>21</v>
      </c>
      <c r="H1403" s="27">
        <v>4</v>
      </c>
      <c r="I1403" s="5">
        <v>240375</v>
      </c>
      <c r="J1403" s="27">
        <v>8.6588141943372303</v>
      </c>
      <c r="K1403">
        <v>19.432607999999998</v>
      </c>
      <c r="L1403">
        <v>24.513216</v>
      </c>
      <c r="M1403">
        <v>30.397535999999999</v>
      </c>
      <c r="N1403">
        <v>20.963488000000002</v>
      </c>
    </row>
    <row r="1404" spans="1:14" ht="15" customHeight="1" x14ac:dyDescent="0.2">
      <c r="A1404" s="27" t="s">
        <v>28</v>
      </c>
      <c r="B1404" s="27">
        <v>2024</v>
      </c>
      <c r="C1404" s="30">
        <v>45586</v>
      </c>
      <c r="D1404" s="27">
        <v>2311</v>
      </c>
      <c r="E1404" s="31">
        <v>3</v>
      </c>
      <c r="F1404" s="27" t="s">
        <v>25</v>
      </c>
      <c r="G1404" s="27" t="s">
        <v>21</v>
      </c>
      <c r="H1404" s="27">
        <v>4</v>
      </c>
      <c r="I1404" s="5">
        <v>240376</v>
      </c>
      <c r="J1404" s="27">
        <v>7.9697094597637061</v>
      </c>
      <c r="K1404">
        <v>18.696335000000001</v>
      </c>
      <c r="L1404">
        <v>23.030615000000001</v>
      </c>
      <c r="M1404">
        <v>29.88372</v>
      </c>
      <c r="N1404">
        <v>22.79299</v>
      </c>
    </row>
    <row r="1405" spans="1:14" ht="15" customHeight="1" x14ac:dyDescent="0.2">
      <c r="A1405" s="27" t="s">
        <v>28</v>
      </c>
      <c r="B1405" s="27">
        <v>2024</v>
      </c>
      <c r="C1405" s="30">
        <v>45586</v>
      </c>
      <c r="D1405" s="27">
        <v>2312</v>
      </c>
      <c r="E1405" s="31">
        <v>3</v>
      </c>
      <c r="F1405" s="27" t="s">
        <v>23</v>
      </c>
      <c r="G1405" s="27" t="s">
        <v>21</v>
      </c>
      <c r="H1405" s="27">
        <v>4</v>
      </c>
      <c r="I1405" s="5">
        <v>240377</v>
      </c>
      <c r="J1405" s="27">
        <v>8.320376568631886</v>
      </c>
      <c r="K1405">
        <v>21.242988</v>
      </c>
      <c r="L1405">
        <v>21.787680000000002</v>
      </c>
      <c r="M1405">
        <v>27.339715999999999</v>
      </c>
      <c r="N1405">
        <v>18.261516</v>
      </c>
    </row>
    <row r="1406" spans="1:14" ht="15" customHeight="1" x14ac:dyDescent="0.2">
      <c r="A1406" s="27" t="s">
        <v>28</v>
      </c>
      <c r="B1406" s="27">
        <v>2024</v>
      </c>
      <c r="C1406" s="30">
        <v>45586</v>
      </c>
      <c r="D1406" s="27">
        <v>2401</v>
      </c>
      <c r="E1406" s="31">
        <v>4</v>
      </c>
      <c r="F1406" s="27" t="s">
        <v>25</v>
      </c>
      <c r="G1406" s="27" t="s">
        <v>21</v>
      </c>
      <c r="H1406" s="27">
        <v>4</v>
      </c>
      <c r="I1406" s="5">
        <v>240378</v>
      </c>
      <c r="J1406" s="27">
        <v>7.108980845295056</v>
      </c>
      <c r="K1406">
        <v>21.055523999999998</v>
      </c>
      <c r="L1406">
        <v>22.193401999999999</v>
      </c>
      <c r="M1406">
        <v>27.96885</v>
      </c>
      <c r="N1406">
        <v>21.227640000000001</v>
      </c>
    </row>
    <row r="1407" spans="1:14" ht="15" customHeight="1" x14ac:dyDescent="0.2">
      <c r="A1407" s="27" t="s">
        <v>28</v>
      </c>
      <c r="B1407" s="27">
        <v>2024</v>
      </c>
      <c r="C1407" s="30">
        <v>45586</v>
      </c>
      <c r="D1407" s="27">
        <v>2402</v>
      </c>
      <c r="E1407" s="31">
        <v>4</v>
      </c>
      <c r="F1407" s="27" t="s">
        <v>22</v>
      </c>
      <c r="G1407" s="27" t="s">
        <v>21</v>
      </c>
      <c r="H1407" s="27">
        <v>4</v>
      </c>
      <c r="I1407" s="5">
        <v>240379</v>
      </c>
      <c r="J1407" s="27">
        <v>7.4642619213222314</v>
      </c>
      <c r="K1407">
        <v>17.894825999999998</v>
      </c>
      <c r="L1407">
        <v>26.164259999999999</v>
      </c>
      <c r="M1407">
        <v>33.383304000000003</v>
      </c>
      <c r="N1407">
        <v>25.667712000000002</v>
      </c>
    </row>
    <row r="1408" spans="1:14" ht="15" customHeight="1" x14ac:dyDescent="0.2">
      <c r="A1408" s="27" t="s">
        <v>28</v>
      </c>
      <c r="B1408" s="27">
        <v>2024</v>
      </c>
      <c r="C1408" s="30">
        <v>45586</v>
      </c>
      <c r="D1408" s="27">
        <v>2403</v>
      </c>
      <c r="E1408" s="31">
        <v>4</v>
      </c>
      <c r="F1408" s="27" t="s">
        <v>20</v>
      </c>
      <c r="G1408" s="27" t="s">
        <v>21</v>
      </c>
      <c r="H1408" s="27">
        <v>4</v>
      </c>
      <c r="I1408" s="5">
        <v>240380</v>
      </c>
      <c r="J1408" s="27">
        <v>4.5716065736009721</v>
      </c>
      <c r="K1408">
        <v>21.139758</v>
      </c>
      <c r="L1408">
        <v>21.463812000000001</v>
      </c>
      <c r="M1408">
        <v>28.11645</v>
      </c>
      <c r="N1408">
        <v>20.196189</v>
      </c>
    </row>
    <row r="1409" spans="1:14" ht="15" customHeight="1" x14ac:dyDescent="0.2">
      <c r="A1409" s="27" t="s">
        <v>28</v>
      </c>
      <c r="B1409" s="27">
        <v>2024</v>
      </c>
      <c r="C1409" s="30">
        <v>45586</v>
      </c>
      <c r="D1409" s="27">
        <v>2404</v>
      </c>
      <c r="E1409" s="31">
        <v>4</v>
      </c>
      <c r="F1409" s="27" t="s">
        <v>23</v>
      </c>
      <c r="G1409" s="27" t="s">
        <v>21</v>
      </c>
      <c r="H1409" s="27">
        <v>4</v>
      </c>
      <c r="I1409" s="5">
        <v>240381</v>
      </c>
      <c r="J1409" s="27">
        <v>8.3164891960822587</v>
      </c>
      <c r="K1409">
        <v>18.413460000000001</v>
      </c>
      <c r="L1409">
        <v>24.903372000000001</v>
      </c>
      <c r="M1409">
        <v>32.972940000000001</v>
      </c>
      <c r="N1409">
        <v>21.334872000000001</v>
      </c>
    </row>
    <row r="1410" spans="1:14" ht="15" customHeight="1" x14ac:dyDescent="0.2">
      <c r="A1410" s="27" t="s">
        <v>28</v>
      </c>
      <c r="B1410" s="27">
        <v>2024</v>
      </c>
      <c r="C1410" s="30">
        <v>45586</v>
      </c>
      <c r="D1410" s="27">
        <v>2405</v>
      </c>
      <c r="E1410" s="31">
        <v>4</v>
      </c>
      <c r="F1410" s="27" t="s">
        <v>24</v>
      </c>
      <c r="G1410" s="27" t="s">
        <v>21</v>
      </c>
      <c r="H1410" s="27">
        <v>4</v>
      </c>
      <c r="I1410" s="5">
        <v>240382</v>
      </c>
      <c r="J1410" s="27">
        <v>6.9437172928042985</v>
      </c>
      <c r="K1410">
        <v>21.371303999999999</v>
      </c>
      <c r="L1410">
        <v>22.066848</v>
      </c>
      <c r="M1410">
        <v>28.126656000000001</v>
      </c>
      <c r="N1410">
        <v>18.570072</v>
      </c>
    </row>
    <row r="1411" spans="1:14" ht="15" customHeight="1" x14ac:dyDescent="0.2">
      <c r="A1411" s="27" t="s">
        <v>28</v>
      </c>
      <c r="B1411" s="27">
        <v>2024</v>
      </c>
      <c r="C1411" s="30">
        <v>45586</v>
      </c>
      <c r="D1411" s="27">
        <v>2406</v>
      </c>
      <c r="E1411" s="31">
        <v>4</v>
      </c>
      <c r="F1411" s="27" t="s">
        <v>26</v>
      </c>
      <c r="G1411" s="27" t="s">
        <v>21</v>
      </c>
      <c r="H1411" s="27">
        <v>4</v>
      </c>
      <c r="I1411" s="5">
        <v>240383</v>
      </c>
      <c r="J1411" s="27">
        <v>7.3911487797205231</v>
      </c>
      <c r="K1411">
        <v>20.088974</v>
      </c>
      <c r="L1411">
        <v>23.345621999999999</v>
      </c>
      <c r="M1411">
        <v>29.480238</v>
      </c>
      <c r="N1411">
        <v>19.492553000000001</v>
      </c>
    </row>
    <row r="1412" spans="1:14" ht="15" customHeight="1" x14ac:dyDescent="0.2">
      <c r="A1412" s="27" t="s">
        <v>28</v>
      </c>
      <c r="B1412" s="27">
        <v>2024</v>
      </c>
      <c r="C1412" s="30">
        <v>45551</v>
      </c>
      <c r="D1412" s="27">
        <v>2407</v>
      </c>
      <c r="E1412" s="31">
        <v>4</v>
      </c>
      <c r="F1412" s="27" t="s">
        <v>26</v>
      </c>
      <c r="G1412" s="27" t="s">
        <v>27</v>
      </c>
      <c r="H1412" s="27">
        <v>4</v>
      </c>
      <c r="I1412" s="5">
        <v>240330</v>
      </c>
      <c r="J1412" s="27">
        <v>2.8488993028676011</v>
      </c>
      <c r="K1412">
        <v>22.245239999999999</v>
      </c>
      <c r="L1412">
        <v>23.252109999999998</v>
      </c>
      <c r="M1412">
        <v>28.92634</v>
      </c>
      <c r="N1412">
        <v>16.222840000000001</v>
      </c>
    </row>
    <row r="1413" spans="1:14" ht="15" customHeight="1" x14ac:dyDescent="0.2">
      <c r="A1413" s="27" t="s">
        <v>28</v>
      </c>
      <c r="B1413" s="27">
        <v>2024</v>
      </c>
      <c r="C1413" s="30">
        <v>45551</v>
      </c>
      <c r="D1413" s="27">
        <v>2408</v>
      </c>
      <c r="E1413" s="31">
        <v>4</v>
      </c>
      <c r="F1413" s="27" t="s">
        <v>22</v>
      </c>
      <c r="G1413" s="27" t="s">
        <v>27</v>
      </c>
      <c r="H1413" s="27">
        <v>4</v>
      </c>
      <c r="I1413" s="5">
        <v>240331</v>
      </c>
      <c r="J1413" s="27">
        <v>3.1901729606412084</v>
      </c>
      <c r="K1413" t="e">
        <v>#N/A</v>
      </c>
      <c r="L1413" t="e">
        <v>#N/A</v>
      </c>
      <c r="M1413" t="e">
        <v>#N/A</v>
      </c>
      <c r="N1413" t="e">
        <v>#N/A</v>
      </c>
    </row>
    <row r="1414" spans="1:14" ht="15" customHeight="1" x14ac:dyDescent="0.2">
      <c r="A1414" s="27" t="s">
        <v>28</v>
      </c>
      <c r="B1414" s="27">
        <v>2024</v>
      </c>
      <c r="C1414" s="30">
        <v>45551</v>
      </c>
      <c r="D1414" s="27">
        <v>2409</v>
      </c>
      <c r="E1414" s="31">
        <v>4</v>
      </c>
      <c r="F1414" s="27" t="s">
        <v>20</v>
      </c>
      <c r="G1414" s="27" t="s">
        <v>27</v>
      </c>
      <c r="H1414" s="27">
        <v>4</v>
      </c>
      <c r="I1414" s="5">
        <v>240332</v>
      </c>
      <c r="J1414" s="27">
        <v>3.1269609600304293</v>
      </c>
      <c r="K1414">
        <v>19.810877999999999</v>
      </c>
      <c r="L1414">
        <v>25.632128000000002</v>
      </c>
      <c r="M1414">
        <v>31.425436000000001</v>
      </c>
      <c r="N1414">
        <v>17.808368000000002</v>
      </c>
    </row>
    <row r="1415" spans="1:14" ht="15" customHeight="1" x14ac:dyDescent="0.2">
      <c r="A1415" s="27" t="s">
        <v>28</v>
      </c>
      <c r="B1415" s="27">
        <v>2024</v>
      </c>
      <c r="C1415" s="30">
        <v>45551</v>
      </c>
      <c r="D1415" s="27">
        <v>2410</v>
      </c>
      <c r="E1415" s="31">
        <v>4</v>
      </c>
      <c r="F1415" s="27" t="s">
        <v>25</v>
      </c>
      <c r="G1415" s="27" t="s">
        <v>27</v>
      </c>
      <c r="H1415" s="27">
        <v>4</v>
      </c>
      <c r="I1415" s="5">
        <v>240333</v>
      </c>
      <c r="J1415" s="27">
        <v>3.2236939150305064</v>
      </c>
      <c r="K1415">
        <v>20.681797</v>
      </c>
      <c r="L1415">
        <v>26.070122000000001</v>
      </c>
      <c r="M1415">
        <v>30.858702999999998</v>
      </c>
      <c r="N1415">
        <v>16.577299</v>
      </c>
    </row>
    <row r="1416" spans="1:14" ht="15" customHeight="1" x14ac:dyDescent="0.2">
      <c r="A1416" s="27" t="s">
        <v>28</v>
      </c>
      <c r="B1416" s="27">
        <v>2024</v>
      </c>
      <c r="C1416" s="30">
        <v>45551</v>
      </c>
      <c r="D1416" s="27">
        <v>2411</v>
      </c>
      <c r="E1416" s="31">
        <v>4</v>
      </c>
      <c r="F1416" s="27" t="s">
        <v>24</v>
      </c>
      <c r="G1416" s="27" t="s">
        <v>27</v>
      </c>
      <c r="H1416" s="27">
        <v>4</v>
      </c>
      <c r="I1416" s="5">
        <v>240334</v>
      </c>
      <c r="J1416" s="27">
        <v>2.9620846112063206</v>
      </c>
      <c r="K1416">
        <v>21.284096000000002</v>
      </c>
      <c r="L1416">
        <v>23.242007999999998</v>
      </c>
      <c r="M1416">
        <v>28.047792000000001</v>
      </c>
      <c r="N1416">
        <v>15.344784000000001</v>
      </c>
    </row>
    <row r="1417" spans="1:14" ht="15" customHeight="1" x14ac:dyDescent="0.2">
      <c r="A1417" s="27" t="s">
        <v>28</v>
      </c>
      <c r="B1417" s="27">
        <v>2024</v>
      </c>
      <c r="C1417" s="30">
        <v>45551</v>
      </c>
      <c r="D1417" s="27">
        <v>2412</v>
      </c>
      <c r="E1417" s="31">
        <v>4</v>
      </c>
      <c r="F1417" s="27" t="s">
        <v>23</v>
      </c>
      <c r="G1417" s="27" t="s">
        <v>27</v>
      </c>
      <c r="H1417" s="27">
        <v>4</v>
      </c>
      <c r="I1417" s="5">
        <v>240335</v>
      </c>
      <c r="J1417" s="27">
        <v>3.2314659006114534</v>
      </c>
      <c r="K1417" t="e">
        <v>#N/A</v>
      </c>
      <c r="L1417" t="e">
        <v>#N/A</v>
      </c>
      <c r="M1417" t="e">
        <v>#N/A</v>
      </c>
      <c r="N1417" t="e">
        <v>#N/A</v>
      </c>
    </row>
    <row r="1418" spans="1:14" ht="15" customHeight="1" x14ac:dyDescent="0.2">
      <c r="A1418" s="27" t="s">
        <v>28</v>
      </c>
      <c r="B1418" s="27">
        <v>2024</v>
      </c>
      <c r="C1418" s="30">
        <v>45586</v>
      </c>
      <c r="D1418" s="27">
        <v>2107</v>
      </c>
      <c r="E1418" s="31">
        <v>1</v>
      </c>
      <c r="F1418" s="27" t="s">
        <v>22</v>
      </c>
      <c r="G1418" s="27" t="s">
        <v>27</v>
      </c>
      <c r="H1418" s="27">
        <v>5</v>
      </c>
      <c r="I1418" s="5">
        <v>240408</v>
      </c>
      <c r="J1418" s="27">
        <v>1.8119536823536815</v>
      </c>
      <c r="K1418">
        <v>27.195354999999999</v>
      </c>
      <c r="L1418">
        <v>15.887058</v>
      </c>
      <c r="M1418">
        <v>20.188607999999999</v>
      </c>
      <c r="N1418">
        <v>9.36782</v>
      </c>
    </row>
    <row r="1419" spans="1:14" ht="15" customHeight="1" x14ac:dyDescent="0.2">
      <c r="A1419" s="27" t="s">
        <v>28</v>
      </c>
      <c r="B1419" s="27">
        <v>2024</v>
      </c>
      <c r="C1419" s="30">
        <v>45586</v>
      </c>
      <c r="D1419" s="27">
        <v>2108</v>
      </c>
      <c r="E1419" s="31">
        <v>1</v>
      </c>
      <c r="F1419" s="27" t="s">
        <v>26</v>
      </c>
      <c r="G1419" s="27" t="s">
        <v>27</v>
      </c>
      <c r="H1419" s="27">
        <v>5</v>
      </c>
      <c r="I1419" s="5">
        <v>240409</v>
      </c>
      <c r="J1419" s="27">
        <v>1.1807043027200825</v>
      </c>
      <c r="K1419">
        <v>27.658553000000001</v>
      </c>
      <c r="L1419">
        <v>15.822729000000001</v>
      </c>
      <c r="M1419">
        <v>20.117058</v>
      </c>
      <c r="N1419">
        <v>9.2131129999999999</v>
      </c>
    </row>
    <row r="1420" spans="1:14" ht="15" customHeight="1" x14ac:dyDescent="0.2">
      <c r="A1420" s="27" t="s">
        <v>28</v>
      </c>
      <c r="B1420" s="27">
        <v>2024</v>
      </c>
      <c r="C1420" s="30">
        <v>45586</v>
      </c>
      <c r="D1420" s="27">
        <v>2109</v>
      </c>
      <c r="E1420" s="31">
        <v>1</v>
      </c>
      <c r="F1420" s="27" t="s">
        <v>20</v>
      </c>
      <c r="G1420" s="27" t="s">
        <v>27</v>
      </c>
      <c r="H1420" s="27">
        <v>5</v>
      </c>
      <c r="I1420" s="5">
        <v>240410</v>
      </c>
      <c r="J1420" s="27">
        <v>1.5360884786050344</v>
      </c>
      <c r="K1420">
        <v>27.890800499999997</v>
      </c>
      <c r="L1420">
        <v>16.213327999999997</v>
      </c>
      <c r="M1420">
        <v>22.127416499999995</v>
      </c>
      <c r="N1420">
        <v>11.8784215</v>
      </c>
    </row>
    <row r="1421" spans="1:14" ht="15" customHeight="1" x14ac:dyDescent="0.2">
      <c r="A1421" s="27" t="s">
        <v>28</v>
      </c>
      <c r="B1421" s="27">
        <v>2024</v>
      </c>
      <c r="C1421" s="30">
        <v>45586</v>
      </c>
      <c r="D1421" s="27">
        <v>2110</v>
      </c>
      <c r="E1421" s="31">
        <v>1</v>
      </c>
      <c r="F1421" s="27" t="s">
        <v>23</v>
      </c>
      <c r="G1421" s="27" t="s">
        <v>27</v>
      </c>
      <c r="H1421" s="27">
        <v>5</v>
      </c>
      <c r="I1421" s="5">
        <v>240411</v>
      </c>
      <c r="J1421" s="27">
        <v>1.622433416087832</v>
      </c>
      <c r="K1421">
        <v>24.692544000000002</v>
      </c>
      <c r="L1421">
        <v>18.954936</v>
      </c>
      <c r="M1421">
        <v>24.133932000000001</v>
      </c>
      <c r="N1421">
        <v>14.078916</v>
      </c>
    </row>
    <row r="1422" spans="1:14" ht="15" customHeight="1" x14ac:dyDescent="0.2">
      <c r="A1422" s="27" t="s">
        <v>28</v>
      </c>
      <c r="B1422" s="27">
        <v>2024</v>
      </c>
      <c r="C1422" s="30">
        <v>45586</v>
      </c>
      <c r="D1422" s="27">
        <v>2111</v>
      </c>
      <c r="E1422" s="31">
        <v>1</v>
      </c>
      <c r="F1422" s="27" t="s">
        <v>24</v>
      </c>
      <c r="G1422" s="27" t="s">
        <v>27</v>
      </c>
      <c r="H1422" s="27">
        <v>5</v>
      </c>
      <c r="I1422" s="5">
        <v>240412</v>
      </c>
      <c r="J1422" s="27">
        <v>1.3646060236450781</v>
      </c>
      <c r="K1422">
        <v>26.908836000000001</v>
      </c>
      <c r="L1422">
        <v>17.643732</v>
      </c>
      <c r="M1422">
        <v>22.419263999999998</v>
      </c>
      <c r="N1422">
        <v>12.8682</v>
      </c>
    </row>
    <row r="1423" spans="1:14" ht="15" customHeight="1" x14ac:dyDescent="0.2">
      <c r="A1423" s="27" t="s">
        <v>28</v>
      </c>
      <c r="B1423" s="27">
        <v>2024</v>
      </c>
      <c r="C1423" s="30">
        <v>45586</v>
      </c>
      <c r="D1423" s="27">
        <v>2112</v>
      </c>
      <c r="E1423" s="31">
        <v>1</v>
      </c>
      <c r="F1423" s="27" t="s">
        <v>25</v>
      </c>
      <c r="G1423" s="27" t="s">
        <v>27</v>
      </c>
      <c r="H1423" s="27">
        <v>5</v>
      </c>
      <c r="I1423" s="5">
        <v>240413</v>
      </c>
      <c r="J1423" s="27">
        <v>0.92078877475743892</v>
      </c>
      <c r="K1423">
        <v>25.995111999999999</v>
      </c>
      <c r="L1423">
        <v>16.132597000000001</v>
      </c>
      <c r="M1423">
        <v>22.154924999999999</v>
      </c>
      <c r="N1423">
        <v>13.264367999999999</v>
      </c>
    </row>
    <row r="1424" spans="1:14" ht="15" customHeight="1" x14ac:dyDescent="0.2">
      <c r="A1424" s="27" t="s">
        <v>28</v>
      </c>
      <c r="B1424" s="27">
        <v>2024</v>
      </c>
      <c r="C1424" s="30">
        <v>45586</v>
      </c>
      <c r="D1424" s="27">
        <v>2207</v>
      </c>
      <c r="E1424" s="31">
        <v>2</v>
      </c>
      <c r="F1424" s="27" t="s">
        <v>20</v>
      </c>
      <c r="G1424" s="27" t="s">
        <v>27</v>
      </c>
      <c r="H1424" s="27">
        <v>5</v>
      </c>
      <c r="I1424" s="5">
        <v>240414</v>
      </c>
      <c r="J1424" s="27">
        <v>4.5059694178973047</v>
      </c>
      <c r="K1424">
        <v>23.984072000000001</v>
      </c>
      <c r="L1424">
        <v>18.887575999999999</v>
      </c>
      <c r="M1424">
        <v>23.659576000000001</v>
      </c>
      <c r="N1424">
        <v>13.428407999999999</v>
      </c>
    </row>
    <row r="1425" spans="1:14" ht="15" customHeight="1" x14ac:dyDescent="0.2">
      <c r="A1425" s="27" t="s">
        <v>28</v>
      </c>
      <c r="B1425" s="27">
        <v>2024</v>
      </c>
      <c r="C1425" s="30">
        <v>45586</v>
      </c>
      <c r="D1425" s="27">
        <v>2208</v>
      </c>
      <c r="E1425" s="31">
        <v>2</v>
      </c>
      <c r="F1425" s="27" t="s">
        <v>23</v>
      </c>
      <c r="G1425" s="27" t="s">
        <v>27</v>
      </c>
      <c r="H1425" s="27">
        <v>5</v>
      </c>
      <c r="I1425" s="5">
        <v>240415</v>
      </c>
      <c r="J1425" s="27">
        <v>4.113587246752715</v>
      </c>
      <c r="K1425">
        <v>22.475712000000001</v>
      </c>
      <c r="L1425">
        <v>20.545400000000001</v>
      </c>
      <c r="M1425">
        <v>26.852360000000001</v>
      </c>
      <c r="N1425">
        <v>14.305332</v>
      </c>
    </row>
    <row r="1426" spans="1:14" ht="15" customHeight="1" x14ac:dyDescent="0.2">
      <c r="A1426" s="27" t="s">
        <v>28</v>
      </c>
      <c r="B1426" s="27">
        <v>2024</v>
      </c>
      <c r="C1426" s="30">
        <v>45586</v>
      </c>
      <c r="D1426" s="27">
        <v>2209</v>
      </c>
      <c r="E1426" s="31">
        <v>2</v>
      </c>
      <c r="F1426" s="27" t="s">
        <v>22</v>
      </c>
      <c r="G1426" s="27" t="s">
        <v>27</v>
      </c>
      <c r="H1426" s="27">
        <v>5</v>
      </c>
      <c r="I1426" s="5">
        <v>240416</v>
      </c>
      <c r="J1426" s="27">
        <v>3.3458850735275645</v>
      </c>
      <c r="K1426">
        <v>26.619049</v>
      </c>
      <c r="L1426">
        <v>17.006879000000001</v>
      </c>
      <c r="M1426">
        <v>21.898617000000002</v>
      </c>
      <c r="N1426">
        <v>12.153209</v>
      </c>
    </row>
    <row r="1427" spans="1:14" ht="15" customHeight="1" x14ac:dyDescent="0.2">
      <c r="A1427" s="27" t="s">
        <v>28</v>
      </c>
      <c r="B1427" s="27">
        <v>2024</v>
      </c>
      <c r="C1427" s="30">
        <v>45586</v>
      </c>
      <c r="D1427" s="27">
        <v>2210</v>
      </c>
      <c r="E1427" s="31">
        <v>2</v>
      </c>
      <c r="F1427" s="27" t="s">
        <v>24</v>
      </c>
      <c r="G1427" s="27" t="s">
        <v>27</v>
      </c>
      <c r="H1427" s="27">
        <v>5</v>
      </c>
      <c r="I1427" s="5">
        <v>240417</v>
      </c>
      <c r="J1427" s="27">
        <v>4.6425583533121948</v>
      </c>
      <c r="K1427">
        <v>25.776391</v>
      </c>
      <c r="L1427">
        <v>18.907803000000001</v>
      </c>
      <c r="M1427">
        <v>25.814762999999999</v>
      </c>
      <c r="N1427">
        <v>14.562174000000001</v>
      </c>
    </row>
    <row r="1428" spans="1:14" ht="15" customHeight="1" x14ac:dyDescent="0.2">
      <c r="A1428" s="27" t="s">
        <v>28</v>
      </c>
      <c r="B1428" s="27">
        <v>2024</v>
      </c>
      <c r="C1428" s="30">
        <v>45586</v>
      </c>
      <c r="D1428" s="27">
        <v>2211</v>
      </c>
      <c r="E1428" s="31">
        <v>2</v>
      </c>
      <c r="F1428" s="27" t="s">
        <v>25</v>
      </c>
      <c r="G1428" s="27" t="s">
        <v>27</v>
      </c>
      <c r="H1428" s="27">
        <v>5</v>
      </c>
      <c r="I1428" s="5">
        <v>240418</v>
      </c>
      <c r="J1428" s="27">
        <v>4.0849715370018984</v>
      </c>
      <c r="K1428">
        <v>28.424852999999999</v>
      </c>
      <c r="L1428">
        <v>16.215456</v>
      </c>
      <c r="M1428">
        <v>20.345808000000002</v>
      </c>
      <c r="N1428">
        <v>10.450172999999999</v>
      </c>
    </row>
    <row r="1429" spans="1:14" ht="15" customHeight="1" x14ac:dyDescent="0.2">
      <c r="A1429" s="27" t="s">
        <v>28</v>
      </c>
      <c r="B1429" s="27">
        <v>2024</v>
      </c>
      <c r="C1429" s="30">
        <v>45586</v>
      </c>
      <c r="D1429" s="27">
        <v>2212</v>
      </c>
      <c r="E1429" s="31">
        <v>2</v>
      </c>
      <c r="F1429" s="27" t="s">
        <v>26</v>
      </c>
      <c r="G1429" s="27" t="s">
        <v>27</v>
      </c>
      <c r="H1429" s="27">
        <v>5</v>
      </c>
      <c r="I1429" s="5">
        <v>240419</v>
      </c>
      <c r="J1429" s="27">
        <v>4.0751179041190708</v>
      </c>
      <c r="K1429">
        <v>27.874351999999998</v>
      </c>
      <c r="L1429">
        <v>15.510263999999999</v>
      </c>
      <c r="M1429">
        <v>19.097671999999999</v>
      </c>
      <c r="N1429">
        <v>9.2179120000000001</v>
      </c>
    </row>
    <row r="1430" spans="1:14" ht="15" customHeight="1" x14ac:dyDescent="0.2">
      <c r="A1430" s="27" t="s">
        <v>28</v>
      </c>
      <c r="B1430" s="27">
        <v>2024</v>
      </c>
      <c r="C1430" s="30">
        <v>45586</v>
      </c>
      <c r="D1430" s="27">
        <v>2301</v>
      </c>
      <c r="E1430" s="31">
        <v>3</v>
      </c>
      <c r="F1430" s="27" t="s">
        <v>20</v>
      </c>
      <c r="G1430" s="27" t="s">
        <v>27</v>
      </c>
      <c r="H1430" s="27">
        <v>5</v>
      </c>
      <c r="I1430" s="5">
        <v>240420</v>
      </c>
      <c r="J1430" s="27">
        <v>3.4338098771234562</v>
      </c>
      <c r="K1430">
        <v>25.968250000000001</v>
      </c>
      <c r="L1430">
        <v>19.490625000000001</v>
      </c>
      <c r="M1430">
        <v>24.755500000000001</v>
      </c>
      <c r="N1430">
        <v>13.263249999999999</v>
      </c>
    </row>
    <row r="1431" spans="1:14" ht="15" customHeight="1" x14ac:dyDescent="0.2">
      <c r="A1431" s="27" t="s">
        <v>28</v>
      </c>
      <c r="B1431" s="27">
        <v>2024</v>
      </c>
      <c r="C1431" s="30">
        <v>45586</v>
      </c>
      <c r="D1431" s="27">
        <v>2302</v>
      </c>
      <c r="E1431" s="31">
        <v>3</v>
      </c>
      <c r="F1431" s="27" t="s">
        <v>23</v>
      </c>
      <c r="G1431" s="27" t="s">
        <v>27</v>
      </c>
      <c r="H1431" s="27">
        <v>5</v>
      </c>
      <c r="I1431" s="5">
        <v>240421</v>
      </c>
      <c r="J1431" s="27">
        <v>3.4450422833670982</v>
      </c>
      <c r="K1431">
        <v>26.139005999999998</v>
      </c>
      <c r="L1431">
        <v>16.935537</v>
      </c>
      <c r="M1431">
        <v>23.725138999999999</v>
      </c>
      <c r="N1431">
        <v>11.607718999999999</v>
      </c>
    </row>
    <row r="1432" spans="1:14" ht="15" customHeight="1" x14ac:dyDescent="0.2">
      <c r="A1432" s="27" t="s">
        <v>28</v>
      </c>
      <c r="B1432" s="27">
        <v>2024</v>
      </c>
      <c r="C1432" s="30">
        <v>45586</v>
      </c>
      <c r="D1432" s="27">
        <v>2303</v>
      </c>
      <c r="E1432" s="31">
        <v>3</v>
      </c>
      <c r="F1432" s="27" t="s">
        <v>26</v>
      </c>
      <c r="G1432" s="27" t="s">
        <v>27</v>
      </c>
      <c r="H1432" s="27">
        <v>5</v>
      </c>
      <c r="I1432" s="5">
        <v>240422</v>
      </c>
      <c r="J1432" s="27">
        <v>3.3533042115757188</v>
      </c>
      <c r="K1432">
        <v>25.062156999999999</v>
      </c>
      <c r="L1432">
        <v>21.667821</v>
      </c>
      <c r="M1432">
        <v>27.733267999999999</v>
      </c>
      <c r="N1432">
        <v>14.281283</v>
      </c>
    </row>
    <row r="1433" spans="1:14" ht="15" customHeight="1" x14ac:dyDescent="0.2">
      <c r="A1433" s="27" t="s">
        <v>28</v>
      </c>
      <c r="B1433" s="27">
        <v>2024</v>
      </c>
      <c r="C1433" s="30">
        <v>45586</v>
      </c>
      <c r="D1433" s="27">
        <v>2304</v>
      </c>
      <c r="E1433" s="31">
        <v>3</v>
      </c>
      <c r="F1433" s="27" t="s">
        <v>25</v>
      </c>
      <c r="G1433" s="27" t="s">
        <v>27</v>
      </c>
      <c r="H1433" s="27">
        <v>5</v>
      </c>
      <c r="I1433" s="5">
        <v>240423</v>
      </c>
      <c r="J1433" s="27">
        <v>4.3303989384015624</v>
      </c>
      <c r="K1433">
        <v>22.598071000000001</v>
      </c>
      <c r="L1433">
        <v>20.680889000000001</v>
      </c>
      <c r="M1433">
        <v>27.590337000000002</v>
      </c>
      <c r="N1433">
        <v>16.419429999999998</v>
      </c>
    </row>
    <row r="1434" spans="1:14" ht="15" customHeight="1" x14ac:dyDescent="0.2">
      <c r="A1434" s="27" t="s">
        <v>28</v>
      </c>
      <c r="B1434" s="27">
        <v>2024</v>
      </c>
      <c r="C1434" s="30">
        <v>45586</v>
      </c>
      <c r="D1434" s="27">
        <v>2305</v>
      </c>
      <c r="E1434" s="31">
        <v>3</v>
      </c>
      <c r="F1434" s="27" t="s">
        <v>24</v>
      </c>
      <c r="G1434" s="27" t="s">
        <v>27</v>
      </c>
      <c r="H1434" s="27">
        <v>5</v>
      </c>
      <c r="I1434" s="5">
        <v>240424</v>
      </c>
      <c r="J1434" s="27">
        <v>4.713865078719774</v>
      </c>
      <c r="K1434">
        <v>19.058921999999999</v>
      </c>
      <c r="L1434">
        <v>25.802994999999999</v>
      </c>
      <c r="M1434">
        <v>32.728309000000003</v>
      </c>
      <c r="N1434">
        <v>23.933350999999998</v>
      </c>
    </row>
    <row r="1435" spans="1:14" ht="15" customHeight="1" x14ac:dyDescent="0.2">
      <c r="A1435" s="27" t="s">
        <v>28</v>
      </c>
      <c r="B1435" s="27">
        <v>2024</v>
      </c>
      <c r="C1435" s="30">
        <v>45586</v>
      </c>
      <c r="D1435" s="27">
        <v>2306</v>
      </c>
      <c r="E1435" s="31">
        <v>3</v>
      </c>
      <c r="F1435" s="27" t="s">
        <v>22</v>
      </c>
      <c r="G1435" s="27" t="s">
        <v>27</v>
      </c>
      <c r="H1435" s="27">
        <v>5</v>
      </c>
      <c r="I1435" s="5">
        <v>240425</v>
      </c>
      <c r="J1435" s="27">
        <v>4.9239249970974095</v>
      </c>
      <c r="K1435">
        <v>20.97814</v>
      </c>
      <c r="L1435">
        <v>23.181806999999999</v>
      </c>
      <c r="M1435">
        <v>28.792016</v>
      </c>
      <c r="N1435">
        <v>19.938856000000001</v>
      </c>
    </row>
    <row r="1436" spans="1:14" ht="15" customHeight="1" x14ac:dyDescent="0.2">
      <c r="A1436" s="27" t="s">
        <v>28</v>
      </c>
      <c r="B1436" s="27">
        <v>2024</v>
      </c>
      <c r="C1436" s="30">
        <v>45586</v>
      </c>
      <c r="D1436" s="27">
        <v>2407</v>
      </c>
      <c r="E1436" s="31">
        <v>4</v>
      </c>
      <c r="F1436" s="27" t="s">
        <v>26</v>
      </c>
      <c r="G1436" s="27" t="s">
        <v>27</v>
      </c>
      <c r="H1436" s="27">
        <v>5</v>
      </c>
      <c r="I1436" s="5">
        <v>240426</v>
      </c>
      <c r="J1436" s="27">
        <v>3.3793345905902328</v>
      </c>
      <c r="K1436">
        <v>25.74023</v>
      </c>
      <c r="L1436">
        <v>20.343084999999999</v>
      </c>
      <c r="M1436">
        <v>25.103000000000002</v>
      </c>
      <c r="N1436">
        <v>16.693494999999999</v>
      </c>
    </row>
    <row r="1437" spans="1:14" ht="15" customHeight="1" x14ac:dyDescent="0.2">
      <c r="A1437" s="27" t="s">
        <v>28</v>
      </c>
      <c r="B1437" s="27">
        <v>2024</v>
      </c>
      <c r="C1437" s="30">
        <v>45586</v>
      </c>
      <c r="D1437" s="27">
        <v>2408</v>
      </c>
      <c r="E1437" s="31">
        <v>4</v>
      </c>
      <c r="F1437" s="27" t="s">
        <v>22</v>
      </c>
      <c r="G1437" s="27" t="s">
        <v>27</v>
      </c>
      <c r="H1437" s="27">
        <v>5</v>
      </c>
      <c r="I1437" s="5">
        <v>240427</v>
      </c>
      <c r="J1437" s="27">
        <v>4.8634123648545762</v>
      </c>
      <c r="K1437">
        <v>25.982875</v>
      </c>
      <c r="L1437">
        <v>18.34534</v>
      </c>
      <c r="M1437">
        <v>24.657509999999998</v>
      </c>
      <c r="N1437">
        <v>12.795970000000001</v>
      </c>
    </row>
    <row r="1438" spans="1:14" ht="15" customHeight="1" x14ac:dyDescent="0.2">
      <c r="A1438" s="27" t="s">
        <v>28</v>
      </c>
      <c r="B1438" s="27">
        <v>2024</v>
      </c>
      <c r="C1438" s="30">
        <v>45586</v>
      </c>
      <c r="D1438" s="27">
        <v>2409</v>
      </c>
      <c r="E1438" s="31">
        <v>4</v>
      </c>
      <c r="F1438" s="27" t="s">
        <v>20</v>
      </c>
      <c r="G1438" s="27" t="s">
        <v>27</v>
      </c>
      <c r="H1438" s="27">
        <v>5</v>
      </c>
      <c r="I1438" s="5">
        <v>240428</v>
      </c>
      <c r="J1438" s="27">
        <v>6.3852866759745392</v>
      </c>
      <c r="K1438">
        <v>25.483708</v>
      </c>
      <c r="L1438">
        <v>17.888525999999999</v>
      </c>
      <c r="M1438">
        <v>24.705946000000001</v>
      </c>
      <c r="N1438">
        <v>13.481208000000001</v>
      </c>
    </row>
    <row r="1439" spans="1:14" ht="15" customHeight="1" x14ac:dyDescent="0.2">
      <c r="A1439" s="27" t="s">
        <v>28</v>
      </c>
      <c r="B1439" s="27">
        <v>2024</v>
      </c>
      <c r="C1439" s="30">
        <v>45586</v>
      </c>
      <c r="D1439" s="27">
        <v>2410</v>
      </c>
      <c r="E1439" s="31">
        <v>4</v>
      </c>
      <c r="F1439" s="27" t="s">
        <v>25</v>
      </c>
      <c r="G1439" s="27" t="s">
        <v>27</v>
      </c>
      <c r="H1439" s="27">
        <v>5</v>
      </c>
      <c r="I1439" s="5">
        <v>240429</v>
      </c>
      <c r="J1439" s="27">
        <v>2.189819228086491</v>
      </c>
      <c r="K1439">
        <v>27.129003999999998</v>
      </c>
      <c r="L1439">
        <v>17.804608000000002</v>
      </c>
      <c r="M1439">
        <v>22.0639</v>
      </c>
      <c r="N1439">
        <v>12.202296</v>
      </c>
    </row>
    <row r="1440" spans="1:14" ht="15" customHeight="1" x14ac:dyDescent="0.2">
      <c r="A1440" s="27" t="s">
        <v>28</v>
      </c>
      <c r="B1440" s="27">
        <v>2024</v>
      </c>
      <c r="C1440" s="30">
        <v>45586</v>
      </c>
      <c r="D1440" s="27">
        <v>2411</v>
      </c>
      <c r="E1440" s="31">
        <v>4</v>
      </c>
      <c r="F1440" s="27" t="s">
        <v>24</v>
      </c>
      <c r="G1440" s="27" t="s">
        <v>27</v>
      </c>
      <c r="H1440" s="27">
        <v>5</v>
      </c>
      <c r="I1440" s="5">
        <v>240430</v>
      </c>
      <c r="J1440" s="27">
        <v>4.0575339731862829</v>
      </c>
      <c r="K1440">
        <v>26.499725999999999</v>
      </c>
      <c r="L1440">
        <v>18.18702</v>
      </c>
      <c r="M1440">
        <v>23.262246000000001</v>
      </c>
      <c r="N1440">
        <v>12.359556</v>
      </c>
    </row>
    <row r="1441" spans="1:14" ht="15" customHeight="1" x14ac:dyDescent="0.2">
      <c r="A1441" s="27" t="s">
        <v>28</v>
      </c>
      <c r="B1441" s="27">
        <v>2024</v>
      </c>
      <c r="C1441" s="30">
        <v>45586</v>
      </c>
      <c r="D1441" s="27">
        <v>2412</v>
      </c>
      <c r="E1441" s="31">
        <v>4</v>
      </c>
      <c r="F1441" s="27" t="s">
        <v>23</v>
      </c>
      <c r="G1441" s="27" t="s">
        <v>27</v>
      </c>
      <c r="H1441" s="27">
        <v>5</v>
      </c>
      <c r="I1441" s="5">
        <v>240431</v>
      </c>
      <c r="J1441" s="27">
        <v>4.2728806939450994</v>
      </c>
      <c r="K1441">
        <v>23.574432999999999</v>
      </c>
      <c r="L1441">
        <v>19.46161</v>
      </c>
      <c r="M1441">
        <v>25.031656999999999</v>
      </c>
      <c r="N1441">
        <v>15.252917</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462F0-EA08-9848-B499-C12055394976}">
  <dimension ref="A1:K3415"/>
  <sheetViews>
    <sheetView workbookViewId="0">
      <selection activeCell="D6" sqref="D6"/>
    </sheetView>
  </sheetViews>
  <sheetFormatPr baseColWidth="10" defaultRowHeight="16" x14ac:dyDescent="0.2"/>
  <cols>
    <col min="1" max="6" width="10.83203125" style="37"/>
    <col min="7" max="7" width="13" style="37" bestFit="1" customWidth="1"/>
    <col min="8" max="8" width="12.6640625" style="37" bestFit="1" customWidth="1"/>
    <col min="9" max="9" width="14.1640625" style="37" bestFit="1" customWidth="1"/>
    <col min="10" max="10" width="14.33203125" style="37" bestFit="1" customWidth="1"/>
    <col min="11" max="11" width="15.6640625" style="37" bestFit="1" customWidth="1"/>
    <col min="12" max="16384" width="10.83203125" style="37"/>
  </cols>
  <sheetData>
    <row r="1" spans="1:11" x14ac:dyDescent="0.2">
      <c r="A1" s="37" t="s">
        <v>8</v>
      </c>
      <c r="B1" s="37" t="s">
        <v>10</v>
      </c>
      <c r="C1" s="37" t="s">
        <v>11</v>
      </c>
      <c r="D1" s="37" t="s">
        <v>12</v>
      </c>
      <c r="E1" s="37" t="s">
        <v>13</v>
      </c>
    </row>
    <row r="2" spans="1:11" x14ac:dyDescent="0.2">
      <c r="A2" s="37">
        <v>210228</v>
      </c>
      <c r="B2" s="37">
        <v>18.001832</v>
      </c>
      <c r="C2" s="37">
        <v>19.662984000000002</v>
      </c>
      <c r="D2" s="37">
        <v>29.882680000000001</v>
      </c>
      <c r="E2" s="37">
        <v>9.957884</v>
      </c>
      <c r="G2" s="38" t="s">
        <v>138</v>
      </c>
      <c r="H2" t="s">
        <v>143</v>
      </c>
      <c r="I2" t="s">
        <v>142</v>
      </c>
      <c r="J2" t="s">
        <v>141</v>
      </c>
      <c r="K2" t="s">
        <v>140</v>
      </c>
    </row>
    <row r="3" spans="1:11" x14ac:dyDescent="0.2">
      <c r="A3" s="37">
        <v>210229</v>
      </c>
      <c r="B3" s="37">
        <v>20.786408999999999</v>
      </c>
      <c r="C3" s="37">
        <v>18.025784999999999</v>
      </c>
      <c r="D3" s="37">
        <v>25.363233000000001</v>
      </c>
      <c r="E3" s="37">
        <v>10.107153</v>
      </c>
      <c r="G3" s="39">
        <v>210228</v>
      </c>
      <c r="H3" s="40">
        <v>18.001832</v>
      </c>
      <c r="I3" s="40">
        <v>19.662984000000002</v>
      </c>
      <c r="J3" s="40">
        <v>29.882680000000001</v>
      </c>
      <c r="K3" s="40">
        <v>9.957884</v>
      </c>
    </row>
    <row r="4" spans="1:11" x14ac:dyDescent="0.2">
      <c r="A4" s="37">
        <v>210230</v>
      </c>
      <c r="B4" s="37">
        <v>19.949328000000001</v>
      </c>
      <c r="C4" s="37">
        <v>21.310127999999999</v>
      </c>
      <c r="D4" s="37">
        <v>28.676591999999999</v>
      </c>
      <c r="E4" s="37">
        <v>12.800592</v>
      </c>
      <c r="G4" s="39">
        <v>210229</v>
      </c>
      <c r="H4" s="40">
        <v>20.786408999999999</v>
      </c>
      <c r="I4" s="40">
        <v>18.025784999999999</v>
      </c>
      <c r="J4" s="40">
        <v>25.363233000000001</v>
      </c>
      <c r="K4" s="40">
        <v>10.107153</v>
      </c>
    </row>
    <row r="5" spans="1:11" x14ac:dyDescent="0.2">
      <c r="A5" s="37">
        <v>210231</v>
      </c>
      <c r="B5" s="37">
        <v>18.607185999999999</v>
      </c>
      <c r="C5" s="37">
        <v>22.873975000000002</v>
      </c>
      <c r="D5" s="37">
        <v>32.105096000000003</v>
      </c>
      <c r="E5" s="37">
        <v>13.878387999999999</v>
      </c>
      <c r="G5" s="39">
        <v>210230</v>
      </c>
      <c r="H5" s="40">
        <v>19.949328000000001</v>
      </c>
      <c r="I5" s="40">
        <v>21.310127999999999</v>
      </c>
      <c r="J5" s="40">
        <v>28.676591999999999</v>
      </c>
      <c r="K5" s="40">
        <v>12.800592</v>
      </c>
    </row>
    <row r="6" spans="1:11" x14ac:dyDescent="0.2">
      <c r="A6" s="37">
        <v>210232</v>
      </c>
      <c r="B6" s="37">
        <v>18.721935999999999</v>
      </c>
      <c r="C6" s="37">
        <v>23.921461999999998</v>
      </c>
      <c r="D6" s="37">
        <v>33.755941999999997</v>
      </c>
      <c r="E6" s="37">
        <v>16.745933999999998</v>
      </c>
      <c r="G6" s="39">
        <v>210231</v>
      </c>
      <c r="H6" s="40">
        <v>18.607185999999999</v>
      </c>
      <c r="I6" s="40">
        <v>22.873975000000002</v>
      </c>
      <c r="J6" s="40">
        <v>32.105096000000003</v>
      </c>
      <c r="K6" s="40">
        <v>13.878387999999999</v>
      </c>
    </row>
    <row r="7" spans="1:11" x14ac:dyDescent="0.2">
      <c r="A7" s="37">
        <v>210233</v>
      </c>
      <c r="B7" s="37">
        <v>19.694520000000001</v>
      </c>
      <c r="C7" s="37">
        <v>18.141839999999998</v>
      </c>
      <c r="D7" s="37">
        <v>27.793880000000001</v>
      </c>
      <c r="E7" s="37">
        <v>8.6895600000000002</v>
      </c>
      <c r="G7" s="39">
        <v>210232</v>
      </c>
      <c r="H7" s="40">
        <v>18.721935999999999</v>
      </c>
      <c r="I7" s="40">
        <v>23.921461999999998</v>
      </c>
      <c r="J7" s="40">
        <v>33.755941999999997</v>
      </c>
      <c r="K7" s="40">
        <v>16.745933999999998</v>
      </c>
    </row>
    <row r="8" spans="1:11" x14ac:dyDescent="0.2">
      <c r="A8" s="37">
        <v>210234</v>
      </c>
      <c r="B8" s="37">
        <v>18.848345999999999</v>
      </c>
      <c r="C8" s="37">
        <v>19.916599999999999</v>
      </c>
      <c r="D8" s="37">
        <v>28.797592999999999</v>
      </c>
      <c r="E8" s="37">
        <v>11.868482999999999</v>
      </c>
      <c r="G8" s="39">
        <v>210233</v>
      </c>
      <c r="H8" s="40">
        <v>19.694520000000001</v>
      </c>
      <c r="I8" s="40">
        <v>18.141839999999998</v>
      </c>
      <c r="J8" s="40">
        <v>27.793880000000001</v>
      </c>
      <c r="K8" s="40">
        <v>8.6895600000000002</v>
      </c>
    </row>
    <row r="9" spans="1:11" x14ac:dyDescent="0.2">
      <c r="A9" s="37">
        <v>210235</v>
      </c>
      <c r="B9" s="37">
        <v>20.989823999999999</v>
      </c>
      <c r="C9" s="37">
        <v>19.338432000000001</v>
      </c>
      <c r="D9" s="37">
        <v>29.571648</v>
      </c>
      <c r="E9" s="37">
        <v>6.3799679999999999</v>
      </c>
      <c r="G9" s="39">
        <v>210234</v>
      </c>
      <c r="H9" s="40">
        <v>18.848345999999999</v>
      </c>
      <c r="I9" s="40">
        <v>19.916599999999999</v>
      </c>
      <c r="J9" s="40">
        <v>28.797592999999999</v>
      </c>
      <c r="K9" s="40">
        <v>11.868482999999999</v>
      </c>
    </row>
    <row r="10" spans="1:11" x14ac:dyDescent="0.2">
      <c r="A10" s="37">
        <v>210236</v>
      </c>
      <c r="B10" s="37">
        <v>17.050487</v>
      </c>
      <c r="C10" s="37">
        <v>26.063015</v>
      </c>
      <c r="D10" s="37">
        <v>34.923546000000002</v>
      </c>
      <c r="E10" s="37">
        <v>19.625495000000001</v>
      </c>
      <c r="G10" s="39">
        <v>210235</v>
      </c>
      <c r="H10" s="40">
        <v>20.989823999999999</v>
      </c>
      <c r="I10" s="40">
        <v>19.338432000000001</v>
      </c>
      <c r="J10" s="40">
        <v>29.571648</v>
      </c>
      <c r="K10" s="40">
        <v>6.3799679999999999</v>
      </c>
    </row>
    <row r="11" spans="1:11" x14ac:dyDescent="0.2">
      <c r="A11" s="37">
        <v>210236</v>
      </c>
      <c r="B11" s="37">
        <v>16.9651</v>
      </c>
      <c r="C11" s="37">
        <v>25.144064</v>
      </c>
      <c r="D11" s="37">
        <v>33.617685000000002</v>
      </c>
      <c r="E11" s="37">
        <v>20.143823999999999</v>
      </c>
      <c r="G11" s="39">
        <v>210236</v>
      </c>
      <c r="H11" s="40">
        <v>17.229374</v>
      </c>
      <c r="I11" s="40">
        <v>25.189645200000001</v>
      </c>
      <c r="J11" s="40">
        <v>34.285209200000004</v>
      </c>
      <c r="K11" s="40">
        <v>18.759406800000001</v>
      </c>
    </row>
    <row r="12" spans="1:11" x14ac:dyDescent="0.2">
      <c r="A12" s="37">
        <v>210236</v>
      </c>
      <c r="B12" s="37">
        <v>17.050487</v>
      </c>
      <c r="C12" s="37">
        <v>26.063015</v>
      </c>
      <c r="D12" s="37">
        <v>34.923546000000002</v>
      </c>
      <c r="E12" s="37">
        <v>19.625495000000001</v>
      </c>
      <c r="G12" s="39">
        <v>210237</v>
      </c>
      <c r="H12" s="40">
        <v>18.891179999999999</v>
      </c>
      <c r="I12" s="40">
        <v>22.419319999999999</v>
      </c>
      <c r="J12" s="40">
        <v>31.717531999999999</v>
      </c>
      <c r="K12" s="40">
        <v>15.720319999999999</v>
      </c>
    </row>
    <row r="13" spans="1:11" x14ac:dyDescent="0.2">
      <c r="A13" s="37">
        <v>210236</v>
      </c>
      <c r="B13" s="37">
        <v>16.9651</v>
      </c>
      <c r="C13" s="37">
        <v>25.144064</v>
      </c>
      <c r="D13" s="37">
        <v>33.617685000000002</v>
      </c>
      <c r="E13" s="37">
        <v>20.143823999999999</v>
      </c>
      <c r="G13" s="39">
        <v>210238</v>
      </c>
      <c r="H13" s="40">
        <v>18.698150800000001</v>
      </c>
      <c r="I13" s="40">
        <v>24.011435600000002</v>
      </c>
      <c r="J13" s="40">
        <v>32.031377199999994</v>
      </c>
      <c r="K13" s="40">
        <v>18.781159199999998</v>
      </c>
    </row>
    <row r="14" spans="1:11" x14ac:dyDescent="0.2">
      <c r="A14" s="37">
        <v>210236</v>
      </c>
      <c r="B14" s="37">
        <v>18.115696</v>
      </c>
      <c r="C14" s="37">
        <v>23.534068000000001</v>
      </c>
      <c r="D14" s="37">
        <v>34.343584</v>
      </c>
      <c r="E14" s="37">
        <v>14.258395999999999</v>
      </c>
      <c r="G14" s="39">
        <v>210239</v>
      </c>
      <c r="H14" s="40">
        <v>18.538150000000002</v>
      </c>
      <c r="I14" s="40">
        <v>19.153074</v>
      </c>
      <c r="J14" s="40">
        <v>28.367891</v>
      </c>
      <c r="K14" s="40">
        <v>7.8493240000000002</v>
      </c>
    </row>
    <row r="15" spans="1:11" x14ac:dyDescent="0.2">
      <c r="A15" s="37">
        <v>210237</v>
      </c>
      <c r="B15" s="37">
        <v>18.891179999999999</v>
      </c>
      <c r="C15" s="37">
        <v>22.419319999999999</v>
      </c>
      <c r="D15" s="37">
        <v>31.717531999999999</v>
      </c>
      <c r="E15" s="37">
        <v>15.720319999999999</v>
      </c>
      <c r="G15" s="39">
        <v>210240</v>
      </c>
      <c r="H15" s="40">
        <v>18.638850000000001</v>
      </c>
      <c r="I15" s="40">
        <v>18.920020000000001</v>
      </c>
      <c r="J15" s="40">
        <v>27.536519999999999</v>
      </c>
      <c r="K15" s="40">
        <v>11.963329999999999</v>
      </c>
    </row>
    <row r="16" spans="1:11" x14ac:dyDescent="0.2">
      <c r="A16" s="37">
        <v>210238</v>
      </c>
      <c r="B16" s="37">
        <v>18.509985</v>
      </c>
      <c r="C16" s="37">
        <v>24.518789999999999</v>
      </c>
      <c r="D16" s="37">
        <v>31.969349999999999</v>
      </c>
      <c r="E16" s="37">
        <v>19.038329999999998</v>
      </c>
      <c r="G16" s="39">
        <v>210241</v>
      </c>
      <c r="H16" s="40">
        <v>21.352730999999999</v>
      </c>
      <c r="I16" s="40">
        <v>18.915288</v>
      </c>
      <c r="J16" s="40">
        <v>28.382061</v>
      </c>
      <c r="K16" s="40">
        <v>11.064348000000001</v>
      </c>
    </row>
    <row r="17" spans="1:11" x14ac:dyDescent="0.2">
      <c r="A17" s="37">
        <v>210238</v>
      </c>
      <c r="B17" s="37">
        <v>18.463850000000001</v>
      </c>
      <c r="C17" s="37">
        <v>23.959150000000001</v>
      </c>
      <c r="D17" s="37">
        <v>31.8262</v>
      </c>
      <c r="E17" s="37">
        <v>19.98535</v>
      </c>
      <c r="G17" s="39">
        <v>210242</v>
      </c>
      <c r="H17" s="40">
        <v>17.366635200000001</v>
      </c>
      <c r="I17" s="40">
        <v>24.0233016</v>
      </c>
      <c r="J17" s="40">
        <v>32.013111600000002</v>
      </c>
      <c r="K17" s="40">
        <v>20.056393200000002</v>
      </c>
    </row>
    <row r="18" spans="1:11" x14ac:dyDescent="0.2">
      <c r="A18" s="37">
        <v>210238</v>
      </c>
      <c r="B18" s="37">
        <v>18.509985</v>
      </c>
      <c r="C18" s="37">
        <v>24.518789999999999</v>
      </c>
      <c r="D18" s="37">
        <v>31.969349999999999</v>
      </c>
      <c r="E18" s="37">
        <v>19.038329999999998</v>
      </c>
      <c r="G18" s="39">
        <v>210243</v>
      </c>
      <c r="H18" s="40">
        <v>19.774062000000001</v>
      </c>
      <c r="I18" s="40">
        <v>21.163149000000001</v>
      </c>
      <c r="J18" s="40">
        <v>31.613078000000002</v>
      </c>
      <c r="K18" s="40">
        <v>13.391525</v>
      </c>
    </row>
    <row r="19" spans="1:11" x14ac:dyDescent="0.2">
      <c r="A19" s="37">
        <v>210238</v>
      </c>
      <c r="B19" s="37">
        <v>18.463850000000001</v>
      </c>
      <c r="C19" s="37">
        <v>23.959150000000001</v>
      </c>
      <c r="D19" s="37">
        <v>31.8262</v>
      </c>
      <c r="E19" s="37">
        <v>19.98535</v>
      </c>
      <c r="G19" s="39">
        <v>210244</v>
      </c>
      <c r="H19" s="40">
        <v>19.878019999999999</v>
      </c>
      <c r="I19" s="40">
        <v>21.53604</v>
      </c>
      <c r="J19" s="40">
        <v>31.903220000000001</v>
      </c>
      <c r="K19" s="40">
        <v>11.105090000000001</v>
      </c>
    </row>
    <row r="20" spans="1:11" x14ac:dyDescent="0.2">
      <c r="A20" s="37">
        <v>210238</v>
      </c>
      <c r="B20" s="37">
        <v>19.543084</v>
      </c>
      <c r="C20" s="37">
        <v>23.101298</v>
      </c>
      <c r="D20" s="37">
        <v>32.565786000000003</v>
      </c>
      <c r="E20" s="37">
        <v>15.858435999999999</v>
      </c>
      <c r="G20" s="39">
        <v>210245</v>
      </c>
      <c r="H20" s="40">
        <v>18.260242000000002</v>
      </c>
      <c r="I20" s="40">
        <v>20.668185999999999</v>
      </c>
      <c r="J20" s="40">
        <v>31.075247000000001</v>
      </c>
      <c r="K20" s="40">
        <v>11.173225</v>
      </c>
    </row>
    <row r="21" spans="1:11" x14ac:dyDescent="0.2">
      <c r="A21" s="37">
        <v>210239</v>
      </c>
      <c r="B21" s="37">
        <v>18.538150000000002</v>
      </c>
      <c r="C21" s="37">
        <v>19.153074</v>
      </c>
      <c r="D21" s="37">
        <v>28.367891</v>
      </c>
      <c r="E21" s="37">
        <v>7.8493240000000002</v>
      </c>
      <c r="G21" s="39">
        <v>210246</v>
      </c>
      <c r="H21" s="40">
        <v>19.923200000000001</v>
      </c>
      <c r="I21" s="40">
        <v>17.622976000000001</v>
      </c>
      <c r="J21" s="40">
        <v>26.624639999999999</v>
      </c>
      <c r="K21" s="40">
        <v>10.106496</v>
      </c>
    </row>
    <row r="22" spans="1:11" x14ac:dyDescent="0.2">
      <c r="A22" s="37">
        <v>210240</v>
      </c>
      <c r="B22" s="37">
        <v>18.638850000000001</v>
      </c>
      <c r="C22" s="37">
        <v>18.920020000000001</v>
      </c>
      <c r="D22" s="37">
        <v>27.536519999999999</v>
      </c>
      <c r="E22" s="37">
        <v>11.963329999999999</v>
      </c>
      <c r="G22" s="39">
        <v>210247</v>
      </c>
      <c r="H22" s="40">
        <v>20.602080000000001</v>
      </c>
      <c r="I22" s="40">
        <v>22.608072</v>
      </c>
      <c r="J22" s="40">
        <v>30.144096000000001</v>
      </c>
      <c r="K22" s="40">
        <v>16.174440000000001</v>
      </c>
    </row>
    <row r="23" spans="1:11" x14ac:dyDescent="0.2">
      <c r="A23" s="37">
        <v>210241</v>
      </c>
      <c r="B23" s="37">
        <v>21.352730999999999</v>
      </c>
      <c r="C23" s="37">
        <v>18.915288</v>
      </c>
      <c r="D23" s="37">
        <v>28.382061</v>
      </c>
      <c r="E23" s="37">
        <v>11.064348000000001</v>
      </c>
      <c r="G23" s="39">
        <v>210248</v>
      </c>
      <c r="H23" s="40">
        <v>20.768505000000001</v>
      </c>
      <c r="I23" s="40">
        <v>20.914185</v>
      </c>
      <c r="J23" s="40">
        <v>29.372730000000001</v>
      </c>
      <c r="K23" s="40">
        <v>11.080785000000001</v>
      </c>
    </row>
    <row r="24" spans="1:11" x14ac:dyDescent="0.2">
      <c r="A24" s="37">
        <v>210242</v>
      </c>
      <c r="B24" s="37">
        <v>17.125176</v>
      </c>
      <c r="C24" s="37">
        <v>24.250968</v>
      </c>
      <c r="D24" s="37">
        <v>32.039208000000002</v>
      </c>
      <c r="E24" s="37">
        <v>21.278904000000001</v>
      </c>
      <c r="G24" s="39">
        <v>210249</v>
      </c>
      <c r="H24" s="40">
        <v>18.904056000000001</v>
      </c>
      <c r="I24" s="40">
        <v>24.567988</v>
      </c>
      <c r="J24" s="40">
        <v>35.276643999999997</v>
      </c>
      <c r="K24" s="40">
        <v>15.4802</v>
      </c>
    </row>
    <row r="25" spans="1:11" x14ac:dyDescent="0.2">
      <c r="A25" s="37">
        <v>210242</v>
      </c>
      <c r="B25" s="37">
        <v>17.082135000000001</v>
      </c>
      <c r="C25" s="37">
        <v>24.748919999999998</v>
      </c>
      <c r="D25" s="37">
        <v>32.595044999999999</v>
      </c>
      <c r="E25" s="37">
        <v>21.619437000000001</v>
      </c>
      <c r="G25" s="39">
        <v>210250</v>
      </c>
      <c r="H25" s="40">
        <v>19.061699999999998</v>
      </c>
      <c r="I25" s="40">
        <v>21.430796999999998</v>
      </c>
      <c r="J25" s="40">
        <v>32.368582000000004</v>
      </c>
      <c r="K25" s="40">
        <v>12.843954999999999</v>
      </c>
    </row>
    <row r="26" spans="1:11" x14ac:dyDescent="0.2">
      <c r="A26" s="37">
        <v>210242</v>
      </c>
      <c r="B26" s="37">
        <v>17.125176</v>
      </c>
      <c r="C26" s="37">
        <v>24.250968</v>
      </c>
      <c r="D26" s="37">
        <v>32.039208000000002</v>
      </c>
      <c r="E26" s="37">
        <v>21.278904000000001</v>
      </c>
      <c r="G26" s="39">
        <v>210251</v>
      </c>
      <c r="H26" s="40">
        <v>19.033609999999999</v>
      </c>
      <c r="I26" s="40">
        <v>18.961169999999999</v>
      </c>
      <c r="J26" s="40">
        <v>28.803954999999998</v>
      </c>
      <c r="K26" s="40">
        <v>11.364025</v>
      </c>
    </row>
    <row r="27" spans="1:11" x14ac:dyDescent="0.2">
      <c r="A27" s="37">
        <v>210242</v>
      </c>
      <c r="B27" s="37">
        <v>17.082135000000001</v>
      </c>
      <c r="C27" s="37">
        <v>24.748919999999998</v>
      </c>
      <c r="D27" s="37">
        <v>32.595044999999999</v>
      </c>
      <c r="E27" s="37">
        <v>21.619437000000001</v>
      </c>
      <c r="G27" s="39">
        <v>210252</v>
      </c>
      <c r="H27" s="40">
        <v>19.41225</v>
      </c>
      <c r="I27" s="40">
        <v>17.122599999999998</v>
      </c>
      <c r="J27" s="40">
        <v>25.086600000000001</v>
      </c>
      <c r="K27" s="40">
        <v>7.9549500000000002</v>
      </c>
    </row>
    <row r="28" spans="1:11" x14ac:dyDescent="0.2">
      <c r="A28" s="37">
        <v>210242</v>
      </c>
      <c r="B28" s="37">
        <v>18.418554</v>
      </c>
      <c r="C28" s="37">
        <v>22.116731999999999</v>
      </c>
      <c r="D28" s="37">
        <v>30.797052000000001</v>
      </c>
      <c r="E28" s="37">
        <v>14.485284</v>
      </c>
      <c r="G28" s="39">
        <v>210253</v>
      </c>
      <c r="H28" s="40">
        <v>20.213533999999999</v>
      </c>
      <c r="I28" s="40">
        <v>20.904906</v>
      </c>
      <c r="J28" s="40">
        <v>30.101973000000001</v>
      </c>
      <c r="K28" s="40">
        <v>12.226368000000001</v>
      </c>
    </row>
    <row r="29" spans="1:11" x14ac:dyDescent="0.2">
      <c r="A29" s="37">
        <v>210243</v>
      </c>
      <c r="B29" s="37">
        <v>19.774062000000001</v>
      </c>
      <c r="C29" s="37">
        <v>21.163149000000001</v>
      </c>
      <c r="D29" s="37">
        <v>31.613078000000002</v>
      </c>
      <c r="E29" s="37">
        <v>13.391525</v>
      </c>
      <c r="G29" s="39">
        <v>210254</v>
      </c>
      <c r="H29" s="40">
        <v>18.123999999999999</v>
      </c>
      <c r="I29" s="40">
        <v>24.394904</v>
      </c>
      <c r="J29" s="40">
        <v>32.759129999999999</v>
      </c>
      <c r="K29" s="40">
        <v>18.803650000000001</v>
      </c>
    </row>
    <row r="30" spans="1:11" x14ac:dyDescent="0.2">
      <c r="A30" s="37">
        <v>210244</v>
      </c>
      <c r="B30" s="37">
        <v>19.878019999999999</v>
      </c>
      <c r="C30" s="37">
        <v>21.53604</v>
      </c>
      <c r="D30" s="37">
        <v>31.903220000000001</v>
      </c>
      <c r="E30" s="37">
        <v>11.105090000000001</v>
      </c>
      <c r="G30" s="39">
        <v>210255</v>
      </c>
      <c r="H30" s="40">
        <v>19.165258000000001</v>
      </c>
      <c r="I30" s="40">
        <v>23.180150000000001</v>
      </c>
      <c r="J30" s="40">
        <v>32.371192000000001</v>
      </c>
      <c r="K30" s="40">
        <v>15.717492</v>
      </c>
    </row>
    <row r="31" spans="1:11" x14ac:dyDescent="0.2">
      <c r="A31" s="37">
        <v>210245</v>
      </c>
      <c r="B31" s="37">
        <v>18.260242000000002</v>
      </c>
      <c r="C31" s="37">
        <v>20.668185999999999</v>
      </c>
      <c r="D31" s="37">
        <v>31.075247000000001</v>
      </c>
      <c r="E31" s="37">
        <v>11.173225</v>
      </c>
      <c r="G31" s="39">
        <v>210256</v>
      </c>
      <c r="H31" s="40">
        <v>17.322094800000002</v>
      </c>
      <c r="I31" s="40">
        <v>24.533930000000005</v>
      </c>
      <c r="J31" s="40">
        <v>32.426203199999996</v>
      </c>
      <c r="K31" s="40">
        <v>17.648766000000002</v>
      </c>
    </row>
    <row r="32" spans="1:11" x14ac:dyDescent="0.2">
      <c r="A32" s="37">
        <v>210246</v>
      </c>
      <c r="B32" s="37">
        <v>19.923200000000001</v>
      </c>
      <c r="C32" s="37">
        <v>17.622976000000001</v>
      </c>
      <c r="D32" s="37">
        <v>26.624639999999999</v>
      </c>
      <c r="E32" s="37">
        <v>10.106496</v>
      </c>
      <c r="G32" s="39">
        <v>210257</v>
      </c>
      <c r="H32" s="40">
        <v>18.116175999999999</v>
      </c>
      <c r="I32" s="40">
        <v>19.767202000000001</v>
      </c>
      <c r="J32" s="40">
        <v>28.536586</v>
      </c>
      <c r="K32" s="40">
        <v>12.333074</v>
      </c>
    </row>
    <row r="33" spans="1:11" x14ac:dyDescent="0.2">
      <c r="A33" s="37">
        <v>210247</v>
      </c>
      <c r="B33" s="37">
        <v>20.602080000000001</v>
      </c>
      <c r="C33" s="37">
        <v>22.608072</v>
      </c>
      <c r="D33" s="37">
        <v>30.144096000000001</v>
      </c>
      <c r="E33" s="37">
        <v>16.174440000000001</v>
      </c>
      <c r="G33" s="39">
        <v>210258</v>
      </c>
      <c r="H33" s="40">
        <v>19.121714999999998</v>
      </c>
      <c r="I33" s="40">
        <v>16.969957000000001</v>
      </c>
      <c r="J33" s="40">
        <v>24.754258</v>
      </c>
      <c r="K33" s="40">
        <v>10.261535</v>
      </c>
    </row>
    <row r="34" spans="1:11" x14ac:dyDescent="0.2">
      <c r="A34" s="37">
        <v>210248</v>
      </c>
      <c r="B34" s="37">
        <v>20.768505000000001</v>
      </c>
      <c r="C34" s="37">
        <v>20.914185</v>
      </c>
      <c r="D34" s="37">
        <v>29.372730000000001</v>
      </c>
      <c r="E34" s="37">
        <v>11.080785000000001</v>
      </c>
      <c r="G34" s="39">
        <v>210259</v>
      </c>
      <c r="H34" s="40">
        <v>18.483564000000001</v>
      </c>
      <c r="I34" s="40">
        <v>22.557898000000002</v>
      </c>
      <c r="J34" s="40">
        <v>31.853884000000001</v>
      </c>
      <c r="K34" s="40">
        <v>12.756008</v>
      </c>
    </row>
    <row r="35" spans="1:11" x14ac:dyDescent="0.2">
      <c r="A35" s="37">
        <v>210249</v>
      </c>
      <c r="B35" s="37">
        <v>18.904056000000001</v>
      </c>
      <c r="C35" s="37">
        <v>24.567988</v>
      </c>
      <c r="D35" s="37">
        <v>35.276643999999997</v>
      </c>
      <c r="E35" s="37">
        <v>15.4802</v>
      </c>
      <c r="G35" s="39">
        <v>210260</v>
      </c>
      <c r="H35" s="40">
        <v>19.981919999999999</v>
      </c>
      <c r="I35" s="40">
        <v>20.921279999999999</v>
      </c>
      <c r="J35" s="40">
        <v>30.716159999999999</v>
      </c>
      <c r="K35" s="40">
        <v>11.75568</v>
      </c>
    </row>
    <row r="36" spans="1:11" x14ac:dyDescent="0.2">
      <c r="A36" s="37">
        <v>210250</v>
      </c>
      <c r="B36" s="37">
        <v>19.061699999999998</v>
      </c>
      <c r="C36" s="37">
        <v>21.430796999999998</v>
      </c>
      <c r="D36" s="37">
        <v>32.368582000000004</v>
      </c>
      <c r="E36" s="37">
        <v>12.843954999999999</v>
      </c>
      <c r="G36" s="39">
        <v>210261</v>
      </c>
      <c r="H36" s="40">
        <v>18.782829</v>
      </c>
      <c r="I36" s="40">
        <v>21.845147999999998</v>
      </c>
      <c r="J36" s="40">
        <v>31.595499</v>
      </c>
      <c r="K36" s="40">
        <v>12.967148999999999</v>
      </c>
    </row>
    <row r="37" spans="1:11" x14ac:dyDescent="0.2">
      <c r="A37" s="37">
        <v>210251</v>
      </c>
      <c r="B37" s="37">
        <v>19.033609999999999</v>
      </c>
      <c r="C37" s="37">
        <v>18.961169999999999</v>
      </c>
      <c r="D37" s="37">
        <v>28.803954999999998</v>
      </c>
      <c r="E37" s="37">
        <v>11.364025</v>
      </c>
      <c r="G37" s="39">
        <v>210262</v>
      </c>
      <c r="H37" s="40">
        <v>19.362490000000001</v>
      </c>
      <c r="I37" s="40">
        <v>21.768160000000002</v>
      </c>
      <c r="J37" s="40">
        <v>32.832439999999998</v>
      </c>
      <c r="K37" s="40">
        <v>13.001429999999999</v>
      </c>
    </row>
    <row r="38" spans="1:11" x14ac:dyDescent="0.2">
      <c r="A38" s="37">
        <v>210252</v>
      </c>
      <c r="B38" s="37">
        <v>19.41225</v>
      </c>
      <c r="C38" s="37">
        <v>17.122599999999998</v>
      </c>
      <c r="D38" s="37">
        <v>25.086600000000001</v>
      </c>
      <c r="E38" s="37">
        <v>7.9549500000000002</v>
      </c>
      <c r="G38" s="39">
        <v>210263</v>
      </c>
      <c r="H38" s="40">
        <v>16.645384</v>
      </c>
      <c r="I38" s="40">
        <v>20.666052000000001</v>
      </c>
      <c r="J38" s="40">
        <v>31.983823999999998</v>
      </c>
      <c r="K38" s="40">
        <v>11.299620000000001</v>
      </c>
    </row>
    <row r="39" spans="1:11" x14ac:dyDescent="0.2">
      <c r="A39" s="37">
        <v>210253</v>
      </c>
      <c r="B39" s="37">
        <v>20.213533999999999</v>
      </c>
      <c r="C39" s="37">
        <v>20.904906</v>
      </c>
      <c r="D39" s="37">
        <v>30.101973000000001</v>
      </c>
      <c r="E39" s="37">
        <v>12.226368000000001</v>
      </c>
      <c r="G39" s="39">
        <v>210264</v>
      </c>
      <c r="H39" s="40">
        <v>18.44829</v>
      </c>
      <c r="I39" s="40">
        <v>19.82085</v>
      </c>
      <c r="J39" s="40">
        <v>28.489650000000001</v>
      </c>
      <c r="K39" s="40">
        <v>11.74803</v>
      </c>
    </row>
    <row r="40" spans="1:11" x14ac:dyDescent="0.2">
      <c r="A40" s="37">
        <v>210254</v>
      </c>
      <c r="B40" s="37">
        <v>18.123999999999999</v>
      </c>
      <c r="C40" s="37">
        <v>24.394904</v>
      </c>
      <c r="D40" s="37">
        <v>32.759129999999999</v>
      </c>
      <c r="E40" s="37">
        <v>18.803650000000001</v>
      </c>
      <c r="G40" s="39">
        <v>210265</v>
      </c>
      <c r="H40" s="40">
        <v>19.470946999999999</v>
      </c>
      <c r="I40" s="40">
        <v>20.704442</v>
      </c>
      <c r="J40" s="40">
        <v>32.253610000000002</v>
      </c>
      <c r="K40" s="40">
        <v>14.546104</v>
      </c>
    </row>
    <row r="41" spans="1:11" x14ac:dyDescent="0.2">
      <c r="A41" s="37">
        <v>210255</v>
      </c>
      <c r="B41" s="37">
        <v>19.165258000000001</v>
      </c>
      <c r="C41" s="37">
        <v>23.180150000000001</v>
      </c>
      <c r="D41" s="37">
        <v>32.371192000000001</v>
      </c>
      <c r="E41" s="37">
        <v>15.717492</v>
      </c>
      <c r="G41" s="39">
        <v>210266</v>
      </c>
      <c r="H41" s="40">
        <v>17.728736999999999</v>
      </c>
      <c r="I41" s="40">
        <v>23.126415000000001</v>
      </c>
      <c r="J41" s="40">
        <v>33.049419</v>
      </c>
      <c r="K41" s="40">
        <v>16.247555999999999</v>
      </c>
    </row>
    <row r="42" spans="1:11" x14ac:dyDescent="0.2">
      <c r="A42" s="37">
        <v>210256</v>
      </c>
      <c r="B42" s="37">
        <v>16.257612000000002</v>
      </c>
      <c r="C42" s="37">
        <v>26.690930000000002</v>
      </c>
      <c r="D42" s="37">
        <v>33.865524000000001</v>
      </c>
      <c r="E42" s="37">
        <v>21.280728</v>
      </c>
      <c r="G42" s="39">
        <v>210267</v>
      </c>
      <c r="H42" s="40">
        <v>18.023499199999996</v>
      </c>
      <c r="I42" s="40">
        <v>21.830159600000002</v>
      </c>
      <c r="J42" s="40">
        <v>30.156772400000001</v>
      </c>
      <c r="K42" s="40">
        <v>16.5151912</v>
      </c>
    </row>
    <row r="43" spans="1:11" x14ac:dyDescent="0.2">
      <c r="A43" s="37">
        <v>210256</v>
      </c>
      <c r="B43" s="37">
        <v>17.283671999999999</v>
      </c>
      <c r="C43" s="37">
        <v>23.975280000000001</v>
      </c>
      <c r="D43" s="37">
        <v>31.829868000000001</v>
      </c>
      <c r="E43" s="37">
        <v>17.847270000000002</v>
      </c>
      <c r="G43" s="39">
        <v>210268</v>
      </c>
      <c r="H43" s="40">
        <v>20.274712000000001</v>
      </c>
      <c r="I43" s="40">
        <v>19.986104000000001</v>
      </c>
      <c r="J43" s="40">
        <v>29.483111000000001</v>
      </c>
      <c r="K43" s="40">
        <v>10.191470000000001</v>
      </c>
    </row>
    <row r="44" spans="1:11" x14ac:dyDescent="0.2">
      <c r="A44" s="37">
        <v>210256</v>
      </c>
      <c r="B44" s="37">
        <v>16.257612000000002</v>
      </c>
      <c r="C44" s="37">
        <v>26.690930000000002</v>
      </c>
      <c r="D44" s="37">
        <v>33.865524000000001</v>
      </c>
      <c r="E44" s="37">
        <v>21.280728</v>
      </c>
      <c r="G44" s="39">
        <v>210269</v>
      </c>
      <c r="H44" s="40">
        <v>17.347236000000002</v>
      </c>
      <c r="I44" s="40">
        <v>20.261563200000001</v>
      </c>
      <c r="J44" s="40">
        <v>28.335911599999996</v>
      </c>
      <c r="K44" s="40">
        <v>16.693667600000005</v>
      </c>
    </row>
    <row r="45" spans="1:11" x14ac:dyDescent="0.2">
      <c r="A45" s="37">
        <v>210256</v>
      </c>
      <c r="B45" s="37">
        <v>17.283671999999999</v>
      </c>
      <c r="C45" s="37">
        <v>23.975280000000001</v>
      </c>
      <c r="D45" s="37">
        <v>31.829868000000001</v>
      </c>
      <c r="E45" s="37">
        <v>17.847270000000002</v>
      </c>
      <c r="G45" s="39">
        <v>210270</v>
      </c>
      <c r="H45" s="40">
        <v>17.258748000000001</v>
      </c>
      <c r="I45" s="40">
        <v>21.7776</v>
      </c>
      <c r="J45" s="40">
        <v>30.479565999999998</v>
      </c>
      <c r="K45" s="40">
        <v>17.186156</v>
      </c>
    </row>
    <row r="46" spans="1:11" x14ac:dyDescent="0.2">
      <c r="A46" s="37">
        <v>210256</v>
      </c>
      <c r="B46" s="37">
        <v>19.527906000000002</v>
      </c>
      <c r="C46" s="37">
        <v>21.337230000000002</v>
      </c>
      <c r="D46" s="37">
        <v>30.740231999999999</v>
      </c>
      <c r="E46" s="37">
        <v>9.9878339999999994</v>
      </c>
      <c r="G46" s="39">
        <v>210271</v>
      </c>
      <c r="H46" s="40">
        <v>19.207332000000001</v>
      </c>
      <c r="I46" s="40">
        <v>19.026471999999998</v>
      </c>
      <c r="J46" s="40">
        <v>28.973772</v>
      </c>
      <c r="K46" s="40">
        <v>11.12289</v>
      </c>
    </row>
    <row r="47" spans="1:11" x14ac:dyDescent="0.2">
      <c r="A47" s="37">
        <v>210257</v>
      </c>
      <c r="B47" s="37">
        <v>18.116175999999999</v>
      </c>
      <c r="C47" s="37">
        <v>19.767202000000001</v>
      </c>
      <c r="D47" s="37">
        <v>28.536586</v>
      </c>
      <c r="E47" s="37">
        <v>12.333074</v>
      </c>
      <c r="G47" s="39">
        <v>210272</v>
      </c>
      <c r="H47" s="40">
        <v>19.930703999999999</v>
      </c>
      <c r="I47" s="40">
        <v>20.902056000000002</v>
      </c>
      <c r="J47" s="40">
        <v>28.555949999999999</v>
      </c>
      <c r="K47" s="40">
        <v>16.162217999999999</v>
      </c>
    </row>
    <row r="48" spans="1:11" x14ac:dyDescent="0.2">
      <c r="A48" s="37">
        <v>210258</v>
      </c>
      <c r="B48" s="37">
        <v>19.121714999999998</v>
      </c>
      <c r="C48" s="37">
        <v>16.969957000000001</v>
      </c>
      <c r="D48" s="37">
        <v>24.754258</v>
      </c>
      <c r="E48" s="37">
        <v>10.261535</v>
      </c>
      <c r="G48" s="39">
        <v>210273</v>
      </c>
      <c r="H48" s="40">
        <v>18.747689999999999</v>
      </c>
      <c r="I48" s="40">
        <v>20.198889999999999</v>
      </c>
      <c r="J48" s="40">
        <v>28.76097</v>
      </c>
      <c r="K48" s="40">
        <v>13.387320000000001</v>
      </c>
    </row>
    <row r="49" spans="1:11" x14ac:dyDescent="0.2">
      <c r="A49" s="37">
        <v>210259</v>
      </c>
      <c r="B49" s="37">
        <v>18.483564000000001</v>
      </c>
      <c r="C49" s="37">
        <v>22.557898000000002</v>
      </c>
      <c r="D49" s="37">
        <v>31.853884000000001</v>
      </c>
      <c r="E49" s="37">
        <v>12.756008</v>
      </c>
      <c r="G49" s="39">
        <v>210274</v>
      </c>
      <c r="H49" s="40">
        <v>17.432755199999995</v>
      </c>
      <c r="I49" s="40">
        <v>22.908896800000001</v>
      </c>
      <c r="J49" s="40">
        <v>31.723311200000001</v>
      </c>
      <c r="K49" s="40">
        <v>17.7502</v>
      </c>
    </row>
    <row r="50" spans="1:11" x14ac:dyDescent="0.2">
      <c r="A50" s="37">
        <v>210260</v>
      </c>
      <c r="B50" s="37">
        <v>19.981919999999999</v>
      </c>
      <c r="C50" s="37">
        <v>20.921279999999999</v>
      </c>
      <c r="D50" s="37">
        <v>30.716159999999999</v>
      </c>
      <c r="E50" s="37">
        <v>11.75568</v>
      </c>
      <c r="G50" s="39">
        <v>210275</v>
      </c>
      <c r="H50" s="40">
        <v>17.5583016</v>
      </c>
      <c r="I50" s="40">
        <v>19.929253200000002</v>
      </c>
      <c r="J50" s="40">
        <v>27.337244399999996</v>
      </c>
      <c r="K50" s="40">
        <v>15.342739200000002</v>
      </c>
    </row>
    <row r="51" spans="1:11" x14ac:dyDescent="0.2">
      <c r="A51" s="37">
        <v>210261</v>
      </c>
      <c r="B51" s="37">
        <v>18.782829</v>
      </c>
      <c r="C51" s="37">
        <v>21.845147999999998</v>
      </c>
      <c r="D51" s="37">
        <v>31.595499</v>
      </c>
      <c r="E51" s="37">
        <v>12.967148999999999</v>
      </c>
      <c r="G51" s="39">
        <v>210276</v>
      </c>
      <c r="H51" s="40">
        <v>18.780049999999999</v>
      </c>
      <c r="I51" s="40">
        <v>17.964721000000001</v>
      </c>
      <c r="J51" s="40">
        <v>26.896695999999999</v>
      </c>
      <c r="K51" s="40">
        <v>9.2068049999999992</v>
      </c>
    </row>
    <row r="52" spans="1:11" x14ac:dyDescent="0.2">
      <c r="A52" s="37">
        <v>210262</v>
      </c>
      <c r="B52" s="37">
        <v>19.362490000000001</v>
      </c>
      <c r="C52" s="37">
        <v>21.768160000000002</v>
      </c>
      <c r="D52" s="37">
        <v>32.832439999999998</v>
      </c>
      <c r="E52" s="37">
        <v>13.001429999999999</v>
      </c>
      <c r="G52" s="39">
        <v>210277</v>
      </c>
      <c r="H52" s="40">
        <v>19.288207</v>
      </c>
      <c r="I52" s="40">
        <v>17.186696999999999</v>
      </c>
      <c r="J52" s="40">
        <v>26.488163</v>
      </c>
      <c r="K52" s="40">
        <v>10.187754999999999</v>
      </c>
    </row>
    <row r="53" spans="1:11" x14ac:dyDescent="0.2">
      <c r="A53" s="37">
        <v>210263</v>
      </c>
      <c r="B53" s="37">
        <v>16.645384</v>
      </c>
      <c r="C53" s="37">
        <v>20.666052000000001</v>
      </c>
      <c r="D53" s="37">
        <v>31.983823999999998</v>
      </c>
      <c r="E53" s="37">
        <v>11.299620000000001</v>
      </c>
      <c r="G53" s="39">
        <v>210278</v>
      </c>
      <c r="H53" s="40">
        <v>19.422647999999999</v>
      </c>
      <c r="I53" s="40">
        <v>16.876608000000001</v>
      </c>
      <c r="J53" s="40">
        <v>25.533144</v>
      </c>
      <c r="K53" s="40">
        <v>8.1473279999999999</v>
      </c>
    </row>
    <row r="54" spans="1:11" x14ac:dyDescent="0.2">
      <c r="A54" s="37">
        <v>210264</v>
      </c>
      <c r="B54" s="37">
        <v>18.44829</v>
      </c>
      <c r="C54" s="37">
        <v>19.82085</v>
      </c>
      <c r="D54" s="37">
        <v>28.489650000000001</v>
      </c>
      <c r="E54" s="37">
        <v>11.74803</v>
      </c>
      <c r="G54" s="39">
        <v>210279</v>
      </c>
      <c r="H54" s="40">
        <v>20.267312</v>
      </c>
      <c r="I54" s="40">
        <v>16.840824000000001</v>
      </c>
      <c r="J54" s="40">
        <v>24.814699000000001</v>
      </c>
      <c r="K54" s="40">
        <v>7.6093549999999999</v>
      </c>
    </row>
    <row r="55" spans="1:11" x14ac:dyDescent="0.2">
      <c r="A55" s="37">
        <v>210265</v>
      </c>
      <c r="B55" s="37">
        <v>19.470946999999999</v>
      </c>
      <c r="C55" s="37">
        <v>20.704442</v>
      </c>
      <c r="D55" s="37">
        <v>32.253610000000002</v>
      </c>
      <c r="E55" s="37">
        <v>14.546104</v>
      </c>
      <c r="G55" s="39">
        <v>210280</v>
      </c>
      <c r="H55" s="40">
        <v>19.368433</v>
      </c>
      <c r="I55" s="40">
        <v>20.603548</v>
      </c>
      <c r="J55" s="40">
        <v>29.981273000000002</v>
      </c>
      <c r="K55" s="40">
        <v>10.795820000000001</v>
      </c>
    </row>
    <row r="56" spans="1:11" x14ac:dyDescent="0.2">
      <c r="A56" s="37">
        <v>210266</v>
      </c>
      <c r="B56" s="37">
        <v>17.728736999999999</v>
      </c>
      <c r="C56" s="37">
        <v>23.126415000000001</v>
      </c>
      <c r="D56" s="37">
        <v>33.049419</v>
      </c>
      <c r="E56" s="37">
        <v>16.247555999999999</v>
      </c>
      <c r="G56" s="39">
        <v>210281</v>
      </c>
      <c r="H56" s="40">
        <v>17.781244000000001</v>
      </c>
      <c r="I56" s="40">
        <v>21.230878400000002</v>
      </c>
      <c r="J56" s="40">
        <v>28.9524176</v>
      </c>
      <c r="K56" s="40">
        <v>14.1243608</v>
      </c>
    </row>
    <row r="57" spans="1:11" x14ac:dyDescent="0.2">
      <c r="A57" s="37">
        <v>210267</v>
      </c>
      <c r="B57" s="37">
        <v>17.317889999999998</v>
      </c>
      <c r="C57" s="37">
        <v>23.554124999999999</v>
      </c>
      <c r="D57" s="37">
        <v>31.504203</v>
      </c>
      <c r="E57" s="37">
        <v>18.645893999999998</v>
      </c>
      <c r="G57" s="39">
        <v>210282</v>
      </c>
      <c r="H57" s="40">
        <v>18.968568000000001</v>
      </c>
      <c r="I57" s="40">
        <v>18.813834</v>
      </c>
      <c r="J57" s="40">
        <v>26.523228</v>
      </c>
      <c r="K57" s="40">
        <v>12.023742</v>
      </c>
    </row>
    <row r="58" spans="1:11" x14ac:dyDescent="0.2">
      <c r="A58" s="37">
        <v>210267</v>
      </c>
      <c r="B58" s="37">
        <v>18.127085999999998</v>
      </c>
      <c r="C58" s="37">
        <v>20.905560000000001</v>
      </c>
      <c r="D58" s="37">
        <v>28.874687999999999</v>
      </c>
      <c r="E58" s="37">
        <v>16.492163999999999</v>
      </c>
      <c r="G58" s="39">
        <v>210283</v>
      </c>
      <c r="H58" s="40">
        <v>21.850483000000001</v>
      </c>
      <c r="I58" s="40">
        <v>20.124724000000001</v>
      </c>
      <c r="J58" s="40">
        <v>29.967942000000001</v>
      </c>
      <c r="K58" s="40">
        <v>9.4597160000000002</v>
      </c>
    </row>
    <row r="59" spans="1:11" x14ac:dyDescent="0.2">
      <c r="A59" s="37">
        <v>210267</v>
      </c>
      <c r="B59" s="37">
        <v>17.317889999999998</v>
      </c>
      <c r="C59" s="37">
        <v>23.554124999999999</v>
      </c>
      <c r="D59" s="37">
        <v>31.504203</v>
      </c>
      <c r="E59" s="37">
        <v>18.645893999999998</v>
      </c>
      <c r="G59" s="39">
        <v>210284</v>
      </c>
      <c r="H59" s="40">
        <v>20.955480000000001</v>
      </c>
      <c r="I59" s="40">
        <v>20.321300999999998</v>
      </c>
      <c r="J59" s="40">
        <v>28.712683999999999</v>
      </c>
      <c r="K59" s="40">
        <v>11.038391000000001</v>
      </c>
    </row>
    <row r="60" spans="1:11" x14ac:dyDescent="0.2">
      <c r="A60" s="37">
        <v>210267</v>
      </c>
      <c r="B60" s="37">
        <v>18.127085999999998</v>
      </c>
      <c r="C60" s="37">
        <v>20.905560000000001</v>
      </c>
      <c r="D60" s="37">
        <v>28.874687999999999</v>
      </c>
      <c r="E60" s="37">
        <v>16.492163999999999</v>
      </c>
      <c r="G60" s="39">
        <v>210285</v>
      </c>
      <c r="H60" s="40">
        <v>22.013936000000001</v>
      </c>
      <c r="I60" s="40">
        <v>19.737577999999999</v>
      </c>
      <c r="J60" s="40">
        <v>28.779015999999999</v>
      </c>
      <c r="K60" s="40">
        <v>5.9971519999999998</v>
      </c>
    </row>
    <row r="61" spans="1:11" x14ac:dyDescent="0.2">
      <c r="A61" s="37">
        <v>210267</v>
      </c>
      <c r="B61" s="37">
        <v>19.227544000000002</v>
      </c>
      <c r="C61" s="37">
        <v>20.231428000000001</v>
      </c>
      <c r="D61" s="37">
        <v>30.02608</v>
      </c>
      <c r="E61" s="37">
        <v>12.29984</v>
      </c>
      <c r="G61" s="39">
        <v>210286</v>
      </c>
      <c r="H61" s="40">
        <v>20.138538</v>
      </c>
      <c r="I61" s="40">
        <v>22.203296399999999</v>
      </c>
      <c r="J61" s="40">
        <v>29.711361999999998</v>
      </c>
      <c r="K61" s="40">
        <v>14.340021999999999</v>
      </c>
    </row>
    <row r="62" spans="1:11" x14ac:dyDescent="0.2">
      <c r="A62" s="37">
        <v>210268</v>
      </c>
      <c r="B62" s="37">
        <v>20.274712000000001</v>
      </c>
      <c r="C62" s="37">
        <v>19.986104000000001</v>
      </c>
      <c r="D62" s="37">
        <v>29.483111000000001</v>
      </c>
      <c r="E62" s="37">
        <v>10.191470000000001</v>
      </c>
      <c r="G62" s="39">
        <v>210287</v>
      </c>
      <c r="H62" s="40">
        <v>18.077676</v>
      </c>
      <c r="I62" s="40">
        <v>19.039612400000003</v>
      </c>
      <c r="J62" s="40">
        <v>26.2140652</v>
      </c>
      <c r="K62" s="40">
        <v>12.769987199999999</v>
      </c>
    </row>
    <row r="63" spans="1:11" x14ac:dyDescent="0.2">
      <c r="A63" s="37">
        <v>210269</v>
      </c>
      <c r="B63" s="37">
        <v>17.305904000000002</v>
      </c>
      <c r="C63" s="37">
        <v>19.764129000000001</v>
      </c>
      <c r="D63" s="37">
        <v>28.184667000000001</v>
      </c>
      <c r="E63" s="37">
        <v>16.099139000000001</v>
      </c>
      <c r="G63" s="39">
        <v>210288</v>
      </c>
      <c r="H63" s="40">
        <v>18.653558</v>
      </c>
      <c r="I63" s="40">
        <v>16.936304</v>
      </c>
      <c r="J63" s="40">
        <v>26.558378000000001</v>
      </c>
      <c r="K63" s="40">
        <v>6.9507899999999996</v>
      </c>
    </row>
    <row r="64" spans="1:11" x14ac:dyDescent="0.2">
      <c r="A64" s="37">
        <v>210269</v>
      </c>
      <c r="B64" s="37">
        <v>17.257504000000001</v>
      </c>
      <c r="C64" s="37">
        <v>21.072696000000001</v>
      </c>
      <c r="D64" s="37">
        <v>27.776024</v>
      </c>
      <c r="E64" s="37">
        <v>17.462526</v>
      </c>
      <c r="G64" s="39">
        <v>210289</v>
      </c>
      <c r="H64" s="40">
        <v>21.363614999999999</v>
      </c>
      <c r="I64" s="40">
        <v>19.109024999999999</v>
      </c>
      <c r="J64" s="40">
        <v>27.485835000000002</v>
      </c>
      <c r="K64" s="40">
        <v>10.237304999999999</v>
      </c>
    </row>
    <row r="65" spans="1:11" x14ac:dyDescent="0.2">
      <c r="A65" s="37">
        <v>210269</v>
      </c>
      <c r="B65" s="37">
        <v>17.305904000000002</v>
      </c>
      <c r="C65" s="37">
        <v>19.764129000000001</v>
      </c>
      <c r="D65" s="37">
        <v>28.184667000000001</v>
      </c>
      <c r="E65" s="37">
        <v>16.099139000000001</v>
      </c>
      <c r="G65" s="39">
        <v>210290</v>
      </c>
      <c r="H65" s="40">
        <v>22.115072000000001</v>
      </c>
      <c r="I65" s="40">
        <v>19.497631999999999</v>
      </c>
      <c r="J65" s="40">
        <v>27.910176</v>
      </c>
      <c r="K65" s="40">
        <v>10.506496</v>
      </c>
    </row>
    <row r="66" spans="1:11" x14ac:dyDescent="0.2">
      <c r="A66" s="37">
        <v>210269</v>
      </c>
      <c r="B66" s="37">
        <v>17.257504000000001</v>
      </c>
      <c r="C66" s="37">
        <v>21.072696000000001</v>
      </c>
      <c r="D66" s="37">
        <v>27.776024</v>
      </c>
      <c r="E66" s="37">
        <v>17.462526</v>
      </c>
      <c r="G66" s="39">
        <v>210291</v>
      </c>
      <c r="H66" s="40">
        <v>19.428685600000001</v>
      </c>
      <c r="I66" s="40">
        <v>22.224457199999996</v>
      </c>
      <c r="J66" s="40">
        <v>29.7573896</v>
      </c>
      <c r="K66" s="40">
        <v>14.181361200000001</v>
      </c>
    </row>
    <row r="67" spans="1:11" x14ac:dyDescent="0.2">
      <c r="A67" s="37">
        <v>210269</v>
      </c>
      <c r="B67" s="37">
        <v>17.609363999999999</v>
      </c>
      <c r="C67" s="37">
        <v>19.634166</v>
      </c>
      <c r="D67" s="37">
        <v>29.758175999999999</v>
      </c>
      <c r="E67" s="37">
        <v>16.345008</v>
      </c>
      <c r="G67" s="39">
        <v>210292</v>
      </c>
      <c r="H67" s="40">
        <v>21.882840000000002</v>
      </c>
      <c r="I67" s="40">
        <v>22.276547999999998</v>
      </c>
      <c r="J67" s="40">
        <v>31.423392</v>
      </c>
      <c r="K67" s="40">
        <v>10.43784</v>
      </c>
    </row>
    <row r="68" spans="1:11" x14ac:dyDescent="0.2">
      <c r="A68" s="37">
        <v>210270</v>
      </c>
      <c r="B68" s="37">
        <v>17.258748000000001</v>
      </c>
      <c r="C68" s="37">
        <v>21.7776</v>
      </c>
      <c r="D68" s="37">
        <v>30.479565999999998</v>
      </c>
      <c r="E68" s="37">
        <v>17.186156</v>
      </c>
      <c r="G68" s="39">
        <v>210293</v>
      </c>
      <c r="H68" s="40">
        <v>18.920978999999999</v>
      </c>
      <c r="I68" s="40">
        <v>16.609324999999998</v>
      </c>
      <c r="J68" s="40">
        <v>25.792234000000001</v>
      </c>
      <c r="K68" s="40">
        <v>10.293231</v>
      </c>
    </row>
    <row r="69" spans="1:11" x14ac:dyDescent="0.2">
      <c r="A69" s="37">
        <v>210271</v>
      </c>
      <c r="B69" s="37">
        <v>19.207332000000001</v>
      </c>
      <c r="C69" s="37">
        <v>19.026471999999998</v>
      </c>
      <c r="D69" s="37">
        <v>28.973772</v>
      </c>
      <c r="E69" s="37">
        <v>11.12289</v>
      </c>
      <c r="G69" s="39">
        <v>210294</v>
      </c>
      <c r="H69" s="40">
        <v>18.117888000000001</v>
      </c>
      <c r="I69" s="40">
        <v>17.734344</v>
      </c>
      <c r="J69" s="40">
        <v>27.724751999999999</v>
      </c>
      <c r="K69" s="40">
        <v>10.885344</v>
      </c>
    </row>
    <row r="70" spans="1:11" x14ac:dyDescent="0.2">
      <c r="A70" s="37">
        <v>210272</v>
      </c>
      <c r="B70" s="37">
        <v>19.930703999999999</v>
      </c>
      <c r="C70" s="37">
        <v>20.902056000000002</v>
      </c>
      <c r="D70" s="37">
        <v>28.555949999999999</v>
      </c>
      <c r="E70" s="37">
        <v>16.162217999999999</v>
      </c>
      <c r="G70" s="39">
        <v>210295</v>
      </c>
      <c r="H70" s="40">
        <v>20.03631</v>
      </c>
      <c r="I70" s="40">
        <v>23.796548999999999</v>
      </c>
      <c r="J70" s="40">
        <v>33.091932999999997</v>
      </c>
      <c r="K70" s="40">
        <v>14.867125</v>
      </c>
    </row>
    <row r="71" spans="1:11" x14ac:dyDescent="0.2">
      <c r="A71" s="37">
        <v>210273</v>
      </c>
      <c r="B71" s="37">
        <v>18.747689999999999</v>
      </c>
      <c r="C71" s="37">
        <v>20.198889999999999</v>
      </c>
      <c r="D71" s="37">
        <v>28.76097</v>
      </c>
      <c r="E71" s="37">
        <v>13.387320000000001</v>
      </c>
      <c r="G71" s="39">
        <v>210296</v>
      </c>
      <c r="H71" s="40">
        <v>21.313638000000001</v>
      </c>
      <c r="I71" s="40">
        <v>20.340664</v>
      </c>
      <c r="J71" s="40">
        <v>28.537510999999999</v>
      </c>
      <c r="K71" s="40">
        <v>11.501287</v>
      </c>
    </row>
    <row r="72" spans="1:11" x14ac:dyDescent="0.2">
      <c r="A72" s="37">
        <v>210274</v>
      </c>
      <c r="B72" s="37">
        <v>17.108457999999999</v>
      </c>
      <c r="C72" s="37">
        <v>23.677603999999999</v>
      </c>
      <c r="D72" s="37">
        <v>31.877834</v>
      </c>
      <c r="E72" s="37">
        <v>18.19286</v>
      </c>
      <c r="G72" s="39">
        <v>210297</v>
      </c>
      <c r="H72" s="40">
        <v>22.063603000000001</v>
      </c>
      <c r="I72" s="40">
        <v>20.343764</v>
      </c>
      <c r="J72" s="40">
        <v>29.669522000000001</v>
      </c>
      <c r="K72" s="40">
        <v>9.6660470000000007</v>
      </c>
    </row>
    <row r="73" spans="1:11" x14ac:dyDescent="0.2">
      <c r="A73" s="37">
        <v>210274</v>
      </c>
      <c r="B73" s="37">
        <v>17.2349</v>
      </c>
      <c r="C73" s="37">
        <v>22.726849999999999</v>
      </c>
      <c r="D73" s="37">
        <v>31.665780000000002</v>
      </c>
      <c r="E73" s="37">
        <v>18.627980000000001</v>
      </c>
      <c r="G73" s="39">
        <v>210298</v>
      </c>
      <c r="H73" s="40">
        <v>21.155290000000001</v>
      </c>
      <c r="I73" s="40">
        <v>23.101026000000001</v>
      </c>
      <c r="J73" s="40">
        <v>31.911905999999998</v>
      </c>
      <c r="K73" s="40">
        <v>11.536746000000001</v>
      </c>
    </row>
    <row r="74" spans="1:11" x14ac:dyDescent="0.2">
      <c r="A74" s="37">
        <v>210274</v>
      </c>
      <c r="B74" s="37">
        <v>17.108457999999999</v>
      </c>
      <c r="C74" s="37">
        <v>23.677603999999999</v>
      </c>
      <c r="D74" s="37">
        <v>31.877834</v>
      </c>
      <c r="E74" s="37">
        <v>18.19286</v>
      </c>
      <c r="G74" s="39">
        <v>210299</v>
      </c>
      <c r="H74" s="40">
        <v>18.817812</v>
      </c>
      <c r="I74" s="40">
        <v>18.607914000000001</v>
      </c>
      <c r="J74" s="40">
        <v>27.870804</v>
      </c>
      <c r="K74" s="40">
        <v>10.367136</v>
      </c>
    </row>
    <row r="75" spans="1:11" x14ac:dyDescent="0.2">
      <c r="A75" s="37">
        <v>210274</v>
      </c>
      <c r="B75" s="37">
        <v>17.2349</v>
      </c>
      <c r="C75" s="37">
        <v>22.726849999999999</v>
      </c>
      <c r="D75" s="37">
        <v>31.665780000000002</v>
      </c>
      <c r="E75" s="37">
        <v>18.627980000000001</v>
      </c>
      <c r="G75" s="39">
        <v>210300</v>
      </c>
      <c r="H75" s="40">
        <v>17.822225800000002</v>
      </c>
      <c r="I75" s="40">
        <v>19.160492800000004</v>
      </c>
      <c r="J75" s="40">
        <v>27.204545000000003</v>
      </c>
      <c r="K75" s="40">
        <v>12.9424136</v>
      </c>
    </row>
    <row r="76" spans="1:11" x14ac:dyDescent="0.2">
      <c r="A76" s="37">
        <v>210274</v>
      </c>
      <c r="B76" s="37">
        <v>18.477060000000002</v>
      </c>
      <c r="C76" s="37">
        <v>21.735575999999998</v>
      </c>
      <c r="D76" s="37">
        <v>31.529328</v>
      </c>
      <c r="E76" s="37">
        <v>15.10932</v>
      </c>
      <c r="G76" s="39">
        <v>210301</v>
      </c>
      <c r="H76" s="40">
        <v>23.867999999999999</v>
      </c>
      <c r="I76" s="40">
        <v>18.442620000000002</v>
      </c>
      <c r="J76" s="40">
        <v>27.126899999999999</v>
      </c>
      <c r="K76" s="40">
        <v>5.9302799999999998</v>
      </c>
    </row>
    <row r="77" spans="1:11" x14ac:dyDescent="0.2">
      <c r="A77" s="37">
        <v>210275</v>
      </c>
      <c r="B77" s="37">
        <v>17.319455999999999</v>
      </c>
      <c r="C77" s="37">
        <v>20.701044</v>
      </c>
      <c r="D77" s="37">
        <v>27.580518000000001</v>
      </c>
      <c r="E77" s="37">
        <v>17.212104</v>
      </c>
      <c r="G77" s="39">
        <v>210302</v>
      </c>
      <c r="H77" s="40">
        <v>22.874853000000002</v>
      </c>
      <c r="I77" s="40">
        <v>18.118058999999999</v>
      </c>
      <c r="J77" s="40">
        <v>25.152237</v>
      </c>
      <c r="K77" s="40">
        <v>6.6668580000000004</v>
      </c>
    </row>
    <row r="78" spans="1:11" x14ac:dyDescent="0.2">
      <c r="A78" s="37">
        <v>210275</v>
      </c>
      <c r="B78" s="37">
        <v>17.272079999999999</v>
      </c>
      <c r="C78" s="37">
        <v>20.40108</v>
      </c>
      <c r="D78" s="37">
        <v>27.23124</v>
      </c>
      <c r="E78" s="37">
        <v>16.243980000000001</v>
      </c>
      <c r="G78" s="39">
        <v>210303</v>
      </c>
      <c r="H78" s="40">
        <v>20.717289000000001</v>
      </c>
      <c r="I78" s="40">
        <v>21.267548999999999</v>
      </c>
      <c r="J78" s="40">
        <v>30.117564000000002</v>
      </c>
      <c r="K78" s="40">
        <v>10.409084999999999</v>
      </c>
    </row>
    <row r="79" spans="1:11" x14ac:dyDescent="0.2">
      <c r="A79" s="37">
        <v>210275</v>
      </c>
      <c r="B79" s="37">
        <v>17.319455999999999</v>
      </c>
      <c r="C79" s="37">
        <v>20.701044</v>
      </c>
      <c r="D79" s="37">
        <v>27.580518000000001</v>
      </c>
      <c r="E79" s="37">
        <v>17.212104</v>
      </c>
      <c r="G79" s="39">
        <v>210304</v>
      </c>
      <c r="H79" s="40">
        <v>22.032205000000001</v>
      </c>
      <c r="I79" s="40">
        <v>21.390934999999999</v>
      </c>
      <c r="J79" s="40">
        <v>29.983953</v>
      </c>
      <c r="K79" s="40">
        <v>9.4633129999999994</v>
      </c>
    </row>
    <row r="80" spans="1:11" x14ac:dyDescent="0.2">
      <c r="A80" s="37">
        <v>210275</v>
      </c>
      <c r="B80" s="37">
        <v>17.272079999999999</v>
      </c>
      <c r="C80" s="37">
        <v>20.40108</v>
      </c>
      <c r="D80" s="37">
        <v>27.23124</v>
      </c>
      <c r="E80" s="37">
        <v>16.243980000000001</v>
      </c>
      <c r="G80" s="39">
        <v>210305</v>
      </c>
      <c r="H80" s="40">
        <v>18.595660799999997</v>
      </c>
      <c r="I80" s="40">
        <v>19.506706399999999</v>
      </c>
      <c r="J80" s="40">
        <v>26.819580800000001</v>
      </c>
      <c r="K80" s="40">
        <v>11.721223199999999</v>
      </c>
    </row>
    <row r="81" spans="1:11" x14ac:dyDescent="0.2">
      <c r="A81" s="37">
        <v>210275</v>
      </c>
      <c r="B81" s="37">
        <v>18.608436000000001</v>
      </c>
      <c r="C81" s="37">
        <v>17.442018000000001</v>
      </c>
      <c r="D81" s="37">
        <v>27.062705999999999</v>
      </c>
      <c r="E81" s="37">
        <v>9.8015279999999994</v>
      </c>
      <c r="G81" s="39">
        <v>210306</v>
      </c>
      <c r="H81" s="40">
        <v>17.813103000000002</v>
      </c>
      <c r="I81" s="40">
        <v>21.436107</v>
      </c>
      <c r="J81" s="40">
        <v>30.145955000000001</v>
      </c>
      <c r="K81" s="40">
        <v>14.144354</v>
      </c>
    </row>
    <row r="82" spans="1:11" x14ac:dyDescent="0.2">
      <c r="A82" s="37">
        <v>210276</v>
      </c>
      <c r="B82" s="37">
        <v>18.780049999999999</v>
      </c>
      <c r="C82" s="37">
        <v>17.964721000000001</v>
      </c>
      <c r="D82" s="37">
        <v>26.896695999999999</v>
      </c>
      <c r="E82" s="37">
        <v>9.2068049999999992</v>
      </c>
      <c r="G82" s="39">
        <v>210307</v>
      </c>
      <c r="H82" s="40">
        <v>20.9040848</v>
      </c>
      <c r="I82" s="40">
        <v>20.562286399999998</v>
      </c>
      <c r="J82" s="40">
        <v>26.978123199999999</v>
      </c>
      <c r="K82" s="40">
        <v>12.112035599999999</v>
      </c>
    </row>
    <row r="83" spans="1:11" x14ac:dyDescent="0.2">
      <c r="A83" s="37">
        <v>210277</v>
      </c>
      <c r="B83" s="37">
        <v>19.288207</v>
      </c>
      <c r="C83" s="37">
        <v>17.186696999999999</v>
      </c>
      <c r="D83" s="37">
        <v>26.488163</v>
      </c>
      <c r="E83" s="37">
        <v>10.187754999999999</v>
      </c>
      <c r="G83" s="39">
        <v>210308</v>
      </c>
      <c r="H83" s="40">
        <v>22.562049999999999</v>
      </c>
      <c r="I83" s="40">
        <v>19.394154</v>
      </c>
      <c r="J83" s="40">
        <v>28.345302</v>
      </c>
      <c r="K83" s="40">
        <v>9.2734629999999996</v>
      </c>
    </row>
    <row r="84" spans="1:11" x14ac:dyDescent="0.2">
      <c r="A84" s="37">
        <v>210278</v>
      </c>
      <c r="B84" s="37">
        <v>19.422647999999999</v>
      </c>
      <c r="C84" s="37">
        <v>16.876608000000001</v>
      </c>
      <c r="D84" s="37">
        <v>25.533144</v>
      </c>
      <c r="E84" s="37">
        <v>8.1473279999999999</v>
      </c>
      <c r="G84" s="39">
        <v>210309</v>
      </c>
      <c r="H84" s="40">
        <v>19.339966199999999</v>
      </c>
      <c r="I84" s="40">
        <v>22.698139000000001</v>
      </c>
      <c r="J84" s="40">
        <v>29.873959599999999</v>
      </c>
      <c r="K84" s="40">
        <v>14.3267638</v>
      </c>
    </row>
    <row r="85" spans="1:11" x14ac:dyDescent="0.2">
      <c r="A85" s="37">
        <v>210279</v>
      </c>
      <c r="B85" s="37">
        <v>20.267312</v>
      </c>
      <c r="C85" s="37">
        <v>16.840824000000001</v>
      </c>
      <c r="D85" s="37">
        <v>24.814699000000001</v>
      </c>
      <c r="E85" s="37">
        <v>7.6093549999999999</v>
      </c>
      <c r="G85" s="39">
        <v>210310</v>
      </c>
      <c r="H85" s="40">
        <v>23.050979999999999</v>
      </c>
      <c r="I85" s="40">
        <v>19.048500000000001</v>
      </c>
      <c r="J85" s="40">
        <v>25.933499999999999</v>
      </c>
      <c r="K85" s="40">
        <v>10.50192</v>
      </c>
    </row>
    <row r="86" spans="1:11" x14ac:dyDescent="0.2">
      <c r="A86" s="37">
        <v>210280</v>
      </c>
      <c r="B86" s="37">
        <v>19.368433</v>
      </c>
      <c r="C86" s="37">
        <v>20.603548</v>
      </c>
      <c r="D86" s="37">
        <v>29.981273000000002</v>
      </c>
      <c r="E86" s="37">
        <v>10.795820000000001</v>
      </c>
      <c r="G86" s="39">
        <v>210311</v>
      </c>
      <c r="H86" s="40">
        <v>19.32687</v>
      </c>
      <c r="I86" s="40">
        <v>18.568415999999999</v>
      </c>
      <c r="J86" s="40">
        <v>28.37349</v>
      </c>
      <c r="K86" s="40">
        <v>9.6223139999999994</v>
      </c>
    </row>
    <row r="87" spans="1:11" x14ac:dyDescent="0.2">
      <c r="A87" s="37">
        <v>210281</v>
      </c>
      <c r="B87" s="37">
        <v>17.614550000000001</v>
      </c>
      <c r="C87" s="37">
        <v>21.894300000000001</v>
      </c>
      <c r="D87" s="37">
        <v>29.408639999999998</v>
      </c>
      <c r="E87" s="37">
        <v>14.39798</v>
      </c>
      <c r="G87" s="39">
        <v>210312</v>
      </c>
      <c r="H87" s="40">
        <v>19.01389</v>
      </c>
      <c r="I87" s="40">
        <v>18.94097</v>
      </c>
      <c r="J87" s="40">
        <v>26.6158</v>
      </c>
      <c r="K87" s="40">
        <v>10.983575</v>
      </c>
    </row>
    <row r="88" spans="1:11" x14ac:dyDescent="0.2">
      <c r="A88" s="37">
        <v>210281</v>
      </c>
      <c r="B88" s="37">
        <v>17.557469999999999</v>
      </c>
      <c r="C88" s="37">
        <v>21.252359999999999</v>
      </c>
      <c r="D88" s="37">
        <v>28.974769999999999</v>
      </c>
      <c r="E88" s="37">
        <v>14.2941</v>
      </c>
      <c r="G88" s="39">
        <v>210313</v>
      </c>
      <c r="H88" s="40">
        <v>21.295090399999999</v>
      </c>
      <c r="I88" s="40">
        <v>19.329914800000001</v>
      </c>
      <c r="J88" s="40">
        <v>25.767901200000004</v>
      </c>
      <c r="K88" s="40">
        <v>11.357874799999999</v>
      </c>
    </row>
    <row r="89" spans="1:11" x14ac:dyDescent="0.2">
      <c r="A89" s="37">
        <v>210281</v>
      </c>
      <c r="B89" s="37">
        <v>17.614550000000001</v>
      </c>
      <c r="C89" s="37">
        <v>21.894300000000001</v>
      </c>
      <c r="D89" s="37">
        <v>29.408639999999998</v>
      </c>
      <c r="E89" s="37">
        <v>14.39798</v>
      </c>
      <c r="G89" s="39">
        <v>210314</v>
      </c>
      <c r="H89" s="40">
        <v>21.351431999999999</v>
      </c>
      <c r="I89" s="40">
        <v>19.668199999999999</v>
      </c>
      <c r="J89" s="40">
        <v>27.07808</v>
      </c>
      <c r="K89" s="40">
        <v>9.9530239999999992</v>
      </c>
    </row>
    <row r="90" spans="1:11" x14ac:dyDescent="0.2">
      <c r="A90" s="37">
        <v>210281</v>
      </c>
      <c r="B90" s="37">
        <v>17.557469999999999</v>
      </c>
      <c r="C90" s="37">
        <v>21.252359999999999</v>
      </c>
      <c r="D90" s="37">
        <v>28.974769999999999</v>
      </c>
      <c r="E90" s="37">
        <v>14.2941</v>
      </c>
      <c r="G90" s="39">
        <v>210315</v>
      </c>
      <c r="H90" s="40">
        <v>21.237515999999999</v>
      </c>
      <c r="I90" s="40">
        <v>20.037293999999999</v>
      </c>
      <c r="J90" s="40">
        <v>28.429686</v>
      </c>
      <c r="K90" s="40">
        <v>7.0455779999999999</v>
      </c>
    </row>
    <row r="91" spans="1:11" x14ac:dyDescent="0.2">
      <c r="A91" s="37">
        <v>210281</v>
      </c>
      <c r="B91" s="37">
        <v>18.562180000000001</v>
      </c>
      <c r="C91" s="37">
        <v>19.861072</v>
      </c>
      <c r="D91" s="37">
        <v>27.995267999999999</v>
      </c>
      <c r="E91" s="37">
        <v>13.237644</v>
      </c>
      <c r="G91" s="39">
        <v>210316</v>
      </c>
      <c r="H91" s="40">
        <v>23.453430000000001</v>
      </c>
      <c r="I91" s="40">
        <v>18.478459999999998</v>
      </c>
      <c r="J91" s="40">
        <v>27.44079</v>
      </c>
      <c r="K91" s="40">
        <v>4.0888900000000001</v>
      </c>
    </row>
    <row r="92" spans="1:11" x14ac:dyDescent="0.2">
      <c r="A92" s="37">
        <v>210282</v>
      </c>
      <c r="B92" s="37">
        <v>18.968568000000001</v>
      </c>
      <c r="C92" s="37">
        <v>18.813834</v>
      </c>
      <c r="D92" s="37">
        <v>26.523228</v>
      </c>
      <c r="E92" s="37">
        <v>12.023742</v>
      </c>
      <c r="G92" s="39">
        <v>210317</v>
      </c>
      <c r="H92" s="40">
        <v>20.784120000000001</v>
      </c>
      <c r="I92" s="40">
        <v>16.709700000000002</v>
      </c>
      <c r="J92" s="40">
        <v>24.647952</v>
      </c>
      <c r="K92" s="40">
        <v>7.1050560000000003</v>
      </c>
    </row>
    <row r="93" spans="1:11" x14ac:dyDescent="0.2">
      <c r="A93" s="37">
        <v>210283</v>
      </c>
      <c r="B93" s="37">
        <v>21.850483000000001</v>
      </c>
      <c r="C93" s="37">
        <v>20.124724000000001</v>
      </c>
      <c r="D93" s="37">
        <v>29.967942000000001</v>
      </c>
      <c r="E93" s="37">
        <v>9.4597160000000002</v>
      </c>
      <c r="G93" s="39">
        <v>210318</v>
      </c>
      <c r="H93" s="40">
        <v>19.403568</v>
      </c>
      <c r="I93" s="40">
        <v>17.080991999999998</v>
      </c>
      <c r="J93" s="40">
        <v>25.054559999999999</v>
      </c>
      <c r="K93" s="40">
        <v>10.040112000000001</v>
      </c>
    </row>
    <row r="94" spans="1:11" x14ac:dyDescent="0.2">
      <c r="A94" s="37">
        <v>210284</v>
      </c>
      <c r="B94" s="37">
        <v>20.955480000000001</v>
      </c>
      <c r="C94" s="37">
        <v>20.321300999999998</v>
      </c>
      <c r="D94" s="37">
        <v>28.712683999999999</v>
      </c>
      <c r="E94" s="37">
        <v>11.038391000000001</v>
      </c>
      <c r="G94" s="39">
        <v>210319</v>
      </c>
      <c r="H94" s="40">
        <v>20.2449452</v>
      </c>
      <c r="I94" s="40">
        <v>18.812067800000001</v>
      </c>
      <c r="J94" s="40">
        <v>23.922046599999998</v>
      </c>
      <c r="K94" s="40">
        <v>12.480992799999999</v>
      </c>
    </row>
    <row r="95" spans="1:11" x14ac:dyDescent="0.2">
      <c r="A95" s="37">
        <v>210285</v>
      </c>
      <c r="B95" s="37">
        <v>22.013936000000001</v>
      </c>
      <c r="C95" s="37">
        <v>19.737577999999999</v>
      </c>
      <c r="D95" s="37">
        <v>28.779015999999999</v>
      </c>
      <c r="E95" s="37">
        <v>5.9971519999999998</v>
      </c>
      <c r="G95" s="39">
        <v>210320</v>
      </c>
      <c r="H95" s="40">
        <v>18.084098399999998</v>
      </c>
      <c r="I95" s="40">
        <v>21.933321999999997</v>
      </c>
      <c r="J95" s="40">
        <v>30.393293199999999</v>
      </c>
      <c r="K95" s="40">
        <v>12.353399599999999</v>
      </c>
    </row>
    <row r="96" spans="1:11" x14ac:dyDescent="0.2">
      <c r="A96" s="37">
        <v>210286</v>
      </c>
      <c r="B96" s="37">
        <v>19.993556000000002</v>
      </c>
      <c r="C96" s="37">
        <v>22.180070000000001</v>
      </c>
      <c r="D96" s="37">
        <v>29.243500000000001</v>
      </c>
      <c r="E96" s="37">
        <v>14.324816</v>
      </c>
      <c r="G96" s="39">
        <v>210321</v>
      </c>
      <c r="H96" s="40">
        <v>19.010712399999999</v>
      </c>
      <c r="I96" s="40">
        <v>20.653005200000003</v>
      </c>
      <c r="J96" s="40">
        <v>28.7009112</v>
      </c>
      <c r="K96" s="40">
        <v>11.4290644</v>
      </c>
    </row>
    <row r="97" spans="1:11" x14ac:dyDescent="0.2">
      <c r="A97" s="37">
        <v>210286</v>
      </c>
      <c r="B97" s="37">
        <v>19.580760000000001</v>
      </c>
      <c r="C97" s="37">
        <v>23.21847</v>
      </c>
      <c r="D97" s="37">
        <v>30.601673999999999</v>
      </c>
      <c r="E97" s="37">
        <v>15.628679999999999</v>
      </c>
      <c r="G97" s="39">
        <v>210322</v>
      </c>
      <c r="H97" s="40">
        <v>18.648717600000001</v>
      </c>
      <c r="I97" s="40">
        <v>20.019236600000003</v>
      </c>
      <c r="J97" s="40">
        <v>27.293180599999999</v>
      </c>
      <c r="K97" s="40">
        <v>12.855163999999998</v>
      </c>
    </row>
    <row r="98" spans="1:11" x14ac:dyDescent="0.2">
      <c r="A98" s="37">
        <v>210286</v>
      </c>
      <c r="B98" s="37">
        <v>19.993556000000002</v>
      </c>
      <c r="C98" s="37">
        <v>22.180070000000001</v>
      </c>
      <c r="D98" s="37">
        <v>29.243500000000001</v>
      </c>
      <c r="E98" s="37">
        <v>14.324816</v>
      </c>
      <c r="G98" s="39">
        <v>210323</v>
      </c>
      <c r="H98" s="40">
        <v>16.832474400000002</v>
      </c>
      <c r="I98" s="40">
        <v>22.635567999999999</v>
      </c>
      <c r="J98" s="40">
        <v>30.513851999999996</v>
      </c>
      <c r="K98" s="40">
        <v>17.895664399999998</v>
      </c>
    </row>
    <row r="99" spans="1:11" x14ac:dyDescent="0.2">
      <c r="A99" s="37">
        <v>210286</v>
      </c>
      <c r="B99" s="37">
        <v>19.580760000000001</v>
      </c>
      <c r="C99" s="37">
        <v>23.21847</v>
      </c>
      <c r="D99" s="37">
        <v>30.601673999999999</v>
      </c>
      <c r="E99" s="37">
        <v>15.628679999999999</v>
      </c>
      <c r="G99" s="39">
        <v>210324</v>
      </c>
      <c r="H99" s="40">
        <v>26.297153999999999</v>
      </c>
      <c r="I99" s="40">
        <v>22.507524</v>
      </c>
      <c r="J99" s="40">
        <v>31.545072000000001</v>
      </c>
      <c r="K99" s="40">
        <v>17.633772</v>
      </c>
    </row>
    <row r="100" spans="1:11" x14ac:dyDescent="0.2">
      <c r="A100" s="37">
        <v>210286</v>
      </c>
      <c r="B100" s="37">
        <v>21.544058</v>
      </c>
      <c r="C100" s="37">
        <v>20.219401999999999</v>
      </c>
      <c r="D100" s="37">
        <v>28.866461999999999</v>
      </c>
      <c r="E100" s="37">
        <v>11.793118</v>
      </c>
      <c r="G100" s="39">
        <v>210325</v>
      </c>
      <c r="H100" s="40">
        <v>27.721958000000001</v>
      </c>
      <c r="I100" s="40">
        <v>21.459989</v>
      </c>
      <c r="J100" s="40">
        <v>27.750814999999999</v>
      </c>
      <c r="K100" s="40">
        <v>10.176902</v>
      </c>
    </row>
    <row r="101" spans="1:11" x14ac:dyDescent="0.2">
      <c r="A101" s="37">
        <v>210287</v>
      </c>
      <c r="B101" s="37">
        <v>17.548127999999998</v>
      </c>
      <c r="C101" s="37">
        <v>19.685744</v>
      </c>
      <c r="D101" s="37">
        <v>26.250640000000001</v>
      </c>
      <c r="E101" s="37">
        <v>12.718368</v>
      </c>
      <c r="G101" s="39">
        <v>210326</v>
      </c>
      <c r="H101" s="40">
        <v>30.822205</v>
      </c>
      <c r="I101" s="40">
        <v>17.793472000000001</v>
      </c>
      <c r="J101" s="40">
        <v>24.782395000000001</v>
      </c>
      <c r="K101" s="40">
        <v>8.8583879999999997</v>
      </c>
    </row>
    <row r="102" spans="1:11" x14ac:dyDescent="0.2">
      <c r="A102" s="37">
        <v>210287</v>
      </c>
      <c r="B102" s="37">
        <v>17.930537999999999</v>
      </c>
      <c r="C102" s="37">
        <v>19.368912000000002</v>
      </c>
      <c r="D102" s="37">
        <v>26.75733</v>
      </c>
      <c r="E102" s="37">
        <v>14.758967999999999</v>
      </c>
      <c r="G102" s="39">
        <v>210327</v>
      </c>
      <c r="H102" s="40">
        <v>28.911633999999999</v>
      </c>
      <c r="I102" s="40">
        <v>21.185165999999999</v>
      </c>
      <c r="J102" s="40">
        <v>28.526274000000001</v>
      </c>
      <c r="K102" s="40">
        <v>10.713008</v>
      </c>
    </row>
    <row r="103" spans="1:11" x14ac:dyDescent="0.2">
      <c r="A103" s="37">
        <v>210287</v>
      </c>
      <c r="B103" s="37">
        <v>17.548127999999998</v>
      </c>
      <c r="C103" s="37">
        <v>19.685744</v>
      </c>
      <c r="D103" s="37">
        <v>26.250640000000001</v>
      </c>
      <c r="E103" s="37">
        <v>12.718368</v>
      </c>
      <c r="G103" s="39">
        <v>210328</v>
      </c>
      <c r="H103" s="40">
        <v>25.836780000000001</v>
      </c>
      <c r="I103" s="40">
        <v>24.9099</v>
      </c>
      <c r="J103" s="40">
        <v>32.276665000000001</v>
      </c>
      <c r="K103" s="40">
        <v>13.94182</v>
      </c>
    </row>
    <row r="104" spans="1:11" x14ac:dyDescent="0.2">
      <c r="A104" s="37">
        <v>210287</v>
      </c>
      <c r="B104" s="37">
        <v>17.930537999999999</v>
      </c>
      <c r="C104" s="37">
        <v>19.368912000000002</v>
      </c>
      <c r="D104" s="37">
        <v>26.75733</v>
      </c>
      <c r="E104" s="37">
        <v>14.758967999999999</v>
      </c>
      <c r="G104" s="39">
        <v>210329</v>
      </c>
      <c r="H104" s="40">
        <v>26.508900799999999</v>
      </c>
      <c r="I104" s="40">
        <v>17.718732800000002</v>
      </c>
      <c r="J104" s="40">
        <v>24.9751808</v>
      </c>
      <c r="K104" s="40">
        <v>12.377232000000003</v>
      </c>
    </row>
    <row r="105" spans="1:11" x14ac:dyDescent="0.2">
      <c r="A105" s="37">
        <v>210287</v>
      </c>
      <c r="B105" s="37">
        <v>19.431048000000001</v>
      </c>
      <c r="C105" s="37">
        <v>17.088750000000001</v>
      </c>
      <c r="D105" s="37">
        <v>25.054386000000001</v>
      </c>
      <c r="E105" s="37">
        <v>8.8952639999999992</v>
      </c>
      <c r="G105" s="39">
        <v>210330</v>
      </c>
      <c r="H105" s="40">
        <v>26.687424</v>
      </c>
      <c r="I105" s="40">
        <v>23.466528</v>
      </c>
      <c r="J105" s="40">
        <v>30.627269999999999</v>
      </c>
      <c r="K105" s="40">
        <v>10.410396</v>
      </c>
    </row>
    <row r="106" spans="1:11" x14ac:dyDescent="0.2">
      <c r="A106" s="37">
        <v>210288</v>
      </c>
      <c r="B106" s="37">
        <v>18.653558</v>
      </c>
      <c r="C106" s="37">
        <v>16.936304</v>
      </c>
      <c r="D106" s="37">
        <v>26.558378000000001</v>
      </c>
      <c r="E106" s="37">
        <v>6.9507899999999996</v>
      </c>
      <c r="G106" s="39">
        <v>210331</v>
      </c>
      <c r="H106" s="40">
        <v>29.002420999999998</v>
      </c>
      <c r="I106" s="40">
        <v>21.811896999999998</v>
      </c>
      <c r="J106" s="40">
        <v>27.781569999999999</v>
      </c>
      <c r="K106" s="40">
        <v>8.6132480000000005</v>
      </c>
    </row>
    <row r="107" spans="1:11" x14ac:dyDescent="0.2">
      <c r="A107" s="37">
        <v>210289</v>
      </c>
      <c r="B107" s="37">
        <v>21.363614999999999</v>
      </c>
      <c r="C107" s="37">
        <v>19.109024999999999</v>
      </c>
      <c r="D107" s="37">
        <v>27.485835000000002</v>
      </c>
      <c r="E107" s="37">
        <v>10.237304999999999</v>
      </c>
      <c r="G107" s="39">
        <v>210332</v>
      </c>
      <c r="H107" s="40">
        <v>32.219265399999998</v>
      </c>
      <c r="I107" s="40">
        <v>18.146122200000001</v>
      </c>
      <c r="J107" s="40">
        <v>25.610374799999999</v>
      </c>
      <c r="K107" s="40">
        <v>9.3099267999999995</v>
      </c>
    </row>
    <row r="108" spans="1:11" x14ac:dyDescent="0.2">
      <c r="A108" s="37">
        <v>210290</v>
      </c>
      <c r="B108" s="37">
        <v>22.115072000000001</v>
      </c>
      <c r="C108" s="37">
        <v>19.497631999999999</v>
      </c>
      <c r="D108" s="37">
        <v>27.910176</v>
      </c>
      <c r="E108" s="37">
        <v>10.506496</v>
      </c>
      <c r="G108" s="39">
        <v>210333</v>
      </c>
      <c r="H108" s="40">
        <v>29.856000000000002</v>
      </c>
      <c r="I108" s="40">
        <v>20.832000000000001</v>
      </c>
      <c r="J108" s="40">
        <v>25.8048</v>
      </c>
      <c r="K108" s="40">
        <v>8.1023999999999994</v>
      </c>
    </row>
    <row r="109" spans="1:11" x14ac:dyDescent="0.2">
      <c r="A109" s="37">
        <v>210291</v>
      </c>
      <c r="B109" s="37">
        <v>19.286916000000002</v>
      </c>
      <c r="C109" s="37">
        <v>22.74316</v>
      </c>
      <c r="D109" s="37">
        <v>30.327197999999999</v>
      </c>
      <c r="E109" s="37">
        <v>15.13226</v>
      </c>
      <c r="G109" s="39">
        <v>210334</v>
      </c>
      <c r="H109" s="40">
        <v>31.098583999999999</v>
      </c>
      <c r="I109" s="40">
        <v>19.896509999999999</v>
      </c>
      <c r="J109" s="40">
        <v>24.669736</v>
      </c>
      <c r="K109" s="40">
        <v>7.2614999999999998</v>
      </c>
    </row>
    <row r="110" spans="1:11" x14ac:dyDescent="0.2">
      <c r="A110" s="37">
        <v>210291</v>
      </c>
      <c r="B110" s="37">
        <v>18.698248</v>
      </c>
      <c r="C110" s="37">
        <v>22.519658</v>
      </c>
      <c r="D110" s="37">
        <v>29.531500999999999</v>
      </c>
      <c r="E110" s="37">
        <v>14.565792999999999</v>
      </c>
      <c r="G110" s="39">
        <v>210335</v>
      </c>
      <c r="H110" s="40">
        <v>26.572427999999999</v>
      </c>
      <c r="I110" s="40">
        <v>21.501936000000001</v>
      </c>
      <c r="J110" s="40">
        <v>28.735965</v>
      </c>
      <c r="K110" s="40">
        <v>10.341135</v>
      </c>
    </row>
    <row r="111" spans="1:11" x14ac:dyDescent="0.2">
      <c r="A111" s="37">
        <v>210291</v>
      </c>
      <c r="B111" s="37">
        <v>19.286916000000002</v>
      </c>
      <c r="C111" s="37">
        <v>22.74316</v>
      </c>
      <c r="D111" s="37">
        <v>30.327197999999999</v>
      </c>
      <c r="E111" s="37">
        <v>15.13226</v>
      </c>
      <c r="G111" s="39">
        <v>210336</v>
      </c>
      <c r="H111" s="40">
        <v>30.936289000000002</v>
      </c>
      <c r="I111" s="40">
        <v>20.105295000000002</v>
      </c>
      <c r="J111" s="40">
        <v>26.601623499999999</v>
      </c>
      <c r="K111" s="40">
        <v>7.6536740000000005</v>
      </c>
    </row>
    <row r="112" spans="1:11" x14ac:dyDescent="0.2">
      <c r="A112" s="37">
        <v>210291</v>
      </c>
      <c r="B112" s="37">
        <v>18.698248</v>
      </c>
      <c r="C112" s="37">
        <v>22.519658</v>
      </c>
      <c r="D112" s="37">
        <v>29.531500999999999</v>
      </c>
      <c r="E112" s="37">
        <v>14.565792999999999</v>
      </c>
      <c r="G112" s="39">
        <v>210337</v>
      </c>
      <c r="H112" s="40">
        <v>26.364249999999998</v>
      </c>
      <c r="I112" s="40">
        <v>23.699064</v>
      </c>
      <c r="J112" s="40">
        <v>30.448312000000001</v>
      </c>
      <c r="K112" s="40">
        <v>14.083303000000001</v>
      </c>
    </row>
    <row r="113" spans="1:11" x14ac:dyDescent="0.2">
      <c r="A113" s="37">
        <v>210291</v>
      </c>
      <c r="B113" s="37">
        <v>21.173100000000002</v>
      </c>
      <c r="C113" s="37">
        <v>20.59665</v>
      </c>
      <c r="D113" s="37">
        <v>29.06955</v>
      </c>
      <c r="E113" s="37">
        <v>11.5107</v>
      </c>
      <c r="G113" s="39">
        <v>210338</v>
      </c>
      <c r="H113" s="40">
        <v>30.471905</v>
      </c>
      <c r="I113" s="40">
        <v>20.172498000000001</v>
      </c>
      <c r="J113" s="40">
        <v>26.528482</v>
      </c>
      <c r="K113" s="40">
        <v>8.3034730000000003</v>
      </c>
    </row>
    <row r="114" spans="1:11" x14ac:dyDescent="0.2">
      <c r="A114" s="37">
        <v>210292</v>
      </c>
      <c r="B114" s="37">
        <v>21.882840000000002</v>
      </c>
      <c r="C114" s="37">
        <v>22.276547999999998</v>
      </c>
      <c r="D114" s="37">
        <v>31.423392</v>
      </c>
      <c r="E114" s="37">
        <v>10.43784</v>
      </c>
      <c r="G114" s="39">
        <v>210339</v>
      </c>
      <c r="H114" s="40">
        <v>29.754432000000001</v>
      </c>
      <c r="I114" s="40">
        <v>20.453759999999999</v>
      </c>
      <c r="J114" s="40">
        <v>26.242560000000001</v>
      </c>
      <c r="K114" s="40">
        <v>7.6315679999999997</v>
      </c>
    </row>
    <row r="115" spans="1:11" x14ac:dyDescent="0.2">
      <c r="A115" s="37">
        <v>210293</v>
      </c>
      <c r="B115" s="37">
        <v>18.920978999999999</v>
      </c>
      <c r="C115" s="37">
        <v>16.609324999999998</v>
      </c>
      <c r="D115" s="37">
        <v>25.792234000000001</v>
      </c>
      <c r="E115" s="37">
        <v>10.293231</v>
      </c>
      <c r="G115" s="39">
        <v>210340</v>
      </c>
      <c r="H115" s="40">
        <v>26.056177000000002</v>
      </c>
      <c r="I115" s="40">
        <v>23.794588999999998</v>
      </c>
      <c r="J115" s="40">
        <v>33.435087000000003</v>
      </c>
      <c r="K115" s="40">
        <v>16.712751999999998</v>
      </c>
    </row>
    <row r="116" spans="1:11" x14ac:dyDescent="0.2">
      <c r="A116" s="37">
        <v>210294</v>
      </c>
      <c r="B116" s="37">
        <v>18.117888000000001</v>
      </c>
      <c r="C116" s="37">
        <v>17.734344</v>
      </c>
      <c r="D116" s="37">
        <v>27.724751999999999</v>
      </c>
      <c r="E116" s="37">
        <v>10.885344</v>
      </c>
      <c r="G116" s="39">
        <v>210341</v>
      </c>
      <c r="H116" s="40">
        <v>28.562324</v>
      </c>
      <c r="I116" s="40">
        <v>22.659896</v>
      </c>
      <c r="J116" s="40">
        <v>28.804624</v>
      </c>
      <c r="K116" s="40">
        <v>10.651508</v>
      </c>
    </row>
    <row r="117" spans="1:11" x14ac:dyDescent="0.2">
      <c r="A117" s="37">
        <v>210295</v>
      </c>
      <c r="B117" s="37">
        <v>20.03631</v>
      </c>
      <c r="C117" s="37">
        <v>23.796548999999999</v>
      </c>
      <c r="D117" s="37">
        <v>33.091932999999997</v>
      </c>
      <c r="E117" s="37">
        <v>14.867125</v>
      </c>
      <c r="G117" s="39">
        <v>210342</v>
      </c>
      <c r="H117" s="40">
        <v>27.557832000000001</v>
      </c>
      <c r="I117" s="40">
        <v>21.310368</v>
      </c>
      <c r="J117" s="40">
        <v>27.385356000000002</v>
      </c>
      <c r="K117" s="40">
        <v>10.82766</v>
      </c>
    </row>
    <row r="118" spans="1:11" x14ac:dyDescent="0.2">
      <c r="A118" s="37">
        <v>210296</v>
      </c>
      <c r="B118" s="37">
        <v>21.313638000000001</v>
      </c>
      <c r="C118" s="37">
        <v>20.340664</v>
      </c>
      <c r="D118" s="37">
        <v>28.537510999999999</v>
      </c>
      <c r="E118" s="37">
        <v>11.501287</v>
      </c>
      <c r="G118" s="39">
        <v>210343</v>
      </c>
      <c r="H118" s="40">
        <v>24.396467999999999</v>
      </c>
      <c r="I118" s="40">
        <v>24.396467999999999</v>
      </c>
      <c r="J118" s="40">
        <v>32.471288000000001</v>
      </c>
      <c r="K118" s="40">
        <v>14.639792</v>
      </c>
    </row>
    <row r="119" spans="1:11" x14ac:dyDescent="0.2">
      <c r="A119" s="37">
        <v>210297</v>
      </c>
      <c r="B119" s="37">
        <v>22.063603000000001</v>
      </c>
      <c r="C119" s="37">
        <v>20.343764</v>
      </c>
      <c r="D119" s="37">
        <v>29.669522000000001</v>
      </c>
      <c r="E119" s="37">
        <v>9.6660470000000007</v>
      </c>
      <c r="G119" s="39">
        <v>210344</v>
      </c>
      <c r="H119" s="40">
        <v>29.839908000000001</v>
      </c>
      <c r="I119" s="40">
        <v>18.453122</v>
      </c>
      <c r="J119" s="40">
        <v>23.061602000000001</v>
      </c>
      <c r="K119" s="40">
        <v>7.3639669999999997</v>
      </c>
    </row>
    <row r="120" spans="1:11" x14ac:dyDescent="0.2">
      <c r="A120" s="37">
        <v>210298</v>
      </c>
      <c r="B120" s="37">
        <v>21.155290000000001</v>
      </c>
      <c r="C120" s="37">
        <v>23.101026000000001</v>
      </c>
      <c r="D120" s="37">
        <v>31.911905999999998</v>
      </c>
      <c r="E120" s="37">
        <v>11.536746000000001</v>
      </c>
      <c r="G120" s="39">
        <v>210345</v>
      </c>
      <c r="H120" s="40">
        <v>28.724654999999998</v>
      </c>
      <c r="I120" s="40">
        <v>19.361476</v>
      </c>
      <c r="J120" s="40">
        <v>26.270790000000002</v>
      </c>
      <c r="K120" s="40">
        <v>7.7946299999999997</v>
      </c>
    </row>
    <row r="121" spans="1:11" x14ac:dyDescent="0.2">
      <c r="A121" s="37">
        <v>210299</v>
      </c>
      <c r="B121" s="37">
        <v>18.817812</v>
      </c>
      <c r="C121" s="37">
        <v>18.607914000000001</v>
      </c>
      <c r="D121" s="37">
        <v>27.870804</v>
      </c>
      <c r="E121" s="37">
        <v>10.367136</v>
      </c>
      <c r="G121" s="39">
        <v>210346</v>
      </c>
      <c r="H121" s="40">
        <v>27.719076000000001</v>
      </c>
      <c r="I121" s="40">
        <v>20.226654</v>
      </c>
      <c r="J121" s="40">
        <v>26.574534</v>
      </c>
      <c r="K121" s="40">
        <v>9.6853259999999999</v>
      </c>
    </row>
    <row r="122" spans="1:11" x14ac:dyDescent="0.2">
      <c r="A122" s="37">
        <v>210300</v>
      </c>
      <c r="B122" s="37">
        <v>17.684265</v>
      </c>
      <c r="C122" s="37">
        <v>19.94735</v>
      </c>
      <c r="D122" s="37">
        <v>27.71161</v>
      </c>
      <c r="E122" s="37">
        <v>13.748464999999999</v>
      </c>
      <c r="G122" s="39">
        <v>210347</v>
      </c>
      <c r="H122" s="40">
        <v>26.124659999999999</v>
      </c>
      <c r="I122" s="40">
        <v>22.21602</v>
      </c>
      <c r="J122" s="40">
        <v>32.20796</v>
      </c>
      <c r="K122" s="40">
        <v>16.075240000000001</v>
      </c>
    </row>
    <row r="123" spans="1:11" x14ac:dyDescent="0.2">
      <c r="A123" s="37">
        <v>210300</v>
      </c>
      <c r="B123" s="37">
        <v>17.229306999999999</v>
      </c>
      <c r="C123" s="37">
        <v>19.330442000000001</v>
      </c>
      <c r="D123" s="37">
        <v>26.912410000000001</v>
      </c>
      <c r="E123" s="37">
        <v>13.491968999999999</v>
      </c>
      <c r="G123" s="39">
        <v>210348</v>
      </c>
      <c r="H123" s="40">
        <v>21.994938000000001</v>
      </c>
      <c r="I123" s="40">
        <v>23.968475999999999</v>
      </c>
      <c r="J123" s="40">
        <v>30.756684</v>
      </c>
      <c r="K123" s="40">
        <v>18.219474000000002</v>
      </c>
    </row>
    <row r="124" spans="1:11" x14ac:dyDescent="0.2">
      <c r="A124" s="37">
        <v>210300</v>
      </c>
      <c r="B124" s="37">
        <v>17.684265</v>
      </c>
      <c r="C124" s="37">
        <v>19.94735</v>
      </c>
      <c r="D124" s="37">
        <v>27.71161</v>
      </c>
      <c r="E124" s="37">
        <v>13.748464999999999</v>
      </c>
      <c r="G124" s="39">
        <v>210349</v>
      </c>
      <c r="H124" s="40">
        <v>27.389666999999999</v>
      </c>
      <c r="I124" s="40">
        <v>18.757311000000001</v>
      </c>
      <c r="J124" s="40">
        <v>23.662922999999999</v>
      </c>
      <c r="K124" s="40">
        <v>8.2615829999999999</v>
      </c>
    </row>
    <row r="125" spans="1:11" x14ac:dyDescent="0.2">
      <c r="A125" s="37">
        <v>210300</v>
      </c>
      <c r="B125" s="37">
        <v>17.229306999999999</v>
      </c>
      <c r="C125" s="37">
        <v>19.330442000000001</v>
      </c>
      <c r="D125" s="37">
        <v>26.912410000000001</v>
      </c>
      <c r="E125" s="37">
        <v>13.491968999999999</v>
      </c>
      <c r="G125" s="39">
        <v>210350</v>
      </c>
      <c r="H125" s="40">
        <v>27.275950000000002</v>
      </c>
      <c r="I125" s="40">
        <v>18.058299999999999</v>
      </c>
      <c r="J125" s="40">
        <v>26.644475</v>
      </c>
      <c r="K125" s="40">
        <v>11.78125</v>
      </c>
    </row>
    <row r="126" spans="1:11" x14ac:dyDescent="0.2">
      <c r="A126" s="37">
        <v>210300</v>
      </c>
      <c r="B126" s="37">
        <v>19.283985000000001</v>
      </c>
      <c r="C126" s="37">
        <v>17.246880000000001</v>
      </c>
      <c r="D126" s="37">
        <v>26.774685000000002</v>
      </c>
      <c r="E126" s="37">
        <v>10.231199999999999</v>
      </c>
      <c r="G126" s="39">
        <v>210351</v>
      </c>
      <c r="H126" s="40">
        <v>26.38449</v>
      </c>
      <c r="I126" s="40">
        <v>21.417660000000001</v>
      </c>
      <c r="J126" s="40">
        <v>28.040099999999999</v>
      </c>
      <c r="K126" s="40">
        <v>9.0819299999999998</v>
      </c>
    </row>
    <row r="127" spans="1:11" x14ac:dyDescent="0.2">
      <c r="A127" s="37">
        <v>210301</v>
      </c>
      <c r="B127" s="37">
        <v>23.867999999999999</v>
      </c>
      <c r="C127" s="37">
        <v>18.442620000000002</v>
      </c>
      <c r="D127" s="37">
        <v>27.126899999999999</v>
      </c>
      <c r="E127" s="37">
        <v>5.9302799999999998</v>
      </c>
      <c r="G127" s="39">
        <v>210352</v>
      </c>
      <c r="H127" s="40">
        <v>23.396713999999999</v>
      </c>
      <c r="I127" s="40">
        <v>23.864076000000001</v>
      </c>
      <c r="J127" s="40">
        <v>30.569289999999999</v>
      </c>
      <c r="K127" s="40">
        <v>17.120709999999999</v>
      </c>
    </row>
    <row r="128" spans="1:11" x14ac:dyDescent="0.2">
      <c r="A128" s="37">
        <v>210302</v>
      </c>
      <c r="B128" s="37">
        <v>22.874853000000002</v>
      </c>
      <c r="C128" s="37">
        <v>18.118058999999999</v>
      </c>
      <c r="D128" s="37">
        <v>25.152237</v>
      </c>
      <c r="E128" s="37">
        <v>6.6668580000000004</v>
      </c>
      <c r="G128" s="39">
        <v>210353</v>
      </c>
      <c r="H128" s="40">
        <v>22.421205</v>
      </c>
      <c r="I128" s="40">
        <v>23.0989</v>
      </c>
      <c r="J128" s="40">
        <v>28.635000000000002</v>
      </c>
      <c r="K128" s="40">
        <v>15.682435</v>
      </c>
    </row>
    <row r="129" spans="1:11" x14ac:dyDescent="0.2">
      <c r="A129" s="37">
        <v>210303</v>
      </c>
      <c r="B129" s="37">
        <v>20.717289000000001</v>
      </c>
      <c r="C129" s="37">
        <v>21.267548999999999</v>
      </c>
      <c r="D129" s="37">
        <v>30.117564000000002</v>
      </c>
      <c r="E129" s="37">
        <v>10.409084999999999</v>
      </c>
      <c r="G129" s="39">
        <v>210354</v>
      </c>
      <c r="H129" s="40">
        <v>24.214231000000002</v>
      </c>
      <c r="I129" s="40">
        <v>20.533743000000001</v>
      </c>
      <c r="J129" s="40">
        <v>28.899342000000001</v>
      </c>
      <c r="K129" s="40">
        <v>14.628062</v>
      </c>
    </row>
    <row r="130" spans="1:11" x14ac:dyDescent="0.2">
      <c r="A130" s="37">
        <v>210304</v>
      </c>
      <c r="B130" s="37">
        <v>22.032205000000001</v>
      </c>
      <c r="C130" s="37">
        <v>21.390934999999999</v>
      </c>
      <c r="D130" s="37">
        <v>29.983953</v>
      </c>
      <c r="E130" s="37">
        <v>9.4633129999999994</v>
      </c>
      <c r="G130" s="39">
        <v>210355</v>
      </c>
      <c r="H130" s="40">
        <v>23.528231999999999</v>
      </c>
      <c r="I130" s="40">
        <v>26.803224</v>
      </c>
      <c r="J130" s="40">
        <v>35.900424000000001</v>
      </c>
      <c r="K130" s="40">
        <v>14.98644</v>
      </c>
    </row>
    <row r="131" spans="1:11" x14ac:dyDescent="0.2">
      <c r="A131" s="37">
        <v>210305</v>
      </c>
      <c r="B131" s="37">
        <v>18.420804</v>
      </c>
      <c r="C131" s="37">
        <v>19.569859999999998</v>
      </c>
      <c r="D131" s="37">
        <v>27.397804000000001</v>
      </c>
      <c r="E131" s="37">
        <v>11.293066</v>
      </c>
      <c r="G131" s="39">
        <v>210356</v>
      </c>
      <c r="H131" s="40">
        <v>25.327438000000001</v>
      </c>
      <c r="I131" s="40">
        <v>23.695267999999999</v>
      </c>
      <c r="J131" s="40">
        <v>31.644895999999999</v>
      </c>
      <c r="K131" s="40">
        <v>13.393395</v>
      </c>
    </row>
    <row r="132" spans="1:11" x14ac:dyDescent="0.2">
      <c r="A132" s="37">
        <v>210305</v>
      </c>
      <c r="B132" s="37">
        <v>18.039871999999999</v>
      </c>
      <c r="C132" s="37">
        <v>20.591328000000001</v>
      </c>
      <c r="D132" s="37">
        <v>27.149647999999999</v>
      </c>
      <c r="E132" s="37">
        <v>13.718567999999999</v>
      </c>
      <c r="G132" s="39">
        <v>210357</v>
      </c>
      <c r="H132" s="40">
        <v>25.214835000000001</v>
      </c>
      <c r="I132" s="40">
        <v>21.655646000000001</v>
      </c>
      <c r="J132" s="40">
        <v>29.206009999999999</v>
      </c>
      <c r="K132" s="40">
        <v>17.288830999999998</v>
      </c>
    </row>
    <row r="133" spans="1:11" x14ac:dyDescent="0.2">
      <c r="A133" s="37">
        <v>210305</v>
      </c>
      <c r="B133" s="37">
        <v>18.420804</v>
      </c>
      <c r="C133" s="37">
        <v>19.569859999999998</v>
      </c>
      <c r="D133" s="37">
        <v>27.397804000000001</v>
      </c>
      <c r="E133" s="37">
        <v>11.293066</v>
      </c>
      <c r="G133" s="39">
        <v>210358</v>
      </c>
      <c r="H133" s="40">
        <v>24.864339000000001</v>
      </c>
      <c r="I133" s="40">
        <v>20.470490999999999</v>
      </c>
      <c r="J133" s="40">
        <v>30.282177000000001</v>
      </c>
      <c r="K133" s="40">
        <v>13.684229999999999</v>
      </c>
    </row>
    <row r="134" spans="1:11" x14ac:dyDescent="0.2">
      <c r="A134" s="37">
        <v>210305</v>
      </c>
      <c r="B134" s="37">
        <v>18.039871999999999</v>
      </c>
      <c r="C134" s="37">
        <v>20.591328000000001</v>
      </c>
      <c r="D134" s="37">
        <v>27.149647999999999</v>
      </c>
      <c r="E134" s="37">
        <v>13.718567999999999</v>
      </c>
      <c r="G134" s="39">
        <v>210359</v>
      </c>
      <c r="H134" s="40">
        <v>24.685922000000001</v>
      </c>
      <c r="I134" s="40">
        <v>19.146277999999999</v>
      </c>
      <c r="J134" s="40">
        <v>26.224712</v>
      </c>
      <c r="K134" s="40">
        <v>12.105148</v>
      </c>
    </row>
    <row r="135" spans="1:11" x14ac:dyDescent="0.2">
      <c r="A135" s="37">
        <v>210305</v>
      </c>
      <c r="B135" s="37">
        <v>20.056951999999999</v>
      </c>
      <c r="C135" s="37">
        <v>17.211155999999999</v>
      </c>
      <c r="D135" s="37">
        <v>25.003</v>
      </c>
      <c r="E135" s="37">
        <v>8.5828480000000003</v>
      </c>
      <c r="G135" s="39">
        <v>210360</v>
      </c>
      <c r="H135" s="40">
        <v>21.609594000000001</v>
      </c>
      <c r="I135" s="40">
        <v>22.499231999999999</v>
      </c>
      <c r="J135" s="40">
        <v>30.706859999999999</v>
      </c>
      <c r="K135" s="40">
        <v>14.683809999999999</v>
      </c>
    </row>
    <row r="136" spans="1:11" x14ac:dyDescent="0.2">
      <c r="A136" s="37">
        <v>210306</v>
      </c>
      <c r="B136" s="37">
        <v>17.813103000000002</v>
      </c>
      <c r="C136" s="37">
        <v>21.436107</v>
      </c>
      <c r="D136" s="37">
        <v>30.145955000000001</v>
      </c>
      <c r="E136" s="37">
        <v>14.144354</v>
      </c>
      <c r="G136" s="39">
        <v>210361</v>
      </c>
      <c r="H136" s="40">
        <v>27.215972000000001</v>
      </c>
      <c r="I136" s="40">
        <v>17.445176</v>
      </c>
      <c r="J136" s="40">
        <v>25.409685</v>
      </c>
      <c r="K136" s="40">
        <v>10.650542</v>
      </c>
    </row>
    <row r="137" spans="1:11" x14ac:dyDescent="0.2">
      <c r="A137" s="37">
        <v>210307</v>
      </c>
      <c r="B137" s="37">
        <v>20.411300000000001</v>
      </c>
      <c r="C137" s="37">
        <v>20.985507999999999</v>
      </c>
      <c r="D137" s="37">
        <v>26.628896000000001</v>
      </c>
      <c r="E137" s="37">
        <v>12.569772</v>
      </c>
      <c r="G137" s="39">
        <v>210362</v>
      </c>
      <c r="H137" s="40">
        <v>25.561012999999999</v>
      </c>
      <c r="I137" s="40">
        <v>22.237794000000001</v>
      </c>
      <c r="J137" s="40">
        <v>28.855501</v>
      </c>
      <c r="K137" s="40">
        <v>10.103735</v>
      </c>
    </row>
    <row r="138" spans="1:11" x14ac:dyDescent="0.2">
      <c r="A138" s="37">
        <v>210307</v>
      </c>
      <c r="B138" s="37">
        <v>20.327584000000002</v>
      </c>
      <c r="C138" s="37">
        <v>21.043344000000001</v>
      </c>
      <c r="D138" s="37">
        <v>27.807276000000002</v>
      </c>
      <c r="E138" s="37">
        <v>13.733644999999999</v>
      </c>
      <c r="G138" s="39">
        <v>210363</v>
      </c>
      <c r="H138" s="40">
        <v>28.713850000000001</v>
      </c>
      <c r="I138" s="40">
        <v>16.48405</v>
      </c>
      <c r="J138" s="40">
        <v>22.954249999999998</v>
      </c>
      <c r="K138" s="40">
        <v>8.8263999999999996</v>
      </c>
    </row>
    <row r="139" spans="1:11" x14ac:dyDescent="0.2">
      <c r="A139" s="37">
        <v>210307</v>
      </c>
      <c r="B139" s="37">
        <v>20.411300000000001</v>
      </c>
      <c r="C139" s="37">
        <v>20.985507999999999</v>
      </c>
      <c r="D139" s="37">
        <v>26.628896000000001</v>
      </c>
      <c r="E139" s="37">
        <v>12.569772</v>
      </c>
      <c r="G139" s="39">
        <v>210364</v>
      </c>
      <c r="H139" s="40">
        <v>23.748373000000001</v>
      </c>
      <c r="I139" s="40">
        <v>22.294008000000002</v>
      </c>
      <c r="J139" s="40">
        <v>30.325856000000002</v>
      </c>
      <c r="K139" s="40">
        <v>17.489912</v>
      </c>
    </row>
    <row r="140" spans="1:11" x14ac:dyDescent="0.2">
      <c r="A140" s="37">
        <v>210307</v>
      </c>
      <c r="B140" s="37">
        <v>20.327584000000002</v>
      </c>
      <c r="C140" s="37">
        <v>21.043344000000001</v>
      </c>
      <c r="D140" s="37">
        <v>27.807276000000002</v>
      </c>
      <c r="E140" s="37">
        <v>13.733644999999999</v>
      </c>
      <c r="G140" s="39">
        <v>210365</v>
      </c>
      <c r="H140" s="40">
        <v>23.891207999999999</v>
      </c>
      <c r="I140" s="40">
        <v>21.271557999999999</v>
      </c>
      <c r="J140" s="40">
        <v>25.910720000000001</v>
      </c>
      <c r="K140" s="40">
        <v>14.355682</v>
      </c>
    </row>
    <row r="141" spans="1:11" x14ac:dyDescent="0.2">
      <c r="A141" s="37">
        <v>210307</v>
      </c>
      <c r="B141" s="37">
        <v>23.042656000000001</v>
      </c>
      <c r="C141" s="37">
        <v>18.753727999999999</v>
      </c>
      <c r="D141" s="37">
        <v>26.018272</v>
      </c>
      <c r="E141" s="37">
        <v>7.9533440000000004</v>
      </c>
      <c r="G141" s="39">
        <v>210366</v>
      </c>
      <c r="H141" s="40">
        <v>21.797409000000002</v>
      </c>
      <c r="I141" s="40">
        <v>20.646828599999999</v>
      </c>
      <c r="J141" s="40">
        <v>28.731764400000003</v>
      </c>
      <c r="K141" s="40">
        <v>14.294330199999999</v>
      </c>
    </row>
    <row r="142" spans="1:11" x14ac:dyDescent="0.2">
      <c r="A142" s="37">
        <v>210308</v>
      </c>
      <c r="B142" s="37">
        <v>22.562049999999999</v>
      </c>
      <c r="C142" s="37">
        <v>19.394154</v>
      </c>
      <c r="D142" s="37">
        <v>28.345302</v>
      </c>
      <c r="E142" s="37">
        <v>9.2734629999999996</v>
      </c>
      <c r="G142" s="39">
        <v>210367</v>
      </c>
      <c r="H142" s="40">
        <v>23.209800000000001</v>
      </c>
      <c r="I142" s="40">
        <v>24.8567</v>
      </c>
      <c r="J142" s="40">
        <v>31.9039</v>
      </c>
      <c r="K142" s="40">
        <v>17.953125</v>
      </c>
    </row>
    <row r="143" spans="1:11" x14ac:dyDescent="0.2">
      <c r="A143" s="37">
        <v>210309</v>
      </c>
      <c r="B143" s="37">
        <v>19.323049999999999</v>
      </c>
      <c r="C143" s="37">
        <v>23.09995</v>
      </c>
      <c r="D143" s="37">
        <v>29.3918</v>
      </c>
      <c r="E143" s="37">
        <v>14.72275</v>
      </c>
      <c r="G143" s="39">
        <v>210368</v>
      </c>
      <c r="H143" s="40">
        <v>25.47287</v>
      </c>
      <c r="I143" s="40">
        <v>19.939789999999999</v>
      </c>
      <c r="J143" s="40">
        <v>28.64404</v>
      </c>
      <c r="K143" s="40">
        <v>13.955030000000001</v>
      </c>
    </row>
    <row r="144" spans="1:11" x14ac:dyDescent="0.2">
      <c r="A144" s="37">
        <v>210309</v>
      </c>
      <c r="B144" s="37">
        <v>18.809189</v>
      </c>
      <c r="C144" s="37">
        <v>22.870974</v>
      </c>
      <c r="D144" s="37">
        <v>30.333946000000001</v>
      </c>
      <c r="E144" s="37">
        <v>15.202681</v>
      </c>
      <c r="G144" s="39">
        <v>210369</v>
      </c>
      <c r="H144" s="40">
        <v>25.851220000000001</v>
      </c>
      <c r="I144" s="40">
        <v>18.319030000000001</v>
      </c>
      <c r="J144" s="40">
        <v>25.962807999999999</v>
      </c>
      <c r="K144" s="40">
        <v>13.827612999999999</v>
      </c>
    </row>
    <row r="145" spans="1:11" x14ac:dyDescent="0.2">
      <c r="A145" s="37">
        <v>210309</v>
      </c>
      <c r="B145" s="37">
        <v>19.323049999999999</v>
      </c>
      <c r="C145" s="37">
        <v>23.09995</v>
      </c>
      <c r="D145" s="37">
        <v>29.3918</v>
      </c>
      <c r="E145" s="37">
        <v>14.72275</v>
      </c>
      <c r="G145" s="39">
        <v>210370</v>
      </c>
      <c r="H145" s="40">
        <v>23.017733</v>
      </c>
      <c r="I145" s="40">
        <v>23.803384999999999</v>
      </c>
      <c r="J145" s="40">
        <v>30.144718999999998</v>
      </c>
      <c r="K145" s="40">
        <v>18.640529000000001</v>
      </c>
    </row>
    <row r="146" spans="1:11" x14ac:dyDescent="0.2">
      <c r="A146" s="37">
        <v>210309</v>
      </c>
      <c r="B146" s="37">
        <v>18.809189</v>
      </c>
      <c r="C146" s="37">
        <v>22.870974</v>
      </c>
      <c r="D146" s="37">
        <v>30.333946000000001</v>
      </c>
      <c r="E146" s="37">
        <v>15.202681</v>
      </c>
      <c r="G146" s="39">
        <v>210371</v>
      </c>
      <c r="H146" s="40">
        <v>22.886004</v>
      </c>
      <c r="I146" s="40">
        <v>21.944078000000001</v>
      </c>
      <c r="J146" s="40">
        <v>29.712636</v>
      </c>
      <c r="K146" s="40">
        <v>15.173401999999999</v>
      </c>
    </row>
    <row r="147" spans="1:11" x14ac:dyDescent="0.2">
      <c r="A147" s="37">
        <v>210309</v>
      </c>
      <c r="B147" s="37">
        <v>20.435352999999999</v>
      </c>
      <c r="C147" s="37">
        <v>21.548846999999999</v>
      </c>
      <c r="D147" s="37">
        <v>29.918306000000001</v>
      </c>
      <c r="E147" s="37">
        <v>11.782957</v>
      </c>
      <c r="G147" s="39">
        <v>210372</v>
      </c>
      <c r="H147" s="40">
        <v>25.117248</v>
      </c>
      <c r="I147" s="40">
        <v>18.258863999999999</v>
      </c>
      <c r="J147" s="40">
        <v>28.989792000000001</v>
      </c>
      <c r="K147" s="40">
        <v>6.9398160000000004</v>
      </c>
    </row>
    <row r="148" spans="1:11" x14ac:dyDescent="0.2">
      <c r="A148" s="37">
        <v>210310</v>
      </c>
      <c r="B148" s="37">
        <v>23.050979999999999</v>
      </c>
      <c r="C148" s="37">
        <v>19.048500000000001</v>
      </c>
      <c r="D148" s="37">
        <v>25.933499999999999</v>
      </c>
      <c r="E148" s="37">
        <v>10.50192</v>
      </c>
      <c r="G148" s="39">
        <v>210373</v>
      </c>
      <c r="H148" s="40">
        <v>20.827718999999998</v>
      </c>
      <c r="I148" s="40">
        <v>26.700092999999999</v>
      </c>
      <c r="J148" s="40">
        <v>37.164261000000003</v>
      </c>
      <c r="K148" s="40">
        <v>17.415887999999999</v>
      </c>
    </row>
    <row r="149" spans="1:11" x14ac:dyDescent="0.2">
      <c r="A149" s="37">
        <v>210311</v>
      </c>
      <c r="B149" s="37">
        <v>19.32687</v>
      </c>
      <c r="C149" s="37">
        <v>18.568415999999999</v>
      </c>
      <c r="D149" s="37">
        <v>28.37349</v>
      </c>
      <c r="E149" s="37">
        <v>9.6223139999999994</v>
      </c>
      <c r="G149" s="39">
        <v>210374</v>
      </c>
      <c r="H149" s="40">
        <v>20.0837</v>
      </c>
      <c r="I149" s="40">
        <v>26.9451</v>
      </c>
      <c r="J149" s="40">
        <v>39.439399999999999</v>
      </c>
      <c r="K149" s="40">
        <v>16.307200000000002</v>
      </c>
    </row>
    <row r="150" spans="1:11" x14ac:dyDescent="0.2">
      <c r="A150" s="37">
        <v>210312</v>
      </c>
      <c r="B150" s="37">
        <v>19.01389</v>
      </c>
      <c r="C150" s="37">
        <v>18.94097</v>
      </c>
      <c r="D150" s="37">
        <v>26.6158</v>
      </c>
      <c r="E150" s="37">
        <v>10.983575</v>
      </c>
      <c r="G150" s="39">
        <v>210375</v>
      </c>
      <c r="H150" s="40">
        <v>18.747250000000001</v>
      </c>
      <c r="I150" s="40">
        <v>30.772925000000001</v>
      </c>
      <c r="J150" s="40">
        <v>45.185445000000001</v>
      </c>
      <c r="K150" s="40">
        <v>24.746369999999999</v>
      </c>
    </row>
    <row r="151" spans="1:11" x14ac:dyDescent="0.2">
      <c r="A151" s="37">
        <v>210313</v>
      </c>
      <c r="B151" s="37">
        <v>20.788699999999999</v>
      </c>
      <c r="C151" s="37">
        <v>19.720079999999999</v>
      </c>
      <c r="D151" s="37">
        <v>26.131799999999998</v>
      </c>
      <c r="E151" s="37">
        <v>11.745839999999999</v>
      </c>
      <c r="G151" s="39">
        <v>210376</v>
      </c>
      <c r="H151" s="40">
        <v>22.371608999999999</v>
      </c>
      <c r="I151" s="40">
        <v>24.111321</v>
      </c>
      <c r="J151" s="40">
        <v>37.911223999999997</v>
      </c>
      <c r="K151" s="40">
        <v>15.938299000000001</v>
      </c>
    </row>
    <row r="152" spans="1:11" x14ac:dyDescent="0.2">
      <c r="A152" s="37">
        <v>210313</v>
      </c>
      <c r="B152" s="37">
        <v>20.918085999999999</v>
      </c>
      <c r="C152" s="37">
        <v>19.692347000000002</v>
      </c>
      <c r="D152" s="37">
        <v>25.865777000000001</v>
      </c>
      <c r="E152" s="37">
        <v>13.125249</v>
      </c>
      <c r="G152" s="39">
        <v>210377</v>
      </c>
      <c r="H152" s="40">
        <v>22.778849999999998</v>
      </c>
      <c r="I152" s="40">
        <v>26.29025</v>
      </c>
      <c r="J152" s="40">
        <v>40.200099999999999</v>
      </c>
      <c r="K152" s="40">
        <v>17.98235</v>
      </c>
    </row>
    <row r="153" spans="1:11" x14ac:dyDescent="0.2">
      <c r="A153" s="37">
        <v>210313</v>
      </c>
      <c r="B153" s="37">
        <v>20.788699999999999</v>
      </c>
      <c r="C153" s="37">
        <v>19.720079999999999</v>
      </c>
      <c r="D153" s="37">
        <v>26.131799999999998</v>
      </c>
      <c r="E153" s="37">
        <v>11.745839999999999</v>
      </c>
      <c r="G153" s="39">
        <v>210378</v>
      </c>
      <c r="H153" s="40">
        <v>18.374497600000002</v>
      </c>
      <c r="I153" s="40">
        <v>28.532239199999999</v>
      </c>
      <c r="J153" s="40">
        <v>38.910978799999995</v>
      </c>
      <c r="K153" s="40">
        <v>21.939573599999999</v>
      </c>
    </row>
    <row r="154" spans="1:11" x14ac:dyDescent="0.2">
      <c r="A154" s="37">
        <v>210313</v>
      </c>
      <c r="B154" s="37">
        <v>20.918085999999999</v>
      </c>
      <c r="C154" s="37">
        <v>19.692347000000002</v>
      </c>
      <c r="D154" s="37">
        <v>25.865777000000001</v>
      </c>
      <c r="E154" s="37">
        <v>13.125249</v>
      </c>
      <c r="G154" s="39">
        <v>210379</v>
      </c>
      <c r="H154" s="40">
        <v>19.398240000000001</v>
      </c>
      <c r="I154" s="40">
        <v>27.660959999999999</v>
      </c>
      <c r="J154" s="40">
        <v>40.346879999999999</v>
      </c>
      <c r="K154" s="40">
        <v>19.452960000000001</v>
      </c>
    </row>
    <row r="155" spans="1:11" x14ac:dyDescent="0.2">
      <c r="A155" s="37">
        <v>210313</v>
      </c>
      <c r="B155" s="37">
        <v>23.061879999999999</v>
      </c>
      <c r="C155" s="37">
        <v>17.824719999999999</v>
      </c>
      <c r="D155" s="37">
        <v>24.844352000000001</v>
      </c>
      <c r="E155" s="37">
        <v>7.0471959999999996</v>
      </c>
      <c r="G155" s="39">
        <v>210380</v>
      </c>
      <c r="H155" s="40">
        <v>21.31484</v>
      </c>
      <c r="I155" s="40">
        <v>24.031796</v>
      </c>
      <c r="J155" s="40">
        <v>38.284379999999999</v>
      </c>
      <c r="K155" s="40">
        <v>16.118776</v>
      </c>
    </row>
    <row r="156" spans="1:11" x14ac:dyDescent="0.2">
      <c r="A156" s="37">
        <v>210314</v>
      </c>
      <c r="B156" s="37">
        <v>21.351431999999999</v>
      </c>
      <c r="C156" s="37">
        <v>19.668199999999999</v>
      </c>
      <c r="D156" s="37">
        <v>27.07808</v>
      </c>
      <c r="E156" s="37">
        <v>9.9530239999999992</v>
      </c>
      <c r="G156" s="39">
        <v>210381</v>
      </c>
      <c r="H156" s="40">
        <v>19.366631999999999</v>
      </c>
      <c r="I156" s="40">
        <v>28.393452</v>
      </c>
      <c r="J156" s="40">
        <v>40.976292000000001</v>
      </c>
      <c r="K156" s="40">
        <v>19.421340000000001</v>
      </c>
    </row>
    <row r="157" spans="1:11" x14ac:dyDescent="0.2">
      <c r="A157" s="37">
        <v>210315</v>
      </c>
      <c r="B157" s="37">
        <v>21.237515999999999</v>
      </c>
      <c r="C157" s="37">
        <v>20.037293999999999</v>
      </c>
      <c r="D157" s="37">
        <v>28.429686</v>
      </c>
      <c r="E157" s="37">
        <v>7.0455779999999999</v>
      </c>
      <c r="G157" s="39">
        <v>210382</v>
      </c>
      <c r="H157" s="40">
        <v>17.218235</v>
      </c>
      <c r="I157" s="40">
        <v>31.109494999999999</v>
      </c>
      <c r="J157" s="40">
        <v>45.584114999999997</v>
      </c>
      <c r="K157" s="40">
        <v>22.33175</v>
      </c>
    </row>
    <row r="158" spans="1:11" x14ac:dyDescent="0.2">
      <c r="A158" s="37">
        <v>210316</v>
      </c>
      <c r="B158" s="37">
        <v>23.453430000000001</v>
      </c>
      <c r="C158" s="37">
        <v>18.478459999999998</v>
      </c>
      <c r="D158" s="37">
        <v>27.44079</v>
      </c>
      <c r="E158" s="37">
        <v>4.0888900000000001</v>
      </c>
      <c r="G158" s="39">
        <v>210383</v>
      </c>
      <c r="H158" s="40">
        <v>20.364885000000001</v>
      </c>
      <c r="I158" s="40">
        <v>26.99091</v>
      </c>
      <c r="J158" s="40">
        <v>40.846964999999997</v>
      </c>
      <c r="K158" s="40">
        <v>19.319144999999999</v>
      </c>
    </row>
    <row r="159" spans="1:11" x14ac:dyDescent="0.2">
      <c r="A159" s="37">
        <v>210317</v>
      </c>
      <c r="B159" s="37">
        <v>20.784120000000001</v>
      </c>
      <c r="C159" s="37">
        <v>16.709700000000002</v>
      </c>
      <c r="D159" s="37">
        <v>24.647952</v>
      </c>
      <c r="E159" s="37">
        <v>7.1050560000000003</v>
      </c>
      <c r="G159" s="39">
        <v>210384</v>
      </c>
      <c r="H159" s="40">
        <v>22.723739999999999</v>
      </c>
      <c r="I159" s="40">
        <v>23.837112000000001</v>
      </c>
      <c r="J159" s="40">
        <v>39.552084000000001</v>
      </c>
      <c r="K159" s="40">
        <v>17.777448</v>
      </c>
    </row>
    <row r="160" spans="1:11" x14ac:dyDescent="0.2">
      <c r="A160" s="37">
        <v>210318</v>
      </c>
      <c r="B160" s="37">
        <v>19.403568</v>
      </c>
      <c r="C160" s="37">
        <v>17.080991999999998</v>
      </c>
      <c r="D160" s="37">
        <v>25.054559999999999</v>
      </c>
      <c r="E160" s="37">
        <v>10.040112000000001</v>
      </c>
      <c r="G160" s="39">
        <v>210385</v>
      </c>
      <c r="H160" s="40">
        <v>18.693864000000001</v>
      </c>
      <c r="I160" s="40">
        <v>25.677204</v>
      </c>
      <c r="J160" s="40">
        <v>39.75132</v>
      </c>
      <c r="K160" s="40">
        <v>18.344697</v>
      </c>
    </row>
    <row r="161" spans="1:11" x14ac:dyDescent="0.2">
      <c r="A161" s="37">
        <v>210319</v>
      </c>
      <c r="B161" s="37">
        <v>19.967490000000002</v>
      </c>
      <c r="C161" s="37">
        <v>19.610130000000002</v>
      </c>
      <c r="D161" s="37">
        <v>24.094998</v>
      </c>
      <c r="E161" s="37">
        <v>12.64161</v>
      </c>
      <c r="G161" s="39">
        <v>210386</v>
      </c>
      <c r="H161" s="40">
        <v>18.352575000000002</v>
      </c>
      <c r="I161" s="40">
        <v>30.234168</v>
      </c>
      <c r="J161" s="40">
        <v>44.290880999999999</v>
      </c>
      <c r="K161" s="40">
        <v>21.180230999999999</v>
      </c>
    </row>
    <row r="162" spans="1:11" x14ac:dyDescent="0.2">
      <c r="A162" s="37">
        <v>210319</v>
      </c>
      <c r="B162" s="37">
        <v>19.933965000000001</v>
      </c>
      <c r="C162" s="37">
        <v>18.587195999999999</v>
      </c>
      <c r="D162" s="37">
        <v>23.733459</v>
      </c>
      <c r="E162" s="37">
        <v>13.726341</v>
      </c>
      <c r="G162" s="39">
        <v>210387</v>
      </c>
      <c r="H162" s="40">
        <v>19.991399999999999</v>
      </c>
      <c r="I162" s="40">
        <v>26.016081</v>
      </c>
      <c r="J162" s="40">
        <v>37.901876999999999</v>
      </c>
      <c r="K162" s="40">
        <v>18.173999999999999</v>
      </c>
    </row>
    <row r="163" spans="1:11" x14ac:dyDescent="0.2">
      <c r="A163" s="37">
        <v>210319</v>
      </c>
      <c r="B163" s="37">
        <v>19.967490000000002</v>
      </c>
      <c r="C163" s="37">
        <v>19.610130000000002</v>
      </c>
      <c r="D163" s="37">
        <v>24.094998</v>
      </c>
      <c r="E163" s="37">
        <v>12.64161</v>
      </c>
      <c r="G163" s="39">
        <v>210388</v>
      </c>
      <c r="H163" s="40">
        <v>19.96819</v>
      </c>
      <c r="I163" s="40">
        <v>26.884495000000001</v>
      </c>
      <c r="J163" s="40">
        <v>40.634439999999998</v>
      </c>
      <c r="K163" s="40">
        <v>18.774139999999999</v>
      </c>
    </row>
    <row r="164" spans="1:11" x14ac:dyDescent="0.2">
      <c r="A164" s="37">
        <v>210319</v>
      </c>
      <c r="B164" s="37">
        <v>19.933965000000001</v>
      </c>
      <c r="C164" s="37">
        <v>18.587195999999999</v>
      </c>
      <c r="D164" s="37">
        <v>23.733459</v>
      </c>
      <c r="E164" s="37">
        <v>13.726341</v>
      </c>
      <c r="G164" s="39">
        <v>210389</v>
      </c>
      <c r="H164" s="40">
        <v>18.721050000000002</v>
      </c>
      <c r="I164" s="40">
        <v>28.168119999999998</v>
      </c>
      <c r="J164" s="40">
        <v>40.129550000000002</v>
      </c>
      <c r="K164" s="40">
        <v>17.445650000000001</v>
      </c>
    </row>
    <row r="165" spans="1:11" x14ac:dyDescent="0.2">
      <c r="A165" s="37">
        <v>210319</v>
      </c>
      <c r="B165" s="37">
        <v>21.421816</v>
      </c>
      <c r="C165" s="37">
        <v>17.665686999999998</v>
      </c>
      <c r="D165" s="37">
        <v>23.953319</v>
      </c>
      <c r="E165" s="37">
        <v>9.6690620000000003</v>
      </c>
      <c r="G165" s="39">
        <v>210390</v>
      </c>
      <c r="H165" s="40">
        <v>16.945647000000001</v>
      </c>
      <c r="I165" s="40">
        <v>31.826298000000001</v>
      </c>
      <c r="J165" s="40">
        <v>45.466140000000003</v>
      </c>
      <c r="K165" s="40">
        <v>25.930191000000001</v>
      </c>
    </row>
    <row r="166" spans="1:11" x14ac:dyDescent="0.2">
      <c r="A166" s="37">
        <v>210320</v>
      </c>
      <c r="B166" s="37">
        <v>17.603368</v>
      </c>
      <c r="C166" s="37">
        <v>21.848407999999999</v>
      </c>
      <c r="D166" s="37">
        <v>30.446871999999999</v>
      </c>
      <c r="E166" s="37">
        <v>11.759664000000001</v>
      </c>
      <c r="G166" s="39">
        <v>210391</v>
      </c>
      <c r="H166" s="40">
        <v>22.72326</v>
      </c>
      <c r="I166" s="40">
        <v>21.540330000000001</v>
      </c>
      <c r="J166" s="40">
        <v>32.746070000000003</v>
      </c>
      <c r="K166" s="40">
        <v>12.241949999999999</v>
      </c>
    </row>
    <row r="167" spans="1:11" x14ac:dyDescent="0.2">
      <c r="A167" s="37">
        <v>210320</v>
      </c>
      <c r="B167" s="37">
        <v>17.692784</v>
      </c>
      <c r="C167" s="37">
        <v>23.372060000000001</v>
      </c>
      <c r="D167" s="37">
        <v>31.249476000000001</v>
      </c>
      <c r="E167" s="37">
        <v>14.166788</v>
      </c>
      <c r="G167" s="39">
        <v>210392</v>
      </c>
      <c r="H167" s="40">
        <v>18.666101999999999</v>
      </c>
      <c r="I167" s="40">
        <v>31.865106000000001</v>
      </c>
      <c r="J167" s="40">
        <v>47.226815999999999</v>
      </c>
      <c r="K167" s="40">
        <v>22.991513999999999</v>
      </c>
    </row>
    <row r="168" spans="1:11" x14ac:dyDescent="0.2">
      <c r="A168" s="37">
        <v>210320</v>
      </c>
      <c r="B168" s="37">
        <v>17.603368</v>
      </c>
      <c r="C168" s="37">
        <v>21.848407999999999</v>
      </c>
      <c r="D168" s="37">
        <v>30.446871999999999</v>
      </c>
      <c r="E168" s="37">
        <v>11.759664000000001</v>
      </c>
      <c r="G168" s="39">
        <v>210393</v>
      </c>
      <c r="H168" s="40">
        <v>19.509028000000001</v>
      </c>
      <c r="I168" s="40">
        <v>31.320492000000002</v>
      </c>
      <c r="J168" s="40">
        <v>42.519441999999998</v>
      </c>
      <c r="K168" s="40">
        <v>22.004794</v>
      </c>
    </row>
    <row r="169" spans="1:11" x14ac:dyDescent="0.2">
      <c r="A169" s="37">
        <v>210320</v>
      </c>
      <c r="B169" s="37">
        <v>17.692784</v>
      </c>
      <c r="C169" s="37">
        <v>23.372060000000001</v>
      </c>
      <c r="D169" s="37">
        <v>31.249476000000001</v>
      </c>
      <c r="E169" s="37">
        <v>14.166788</v>
      </c>
      <c r="G169" s="39">
        <v>210394</v>
      </c>
      <c r="H169" s="40">
        <v>24.100044</v>
      </c>
      <c r="I169" s="40">
        <v>18.671211</v>
      </c>
      <c r="J169" s="40">
        <v>29.781801000000002</v>
      </c>
      <c r="K169" s="40">
        <v>8.6084490000000002</v>
      </c>
    </row>
    <row r="170" spans="1:11" x14ac:dyDescent="0.2">
      <c r="A170" s="37">
        <v>210320</v>
      </c>
      <c r="B170" s="37">
        <v>19.828188000000001</v>
      </c>
      <c r="C170" s="37">
        <v>19.225674000000001</v>
      </c>
      <c r="D170" s="37">
        <v>28.57377</v>
      </c>
      <c r="E170" s="37">
        <v>9.9140940000000004</v>
      </c>
      <c r="G170" s="39">
        <v>210395</v>
      </c>
      <c r="H170" s="40">
        <v>18.721862000000002</v>
      </c>
      <c r="I170" s="40">
        <v>27.730671999999998</v>
      </c>
      <c r="J170" s="40">
        <v>40.690553999999999</v>
      </c>
      <c r="K170" s="40">
        <v>19.984010000000001</v>
      </c>
    </row>
    <row r="171" spans="1:11" x14ac:dyDescent="0.2">
      <c r="A171" s="37">
        <v>210321</v>
      </c>
      <c r="B171" s="37">
        <v>18.450775</v>
      </c>
      <c r="C171" s="37">
        <v>21.72992</v>
      </c>
      <c r="D171" s="37">
        <v>29.431889999999999</v>
      </c>
      <c r="E171" s="37">
        <v>12.84853</v>
      </c>
      <c r="G171" s="39">
        <v>210396</v>
      </c>
      <c r="H171" s="40">
        <v>18.40587</v>
      </c>
      <c r="I171" s="40">
        <v>25.389952000000001</v>
      </c>
      <c r="J171" s="40">
        <v>38.739973999999997</v>
      </c>
      <c r="K171" s="40">
        <v>15.112188</v>
      </c>
    </row>
    <row r="172" spans="1:11" x14ac:dyDescent="0.2">
      <c r="A172" s="37">
        <v>210321</v>
      </c>
      <c r="B172" s="37">
        <v>18.640709999999999</v>
      </c>
      <c r="C172" s="37">
        <v>20.486943</v>
      </c>
      <c r="D172" s="37">
        <v>28.674585</v>
      </c>
      <c r="E172" s="37">
        <v>12.504438</v>
      </c>
      <c r="G172" s="39">
        <v>210397</v>
      </c>
      <c r="H172" s="40">
        <v>16.346544000000002</v>
      </c>
      <c r="I172" s="40">
        <v>28.402463999999998</v>
      </c>
      <c r="J172" s="40">
        <v>43.988064000000001</v>
      </c>
      <c r="K172" s="40">
        <v>21.581472000000002</v>
      </c>
    </row>
    <row r="173" spans="1:11" x14ac:dyDescent="0.2">
      <c r="A173" s="37">
        <v>210321</v>
      </c>
      <c r="B173" s="37">
        <v>18.450775</v>
      </c>
      <c r="C173" s="37">
        <v>21.72992</v>
      </c>
      <c r="D173" s="37">
        <v>29.431889999999999</v>
      </c>
      <c r="E173" s="37">
        <v>12.84853</v>
      </c>
      <c r="G173" s="39">
        <v>210398</v>
      </c>
      <c r="H173" s="40">
        <v>16.406918999999998</v>
      </c>
      <c r="I173" s="40">
        <v>29.264661</v>
      </c>
      <c r="J173" s="40">
        <v>43.369658999999999</v>
      </c>
      <c r="K173" s="40">
        <v>21.267548999999999</v>
      </c>
    </row>
    <row r="174" spans="1:11" x14ac:dyDescent="0.2">
      <c r="A174" s="37">
        <v>210321</v>
      </c>
      <c r="B174" s="37">
        <v>18.640709999999999</v>
      </c>
      <c r="C174" s="37">
        <v>20.486943</v>
      </c>
      <c r="D174" s="37">
        <v>28.674585</v>
      </c>
      <c r="E174" s="37">
        <v>12.504438</v>
      </c>
      <c r="G174" s="39">
        <v>210399</v>
      </c>
      <c r="H174" s="40">
        <v>18.586098</v>
      </c>
      <c r="I174" s="40">
        <v>24.943788000000001</v>
      </c>
      <c r="J174" s="40">
        <v>35.233325999999998</v>
      </c>
      <c r="K174" s="40">
        <v>16.511958</v>
      </c>
    </row>
    <row r="175" spans="1:11" x14ac:dyDescent="0.2">
      <c r="A175" s="37">
        <v>210321</v>
      </c>
      <c r="B175" s="37">
        <v>20.870591999999998</v>
      </c>
      <c r="C175" s="37">
        <v>18.831299999999999</v>
      </c>
      <c r="D175" s="37">
        <v>27.291606000000002</v>
      </c>
      <c r="E175" s="37">
        <v>6.4393859999999998</v>
      </c>
      <c r="G175" s="39">
        <v>210401</v>
      </c>
      <c r="H175" s="40">
        <v>16.434725</v>
      </c>
      <c r="I175" s="40">
        <v>30.27693</v>
      </c>
      <c r="J175" s="40">
        <v>41.961787999999999</v>
      </c>
      <c r="K175" s="40">
        <v>24.832637999999999</v>
      </c>
    </row>
    <row r="176" spans="1:11" x14ac:dyDescent="0.2">
      <c r="A176" s="37">
        <v>210322</v>
      </c>
      <c r="B176" s="37">
        <v>18.300705000000001</v>
      </c>
      <c r="C176" s="37">
        <v>20.197893000000001</v>
      </c>
      <c r="D176" s="37">
        <v>27.178113</v>
      </c>
      <c r="E176" s="37">
        <v>13.539837</v>
      </c>
      <c r="G176" s="39">
        <v>210402</v>
      </c>
      <c r="H176" s="40">
        <v>20.032812</v>
      </c>
      <c r="I176" s="40">
        <v>20.547156000000001</v>
      </c>
      <c r="J176" s="40">
        <v>29.415156</v>
      </c>
      <c r="K176" s="40">
        <v>14.179932000000001</v>
      </c>
    </row>
    <row r="177" spans="1:11" x14ac:dyDescent="0.2">
      <c r="A177" s="37">
        <v>210322</v>
      </c>
      <c r="B177" s="37">
        <v>18.529964</v>
      </c>
      <c r="C177" s="37">
        <v>20.428636000000001</v>
      </c>
      <c r="D177" s="37">
        <v>27.727775999999999</v>
      </c>
      <c r="E177" s="37">
        <v>13.953448</v>
      </c>
      <c r="G177" s="39">
        <v>210403</v>
      </c>
      <c r="H177" s="40">
        <v>17.317036000000002</v>
      </c>
      <c r="I177" s="40">
        <v>25.259233999999999</v>
      </c>
      <c r="J177" s="40">
        <v>37.006881999999997</v>
      </c>
      <c r="K177" s="40">
        <v>19.394363999999999</v>
      </c>
    </row>
    <row r="178" spans="1:11" x14ac:dyDescent="0.2">
      <c r="A178" s="37">
        <v>210322</v>
      </c>
      <c r="B178" s="37">
        <v>18.300705000000001</v>
      </c>
      <c r="C178" s="37">
        <v>20.197893000000001</v>
      </c>
      <c r="D178" s="37">
        <v>27.178113</v>
      </c>
      <c r="E178" s="37">
        <v>13.539837</v>
      </c>
      <c r="G178" s="39">
        <v>210404</v>
      </c>
      <c r="H178" s="40">
        <v>20.558508</v>
      </c>
      <c r="I178" s="40">
        <v>21.854825999999999</v>
      </c>
      <c r="J178" s="40">
        <v>33.895977000000002</v>
      </c>
      <c r="K178" s="40">
        <v>11.265186</v>
      </c>
    </row>
    <row r="179" spans="1:11" x14ac:dyDescent="0.2">
      <c r="A179" s="37">
        <v>210322</v>
      </c>
      <c r="B179" s="37">
        <v>18.529964</v>
      </c>
      <c r="C179" s="37">
        <v>20.428636000000001</v>
      </c>
      <c r="D179" s="37">
        <v>27.727775999999999</v>
      </c>
      <c r="E179" s="37">
        <v>13.953448</v>
      </c>
      <c r="G179" s="39">
        <v>210405</v>
      </c>
      <c r="H179" s="40">
        <v>18.728229199999998</v>
      </c>
      <c r="I179" s="40">
        <v>24.8286944</v>
      </c>
      <c r="J179" s="40">
        <v>33.316166800000005</v>
      </c>
      <c r="K179" s="40">
        <v>18.008015199999999</v>
      </c>
    </row>
    <row r="180" spans="1:11" x14ac:dyDescent="0.2">
      <c r="A180" s="37">
        <v>210322</v>
      </c>
      <c r="B180" s="37">
        <v>19.582249999999998</v>
      </c>
      <c r="C180" s="37">
        <v>18.843125000000001</v>
      </c>
      <c r="D180" s="37">
        <v>26.654125000000001</v>
      </c>
      <c r="E180" s="37">
        <v>9.2892499999999991</v>
      </c>
      <c r="G180" s="39">
        <v>210406</v>
      </c>
      <c r="H180" s="40">
        <v>21.042746999999999</v>
      </c>
      <c r="I180" s="40">
        <v>22.241790000000002</v>
      </c>
      <c r="J180" s="40">
        <v>32.273477999999997</v>
      </c>
      <c r="K180" s="40">
        <v>9.1804590000000008</v>
      </c>
    </row>
    <row r="181" spans="1:11" x14ac:dyDescent="0.2">
      <c r="A181" s="37">
        <v>210323</v>
      </c>
      <c r="B181" s="37">
        <v>16.720704000000001</v>
      </c>
      <c r="C181" s="37">
        <v>22.749804000000001</v>
      </c>
      <c r="D181" s="37">
        <v>30.234819999999999</v>
      </c>
      <c r="E181" s="37">
        <v>18.114096</v>
      </c>
      <c r="G181" s="39">
        <v>210407</v>
      </c>
      <c r="H181" s="40">
        <v>19.012359400000001</v>
      </c>
      <c r="I181" s="40">
        <v>23.259878999999998</v>
      </c>
      <c r="J181" s="40">
        <v>30.796399999999998</v>
      </c>
      <c r="K181" s="40">
        <v>18.167729200000004</v>
      </c>
    </row>
    <row r="182" spans="1:11" x14ac:dyDescent="0.2">
      <c r="A182" s="37">
        <v>210323</v>
      </c>
      <c r="B182" s="37">
        <v>16.622074000000001</v>
      </c>
      <c r="C182" s="37">
        <v>22.781704000000001</v>
      </c>
      <c r="D182" s="37">
        <v>30.226821999999999</v>
      </c>
      <c r="E182" s="37">
        <v>18.916312999999999</v>
      </c>
      <c r="G182" s="39">
        <v>210408</v>
      </c>
      <c r="H182" s="40">
        <v>20.781455999999999</v>
      </c>
      <c r="I182" s="40">
        <v>19.745536000000001</v>
      </c>
      <c r="J182" s="40">
        <v>29.501200000000001</v>
      </c>
      <c r="K182" s="40">
        <v>9.8007039999999996</v>
      </c>
    </row>
    <row r="183" spans="1:11" x14ac:dyDescent="0.2">
      <c r="A183" s="37">
        <v>210323</v>
      </c>
      <c r="B183" s="37">
        <v>16.720704000000001</v>
      </c>
      <c r="C183" s="37">
        <v>22.749804000000001</v>
      </c>
      <c r="D183" s="37">
        <v>30.234819999999999</v>
      </c>
      <c r="E183" s="37">
        <v>18.114096</v>
      </c>
      <c r="G183" s="39">
        <v>210409</v>
      </c>
      <c r="H183" s="40">
        <v>16.080827800000002</v>
      </c>
      <c r="I183" s="40">
        <v>28.831961999999997</v>
      </c>
      <c r="J183" s="40">
        <v>38.637059399999998</v>
      </c>
      <c r="K183" s="40">
        <v>25.020648399999999</v>
      </c>
    </row>
    <row r="184" spans="1:11" x14ac:dyDescent="0.2">
      <c r="A184" s="37">
        <v>210323</v>
      </c>
      <c r="B184" s="37">
        <v>16.622074000000001</v>
      </c>
      <c r="C184" s="37">
        <v>22.781704000000001</v>
      </c>
      <c r="D184" s="37">
        <v>30.226821999999999</v>
      </c>
      <c r="E184" s="37">
        <v>18.916312999999999</v>
      </c>
      <c r="G184" s="39">
        <v>210410</v>
      </c>
      <c r="H184" s="40">
        <v>18.367547999999999</v>
      </c>
      <c r="I184" s="40">
        <v>27.213549</v>
      </c>
      <c r="J184" s="40">
        <v>38.496993000000003</v>
      </c>
      <c r="K184" s="40">
        <v>15.555816</v>
      </c>
    </row>
    <row r="185" spans="1:11" x14ac:dyDescent="0.2">
      <c r="A185" s="37">
        <v>210323</v>
      </c>
      <c r="B185" s="37">
        <v>17.476815999999999</v>
      </c>
      <c r="C185" s="37">
        <v>22.114823999999999</v>
      </c>
      <c r="D185" s="37">
        <v>31.645976000000001</v>
      </c>
      <c r="E185" s="37">
        <v>15.417503999999999</v>
      </c>
      <c r="G185" s="39">
        <v>210411</v>
      </c>
      <c r="H185" s="40">
        <v>18.737773000000001</v>
      </c>
      <c r="I185" s="40">
        <v>25.843665000000001</v>
      </c>
      <c r="J185" s="40">
        <v>39.118113999999998</v>
      </c>
      <c r="K185" s="40">
        <v>16.898810999999998</v>
      </c>
    </row>
    <row r="186" spans="1:11" x14ac:dyDescent="0.2">
      <c r="A186" s="37">
        <v>210324</v>
      </c>
      <c r="B186" s="37">
        <v>26.297153999999999</v>
      </c>
      <c r="C186" s="37">
        <v>22.507524</v>
      </c>
      <c r="D186" s="37">
        <v>31.545072000000001</v>
      </c>
      <c r="E186" s="37">
        <v>17.633772</v>
      </c>
      <c r="G186" s="39">
        <v>210412</v>
      </c>
      <c r="H186" s="40">
        <v>13.816283</v>
      </c>
      <c r="I186" s="40">
        <v>36.858783000000003</v>
      </c>
      <c r="J186" s="40">
        <v>51.33869</v>
      </c>
      <c r="K186" s="40">
        <v>29.697174</v>
      </c>
    </row>
    <row r="187" spans="1:11" x14ac:dyDescent="0.2">
      <c r="A187" s="37">
        <v>210325</v>
      </c>
      <c r="B187" s="37">
        <v>27.721958000000001</v>
      </c>
      <c r="C187" s="37">
        <v>21.459989</v>
      </c>
      <c r="D187" s="37">
        <v>27.750814999999999</v>
      </c>
      <c r="E187" s="37">
        <v>10.176902</v>
      </c>
      <c r="G187" s="39">
        <v>210413</v>
      </c>
      <c r="H187" s="40">
        <v>18.209534000000001</v>
      </c>
      <c r="I187" s="40">
        <v>24.478430199999998</v>
      </c>
      <c r="J187" s="40">
        <v>34.010189000000004</v>
      </c>
      <c r="K187" s="40">
        <v>18.914983400000004</v>
      </c>
    </row>
    <row r="188" spans="1:11" x14ac:dyDescent="0.2">
      <c r="A188" s="37">
        <v>210326</v>
      </c>
      <c r="B188" s="37">
        <v>30.822205</v>
      </c>
      <c r="C188" s="37">
        <v>17.793472000000001</v>
      </c>
      <c r="D188" s="37">
        <v>24.782395000000001</v>
      </c>
      <c r="E188" s="37">
        <v>8.8583879999999997</v>
      </c>
      <c r="G188" s="39">
        <v>210414</v>
      </c>
      <c r="H188" s="40">
        <v>20.852729799999999</v>
      </c>
      <c r="I188" s="40">
        <v>19.736991</v>
      </c>
      <c r="J188" s="40">
        <v>27.727963799999998</v>
      </c>
      <c r="K188" s="40">
        <v>9.4241201999999991</v>
      </c>
    </row>
    <row r="189" spans="1:11" x14ac:dyDescent="0.2">
      <c r="A189" s="37">
        <v>210327</v>
      </c>
      <c r="B189" s="37">
        <v>28.911633999999999</v>
      </c>
      <c r="C189" s="37">
        <v>21.185165999999999</v>
      </c>
      <c r="D189" s="37">
        <v>28.526274000000001</v>
      </c>
      <c r="E189" s="37">
        <v>10.713008</v>
      </c>
      <c r="G189" s="39">
        <v>210415</v>
      </c>
      <c r="H189" s="40">
        <v>17.494326000000001</v>
      </c>
      <c r="I189" s="40">
        <v>31.188285</v>
      </c>
      <c r="J189" s="40">
        <v>44.764893000000001</v>
      </c>
      <c r="K189" s="40">
        <v>25.221437999999999</v>
      </c>
    </row>
    <row r="190" spans="1:11" x14ac:dyDescent="0.2">
      <c r="A190" s="37">
        <v>210328</v>
      </c>
      <c r="B190" s="37">
        <v>25.836780000000001</v>
      </c>
      <c r="C190" s="37">
        <v>24.9099</v>
      </c>
      <c r="D190" s="37">
        <v>32.276665000000001</v>
      </c>
      <c r="E190" s="37">
        <v>13.94182</v>
      </c>
      <c r="G190" s="39">
        <v>210416</v>
      </c>
      <c r="H190" s="40">
        <v>19.1523948</v>
      </c>
      <c r="I190" s="40">
        <v>23.957045999999998</v>
      </c>
      <c r="J190" s="40">
        <v>32.123922800000003</v>
      </c>
      <c r="K190" s="40">
        <v>17.359880400000002</v>
      </c>
    </row>
    <row r="191" spans="1:11" x14ac:dyDescent="0.2">
      <c r="A191" s="37">
        <v>210329</v>
      </c>
      <c r="B191" s="37">
        <v>25.003143999999999</v>
      </c>
      <c r="C191" s="37">
        <v>17.567332</v>
      </c>
      <c r="D191" s="37">
        <v>25.392122000000001</v>
      </c>
      <c r="E191" s="37">
        <v>12.420158000000001</v>
      </c>
      <c r="G191" s="39">
        <v>210417</v>
      </c>
      <c r="H191" s="40">
        <v>14.511998999999999</v>
      </c>
      <c r="I191" s="40">
        <v>31.080093999999999</v>
      </c>
      <c r="J191" s="40">
        <v>46.519171999999998</v>
      </c>
      <c r="K191" s="40">
        <v>22.736383</v>
      </c>
    </row>
    <row r="192" spans="1:11" x14ac:dyDescent="0.2">
      <c r="A192" s="37">
        <v>210329</v>
      </c>
      <c r="B192" s="37">
        <v>25.119864</v>
      </c>
      <c r="C192" s="37">
        <v>18.21462</v>
      </c>
      <c r="D192" s="37">
        <v>24.829879999999999</v>
      </c>
      <c r="E192" s="37">
        <v>13.593</v>
      </c>
      <c r="G192" s="39">
        <v>210418</v>
      </c>
      <c r="H192" s="40">
        <v>20.02</v>
      </c>
      <c r="I192" s="40">
        <v>26.581099999999999</v>
      </c>
      <c r="J192" s="40">
        <v>42.606200000000001</v>
      </c>
      <c r="K192" s="40">
        <v>23.3688</v>
      </c>
    </row>
    <row r="193" spans="1:11" x14ac:dyDescent="0.2">
      <c r="A193" s="37">
        <v>210329</v>
      </c>
      <c r="B193" s="37">
        <v>25.003143999999999</v>
      </c>
      <c r="C193" s="37">
        <v>17.567332</v>
      </c>
      <c r="D193" s="37">
        <v>25.392122000000001</v>
      </c>
      <c r="E193" s="37">
        <v>12.420158000000001</v>
      </c>
      <c r="G193" s="39">
        <v>210419</v>
      </c>
      <c r="H193" s="40">
        <v>17.881668000000001</v>
      </c>
      <c r="I193" s="40">
        <v>25.114908</v>
      </c>
      <c r="J193" s="40">
        <v>38.327016</v>
      </c>
      <c r="K193" s="40">
        <v>15.775788</v>
      </c>
    </row>
    <row r="194" spans="1:11" x14ac:dyDescent="0.2">
      <c r="A194" s="37">
        <v>210329</v>
      </c>
      <c r="B194" s="37">
        <v>25.119864</v>
      </c>
      <c r="C194" s="37">
        <v>18.21462</v>
      </c>
      <c r="D194" s="37">
        <v>24.829879999999999</v>
      </c>
      <c r="E194" s="37">
        <v>13.593</v>
      </c>
      <c r="G194" s="39">
        <v>210420</v>
      </c>
      <c r="H194" s="40">
        <v>14.049987</v>
      </c>
      <c r="I194" s="40">
        <v>32.734358999999998</v>
      </c>
      <c r="J194" s="40">
        <v>46.261257000000001</v>
      </c>
      <c r="K194" s="40">
        <v>27.374991000000001</v>
      </c>
    </row>
    <row r="195" spans="1:11" x14ac:dyDescent="0.2">
      <c r="A195" s="37">
        <v>210329</v>
      </c>
      <c r="B195" s="37">
        <v>32.298487999999999</v>
      </c>
      <c r="C195" s="37">
        <v>17.02976</v>
      </c>
      <c r="D195" s="37">
        <v>24.431899999999999</v>
      </c>
      <c r="E195" s="37">
        <v>9.8598440000000007</v>
      </c>
      <c r="G195" s="39">
        <v>210421</v>
      </c>
      <c r="H195" s="40">
        <v>12.607811999999999</v>
      </c>
      <c r="I195" s="40">
        <v>35.378784000000003</v>
      </c>
      <c r="J195" s="40">
        <v>49.176876</v>
      </c>
      <c r="K195" s="40">
        <v>28.667435999999999</v>
      </c>
    </row>
    <row r="196" spans="1:11" x14ac:dyDescent="0.2">
      <c r="A196" s="37">
        <v>210330</v>
      </c>
      <c r="B196" s="37">
        <v>26.687424</v>
      </c>
      <c r="C196" s="37">
        <v>23.466528</v>
      </c>
      <c r="D196" s="37">
        <v>30.627269999999999</v>
      </c>
      <c r="E196" s="37">
        <v>10.410396</v>
      </c>
      <c r="G196" s="39">
        <v>210422</v>
      </c>
      <c r="H196" s="40">
        <v>16.96293</v>
      </c>
      <c r="I196" s="40">
        <v>26.285646</v>
      </c>
      <c r="J196" s="40">
        <v>39.194021999999997</v>
      </c>
      <c r="K196" s="40">
        <v>19.243041999999999</v>
      </c>
    </row>
    <row r="197" spans="1:11" x14ac:dyDescent="0.2">
      <c r="A197" s="37">
        <v>210331</v>
      </c>
      <c r="B197" s="37">
        <v>29.002420999999998</v>
      </c>
      <c r="C197" s="37">
        <v>21.811896999999998</v>
      </c>
      <c r="D197" s="37">
        <v>27.781569999999999</v>
      </c>
      <c r="E197" s="37">
        <v>8.6132480000000005</v>
      </c>
      <c r="G197" s="39">
        <v>210423</v>
      </c>
      <c r="H197" s="40">
        <v>15.0729346</v>
      </c>
      <c r="I197" s="40">
        <v>29.609931799999998</v>
      </c>
      <c r="J197" s="40">
        <v>39.4957748</v>
      </c>
      <c r="K197" s="40">
        <v>27.144965800000001</v>
      </c>
    </row>
    <row r="198" spans="1:11" x14ac:dyDescent="0.2">
      <c r="A198" s="37">
        <v>210332</v>
      </c>
      <c r="B198" s="37">
        <v>32.694488999999997</v>
      </c>
      <c r="C198" s="37">
        <v>17.263233</v>
      </c>
      <c r="D198" s="37">
        <v>24.426359999999999</v>
      </c>
      <c r="E198" s="37">
        <v>7.9579529999999998</v>
      </c>
      <c r="G198" s="39">
        <v>210424</v>
      </c>
      <c r="H198" s="40">
        <v>15.96588</v>
      </c>
      <c r="I198" s="40">
        <v>28.36852</v>
      </c>
      <c r="J198" s="40">
        <v>41.60472</v>
      </c>
      <c r="K198" s="40">
        <v>23.147320000000001</v>
      </c>
    </row>
    <row r="199" spans="1:11" x14ac:dyDescent="0.2">
      <c r="A199" s="37">
        <v>210332</v>
      </c>
      <c r="B199" s="37">
        <v>31.876626000000002</v>
      </c>
      <c r="C199" s="37">
        <v>18.384028000000001</v>
      </c>
      <c r="D199" s="37">
        <v>25.47418</v>
      </c>
      <c r="E199" s="37">
        <v>9.4922799999999992</v>
      </c>
      <c r="G199" s="39">
        <v>210425</v>
      </c>
      <c r="H199" s="40">
        <v>15.09609</v>
      </c>
      <c r="I199" s="40">
        <v>28.790009999999999</v>
      </c>
      <c r="J199" s="40">
        <v>44.068199999999997</v>
      </c>
      <c r="K199" s="40">
        <v>21.132705000000001</v>
      </c>
    </row>
    <row r="200" spans="1:11" x14ac:dyDescent="0.2">
      <c r="A200" s="37">
        <v>210332</v>
      </c>
      <c r="B200" s="37">
        <v>31.742522000000001</v>
      </c>
      <c r="C200" s="37">
        <v>18.683520000000001</v>
      </c>
      <c r="D200" s="37">
        <v>26.604554</v>
      </c>
      <c r="E200" s="37">
        <v>10.129970999999999</v>
      </c>
      <c r="G200" s="39">
        <v>210426</v>
      </c>
      <c r="H200" s="40">
        <v>14.530635999999999</v>
      </c>
      <c r="I200" s="40">
        <v>29.006917999999999</v>
      </c>
      <c r="J200" s="40">
        <v>42.459533</v>
      </c>
      <c r="K200" s="40">
        <v>22.774325999999999</v>
      </c>
    </row>
    <row r="201" spans="1:11" x14ac:dyDescent="0.2">
      <c r="A201" s="37">
        <v>210332</v>
      </c>
      <c r="B201" s="37">
        <v>32.035139999999998</v>
      </c>
      <c r="C201" s="37">
        <v>17.965260000000001</v>
      </c>
      <c r="D201" s="37">
        <v>25.37811</v>
      </c>
      <c r="E201" s="37">
        <v>8.8857300000000006</v>
      </c>
      <c r="G201" s="39">
        <v>210427</v>
      </c>
      <c r="H201" s="40">
        <v>13.830435</v>
      </c>
      <c r="I201" s="40">
        <v>32.608787999999997</v>
      </c>
      <c r="J201" s="40">
        <v>46.220126999999998</v>
      </c>
      <c r="K201" s="40">
        <v>29.066735999999999</v>
      </c>
    </row>
    <row r="202" spans="1:11" x14ac:dyDescent="0.2">
      <c r="A202" s="37">
        <v>210332</v>
      </c>
      <c r="B202" s="37">
        <v>32.747549999999997</v>
      </c>
      <c r="C202" s="37">
        <v>18.434570000000001</v>
      </c>
      <c r="D202" s="37">
        <v>26.168669999999999</v>
      </c>
      <c r="E202" s="37">
        <v>10.0837</v>
      </c>
      <c r="G202" s="39">
        <v>210428</v>
      </c>
      <c r="H202" s="40">
        <v>15.931891</v>
      </c>
      <c r="I202" s="40">
        <v>29.612635999999998</v>
      </c>
      <c r="J202" s="40">
        <v>42.085448999999997</v>
      </c>
      <c r="K202" s="40">
        <v>21.093055</v>
      </c>
    </row>
    <row r="203" spans="1:11" x14ac:dyDescent="0.2">
      <c r="A203" s="37">
        <v>210333</v>
      </c>
      <c r="B203" s="37">
        <v>29.856000000000002</v>
      </c>
      <c r="C203" s="37">
        <v>20.832000000000001</v>
      </c>
      <c r="D203" s="37">
        <v>25.8048</v>
      </c>
      <c r="E203" s="37">
        <v>8.1023999999999994</v>
      </c>
      <c r="G203" s="39">
        <v>210429</v>
      </c>
      <c r="H203" s="40">
        <v>14.80194</v>
      </c>
      <c r="I203" s="40">
        <v>29.941949000000001</v>
      </c>
      <c r="J203" s="40">
        <v>42.368268999999998</v>
      </c>
      <c r="K203" s="40">
        <v>23.345034999999999</v>
      </c>
    </row>
    <row r="204" spans="1:11" x14ac:dyDescent="0.2">
      <c r="A204" s="37">
        <v>210334</v>
      </c>
      <c r="B204" s="37">
        <v>31.098583999999999</v>
      </c>
      <c r="C204" s="37">
        <v>19.896509999999999</v>
      </c>
      <c r="D204" s="37">
        <v>24.669736</v>
      </c>
      <c r="E204" s="37">
        <v>7.2614999999999998</v>
      </c>
      <c r="G204" s="39">
        <v>210430</v>
      </c>
      <c r="H204" s="40">
        <v>14.128104</v>
      </c>
      <c r="I204" s="40">
        <v>31.437798000000001</v>
      </c>
      <c r="J204" s="40">
        <v>44.818919999999999</v>
      </c>
      <c r="K204" s="40">
        <v>25.932264</v>
      </c>
    </row>
    <row r="205" spans="1:11" x14ac:dyDescent="0.2">
      <c r="A205" s="37">
        <v>210335</v>
      </c>
      <c r="B205" s="37">
        <v>26.572427999999999</v>
      </c>
      <c r="C205" s="37">
        <v>21.501936000000001</v>
      </c>
      <c r="D205" s="37">
        <v>28.735965</v>
      </c>
      <c r="E205" s="37">
        <v>10.341135</v>
      </c>
      <c r="G205" s="39">
        <v>210431</v>
      </c>
      <c r="H205" s="40">
        <v>14.748011999999999</v>
      </c>
      <c r="I205" s="40">
        <v>31.272781999999999</v>
      </c>
      <c r="J205" s="40">
        <v>44.059916000000001</v>
      </c>
      <c r="K205" s="40">
        <v>26.458044000000001</v>
      </c>
    </row>
    <row r="206" spans="1:11" x14ac:dyDescent="0.2">
      <c r="A206" s="37">
        <v>210336</v>
      </c>
      <c r="B206" s="37">
        <v>33.777701999999998</v>
      </c>
      <c r="C206" s="37">
        <v>17.608353000000001</v>
      </c>
      <c r="D206" s="37">
        <v>23.675505000000001</v>
      </c>
      <c r="E206" s="37">
        <v>4.2683970000000002</v>
      </c>
      <c r="G206" s="39">
        <v>210432</v>
      </c>
      <c r="H206" s="40">
        <v>15.82667</v>
      </c>
      <c r="I206" s="40">
        <v>29.026204</v>
      </c>
      <c r="J206" s="40">
        <v>41.368270000000003</v>
      </c>
      <c r="K206" s="40">
        <v>21.856311999999999</v>
      </c>
    </row>
    <row r="207" spans="1:11" x14ac:dyDescent="0.2">
      <c r="A207" s="37">
        <v>210336</v>
      </c>
      <c r="B207" s="37">
        <v>29.404056000000001</v>
      </c>
      <c r="C207" s="37">
        <v>21.329516999999999</v>
      </c>
      <c r="D207" s="37">
        <v>27.638655</v>
      </c>
      <c r="E207" s="37">
        <v>9.2321790000000004</v>
      </c>
      <c r="G207" s="39">
        <v>210433</v>
      </c>
      <c r="H207" s="40">
        <v>14.644347</v>
      </c>
      <c r="I207" s="40">
        <v>30.185099999999998</v>
      </c>
      <c r="J207" s="40">
        <v>42.743931000000003</v>
      </c>
      <c r="K207" s="40">
        <v>23.891964000000002</v>
      </c>
    </row>
    <row r="208" spans="1:11" x14ac:dyDescent="0.2">
      <c r="A208" s="37">
        <v>210336</v>
      </c>
      <c r="B208" s="37">
        <v>29.6692</v>
      </c>
      <c r="C208" s="37">
        <v>21.7316</v>
      </c>
      <c r="D208" s="37">
        <v>28.5076</v>
      </c>
      <c r="E208" s="37">
        <v>9.9316800000000001</v>
      </c>
      <c r="G208" s="39">
        <v>210434</v>
      </c>
      <c r="H208" s="40">
        <v>16.955663999999999</v>
      </c>
      <c r="I208" s="40">
        <v>24.54936</v>
      </c>
      <c r="J208" s="40">
        <v>36.604128000000003</v>
      </c>
      <c r="K208" s="40">
        <v>20.994864</v>
      </c>
    </row>
    <row r="209" spans="1:11" x14ac:dyDescent="0.2">
      <c r="A209" s="37">
        <v>210336</v>
      </c>
      <c r="B209" s="37">
        <v>30.894197999999999</v>
      </c>
      <c r="C209" s="37">
        <v>19.751709999999999</v>
      </c>
      <c r="D209" s="37">
        <v>26.584734000000001</v>
      </c>
      <c r="E209" s="37">
        <v>7.1824399999999997</v>
      </c>
      <c r="G209" s="39">
        <v>210435</v>
      </c>
      <c r="H209" s="40">
        <v>14.320614000000001</v>
      </c>
      <c r="I209" s="40">
        <v>30.696204000000002</v>
      </c>
      <c r="J209" s="40">
        <v>44.172809999999998</v>
      </c>
      <c r="K209" s="40">
        <v>23.008392000000001</v>
      </c>
    </row>
    <row r="210" spans="1:11" x14ac:dyDescent="0.2">
      <c r="A210" s="37">
        <v>210337</v>
      </c>
      <c r="B210" s="37">
        <v>26.364249999999998</v>
      </c>
      <c r="C210" s="37">
        <v>23.699064</v>
      </c>
      <c r="D210" s="37">
        <v>30.448312000000001</v>
      </c>
      <c r="E210" s="37">
        <v>14.083303000000001</v>
      </c>
      <c r="G210" s="39">
        <v>210436</v>
      </c>
      <c r="H210" s="40">
        <v>12.3018596</v>
      </c>
      <c r="I210" s="40">
        <v>33.711914399999998</v>
      </c>
      <c r="J210" s="40">
        <v>45.929263199999994</v>
      </c>
      <c r="K210" s="40">
        <v>29.362260399999997</v>
      </c>
    </row>
    <row r="211" spans="1:11" x14ac:dyDescent="0.2">
      <c r="A211" s="37">
        <v>210338</v>
      </c>
      <c r="B211" s="37">
        <v>30.471905</v>
      </c>
      <c r="C211" s="37">
        <v>20.172498000000001</v>
      </c>
      <c r="D211" s="37">
        <v>26.528482</v>
      </c>
      <c r="E211" s="37">
        <v>8.3034730000000003</v>
      </c>
      <c r="G211" s="39">
        <v>210437</v>
      </c>
      <c r="H211" s="40">
        <v>14.329750000000001</v>
      </c>
      <c r="I211" s="40">
        <v>32.828994999999999</v>
      </c>
      <c r="J211" s="40">
        <v>46.197265000000002</v>
      </c>
      <c r="K211" s="40">
        <v>26.098635000000002</v>
      </c>
    </row>
    <row r="212" spans="1:11" x14ac:dyDescent="0.2">
      <c r="A212" s="37">
        <v>210339</v>
      </c>
      <c r="B212" s="37">
        <v>29.754432000000001</v>
      </c>
      <c r="C212" s="37">
        <v>20.453759999999999</v>
      </c>
      <c r="D212" s="37">
        <v>26.242560000000001</v>
      </c>
      <c r="E212" s="37">
        <v>7.6315679999999997</v>
      </c>
      <c r="G212" s="39">
        <v>210438</v>
      </c>
      <c r="H212" s="40">
        <v>14.822811</v>
      </c>
      <c r="I212" s="40">
        <v>30.363299999999999</v>
      </c>
      <c r="J212" s="40">
        <v>43.677146999999998</v>
      </c>
      <c r="K212" s="40">
        <v>24.667881000000001</v>
      </c>
    </row>
    <row r="213" spans="1:11" x14ac:dyDescent="0.2">
      <c r="A213" s="37">
        <v>210340</v>
      </c>
      <c r="B213" s="37">
        <v>26.056177000000002</v>
      </c>
      <c r="C213" s="37">
        <v>23.794588999999998</v>
      </c>
      <c r="D213" s="37">
        <v>33.435087000000003</v>
      </c>
      <c r="E213" s="37">
        <v>16.712751999999998</v>
      </c>
      <c r="G213" s="39">
        <v>210439</v>
      </c>
      <c r="H213" s="40">
        <v>13.860829000000001</v>
      </c>
      <c r="I213" s="40">
        <v>32.399802000000001</v>
      </c>
      <c r="J213" s="40">
        <v>45.995657999999999</v>
      </c>
      <c r="K213" s="40">
        <v>25.355174999999999</v>
      </c>
    </row>
    <row r="214" spans="1:11" x14ac:dyDescent="0.2">
      <c r="A214" s="37">
        <v>210341</v>
      </c>
      <c r="B214" s="37">
        <v>28.562324</v>
      </c>
      <c r="C214" s="37">
        <v>22.659896</v>
      </c>
      <c r="D214" s="37">
        <v>28.804624</v>
      </c>
      <c r="E214" s="37">
        <v>10.651508</v>
      </c>
      <c r="G214" s="39">
        <v>210440</v>
      </c>
      <c r="H214" s="40">
        <v>19.931532000000001</v>
      </c>
      <c r="I214" s="40">
        <v>20.704499999999999</v>
      </c>
      <c r="J214" s="40">
        <v>30.909517999999998</v>
      </c>
      <c r="K214" s="40">
        <v>15.201703999999999</v>
      </c>
    </row>
    <row r="215" spans="1:11" x14ac:dyDescent="0.2">
      <c r="A215" s="37">
        <v>210342</v>
      </c>
      <c r="B215" s="37">
        <v>27.557832000000001</v>
      </c>
      <c r="C215" s="37">
        <v>21.310368</v>
      </c>
      <c r="D215" s="37">
        <v>27.385356000000002</v>
      </c>
      <c r="E215" s="37">
        <v>10.82766</v>
      </c>
      <c r="G215" s="39">
        <v>210441</v>
      </c>
      <c r="H215" s="40">
        <v>16.755481</v>
      </c>
      <c r="I215" s="40">
        <v>25.375723000000001</v>
      </c>
      <c r="J215" s="40">
        <v>38.324387999999999</v>
      </c>
      <c r="K215" s="40">
        <v>19.921727000000001</v>
      </c>
    </row>
    <row r="216" spans="1:11" x14ac:dyDescent="0.2">
      <c r="A216" s="37">
        <v>210343</v>
      </c>
      <c r="B216" s="37">
        <v>24.396467999999999</v>
      </c>
      <c r="C216" s="37">
        <v>24.396467999999999</v>
      </c>
      <c r="D216" s="37">
        <v>32.471288000000001</v>
      </c>
      <c r="E216" s="37">
        <v>14.639792</v>
      </c>
      <c r="G216" s="39">
        <v>210442</v>
      </c>
      <c r="H216" s="40">
        <v>15.102583599999999</v>
      </c>
      <c r="I216" s="40">
        <v>30.095787000000001</v>
      </c>
      <c r="J216" s="40">
        <v>41.468802199999999</v>
      </c>
      <c r="K216" s="40">
        <v>26.756035200000003</v>
      </c>
    </row>
    <row r="217" spans="1:11" x14ac:dyDescent="0.2">
      <c r="A217" s="37">
        <v>210344</v>
      </c>
      <c r="B217" s="37">
        <v>29.839908000000001</v>
      </c>
      <c r="C217" s="37">
        <v>18.453122</v>
      </c>
      <c r="D217" s="37">
        <v>23.061602000000001</v>
      </c>
      <c r="E217" s="37">
        <v>7.3639669999999997</v>
      </c>
      <c r="G217" s="39">
        <v>210443</v>
      </c>
      <c r="H217" s="40">
        <v>13.804652000000001</v>
      </c>
      <c r="I217" s="40">
        <v>31.985944</v>
      </c>
      <c r="J217" s="40">
        <v>45.070273999999998</v>
      </c>
      <c r="K217" s="40">
        <v>26.223368000000001</v>
      </c>
    </row>
    <row r="218" spans="1:11" x14ac:dyDescent="0.2">
      <c r="A218" s="37">
        <v>210345</v>
      </c>
      <c r="B218" s="37">
        <v>28.724654999999998</v>
      </c>
      <c r="C218" s="37">
        <v>19.361476</v>
      </c>
      <c r="D218" s="37">
        <v>26.270790000000002</v>
      </c>
      <c r="E218" s="37">
        <v>7.7946299999999997</v>
      </c>
      <c r="G218" s="39">
        <v>210444</v>
      </c>
      <c r="H218" s="40">
        <v>21.838176000000001</v>
      </c>
      <c r="I218" s="40">
        <v>17.877600000000001</v>
      </c>
      <c r="J218" s="40">
        <v>27.283968000000002</v>
      </c>
      <c r="K218" s="40">
        <v>9.5163840000000004</v>
      </c>
    </row>
    <row r="219" spans="1:11" x14ac:dyDescent="0.2">
      <c r="A219" s="37">
        <v>210346</v>
      </c>
      <c r="B219" s="37">
        <v>27.719076000000001</v>
      </c>
      <c r="C219" s="37">
        <v>20.226654</v>
      </c>
      <c r="D219" s="37">
        <v>26.574534</v>
      </c>
      <c r="E219" s="37">
        <v>9.6853259999999999</v>
      </c>
      <c r="G219" s="39">
        <v>210445</v>
      </c>
      <c r="H219" s="40">
        <v>17.420191599999999</v>
      </c>
      <c r="I219" s="40">
        <v>24.703686399999999</v>
      </c>
      <c r="J219" s="40">
        <v>34.864767199999996</v>
      </c>
      <c r="K219" s="40">
        <v>16.972762400000001</v>
      </c>
    </row>
    <row r="220" spans="1:11" x14ac:dyDescent="0.2">
      <c r="A220" s="37">
        <v>210347</v>
      </c>
      <c r="B220" s="37">
        <v>26.124659999999999</v>
      </c>
      <c r="C220" s="37">
        <v>22.21602</v>
      </c>
      <c r="D220" s="37">
        <v>32.20796</v>
      </c>
      <c r="E220" s="37">
        <v>16.075240000000001</v>
      </c>
      <c r="G220" s="39">
        <v>210446</v>
      </c>
      <c r="H220" s="40">
        <v>20.449829999999999</v>
      </c>
      <c r="I220" s="40">
        <v>20.258624999999999</v>
      </c>
      <c r="J220" s="40">
        <v>30.365175000000001</v>
      </c>
      <c r="K220" s="40">
        <v>8.6861700000000006</v>
      </c>
    </row>
    <row r="221" spans="1:11" x14ac:dyDescent="0.2">
      <c r="A221" s="37">
        <v>210348</v>
      </c>
      <c r="B221" s="37">
        <v>21.994938000000001</v>
      </c>
      <c r="C221" s="37">
        <v>23.968475999999999</v>
      </c>
      <c r="D221" s="37">
        <v>30.756684</v>
      </c>
      <c r="E221" s="37">
        <v>18.219474000000002</v>
      </c>
      <c r="G221" s="39">
        <v>210447</v>
      </c>
      <c r="H221" s="40">
        <v>19.273167999999998</v>
      </c>
      <c r="I221" s="40">
        <v>21.676624</v>
      </c>
      <c r="J221" s="40">
        <v>32.455759999999998</v>
      </c>
      <c r="K221" s="40">
        <v>9.3680160000000008</v>
      </c>
    </row>
    <row r="222" spans="1:11" x14ac:dyDescent="0.2">
      <c r="A222" s="37">
        <v>210349</v>
      </c>
      <c r="B222" s="37">
        <v>27.389666999999999</v>
      </c>
      <c r="C222" s="37">
        <v>18.757311000000001</v>
      </c>
      <c r="D222" s="37">
        <v>23.662922999999999</v>
      </c>
      <c r="E222" s="37">
        <v>8.2615829999999999</v>
      </c>
      <c r="G222" s="39">
        <v>210448</v>
      </c>
      <c r="H222" s="40">
        <v>16.813725000000002</v>
      </c>
      <c r="I222" s="40">
        <v>28.523447999999998</v>
      </c>
      <c r="J222" s="40">
        <v>38.501126999999997</v>
      </c>
      <c r="K222" s="40">
        <v>21.106983</v>
      </c>
    </row>
    <row r="223" spans="1:11" x14ac:dyDescent="0.2">
      <c r="A223" s="37">
        <v>210350</v>
      </c>
      <c r="B223" s="37">
        <v>27.275950000000002</v>
      </c>
      <c r="C223" s="37">
        <v>18.058299999999999</v>
      </c>
      <c r="D223" s="37">
        <v>26.644475</v>
      </c>
      <c r="E223" s="37">
        <v>11.78125</v>
      </c>
      <c r="G223" s="39">
        <v>210449</v>
      </c>
      <c r="H223" s="40">
        <v>22.404969999999999</v>
      </c>
      <c r="I223" s="40">
        <v>17.342220000000001</v>
      </c>
      <c r="J223" s="40">
        <v>27.946380000000001</v>
      </c>
      <c r="K223" s="40">
        <v>9.5271749999999997</v>
      </c>
    </row>
    <row r="224" spans="1:11" x14ac:dyDescent="0.2">
      <c r="A224" s="37">
        <v>210351</v>
      </c>
      <c r="B224" s="37">
        <v>26.38449</v>
      </c>
      <c r="C224" s="37">
        <v>21.417660000000001</v>
      </c>
      <c r="D224" s="37">
        <v>28.040099999999999</v>
      </c>
      <c r="E224" s="37">
        <v>9.0819299999999998</v>
      </c>
      <c r="G224" s="39">
        <v>210450</v>
      </c>
      <c r="H224" s="40">
        <v>21.870360000000002</v>
      </c>
      <c r="I224" s="40">
        <v>18.880488</v>
      </c>
      <c r="J224" s="40">
        <v>29.658791999999998</v>
      </c>
      <c r="K224" s="40">
        <v>7.9545360000000001</v>
      </c>
    </row>
    <row r="225" spans="1:11" x14ac:dyDescent="0.2">
      <c r="A225" s="37">
        <v>210352</v>
      </c>
      <c r="B225" s="37">
        <v>23.396713999999999</v>
      </c>
      <c r="C225" s="37">
        <v>23.864076000000001</v>
      </c>
      <c r="D225" s="37">
        <v>30.569289999999999</v>
      </c>
      <c r="E225" s="37">
        <v>17.120709999999999</v>
      </c>
      <c r="G225" s="39">
        <v>210451</v>
      </c>
      <c r="H225" s="40">
        <v>22.000979000000001</v>
      </c>
      <c r="I225" s="40">
        <v>19.217445000000001</v>
      </c>
      <c r="J225" s="40">
        <v>28.554265999999998</v>
      </c>
      <c r="K225" s="40">
        <v>8.396687</v>
      </c>
    </row>
    <row r="226" spans="1:11" x14ac:dyDescent="0.2">
      <c r="A226" s="37">
        <v>210353</v>
      </c>
      <c r="B226" s="37">
        <v>22.421205</v>
      </c>
      <c r="C226" s="37">
        <v>23.0989</v>
      </c>
      <c r="D226" s="37">
        <v>28.635000000000002</v>
      </c>
      <c r="E226" s="37">
        <v>15.682435</v>
      </c>
      <c r="G226" s="39">
        <v>210452</v>
      </c>
      <c r="H226" s="40">
        <v>18.887528400000001</v>
      </c>
      <c r="I226" s="40">
        <v>23.682594000000002</v>
      </c>
      <c r="J226" s="40">
        <v>32.148745600000005</v>
      </c>
      <c r="K226" s="40">
        <v>15.854012000000001</v>
      </c>
    </row>
    <row r="227" spans="1:11" x14ac:dyDescent="0.2">
      <c r="A227" s="37">
        <v>210354</v>
      </c>
      <c r="B227" s="37">
        <v>24.214231000000002</v>
      </c>
      <c r="C227" s="37">
        <v>20.533743000000001</v>
      </c>
      <c r="D227" s="37">
        <v>28.899342000000001</v>
      </c>
      <c r="E227" s="37">
        <v>14.628062</v>
      </c>
      <c r="G227" s="39">
        <v>210453</v>
      </c>
      <c r="H227" s="40">
        <v>22.903191</v>
      </c>
      <c r="I227" s="40">
        <v>19.154895</v>
      </c>
      <c r="J227" s="40">
        <v>27.404820999999998</v>
      </c>
      <c r="K227" s="40">
        <v>7.6343969999999999</v>
      </c>
    </row>
    <row r="228" spans="1:11" x14ac:dyDescent="0.2">
      <c r="A228" s="37">
        <v>210355</v>
      </c>
      <c r="B228" s="37">
        <v>23.528231999999999</v>
      </c>
      <c r="C228" s="37">
        <v>26.803224</v>
      </c>
      <c r="D228" s="37">
        <v>35.900424000000001</v>
      </c>
      <c r="E228" s="37">
        <v>14.98644</v>
      </c>
      <c r="G228" s="39">
        <v>210454</v>
      </c>
      <c r="H228" s="40">
        <v>17.45562</v>
      </c>
      <c r="I228" s="40">
        <v>23.635560000000002</v>
      </c>
      <c r="J228" s="40">
        <v>32.544069999999998</v>
      </c>
      <c r="K228" s="40">
        <v>17.726669999999999</v>
      </c>
    </row>
    <row r="229" spans="1:11" x14ac:dyDescent="0.2">
      <c r="A229" s="37">
        <v>210356</v>
      </c>
      <c r="B229" s="37">
        <v>25.327438000000001</v>
      </c>
      <c r="C229" s="37">
        <v>23.695267999999999</v>
      </c>
      <c r="D229" s="37">
        <v>31.644895999999999</v>
      </c>
      <c r="E229" s="37">
        <v>13.393395</v>
      </c>
      <c r="G229" s="39">
        <v>210455</v>
      </c>
      <c r="H229" s="40">
        <v>20.797111000000001</v>
      </c>
      <c r="I229" s="40">
        <v>21.404040599999998</v>
      </c>
      <c r="J229" s="40">
        <v>29.2899052</v>
      </c>
      <c r="K229" s="40">
        <v>12.605948999999999</v>
      </c>
    </row>
    <row r="230" spans="1:11" x14ac:dyDescent="0.2">
      <c r="A230" s="37">
        <v>210357</v>
      </c>
      <c r="B230" s="37">
        <v>25.214835000000001</v>
      </c>
      <c r="C230" s="37">
        <v>21.655646000000001</v>
      </c>
      <c r="D230" s="37">
        <v>29.206009999999999</v>
      </c>
      <c r="E230" s="37">
        <v>17.288830999999998</v>
      </c>
      <c r="G230" s="39">
        <v>210456</v>
      </c>
      <c r="H230" s="40">
        <v>22.659317999999999</v>
      </c>
      <c r="I230" s="40">
        <v>16.006274999999999</v>
      </c>
      <c r="J230" s="40">
        <v>26.537939999999999</v>
      </c>
      <c r="K230" s="40">
        <v>6.356115</v>
      </c>
    </row>
    <row r="231" spans="1:11" x14ac:dyDescent="0.2">
      <c r="A231" s="37">
        <v>210358</v>
      </c>
      <c r="B231" s="37">
        <v>24.864339000000001</v>
      </c>
      <c r="C231" s="37">
        <v>20.470490999999999</v>
      </c>
      <c r="D231" s="37">
        <v>30.282177000000001</v>
      </c>
      <c r="E231" s="37">
        <v>13.684229999999999</v>
      </c>
      <c r="G231" s="39">
        <v>210457</v>
      </c>
      <c r="H231" s="40">
        <v>22.841505999999999</v>
      </c>
      <c r="I231" s="40">
        <v>18.593851999999998</v>
      </c>
      <c r="J231" s="40">
        <v>28.259338</v>
      </c>
      <c r="K231" s="40">
        <v>7.2606320000000002</v>
      </c>
    </row>
    <row r="232" spans="1:11" x14ac:dyDescent="0.2">
      <c r="A232" s="37">
        <v>210359</v>
      </c>
      <c r="B232" s="37">
        <v>24.685922000000001</v>
      </c>
      <c r="C232" s="37">
        <v>19.146277999999999</v>
      </c>
      <c r="D232" s="37">
        <v>26.224712</v>
      </c>
      <c r="E232" s="37">
        <v>12.105148</v>
      </c>
      <c r="G232" s="39">
        <v>210458</v>
      </c>
      <c r="H232" s="40">
        <v>18.495775999999999</v>
      </c>
      <c r="I232" s="40">
        <v>23.650483999999999</v>
      </c>
      <c r="J232" s="40">
        <v>34.589619999999996</v>
      </c>
      <c r="K232" s="40">
        <v>14.12372</v>
      </c>
    </row>
    <row r="233" spans="1:11" x14ac:dyDescent="0.2">
      <c r="A233" s="37">
        <v>210360</v>
      </c>
      <c r="B233" s="37">
        <v>21.609594000000001</v>
      </c>
      <c r="C233" s="37">
        <v>22.499231999999999</v>
      </c>
      <c r="D233" s="37">
        <v>30.706859999999999</v>
      </c>
      <c r="E233" s="37">
        <v>14.683809999999999</v>
      </c>
      <c r="G233" s="39">
        <v>210459</v>
      </c>
      <c r="H233" s="40">
        <v>20.389074999999998</v>
      </c>
      <c r="I233" s="40">
        <v>20.554765</v>
      </c>
      <c r="J233" s="40">
        <v>30.57901</v>
      </c>
      <c r="K233" s="40">
        <v>10.171525000000001</v>
      </c>
    </row>
    <row r="234" spans="1:11" x14ac:dyDescent="0.2">
      <c r="A234" s="37">
        <v>210361</v>
      </c>
      <c r="B234" s="37">
        <v>27.215972000000001</v>
      </c>
      <c r="C234" s="37">
        <v>17.445176</v>
      </c>
      <c r="D234" s="37">
        <v>25.409685</v>
      </c>
      <c r="E234" s="37">
        <v>10.650542</v>
      </c>
      <c r="G234" s="39">
        <v>210460</v>
      </c>
      <c r="H234" s="40">
        <v>18.679496</v>
      </c>
      <c r="I234" s="40">
        <v>22.860233000000001</v>
      </c>
      <c r="J234" s="40">
        <v>33.695079</v>
      </c>
      <c r="K234" s="40">
        <v>13.778897000000001</v>
      </c>
    </row>
    <row r="235" spans="1:11" x14ac:dyDescent="0.2">
      <c r="A235" s="37">
        <v>210362</v>
      </c>
      <c r="B235" s="37">
        <v>25.561012999999999</v>
      </c>
      <c r="C235" s="37">
        <v>22.237794000000001</v>
      </c>
      <c r="D235" s="37">
        <v>28.855501</v>
      </c>
      <c r="E235" s="37">
        <v>10.103735</v>
      </c>
      <c r="G235" s="39">
        <v>210461</v>
      </c>
      <c r="H235" s="40">
        <v>19.733597</v>
      </c>
      <c r="I235" s="40">
        <v>21.687601000000001</v>
      </c>
      <c r="J235" s="40">
        <v>32.268717000000002</v>
      </c>
      <c r="K235" s="40">
        <v>11.816193999999999</v>
      </c>
    </row>
    <row r="236" spans="1:11" x14ac:dyDescent="0.2">
      <c r="A236" s="37">
        <v>210363</v>
      </c>
      <c r="B236" s="37">
        <v>28.713850000000001</v>
      </c>
      <c r="C236" s="37">
        <v>16.48405</v>
      </c>
      <c r="D236" s="37">
        <v>22.954249999999998</v>
      </c>
      <c r="E236" s="37">
        <v>8.8263999999999996</v>
      </c>
      <c r="G236" s="39">
        <v>210462</v>
      </c>
      <c r="H236" s="40">
        <v>21.631343999999999</v>
      </c>
      <c r="I236" s="40">
        <v>18.964213999999998</v>
      </c>
      <c r="J236" s="40">
        <v>28.832595000000001</v>
      </c>
      <c r="K236" s="40">
        <v>8.4060579999999998</v>
      </c>
    </row>
    <row r="237" spans="1:11" x14ac:dyDescent="0.2">
      <c r="A237" s="37">
        <v>210364</v>
      </c>
      <c r="B237" s="37">
        <v>23.748373000000001</v>
      </c>
      <c r="C237" s="37">
        <v>22.294008000000002</v>
      </c>
      <c r="D237" s="37">
        <v>30.325856000000002</v>
      </c>
      <c r="E237" s="37">
        <v>17.489912</v>
      </c>
      <c r="G237" s="39">
        <v>210463</v>
      </c>
      <c r="H237" s="40">
        <v>24.14772</v>
      </c>
      <c r="I237" s="40">
        <v>16.968167999999999</v>
      </c>
      <c r="J237" s="40">
        <v>24.628824000000002</v>
      </c>
      <c r="K237" s="40">
        <v>7.6606560000000004</v>
      </c>
    </row>
    <row r="238" spans="1:11" x14ac:dyDescent="0.2">
      <c r="A238" s="37">
        <v>210365</v>
      </c>
      <c r="B238" s="37">
        <v>23.891207999999999</v>
      </c>
      <c r="C238" s="37">
        <v>21.271557999999999</v>
      </c>
      <c r="D238" s="37">
        <v>25.910720000000001</v>
      </c>
      <c r="E238" s="37">
        <v>14.355682</v>
      </c>
      <c r="G238" s="39">
        <v>210464</v>
      </c>
      <c r="H238" s="40">
        <v>21.833071</v>
      </c>
      <c r="I238" s="40">
        <v>19.091370999999999</v>
      </c>
      <c r="J238" s="40">
        <v>28.824406</v>
      </c>
      <c r="K238" s="40">
        <v>7.6402039999999998</v>
      </c>
    </row>
    <row r="239" spans="1:11" x14ac:dyDescent="0.2">
      <c r="A239" s="37">
        <v>210366</v>
      </c>
      <c r="B239" s="37">
        <v>21.47475</v>
      </c>
      <c r="C239" s="37">
        <v>19.367964000000001</v>
      </c>
      <c r="D239" s="37">
        <v>27.930738000000002</v>
      </c>
      <c r="E239" s="37">
        <v>13.282698</v>
      </c>
      <c r="G239" s="39">
        <v>210465</v>
      </c>
      <c r="H239" s="40">
        <v>21.892695</v>
      </c>
      <c r="I239" s="40">
        <v>19.854251999999999</v>
      </c>
      <c r="J239" s="40">
        <v>28.821573000000001</v>
      </c>
      <c r="K239" s="40">
        <v>9.4517939999999996</v>
      </c>
    </row>
    <row r="240" spans="1:11" x14ac:dyDescent="0.2">
      <c r="A240" s="37">
        <v>210366</v>
      </c>
      <c r="B240" s="37">
        <v>20.731733999999999</v>
      </c>
      <c r="C240" s="37">
        <v>22.636223999999999</v>
      </c>
      <c r="D240" s="37">
        <v>29.936769000000002</v>
      </c>
      <c r="E240" s="37">
        <v>16.677890999999999</v>
      </c>
      <c r="G240" s="39">
        <v>210466</v>
      </c>
      <c r="H240" s="40">
        <v>21.499808000000002</v>
      </c>
      <c r="I240" s="40">
        <v>18.644648</v>
      </c>
      <c r="J240" s="40">
        <v>27.654264000000001</v>
      </c>
      <c r="K240" s="40">
        <v>10.351088000000001</v>
      </c>
    </row>
    <row r="241" spans="1:11" x14ac:dyDescent="0.2">
      <c r="A241" s="37">
        <v>210366</v>
      </c>
      <c r="B241" s="37">
        <v>21.47475</v>
      </c>
      <c r="C241" s="37">
        <v>19.367964000000001</v>
      </c>
      <c r="D241" s="37">
        <v>27.930738000000002</v>
      </c>
      <c r="E241" s="37">
        <v>13.282698</v>
      </c>
      <c r="G241" s="39">
        <v>210467</v>
      </c>
      <c r="H241" s="40">
        <v>22.237767999999999</v>
      </c>
      <c r="I241" s="40">
        <v>17.816008</v>
      </c>
      <c r="J241" s="40">
        <v>27.101704000000002</v>
      </c>
      <c r="K241" s="40">
        <v>6.4668239999999999</v>
      </c>
    </row>
    <row r="242" spans="1:11" x14ac:dyDescent="0.2">
      <c r="A242" s="37">
        <v>210366</v>
      </c>
      <c r="B242" s="37">
        <v>20.731733999999999</v>
      </c>
      <c r="C242" s="37">
        <v>22.636223999999999</v>
      </c>
      <c r="D242" s="37">
        <v>29.936769000000002</v>
      </c>
      <c r="E242" s="37">
        <v>16.677890999999999</v>
      </c>
      <c r="G242" s="39">
        <v>220000</v>
      </c>
      <c r="H242" s="40">
        <v>21.780839</v>
      </c>
      <c r="I242" s="40">
        <v>22.289028000000002</v>
      </c>
      <c r="J242" s="40">
        <v>31.775518000000002</v>
      </c>
      <c r="K242" s="40">
        <v>14.950948</v>
      </c>
    </row>
    <row r="243" spans="1:11" x14ac:dyDescent="0.2">
      <c r="A243" s="37">
        <v>210366</v>
      </c>
      <c r="B243" s="37">
        <v>24.574076999999999</v>
      </c>
      <c r="C243" s="37">
        <v>19.225767000000001</v>
      </c>
      <c r="D243" s="37">
        <v>27.923808000000001</v>
      </c>
      <c r="E243" s="37">
        <v>11.550473</v>
      </c>
      <c r="G243" s="39">
        <v>220001</v>
      </c>
      <c r="H243" s="40">
        <v>24.656115</v>
      </c>
      <c r="I243" s="40">
        <v>18.646313999999997</v>
      </c>
      <c r="J243" s="40">
        <v>23.344498999999999</v>
      </c>
      <c r="K243" s="40">
        <v>9.8336249999999996</v>
      </c>
    </row>
    <row r="244" spans="1:11" x14ac:dyDescent="0.2">
      <c r="A244" s="37">
        <v>210367</v>
      </c>
      <c r="B244" s="37">
        <v>23.209800000000001</v>
      </c>
      <c r="C244" s="37">
        <v>24.8567</v>
      </c>
      <c r="D244" s="37">
        <v>31.9039</v>
      </c>
      <c r="E244" s="37">
        <v>17.953125</v>
      </c>
      <c r="G244" s="39">
        <v>220002</v>
      </c>
      <c r="H244" s="40">
        <v>21.508133999999998</v>
      </c>
      <c r="I244" s="40">
        <v>22.476304500000001</v>
      </c>
      <c r="J244" s="40">
        <v>31.879103000000001</v>
      </c>
      <c r="K244" s="40">
        <v>11.789166</v>
      </c>
    </row>
    <row r="245" spans="1:11" x14ac:dyDescent="0.2">
      <c r="A245" s="37">
        <v>210368</v>
      </c>
      <c r="B245" s="37">
        <v>25.47287</v>
      </c>
      <c r="C245" s="37">
        <v>19.939789999999999</v>
      </c>
      <c r="D245" s="37">
        <v>28.64404</v>
      </c>
      <c r="E245" s="37">
        <v>13.955030000000001</v>
      </c>
      <c r="G245" s="39">
        <v>220003</v>
      </c>
      <c r="H245" s="40">
        <v>24.048349000000002</v>
      </c>
      <c r="I245" s="40">
        <v>19.861961000000001</v>
      </c>
      <c r="J245" s="40">
        <v>25.7463865</v>
      </c>
      <c r="K245" s="40">
        <v>10.524082499999999</v>
      </c>
    </row>
    <row r="246" spans="1:11" x14ac:dyDescent="0.2">
      <c r="A246" s="37">
        <v>210369</v>
      </c>
      <c r="B246" s="37">
        <v>25.851220000000001</v>
      </c>
      <c r="C246" s="37">
        <v>18.319030000000001</v>
      </c>
      <c r="D246" s="37">
        <v>25.962807999999999</v>
      </c>
      <c r="E246" s="37">
        <v>13.827612999999999</v>
      </c>
      <c r="G246" s="39">
        <v>220004</v>
      </c>
      <c r="H246" s="40">
        <v>25.130201999999997</v>
      </c>
      <c r="I246" s="40">
        <v>19.331009000000002</v>
      </c>
      <c r="J246" s="40">
        <v>24.728648999999997</v>
      </c>
      <c r="K246" s="40">
        <v>10.814617999999999</v>
      </c>
    </row>
    <row r="247" spans="1:11" x14ac:dyDescent="0.2">
      <c r="A247" s="37">
        <v>210370</v>
      </c>
      <c r="B247" s="37">
        <v>23.017733</v>
      </c>
      <c r="C247" s="37">
        <v>23.803384999999999</v>
      </c>
      <c r="D247" s="37">
        <v>30.144718999999998</v>
      </c>
      <c r="E247" s="37">
        <v>18.640529000000001</v>
      </c>
      <c r="G247" s="39">
        <v>220005</v>
      </c>
      <c r="H247" s="40">
        <v>23.522013000000001</v>
      </c>
      <c r="I247" s="40">
        <v>18.694626499999998</v>
      </c>
      <c r="J247" s="40">
        <v>24.695790000000002</v>
      </c>
      <c r="K247" s="40">
        <v>10.986148500000001</v>
      </c>
    </row>
    <row r="248" spans="1:11" x14ac:dyDescent="0.2">
      <c r="A248" s="37">
        <v>210371</v>
      </c>
      <c r="B248" s="37">
        <v>22.886004</v>
      </c>
      <c r="C248" s="37">
        <v>21.944078000000001</v>
      </c>
      <c r="D248" s="37">
        <v>29.712636</v>
      </c>
      <c r="E248" s="37">
        <v>15.173401999999999</v>
      </c>
      <c r="G248" s="39">
        <v>220006</v>
      </c>
      <c r="H248" s="40">
        <v>24.5014635</v>
      </c>
      <c r="I248" s="40">
        <v>19.426318500000001</v>
      </c>
      <c r="J248" s="40">
        <v>24.405829499999999</v>
      </c>
      <c r="K248" s="40">
        <v>8.7623715000000004</v>
      </c>
    </row>
    <row r="249" spans="1:11" x14ac:dyDescent="0.2">
      <c r="A249" s="37">
        <v>210372</v>
      </c>
      <c r="B249" s="37">
        <v>25.117248</v>
      </c>
      <c r="C249" s="37">
        <v>18.258863999999999</v>
      </c>
      <c r="D249" s="37">
        <v>28.989792000000001</v>
      </c>
      <c r="E249" s="37">
        <v>6.9398160000000004</v>
      </c>
      <c r="G249" s="39">
        <v>220007</v>
      </c>
      <c r="H249" s="40">
        <v>23.038542</v>
      </c>
      <c r="I249" s="40">
        <v>20.65193</v>
      </c>
      <c r="J249" s="40">
        <v>27.952556999999999</v>
      </c>
      <c r="K249" s="40">
        <v>10.438359999999999</v>
      </c>
    </row>
    <row r="250" spans="1:11" x14ac:dyDescent="0.2">
      <c r="A250" s="37">
        <v>210373</v>
      </c>
      <c r="B250" s="37">
        <v>20.827718999999998</v>
      </c>
      <c r="C250" s="37">
        <v>26.700092999999999</v>
      </c>
      <c r="D250" s="37">
        <v>37.164261000000003</v>
      </c>
      <c r="E250" s="37">
        <v>17.415887999999999</v>
      </c>
      <c r="G250" s="39">
        <v>220008</v>
      </c>
      <c r="H250" s="40">
        <v>27.294364000000002</v>
      </c>
      <c r="I250" s="40">
        <v>15.985234999999999</v>
      </c>
      <c r="J250" s="40">
        <v>19.373899000000002</v>
      </c>
      <c r="K250" s="40">
        <v>5.2614930000000006</v>
      </c>
    </row>
    <row r="251" spans="1:11" x14ac:dyDescent="0.2">
      <c r="A251" s="37">
        <v>210374</v>
      </c>
      <c r="B251" s="37">
        <v>20.0837</v>
      </c>
      <c r="C251" s="37">
        <v>26.9451</v>
      </c>
      <c r="D251" s="37">
        <v>39.439399999999999</v>
      </c>
      <c r="E251" s="37">
        <v>16.307200000000002</v>
      </c>
      <c r="G251" s="39">
        <v>220009</v>
      </c>
      <c r="H251" s="40">
        <v>24.659084999999997</v>
      </c>
      <c r="I251" s="40">
        <v>19.317270000000001</v>
      </c>
      <c r="J251" s="40">
        <v>24.964024999999999</v>
      </c>
      <c r="K251" s="40">
        <v>10.5930825</v>
      </c>
    </row>
    <row r="252" spans="1:11" x14ac:dyDescent="0.2">
      <c r="A252" s="37">
        <v>210375</v>
      </c>
      <c r="B252" s="37">
        <v>18.747250000000001</v>
      </c>
      <c r="C252" s="37">
        <v>30.772925000000001</v>
      </c>
      <c r="D252" s="37">
        <v>45.185445000000001</v>
      </c>
      <c r="E252" s="37">
        <v>24.746369999999999</v>
      </c>
      <c r="G252" s="39">
        <v>220010</v>
      </c>
      <c r="H252" s="40">
        <v>26.122143999999999</v>
      </c>
      <c r="I252" s="40">
        <v>17.201492000000002</v>
      </c>
      <c r="J252" s="40">
        <v>22.368583999999998</v>
      </c>
      <c r="K252" s="40">
        <v>8.7643199999999997</v>
      </c>
    </row>
    <row r="253" spans="1:11" x14ac:dyDescent="0.2">
      <c r="A253" s="37">
        <v>210376</v>
      </c>
      <c r="B253" s="37">
        <v>22.371608999999999</v>
      </c>
      <c r="C253" s="37">
        <v>24.111321</v>
      </c>
      <c r="D253" s="37">
        <v>37.911223999999997</v>
      </c>
      <c r="E253" s="37">
        <v>15.938299000000001</v>
      </c>
      <c r="G253" s="39">
        <v>220011</v>
      </c>
      <c r="H253" s="40">
        <v>23.131930500000003</v>
      </c>
      <c r="I253" s="40">
        <v>20.144565499999999</v>
      </c>
      <c r="J253" s="40">
        <v>26.698817999999999</v>
      </c>
      <c r="K253" s="40">
        <v>10.566383500000001</v>
      </c>
    </row>
    <row r="254" spans="1:11" x14ac:dyDescent="0.2">
      <c r="A254" s="37">
        <v>210377</v>
      </c>
      <c r="B254" s="37">
        <v>22.778849999999998</v>
      </c>
      <c r="C254" s="37">
        <v>26.29025</v>
      </c>
      <c r="D254" s="37">
        <v>40.200099999999999</v>
      </c>
      <c r="E254" s="37">
        <v>17.98235</v>
      </c>
      <c r="G254" s="39">
        <v>220012</v>
      </c>
      <c r="H254" s="40">
        <v>25.343970500000001</v>
      </c>
      <c r="I254" s="40">
        <v>18.680887499999997</v>
      </c>
      <c r="J254" s="40">
        <v>24.052458000000001</v>
      </c>
      <c r="K254" s="40">
        <v>9.3699189999999994</v>
      </c>
    </row>
    <row r="255" spans="1:11" x14ac:dyDescent="0.2">
      <c r="A255" s="37">
        <v>210378</v>
      </c>
      <c r="B255" s="37">
        <v>18.305728999999999</v>
      </c>
      <c r="C255" s="37">
        <v>28.548327</v>
      </c>
      <c r="D255" s="37">
        <v>38.593606999999999</v>
      </c>
      <c r="E255" s="37">
        <v>23.023423000000001</v>
      </c>
      <c r="G255" s="39">
        <v>220013</v>
      </c>
      <c r="H255" s="40">
        <v>23.7231825</v>
      </c>
      <c r="I255" s="40">
        <v>19.399479999999997</v>
      </c>
      <c r="J255" s="40">
        <v>25.596249999999998</v>
      </c>
      <c r="K255" s="40">
        <v>10.506562500000001</v>
      </c>
    </row>
    <row r="256" spans="1:11" x14ac:dyDescent="0.2">
      <c r="A256" s="37">
        <v>210378</v>
      </c>
      <c r="B256" s="37">
        <v>17.984000000000002</v>
      </c>
      <c r="C256" s="37">
        <v>28.702463999999999</v>
      </c>
      <c r="D256" s="37">
        <v>38.980319999999999</v>
      </c>
      <c r="E256" s="37">
        <v>23.109439999999999</v>
      </c>
      <c r="G256" s="39">
        <v>220014</v>
      </c>
      <c r="H256" s="40">
        <v>25.059434500000002</v>
      </c>
      <c r="I256" s="40">
        <v>19.411609500000001</v>
      </c>
      <c r="J256" s="40">
        <v>25.384184500000003</v>
      </c>
      <c r="K256" s="40">
        <v>10.918797999999999</v>
      </c>
    </row>
    <row r="257" spans="1:11" x14ac:dyDescent="0.2">
      <c r="A257" s="37">
        <v>210378</v>
      </c>
      <c r="B257" s="37">
        <v>18.305728999999999</v>
      </c>
      <c r="C257" s="37">
        <v>28.548327</v>
      </c>
      <c r="D257" s="37">
        <v>38.593606999999999</v>
      </c>
      <c r="E257" s="37">
        <v>23.023423000000001</v>
      </c>
      <c r="G257" s="39">
        <v>220015</v>
      </c>
      <c r="H257" s="40">
        <v>23.5525445</v>
      </c>
      <c r="I257" s="40">
        <v>20.966108499999997</v>
      </c>
      <c r="J257" s="40">
        <v>28.029300499999998</v>
      </c>
      <c r="K257" s="40">
        <v>11.402364500000001</v>
      </c>
    </row>
    <row r="258" spans="1:11" x14ac:dyDescent="0.2">
      <c r="A258" s="37">
        <v>210378</v>
      </c>
      <c r="B258" s="37">
        <v>17.984000000000002</v>
      </c>
      <c r="C258" s="37">
        <v>28.702463999999999</v>
      </c>
      <c r="D258" s="37">
        <v>38.980319999999999</v>
      </c>
      <c r="E258" s="37">
        <v>23.109439999999999</v>
      </c>
      <c r="G258" s="39">
        <v>220016</v>
      </c>
      <c r="H258" s="40">
        <v>24.978463999999999</v>
      </c>
      <c r="I258" s="40">
        <v>18.252724000000001</v>
      </c>
      <c r="J258" s="40">
        <v>24.746588000000003</v>
      </c>
      <c r="K258" s="40">
        <v>8.7668400000000002</v>
      </c>
    </row>
    <row r="259" spans="1:11" x14ac:dyDescent="0.2">
      <c r="A259" s="37">
        <v>210378</v>
      </c>
      <c r="B259" s="37">
        <v>19.293030000000002</v>
      </c>
      <c r="C259" s="37">
        <v>28.159614000000001</v>
      </c>
      <c r="D259" s="37">
        <v>39.407040000000002</v>
      </c>
      <c r="E259" s="37">
        <v>17.432141999999999</v>
      </c>
      <c r="G259" s="39">
        <v>220017</v>
      </c>
      <c r="H259" s="40">
        <v>23.224071500000001</v>
      </c>
      <c r="I259" s="40">
        <v>20.046580500000001</v>
      </c>
      <c r="J259" s="40">
        <v>26.005429499999998</v>
      </c>
      <c r="K259" s="40">
        <v>10.3763235</v>
      </c>
    </row>
    <row r="260" spans="1:11" x14ac:dyDescent="0.2">
      <c r="A260" s="37">
        <v>210379</v>
      </c>
      <c r="B260" s="37">
        <v>19.398240000000001</v>
      </c>
      <c r="C260" s="37">
        <v>27.660959999999999</v>
      </c>
      <c r="D260" s="37">
        <v>40.346879999999999</v>
      </c>
      <c r="E260" s="37">
        <v>19.452960000000001</v>
      </c>
      <c r="G260" s="39">
        <v>220018</v>
      </c>
      <c r="H260" s="40">
        <v>25.425997000000002</v>
      </c>
      <c r="I260" s="40">
        <v>17.465410499999997</v>
      </c>
      <c r="J260" s="40">
        <v>22.610504500000001</v>
      </c>
      <c r="K260" s="40">
        <v>7.7575365000000005</v>
      </c>
    </row>
    <row r="261" spans="1:11" x14ac:dyDescent="0.2">
      <c r="A261" s="37">
        <v>210380</v>
      </c>
      <c r="B261" s="37">
        <v>21.31484</v>
      </c>
      <c r="C261" s="37">
        <v>24.031796</v>
      </c>
      <c r="D261" s="37">
        <v>38.284379999999999</v>
      </c>
      <c r="E261" s="37">
        <v>16.118776</v>
      </c>
      <c r="G261" s="39">
        <v>220019</v>
      </c>
      <c r="H261" s="40">
        <v>24.788266499999999</v>
      </c>
      <c r="I261" s="40">
        <v>19.023882999999998</v>
      </c>
      <c r="J261" s="40">
        <v>27.188243</v>
      </c>
      <c r="K261" s="40">
        <v>10.413088</v>
      </c>
    </row>
    <row r="262" spans="1:11" x14ac:dyDescent="0.2">
      <c r="A262" s="37">
        <v>210381</v>
      </c>
      <c r="B262" s="37">
        <v>19.366631999999999</v>
      </c>
      <c r="C262" s="37">
        <v>28.393452</v>
      </c>
      <c r="D262" s="37">
        <v>40.976292000000001</v>
      </c>
      <c r="E262" s="37">
        <v>19.421340000000001</v>
      </c>
      <c r="G262" s="39">
        <v>220020</v>
      </c>
      <c r="H262" s="40">
        <v>24.293298</v>
      </c>
      <c r="I262" s="40">
        <v>18.720446000000003</v>
      </c>
      <c r="J262" s="40">
        <v>23.001142000000002</v>
      </c>
      <c r="K262" s="40">
        <v>9.7343899999999994</v>
      </c>
    </row>
    <row r="263" spans="1:11" x14ac:dyDescent="0.2">
      <c r="A263" s="37">
        <v>210382</v>
      </c>
      <c r="B263" s="37">
        <v>17.218235</v>
      </c>
      <c r="C263" s="37">
        <v>31.109494999999999</v>
      </c>
      <c r="D263" s="37">
        <v>45.584114999999997</v>
      </c>
      <c r="E263" s="37">
        <v>22.33175</v>
      </c>
      <c r="G263" s="39">
        <v>220021</v>
      </c>
      <c r="H263" s="40">
        <v>22.391175</v>
      </c>
      <c r="I263" s="40">
        <v>21.964838999999998</v>
      </c>
      <c r="J263" s="40">
        <v>28.041623999999999</v>
      </c>
      <c r="K263" s="40">
        <v>13.116496</v>
      </c>
    </row>
    <row r="264" spans="1:11" x14ac:dyDescent="0.2">
      <c r="A264" s="37">
        <v>210383</v>
      </c>
      <c r="B264" s="37">
        <v>20.364885000000001</v>
      </c>
      <c r="C264" s="37">
        <v>26.99091</v>
      </c>
      <c r="D264" s="37">
        <v>40.846964999999997</v>
      </c>
      <c r="E264" s="37">
        <v>19.319144999999999</v>
      </c>
      <c r="G264" s="39">
        <v>220022</v>
      </c>
      <c r="H264" s="40">
        <v>24.9598865</v>
      </c>
      <c r="I264" s="40">
        <v>18.324218500000001</v>
      </c>
      <c r="J264" s="40">
        <v>22.667766999999998</v>
      </c>
      <c r="K264" s="40">
        <v>10.600656499999999</v>
      </c>
    </row>
    <row r="265" spans="1:11" x14ac:dyDescent="0.2">
      <c r="A265" s="37">
        <v>210384</v>
      </c>
      <c r="B265" s="37">
        <v>22.723739999999999</v>
      </c>
      <c r="C265" s="37">
        <v>23.837112000000001</v>
      </c>
      <c r="D265" s="37">
        <v>39.552084000000001</v>
      </c>
      <c r="E265" s="37">
        <v>17.777448</v>
      </c>
      <c r="G265" s="39">
        <v>220023</v>
      </c>
      <c r="H265" s="40">
        <v>24.834845999999999</v>
      </c>
      <c r="I265" s="40">
        <v>18.5766755</v>
      </c>
      <c r="J265" s="40">
        <v>23.347932499999999</v>
      </c>
      <c r="K265" s="40">
        <v>10.8898235</v>
      </c>
    </row>
    <row r="266" spans="1:11" x14ac:dyDescent="0.2">
      <c r="A266" s="37">
        <v>210385</v>
      </c>
      <c r="B266" s="37">
        <v>18.693864000000001</v>
      </c>
      <c r="C266" s="37">
        <v>25.677204</v>
      </c>
      <c r="D266" s="37">
        <v>39.75132</v>
      </c>
      <c r="E266" s="37">
        <v>18.344697</v>
      </c>
      <c r="G266" s="39">
        <v>220024</v>
      </c>
      <c r="H266" s="40">
        <v>24.176209</v>
      </c>
      <c r="I266" s="40">
        <v>20.265972999999999</v>
      </c>
      <c r="J266" s="40">
        <v>26.953568499999999</v>
      </c>
      <c r="K266" s="40">
        <v>11.242542499999999</v>
      </c>
    </row>
    <row r="267" spans="1:11" x14ac:dyDescent="0.2">
      <c r="A267" s="37">
        <v>210386</v>
      </c>
      <c r="B267" s="37">
        <v>18.352575000000002</v>
      </c>
      <c r="C267" s="37">
        <v>30.234168</v>
      </c>
      <c r="D267" s="37">
        <v>44.290880999999999</v>
      </c>
      <c r="E267" s="37">
        <v>21.180230999999999</v>
      </c>
      <c r="G267" s="39">
        <v>220025</v>
      </c>
      <c r="H267" s="40">
        <v>24.461508500000001</v>
      </c>
      <c r="I267" s="40">
        <v>18.9291485</v>
      </c>
      <c r="J267" s="40">
        <v>21.853059500000001</v>
      </c>
      <c r="K267" s="40">
        <v>9.8931819999999995</v>
      </c>
    </row>
    <row r="268" spans="1:11" x14ac:dyDescent="0.2">
      <c r="A268" s="37">
        <v>210387</v>
      </c>
      <c r="B268" s="37">
        <v>19.991399999999999</v>
      </c>
      <c r="C268" s="37">
        <v>26.016081</v>
      </c>
      <c r="D268" s="37">
        <v>37.901876999999999</v>
      </c>
      <c r="E268" s="37">
        <v>18.173999999999999</v>
      </c>
      <c r="G268" s="39">
        <v>220026</v>
      </c>
      <c r="H268" s="40">
        <v>24.047642</v>
      </c>
      <c r="I268" s="40">
        <v>19.535005999999999</v>
      </c>
      <c r="J268" s="40">
        <v>26.3968235</v>
      </c>
      <c r="K268" s="40">
        <v>9.6335534999999997</v>
      </c>
    </row>
    <row r="269" spans="1:11" x14ac:dyDescent="0.2">
      <c r="A269" s="37">
        <v>210388</v>
      </c>
      <c r="B269" s="37">
        <v>19.96819</v>
      </c>
      <c r="C269" s="37">
        <v>26.884495000000001</v>
      </c>
      <c r="D269" s="37">
        <v>40.634439999999998</v>
      </c>
      <c r="E269" s="37">
        <v>18.774139999999999</v>
      </c>
      <c r="G269" s="39">
        <v>220027</v>
      </c>
      <c r="H269" s="40">
        <v>24.118580000000001</v>
      </c>
      <c r="I269" s="40">
        <v>18.845556500000001</v>
      </c>
      <c r="J269" s="40">
        <v>24.295926999999999</v>
      </c>
      <c r="K269" s="40">
        <v>10.062117000000001</v>
      </c>
    </row>
    <row r="270" spans="1:11" x14ac:dyDescent="0.2">
      <c r="A270" s="37">
        <v>210389</v>
      </c>
      <c r="B270" s="37">
        <v>18.721050000000002</v>
      </c>
      <c r="C270" s="37">
        <v>28.168119999999998</v>
      </c>
      <c r="D270" s="37">
        <v>40.129550000000002</v>
      </c>
      <c r="E270" s="37">
        <v>17.445650000000001</v>
      </c>
      <c r="G270" s="39">
        <v>220028</v>
      </c>
      <c r="H270" s="40">
        <v>26.106787000000001</v>
      </c>
      <c r="I270" s="40">
        <v>17.140760999999998</v>
      </c>
      <c r="J270" s="40">
        <v>22.622263500000003</v>
      </c>
      <c r="K270" s="40">
        <v>9.3196519999999996</v>
      </c>
    </row>
    <row r="271" spans="1:11" x14ac:dyDescent="0.2">
      <c r="A271" s="37">
        <v>210390</v>
      </c>
      <c r="B271" s="37">
        <v>16.945647000000001</v>
      </c>
      <c r="C271" s="37">
        <v>31.826298000000001</v>
      </c>
      <c r="D271" s="37">
        <v>45.466140000000003</v>
      </c>
      <c r="E271" s="37">
        <v>25.930191000000001</v>
      </c>
      <c r="G271" s="39">
        <v>220029</v>
      </c>
      <c r="H271" s="40">
        <v>23.798758200000002</v>
      </c>
      <c r="I271" s="40">
        <v>18.656348600000001</v>
      </c>
      <c r="J271" s="40">
        <v>26.648883399999999</v>
      </c>
      <c r="K271" s="40">
        <v>12.6539286</v>
      </c>
    </row>
    <row r="272" spans="1:11" x14ac:dyDescent="0.2">
      <c r="A272" s="37">
        <v>210391</v>
      </c>
      <c r="B272" s="37">
        <v>22.72326</v>
      </c>
      <c r="C272" s="37">
        <v>21.540330000000001</v>
      </c>
      <c r="D272" s="37">
        <v>32.746070000000003</v>
      </c>
      <c r="E272" s="37">
        <v>12.241949999999999</v>
      </c>
      <c r="G272" s="39">
        <v>220030</v>
      </c>
      <c r="H272" s="40">
        <v>24.794925499999998</v>
      </c>
      <c r="I272" s="40">
        <v>18.522840500000001</v>
      </c>
      <c r="J272" s="40">
        <v>24.397853999999999</v>
      </c>
      <c r="K272" s="40">
        <v>9.5812109999999997</v>
      </c>
    </row>
    <row r="273" spans="1:11" x14ac:dyDescent="0.2">
      <c r="A273" s="37">
        <v>210392</v>
      </c>
      <c r="B273" s="37">
        <v>18.666101999999999</v>
      </c>
      <c r="C273" s="37">
        <v>31.865106000000001</v>
      </c>
      <c r="D273" s="37">
        <v>47.226815999999999</v>
      </c>
      <c r="E273" s="37">
        <v>22.991513999999999</v>
      </c>
      <c r="G273" s="39">
        <v>220031</v>
      </c>
      <c r="H273" s="40">
        <v>23.588562500000002</v>
      </c>
      <c r="I273" s="40">
        <v>19.420036499999998</v>
      </c>
      <c r="J273" s="40">
        <v>24.406255999999999</v>
      </c>
      <c r="K273" s="40">
        <v>10.79458</v>
      </c>
    </row>
    <row r="274" spans="1:11" x14ac:dyDescent="0.2">
      <c r="A274" s="37">
        <v>210393</v>
      </c>
      <c r="B274" s="37">
        <v>19.509028000000001</v>
      </c>
      <c r="C274" s="37">
        <v>31.320492000000002</v>
      </c>
      <c r="D274" s="37">
        <v>42.519441999999998</v>
      </c>
      <c r="E274" s="37">
        <v>22.004794</v>
      </c>
      <c r="G274" s="39">
        <v>220032</v>
      </c>
      <c r="H274" s="40">
        <v>25.091966499999998</v>
      </c>
      <c r="I274" s="40">
        <v>18.175162</v>
      </c>
      <c r="J274" s="40">
        <v>25.1537595</v>
      </c>
      <c r="K274" s="40">
        <v>8.3661720000000006</v>
      </c>
    </row>
    <row r="275" spans="1:11" x14ac:dyDescent="0.2">
      <c r="A275" s="37">
        <v>210394</v>
      </c>
      <c r="B275" s="37">
        <v>24.100044</v>
      </c>
      <c r="C275" s="37">
        <v>18.671211</v>
      </c>
      <c r="D275" s="37">
        <v>29.781801000000002</v>
      </c>
      <c r="E275" s="37">
        <v>8.6084490000000002</v>
      </c>
      <c r="G275" s="39">
        <v>220033</v>
      </c>
      <c r="H275" s="40">
        <v>25.498332800000004</v>
      </c>
      <c r="I275" s="40">
        <v>16.6403912</v>
      </c>
      <c r="J275" s="40">
        <v>21.993473999999999</v>
      </c>
      <c r="K275" s="40">
        <v>11.918035200000002</v>
      </c>
    </row>
    <row r="276" spans="1:11" x14ac:dyDescent="0.2">
      <c r="A276" s="37">
        <v>210395</v>
      </c>
      <c r="B276" s="37">
        <v>18.721862000000002</v>
      </c>
      <c r="C276" s="37">
        <v>27.730671999999998</v>
      </c>
      <c r="D276" s="37">
        <v>40.690553999999999</v>
      </c>
      <c r="E276" s="37">
        <v>19.984010000000001</v>
      </c>
      <c r="G276" s="39">
        <v>220034</v>
      </c>
      <c r="H276" s="40">
        <v>23.5353855</v>
      </c>
      <c r="I276" s="40">
        <v>21.0668425</v>
      </c>
      <c r="J276" s="40">
        <v>27.602954500000003</v>
      </c>
      <c r="K276" s="40">
        <v>13.114326500000001</v>
      </c>
    </row>
    <row r="277" spans="1:11" x14ac:dyDescent="0.2">
      <c r="A277" s="37">
        <v>210396</v>
      </c>
      <c r="B277" s="37">
        <v>18.40587</v>
      </c>
      <c r="C277" s="37">
        <v>25.389952000000001</v>
      </c>
      <c r="D277" s="37">
        <v>38.739973999999997</v>
      </c>
      <c r="E277" s="37">
        <v>15.112188</v>
      </c>
      <c r="G277" s="39">
        <v>220035</v>
      </c>
      <c r="H277" s="40">
        <v>25.511457</v>
      </c>
      <c r="I277" s="40">
        <v>17.875183499999999</v>
      </c>
      <c r="J277" s="40">
        <v>24.606645</v>
      </c>
      <c r="K277" s="40">
        <v>8.8009319999999995</v>
      </c>
    </row>
    <row r="278" spans="1:11" x14ac:dyDescent="0.2">
      <c r="A278" s="37">
        <v>210397</v>
      </c>
      <c r="B278" s="37">
        <v>16.346544000000002</v>
      </c>
      <c r="C278" s="37">
        <v>28.402463999999998</v>
      </c>
      <c r="D278" s="37">
        <v>43.988064000000001</v>
      </c>
      <c r="E278" s="37">
        <v>21.581472000000002</v>
      </c>
      <c r="G278" s="39">
        <v>220036</v>
      </c>
      <c r="H278" s="40">
        <v>25.551794999999998</v>
      </c>
      <c r="I278" s="40">
        <v>19.08981</v>
      </c>
      <c r="J278" s="40">
        <v>26.304020000000001</v>
      </c>
      <c r="K278" s="40">
        <v>7.6009275000000001</v>
      </c>
    </row>
    <row r="279" spans="1:11" x14ac:dyDescent="0.2">
      <c r="A279" s="37">
        <v>210398</v>
      </c>
      <c r="B279" s="37">
        <v>16.406918999999998</v>
      </c>
      <c r="C279" s="37">
        <v>29.264661</v>
      </c>
      <c r="D279" s="37">
        <v>43.369658999999999</v>
      </c>
      <c r="E279" s="37">
        <v>21.267548999999999</v>
      </c>
      <c r="G279" s="39">
        <v>220037</v>
      </c>
      <c r="H279" s="40">
        <v>22.376046000000002</v>
      </c>
      <c r="I279" s="40">
        <v>20.411769499999998</v>
      </c>
      <c r="J279" s="40">
        <v>26.811841999999999</v>
      </c>
      <c r="K279" s="40">
        <v>11.268632</v>
      </c>
    </row>
    <row r="280" spans="1:11" x14ac:dyDescent="0.2">
      <c r="A280" s="37">
        <v>210399</v>
      </c>
      <c r="B280" s="37">
        <v>18.586098</v>
      </c>
      <c r="C280" s="37">
        <v>24.943788000000001</v>
      </c>
      <c r="D280" s="37">
        <v>35.233325999999998</v>
      </c>
      <c r="E280" s="37">
        <v>16.511958</v>
      </c>
      <c r="G280" s="39">
        <v>220038</v>
      </c>
      <c r="H280" s="40">
        <v>24.030701999999998</v>
      </c>
      <c r="I280" s="40">
        <v>19.786196</v>
      </c>
      <c r="J280" s="40">
        <v>26.805497000000003</v>
      </c>
      <c r="K280" s="40">
        <v>13.365593000000001</v>
      </c>
    </row>
    <row r="281" spans="1:11" x14ac:dyDescent="0.2">
      <c r="A281" s="37">
        <v>210401</v>
      </c>
      <c r="B281" s="37">
        <v>16.434725</v>
      </c>
      <c r="C281" s="37">
        <v>30.27693</v>
      </c>
      <c r="D281" s="37">
        <v>41.961787999999999</v>
      </c>
      <c r="E281" s="37">
        <v>24.832637999999999</v>
      </c>
      <c r="G281" s="39">
        <v>220039</v>
      </c>
      <c r="H281" s="40">
        <v>23.880061999999999</v>
      </c>
      <c r="I281" s="40">
        <v>18.250140800000004</v>
      </c>
      <c r="J281" s="40">
        <v>24.741386800000001</v>
      </c>
      <c r="K281" s="40">
        <v>12.266534800000001</v>
      </c>
    </row>
    <row r="282" spans="1:11" x14ac:dyDescent="0.2">
      <c r="A282" s="37">
        <v>210402</v>
      </c>
      <c r="B282" s="37">
        <v>20.032812</v>
      </c>
      <c r="C282" s="37">
        <v>20.547156000000001</v>
      </c>
      <c r="D282" s="37">
        <v>29.415156</v>
      </c>
      <c r="E282" s="37">
        <v>14.179932000000001</v>
      </c>
      <c r="G282" s="39">
        <v>220040</v>
      </c>
      <c r="H282" s="40">
        <v>23.748927000000002</v>
      </c>
      <c r="I282" s="40">
        <v>18.338320500000002</v>
      </c>
      <c r="J282" s="40">
        <v>22.927098000000001</v>
      </c>
      <c r="K282" s="40">
        <v>9.476973000000001</v>
      </c>
    </row>
    <row r="283" spans="1:11" x14ac:dyDescent="0.2">
      <c r="A283" s="37">
        <v>210403</v>
      </c>
      <c r="B283" s="37">
        <v>17.317036000000002</v>
      </c>
      <c r="C283" s="37">
        <v>25.259233999999999</v>
      </c>
      <c r="D283" s="37">
        <v>37.006881999999997</v>
      </c>
      <c r="E283" s="37">
        <v>19.394363999999999</v>
      </c>
      <c r="G283" s="39">
        <v>220041</v>
      </c>
      <c r="H283" s="40">
        <v>26.972358</v>
      </c>
      <c r="I283" s="40">
        <v>17.306106</v>
      </c>
      <c r="J283" s="40">
        <v>24.938873999999998</v>
      </c>
      <c r="K283" s="40">
        <v>7.3165800000000001</v>
      </c>
    </row>
    <row r="284" spans="1:11" x14ac:dyDescent="0.2">
      <c r="A284" s="37">
        <v>210404</v>
      </c>
      <c r="B284" s="37">
        <v>20.558508</v>
      </c>
      <c r="C284" s="37">
        <v>21.854825999999999</v>
      </c>
      <c r="D284" s="37">
        <v>33.895977000000002</v>
      </c>
      <c r="E284" s="37">
        <v>11.265186</v>
      </c>
      <c r="G284" s="39">
        <v>220042</v>
      </c>
      <c r="H284" s="40">
        <v>23.674393799999997</v>
      </c>
      <c r="I284" s="40">
        <v>18.934140599999999</v>
      </c>
      <c r="J284" s="40">
        <v>25.495689599999999</v>
      </c>
      <c r="K284" s="40">
        <v>13.044038999999998</v>
      </c>
    </row>
    <row r="285" spans="1:11" x14ac:dyDescent="0.2">
      <c r="A285" s="37">
        <v>210405</v>
      </c>
      <c r="B285" s="37">
        <v>18.659866999999998</v>
      </c>
      <c r="C285" s="37">
        <v>23.836706</v>
      </c>
      <c r="D285" s="37">
        <v>33.269461</v>
      </c>
      <c r="E285" s="37">
        <v>16.9879</v>
      </c>
      <c r="G285" s="39">
        <v>220043</v>
      </c>
      <c r="H285" s="40">
        <v>22.991979000000001</v>
      </c>
      <c r="I285" s="40">
        <v>20.435151000000001</v>
      </c>
      <c r="J285" s="40">
        <v>27.249578999999997</v>
      </c>
      <c r="K285" s="40">
        <v>11.081340000000001</v>
      </c>
    </row>
    <row r="286" spans="1:11" x14ac:dyDescent="0.2">
      <c r="A286" s="37">
        <v>210405</v>
      </c>
      <c r="B286" s="37">
        <v>18.673871999999999</v>
      </c>
      <c r="C286" s="37">
        <v>25.683288000000001</v>
      </c>
      <c r="D286" s="37">
        <v>32.844887999999997</v>
      </c>
      <c r="E286" s="37">
        <v>19.354223999999999</v>
      </c>
      <c r="G286" s="39">
        <v>220044</v>
      </c>
      <c r="H286" s="40">
        <v>24.324609000000002</v>
      </c>
      <c r="I286" s="40">
        <v>17.781295499999999</v>
      </c>
      <c r="J286" s="40">
        <v>21.537967500000001</v>
      </c>
      <c r="K286" s="40">
        <v>9.6719055000000012</v>
      </c>
    </row>
    <row r="287" spans="1:11" x14ac:dyDescent="0.2">
      <c r="A287" s="37">
        <v>210405</v>
      </c>
      <c r="B287" s="37">
        <v>18.659866999999998</v>
      </c>
      <c r="C287" s="37">
        <v>23.836706</v>
      </c>
      <c r="D287" s="37">
        <v>33.269461</v>
      </c>
      <c r="E287" s="37">
        <v>16.9879</v>
      </c>
      <c r="G287" s="39">
        <v>220045</v>
      </c>
      <c r="H287" s="40">
        <v>24.886361999999998</v>
      </c>
      <c r="I287" s="40">
        <v>17.8362555</v>
      </c>
      <c r="J287" s="40">
        <v>23.3526135</v>
      </c>
      <c r="K287" s="40">
        <v>7.3614090000000001</v>
      </c>
    </row>
    <row r="288" spans="1:11" x14ac:dyDescent="0.2">
      <c r="A288" s="37">
        <v>210405</v>
      </c>
      <c r="B288" s="37">
        <v>18.673871999999999</v>
      </c>
      <c r="C288" s="37">
        <v>25.683288000000001</v>
      </c>
      <c r="D288" s="37">
        <v>32.844887999999997</v>
      </c>
      <c r="E288" s="37">
        <v>19.354223999999999</v>
      </c>
      <c r="G288" s="39">
        <v>220046</v>
      </c>
      <c r="H288" s="40">
        <v>23.744921999999999</v>
      </c>
      <c r="I288" s="40">
        <v>18.494882500000003</v>
      </c>
      <c r="J288" s="40">
        <v>24.058352500000002</v>
      </c>
      <c r="K288" s="40">
        <v>10.705186999999999</v>
      </c>
    </row>
    <row r="289" spans="1:11" x14ac:dyDescent="0.2">
      <c r="A289" s="37">
        <v>210405</v>
      </c>
      <c r="B289" s="37">
        <v>18.973668</v>
      </c>
      <c r="C289" s="37">
        <v>25.103484000000002</v>
      </c>
      <c r="D289" s="37">
        <v>34.352136000000002</v>
      </c>
      <c r="E289" s="37">
        <v>17.355827999999999</v>
      </c>
      <c r="G289" s="39">
        <v>220047</v>
      </c>
      <c r="H289" s="40">
        <v>24.019712499999997</v>
      </c>
      <c r="I289" s="40">
        <v>18.438038499999998</v>
      </c>
      <c r="J289" s="40">
        <v>23.916219499999997</v>
      </c>
      <c r="K289" s="40">
        <v>10.310210000000001</v>
      </c>
    </row>
    <row r="290" spans="1:11" x14ac:dyDescent="0.2">
      <c r="A290" s="37">
        <v>210406</v>
      </c>
      <c r="B290" s="37">
        <v>21.042746999999999</v>
      </c>
      <c r="C290" s="37">
        <v>22.241790000000002</v>
      </c>
      <c r="D290" s="37">
        <v>32.273477999999997</v>
      </c>
      <c r="E290" s="37">
        <v>9.1804590000000008</v>
      </c>
      <c r="G290" s="39">
        <v>220048</v>
      </c>
      <c r="H290" s="40">
        <v>22.486879999999999</v>
      </c>
      <c r="I290" s="40">
        <v>20.911888000000001</v>
      </c>
      <c r="J290" s="40">
        <v>28.176880000000001</v>
      </c>
      <c r="K290" s="40">
        <v>6.9827680000000001</v>
      </c>
    </row>
    <row r="291" spans="1:11" x14ac:dyDescent="0.2">
      <c r="A291" s="37">
        <v>210407</v>
      </c>
      <c r="B291" s="37">
        <v>18.701280000000001</v>
      </c>
      <c r="C291" s="37">
        <v>23.556419999999999</v>
      </c>
      <c r="D291" s="37">
        <v>30.632337</v>
      </c>
      <c r="E291" s="37">
        <v>17.352630000000001</v>
      </c>
      <c r="G291" s="39">
        <v>220049</v>
      </c>
      <c r="H291" s="40">
        <v>21.706171999999999</v>
      </c>
      <c r="I291" s="40">
        <v>27.013752</v>
      </c>
      <c r="J291" s="40">
        <v>37.555703999999999</v>
      </c>
      <c r="K291" s="40">
        <v>10.551102999999999</v>
      </c>
    </row>
    <row r="292" spans="1:11" x14ac:dyDescent="0.2">
      <c r="A292" s="37">
        <v>210407</v>
      </c>
      <c r="B292" s="37">
        <v>18.652175</v>
      </c>
      <c r="C292" s="37">
        <v>23.434322999999999</v>
      </c>
      <c r="D292" s="37">
        <v>31.003060999999999</v>
      </c>
      <c r="E292" s="37">
        <v>20.297162</v>
      </c>
      <c r="G292" s="39">
        <v>220050</v>
      </c>
      <c r="H292" s="40">
        <v>23.631340000000002</v>
      </c>
      <c r="I292" s="40">
        <v>18.55707</v>
      </c>
      <c r="J292" s="40">
        <v>24.369250000000001</v>
      </c>
      <c r="K292" s="40">
        <v>8.0350199999999994</v>
      </c>
    </row>
    <row r="293" spans="1:11" x14ac:dyDescent="0.2">
      <c r="A293" s="37">
        <v>210407</v>
      </c>
      <c r="B293" s="37">
        <v>18.701280000000001</v>
      </c>
      <c r="C293" s="37">
        <v>23.556419999999999</v>
      </c>
      <c r="D293" s="37">
        <v>30.632337</v>
      </c>
      <c r="E293" s="37">
        <v>17.352630000000001</v>
      </c>
      <c r="G293" s="39">
        <v>220051</v>
      </c>
      <c r="H293" s="40">
        <v>8.0118720000000003</v>
      </c>
      <c r="I293" s="40">
        <v>32.529684000000003</v>
      </c>
      <c r="J293" s="40">
        <v>60.524870999999997</v>
      </c>
      <c r="K293" s="40">
        <v>23.405052000000001</v>
      </c>
    </row>
    <row r="294" spans="1:11" x14ac:dyDescent="0.2">
      <c r="A294" s="37">
        <v>210407</v>
      </c>
      <c r="B294" s="37">
        <v>18.652175</v>
      </c>
      <c r="C294" s="37">
        <v>23.434322999999999</v>
      </c>
      <c r="D294" s="37">
        <v>31.003060999999999</v>
      </c>
      <c r="E294" s="37">
        <v>20.297162</v>
      </c>
      <c r="G294" s="39">
        <v>220052</v>
      </c>
      <c r="H294" s="40">
        <v>18.840551999999999</v>
      </c>
      <c r="I294" s="40">
        <v>30.206123999999999</v>
      </c>
      <c r="J294" s="40">
        <v>42.256152</v>
      </c>
      <c r="K294" s="40">
        <v>14.094390000000001</v>
      </c>
    </row>
    <row r="295" spans="1:11" x14ac:dyDescent="0.2">
      <c r="A295" s="37">
        <v>210407</v>
      </c>
      <c r="B295" s="37">
        <v>20.354887000000002</v>
      </c>
      <c r="C295" s="37">
        <v>22.317909</v>
      </c>
      <c r="D295" s="37">
        <v>30.711203999999999</v>
      </c>
      <c r="E295" s="37">
        <v>15.539061999999999</v>
      </c>
      <c r="G295" s="39">
        <v>220053</v>
      </c>
      <c r="H295" s="40">
        <v>22.244114</v>
      </c>
      <c r="I295" s="40">
        <v>21.484249999999999</v>
      </c>
      <c r="J295" s="40">
        <v>29.209534000000001</v>
      </c>
      <c r="K295" s="40">
        <v>8.9826779999999999</v>
      </c>
    </row>
    <row r="296" spans="1:11" x14ac:dyDescent="0.2">
      <c r="A296" s="37">
        <v>210408</v>
      </c>
      <c r="B296" s="37">
        <v>20.781455999999999</v>
      </c>
      <c r="C296" s="37">
        <v>19.745536000000001</v>
      </c>
      <c r="D296" s="37">
        <v>29.501200000000001</v>
      </c>
      <c r="E296" s="37">
        <v>9.8007039999999996</v>
      </c>
      <c r="G296" s="39">
        <v>220054</v>
      </c>
      <c r="H296" s="40">
        <v>23.919149999999998</v>
      </c>
      <c r="I296" s="40">
        <v>17.348849999999999</v>
      </c>
      <c r="J296" s="40">
        <v>22.389700000000001</v>
      </c>
      <c r="K296" s="40">
        <v>6.2354500000000002</v>
      </c>
    </row>
    <row r="297" spans="1:11" x14ac:dyDescent="0.2">
      <c r="A297" s="37">
        <v>210409</v>
      </c>
      <c r="B297" s="37">
        <v>16.318556000000001</v>
      </c>
      <c r="C297" s="37">
        <v>28.503910999999999</v>
      </c>
      <c r="D297" s="37">
        <v>37.752282999999998</v>
      </c>
      <c r="E297" s="37">
        <v>24.022556999999999</v>
      </c>
      <c r="G297" s="39">
        <v>220055</v>
      </c>
      <c r="H297" s="40">
        <v>20.869786000000001</v>
      </c>
      <c r="I297" s="40">
        <v>25.337351999999999</v>
      </c>
      <c r="J297" s="40">
        <v>34.743707999999998</v>
      </c>
      <c r="K297" s="40">
        <v>9.5694719999999993</v>
      </c>
    </row>
    <row r="298" spans="1:11" x14ac:dyDescent="0.2">
      <c r="A298" s="37">
        <v>210409</v>
      </c>
      <c r="B298" s="37">
        <v>15.664446</v>
      </c>
      <c r="C298" s="37">
        <v>29.405501999999998</v>
      </c>
      <c r="D298" s="37">
        <v>38.709341999999999</v>
      </c>
      <c r="E298" s="37">
        <v>27.473165999999999</v>
      </c>
      <c r="G298" s="39">
        <v>220056</v>
      </c>
      <c r="H298" s="40">
        <v>22.679303999999998</v>
      </c>
      <c r="I298" s="40">
        <v>21.666423999999999</v>
      </c>
      <c r="J298" s="40">
        <v>30.377192000000001</v>
      </c>
      <c r="K298" s="40">
        <v>8.2872000000000003</v>
      </c>
    </row>
    <row r="299" spans="1:11" x14ac:dyDescent="0.2">
      <c r="A299" s="37">
        <v>210409</v>
      </c>
      <c r="B299" s="37">
        <v>16.318556000000001</v>
      </c>
      <c r="C299" s="37">
        <v>28.503910999999999</v>
      </c>
      <c r="D299" s="37">
        <v>37.752282999999998</v>
      </c>
      <c r="E299" s="37">
        <v>24.022556999999999</v>
      </c>
      <c r="G299" s="39">
        <v>220057</v>
      </c>
      <c r="H299" s="40">
        <v>23.238150000000001</v>
      </c>
      <c r="I299" s="40">
        <v>25.051636999999999</v>
      </c>
      <c r="J299" s="40">
        <v>37.108136000000002</v>
      </c>
      <c r="K299" s="40">
        <v>7.2539480000000003</v>
      </c>
    </row>
    <row r="300" spans="1:11" x14ac:dyDescent="0.2">
      <c r="A300" s="37">
        <v>210409</v>
      </c>
      <c r="B300" s="37">
        <v>15.664446</v>
      </c>
      <c r="C300" s="37">
        <v>29.405501999999998</v>
      </c>
      <c r="D300" s="37">
        <v>38.709341999999999</v>
      </c>
      <c r="E300" s="37">
        <v>27.473165999999999</v>
      </c>
      <c r="G300" s="39">
        <v>220058</v>
      </c>
      <c r="H300" s="40">
        <v>23.812308000000002</v>
      </c>
      <c r="I300" s="40">
        <v>17.977024</v>
      </c>
      <c r="J300" s="40">
        <v>24.256297</v>
      </c>
      <c r="K300" s="40">
        <v>7.321288</v>
      </c>
    </row>
    <row r="301" spans="1:11" x14ac:dyDescent="0.2">
      <c r="A301" s="37">
        <v>210409</v>
      </c>
      <c r="B301" s="37">
        <v>16.438134999999999</v>
      </c>
      <c r="C301" s="37">
        <v>28.340983999999999</v>
      </c>
      <c r="D301" s="37">
        <v>40.262047000000003</v>
      </c>
      <c r="E301" s="37">
        <v>22.111795999999998</v>
      </c>
      <c r="G301" s="39">
        <v>220059</v>
      </c>
      <c r="H301" s="40">
        <v>21.721812</v>
      </c>
      <c r="I301" s="40">
        <v>20.357510999999999</v>
      </c>
      <c r="J301" s="40">
        <v>26.661829999999998</v>
      </c>
      <c r="K301" s="40">
        <v>12.760227</v>
      </c>
    </row>
    <row r="302" spans="1:11" x14ac:dyDescent="0.2">
      <c r="A302" s="37">
        <v>210410</v>
      </c>
      <c r="B302" s="37">
        <v>18.367547999999999</v>
      </c>
      <c r="C302" s="37">
        <v>27.213549</v>
      </c>
      <c r="D302" s="37">
        <v>38.496993000000003</v>
      </c>
      <c r="E302" s="37">
        <v>15.555816</v>
      </c>
      <c r="G302" s="39">
        <v>220060</v>
      </c>
      <c r="H302" s="40">
        <v>22.054577999999999</v>
      </c>
      <c r="I302" s="40">
        <v>21.288414</v>
      </c>
      <c r="J302" s="40">
        <v>30.610075999999999</v>
      </c>
      <c r="K302" s="40">
        <v>7.1143799999999997</v>
      </c>
    </row>
    <row r="303" spans="1:11" x14ac:dyDescent="0.2">
      <c r="A303" s="37">
        <v>210411</v>
      </c>
      <c r="B303" s="37">
        <v>18.737773000000001</v>
      </c>
      <c r="C303" s="37">
        <v>25.843665000000001</v>
      </c>
      <c r="D303" s="37">
        <v>39.118113999999998</v>
      </c>
      <c r="E303" s="37">
        <v>16.898810999999998</v>
      </c>
      <c r="G303" s="39">
        <v>220061</v>
      </c>
      <c r="H303" s="40">
        <v>23.002749999999999</v>
      </c>
      <c r="I303" s="40">
        <v>18.611730000000001</v>
      </c>
      <c r="J303" s="40">
        <v>24.706320000000002</v>
      </c>
      <c r="K303" s="40">
        <v>6.2039099999999996</v>
      </c>
    </row>
    <row r="304" spans="1:11" x14ac:dyDescent="0.2">
      <c r="A304" s="37">
        <v>210412</v>
      </c>
      <c r="B304" s="37">
        <v>13.816283</v>
      </c>
      <c r="C304" s="37">
        <v>36.858783000000003</v>
      </c>
      <c r="D304" s="37">
        <v>51.33869</v>
      </c>
      <c r="E304" s="37">
        <v>29.697174</v>
      </c>
      <c r="G304" s="39">
        <v>220062</v>
      </c>
      <c r="H304" s="40">
        <v>21.511842000000001</v>
      </c>
      <c r="I304" s="40">
        <v>21.954360999999999</v>
      </c>
      <c r="J304" s="40">
        <v>28.772766000000001</v>
      </c>
      <c r="K304" s="40">
        <v>12.092509</v>
      </c>
    </row>
    <row r="305" spans="1:11" x14ac:dyDescent="0.2">
      <c r="A305" s="37">
        <v>210413</v>
      </c>
      <c r="B305" s="37">
        <v>18.135411000000001</v>
      </c>
      <c r="C305" s="37">
        <v>24.501055999999998</v>
      </c>
      <c r="D305" s="37">
        <v>34.374482999999998</v>
      </c>
      <c r="E305" s="37">
        <v>19.355122000000001</v>
      </c>
      <c r="G305" s="39">
        <v>220063</v>
      </c>
      <c r="H305" s="40">
        <v>22.964307999999999</v>
      </c>
      <c r="I305" s="40">
        <v>16.356065999999998</v>
      </c>
      <c r="J305" s="40">
        <v>22.163848000000002</v>
      </c>
      <c r="K305" s="40">
        <v>8.7961659999999995</v>
      </c>
    </row>
    <row r="306" spans="1:11" x14ac:dyDescent="0.2">
      <c r="A306" s="37">
        <v>210413</v>
      </c>
      <c r="B306" s="37">
        <v>17.702241000000001</v>
      </c>
      <c r="C306" s="37">
        <v>25.370533999999999</v>
      </c>
      <c r="D306" s="37">
        <v>33.967235000000002</v>
      </c>
      <c r="E306" s="37">
        <v>20.764202000000001</v>
      </c>
      <c r="G306" s="39">
        <v>220064</v>
      </c>
      <c r="H306" s="40">
        <v>22.113824000000001</v>
      </c>
      <c r="I306" s="40">
        <v>18.125052</v>
      </c>
      <c r="J306" s="40">
        <v>25.544347999999999</v>
      </c>
      <c r="K306" s="40">
        <v>8.3467079999999996</v>
      </c>
    </row>
    <row r="307" spans="1:11" x14ac:dyDescent="0.2">
      <c r="A307" s="37">
        <v>210413</v>
      </c>
      <c r="B307" s="37">
        <v>18.135411000000001</v>
      </c>
      <c r="C307" s="37">
        <v>24.501055999999998</v>
      </c>
      <c r="D307" s="37">
        <v>34.374482999999998</v>
      </c>
      <c r="E307" s="37">
        <v>19.355122000000001</v>
      </c>
      <c r="G307" s="39">
        <v>220065</v>
      </c>
      <c r="H307" s="40">
        <v>22.133167</v>
      </c>
      <c r="I307" s="40">
        <v>22.407063000000001</v>
      </c>
      <c r="J307" s="40">
        <v>29.412025999999997</v>
      </c>
      <c r="K307" s="40">
        <v>11.966850000000001</v>
      </c>
    </row>
    <row r="308" spans="1:11" x14ac:dyDescent="0.2">
      <c r="A308" s="37">
        <v>210413</v>
      </c>
      <c r="B308" s="37">
        <v>17.702241000000001</v>
      </c>
      <c r="C308" s="37">
        <v>25.370533999999999</v>
      </c>
      <c r="D308" s="37">
        <v>33.967235000000002</v>
      </c>
      <c r="E308" s="37">
        <v>20.764202000000001</v>
      </c>
      <c r="G308" s="39">
        <v>220066</v>
      </c>
      <c r="H308" s="40">
        <v>22.923871999999999</v>
      </c>
      <c r="I308" s="40">
        <v>20.666080000000001</v>
      </c>
      <c r="J308" s="40">
        <v>26.893215999999999</v>
      </c>
      <c r="K308" s="40">
        <v>8.3301599999999993</v>
      </c>
    </row>
    <row r="309" spans="1:11" x14ac:dyDescent="0.2">
      <c r="A309" s="37">
        <v>210413</v>
      </c>
      <c r="B309" s="37">
        <v>19.372366</v>
      </c>
      <c r="C309" s="37">
        <v>22.648971</v>
      </c>
      <c r="D309" s="37">
        <v>33.367508999999998</v>
      </c>
      <c r="E309" s="37">
        <v>14.336269</v>
      </c>
      <c r="G309" s="39">
        <v>220067</v>
      </c>
      <c r="H309" s="40">
        <v>23.039016</v>
      </c>
      <c r="I309" s="40">
        <v>18.002621999999999</v>
      </c>
      <c r="J309" s="40">
        <v>23.789501999999999</v>
      </c>
      <c r="K309" s="40">
        <v>4.9188479999999997</v>
      </c>
    </row>
    <row r="310" spans="1:11" x14ac:dyDescent="0.2">
      <c r="A310" s="37">
        <v>210414</v>
      </c>
      <c r="B310" s="37">
        <v>20.912710000000001</v>
      </c>
      <c r="C310" s="37">
        <v>19.450157999999998</v>
      </c>
      <c r="D310" s="37">
        <v>27.645800000000001</v>
      </c>
      <c r="E310" s="37">
        <v>9.212294</v>
      </c>
      <c r="G310" s="39">
        <v>220068</v>
      </c>
      <c r="H310" s="40">
        <v>23.181761999999999</v>
      </c>
      <c r="I310" s="40">
        <v>20.271576</v>
      </c>
      <c r="J310" s="40">
        <v>27.596903999999999</v>
      </c>
      <c r="K310" s="40">
        <v>10.072326</v>
      </c>
    </row>
    <row r="311" spans="1:11" x14ac:dyDescent="0.2">
      <c r="A311" s="37">
        <v>210414</v>
      </c>
      <c r="B311" s="37">
        <v>20.307786</v>
      </c>
      <c r="C311" s="37">
        <v>20.486946</v>
      </c>
      <c r="D311" s="37">
        <v>28.289363999999999</v>
      </c>
      <c r="E311" s="37">
        <v>11.833518</v>
      </c>
      <c r="G311" s="39">
        <v>220069</v>
      </c>
      <c r="H311" s="40">
        <v>24.84273</v>
      </c>
      <c r="I311" s="40">
        <v>17.082229999999999</v>
      </c>
      <c r="J311" s="40">
        <v>22.450669999999999</v>
      </c>
      <c r="K311" s="40">
        <v>5.0123699999999998</v>
      </c>
    </row>
    <row r="312" spans="1:11" x14ac:dyDescent="0.2">
      <c r="A312" s="37">
        <v>210414</v>
      </c>
      <c r="B312" s="37">
        <v>20.912710000000001</v>
      </c>
      <c r="C312" s="37">
        <v>19.450157999999998</v>
      </c>
      <c r="D312" s="37">
        <v>27.645800000000001</v>
      </c>
      <c r="E312" s="37">
        <v>9.212294</v>
      </c>
      <c r="G312" s="39">
        <v>220070</v>
      </c>
      <c r="H312" s="40">
        <v>21.614756</v>
      </c>
      <c r="I312" s="40">
        <v>20.620239999999999</v>
      </c>
      <c r="J312" s="40">
        <v>28.174911999999999</v>
      </c>
      <c r="K312" s="40">
        <v>8.6951719999999995</v>
      </c>
    </row>
    <row r="313" spans="1:11" x14ac:dyDescent="0.2">
      <c r="A313" s="37">
        <v>210414</v>
      </c>
      <c r="B313" s="37">
        <v>20.307786</v>
      </c>
      <c r="C313" s="37">
        <v>20.486946</v>
      </c>
      <c r="D313" s="37">
        <v>28.289363999999999</v>
      </c>
      <c r="E313" s="37">
        <v>11.833518</v>
      </c>
      <c r="G313" s="39">
        <v>220071</v>
      </c>
      <c r="H313" s="40">
        <v>23.979424999999999</v>
      </c>
      <c r="I313" s="40">
        <v>16.15475</v>
      </c>
      <c r="J313" s="40">
        <v>20.685300000000002</v>
      </c>
      <c r="K313" s="40">
        <v>5.9745499999999998</v>
      </c>
    </row>
    <row r="314" spans="1:11" x14ac:dyDescent="0.2">
      <c r="A314" s="37">
        <v>210414</v>
      </c>
      <c r="B314" s="37">
        <v>21.822657</v>
      </c>
      <c r="C314" s="37">
        <v>18.810746999999999</v>
      </c>
      <c r="D314" s="37">
        <v>26.769490999999999</v>
      </c>
      <c r="E314" s="37">
        <v>5.0289770000000003</v>
      </c>
      <c r="G314" s="39">
        <v>220072</v>
      </c>
      <c r="H314" s="40">
        <v>22.543872</v>
      </c>
      <c r="I314" s="40">
        <v>20.556832</v>
      </c>
      <c r="J314" s="40">
        <v>27.899847999999999</v>
      </c>
      <c r="K314" s="40">
        <v>6.3404639999999999</v>
      </c>
    </row>
    <row r="315" spans="1:11" x14ac:dyDescent="0.2">
      <c r="A315" s="37">
        <v>210415</v>
      </c>
      <c r="B315" s="37">
        <v>17.494326000000001</v>
      </c>
      <c r="C315" s="37">
        <v>31.188285</v>
      </c>
      <c r="D315" s="37">
        <v>44.764893000000001</v>
      </c>
      <c r="E315" s="37">
        <v>25.221437999999999</v>
      </c>
      <c r="G315" s="39">
        <v>220073</v>
      </c>
      <c r="H315" s="40">
        <v>23.724664000000001</v>
      </c>
      <c r="I315" s="40">
        <v>19.104980000000001</v>
      </c>
      <c r="J315" s="40">
        <v>23.91526</v>
      </c>
      <c r="K315" s="40">
        <v>5.7723360000000001</v>
      </c>
    </row>
    <row r="316" spans="1:11" x14ac:dyDescent="0.2">
      <c r="A316" s="37">
        <v>210416</v>
      </c>
      <c r="B316" s="37">
        <v>18.533608000000001</v>
      </c>
      <c r="C316" s="37">
        <v>24.806111999999999</v>
      </c>
      <c r="D316" s="37">
        <v>32.666704000000003</v>
      </c>
      <c r="E316" s="37">
        <v>20.086207999999999</v>
      </c>
      <c r="G316" s="39">
        <v>220074</v>
      </c>
      <c r="H316" s="40">
        <v>24.900459999999999</v>
      </c>
      <c r="I316" s="40">
        <v>16.570450000000001</v>
      </c>
      <c r="J316" s="40">
        <v>22.598510999999998</v>
      </c>
      <c r="K316" s="40">
        <v>7.2641270000000002</v>
      </c>
    </row>
    <row r="317" spans="1:11" x14ac:dyDescent="0.2">
      <c r="A317" s="37">
        <v>210416</v>
      </c>
      <c r="B317" s="37">
        <v>19.119035</v>
      </c>
      <c r="C317" s="37">
        <v>23.642775</v>
      </c>
      <c r="D317" s="37">
        <v>31.692895</v>
      </c>
      <c r="E317" s="37">
        <v>16.785924999999999</v>
      </c>
      <c r="G317" s="39">
        <v>220075</v>
      </c>
      <c r="H317" s="40">
        <v>23.310116000000001</v>
      </c>
      <c r="I317" s="40">
        <v>19.518169</v>
      </c>
      <c r="J317" s="40">
        <v>26.543628999999999</v>
      </c>
      <c r="K317" s="40">
        <v>7.8721180000000004</v>
      </c>
    </row>
    <row r="318" spans="1:11" x14ac:dyDescent="0.2">
      <c r="A318" s="37">
        <v>210416</v>
      </c>
      <c r="B318" s="37">
        <v>18.533608000000001</v>
      </c>
      <c r="C318" s="37">
        <v>24.806111999999999</v>
      </c>
      <c r="D318" s="37">
        <v>32.666704000000003</v>
      </c>
      <c r="E318" s="37">
        <v>20.086207999999999</v>
      </c>
      <c r="G318" s="39">
        <v>220076</v>
      </c>
      <c r="H318" s="40">
        <v>23.443223</v>
      </c>
      <c r="I318" s="40">
        <v>21.326884</v>
      </c>
      <c r="J318" s="40">
        <v>26.922011999999999</v>
      </c>
      <c r="K318" s="40">
        <v>9.6552290000000003</v>
      </c>
    </row>
    <row r="319" spans="1:11" x14ac:dyDescent="0.2">
      <c r="A319" s="37">
        <v>210416</v>
      </c>
      <c r="B319" s="37">
        <v>19.119035</v>
      </c>
      <c r="C319" s="37">
        <v>23.642775</v>
      </c>
      <c r="D319" s="37">
        <v>31.692895</v>
      </c>
      <c r="E319" s="37">
        <v>16.785924999999999</v>
      </c>
      <c r="G319" s="39">
        <v>220077</v>
      </c>
      <c r="H319" s="40">
        <v>22.760155000000001</v>
      </c>
      <c r="I319" s="40">
        <v>19.524329999999999</v>
      </c>
      <c r="J319" s="40">
        <v>26.752524999999999</v>
      </c>
      <c r="K319" s="40">
        <v>7.0367800000000003</v>
      </c>
    </row>
    <row r="320" spans="1:11" x14ac:dyDescent="0.2">
      <c r="A320" s="37">
        <v>210416</v>
      </c>
      <c r="B320" s="37">
        <v>20.456688</v>
      </c>
      <c r="C320" s="37">
        <v>22.887456</v>
      </c>
      <c r="D320" s="37">
        <v>31.900416</v>
      </c>
      <c r="E320" s="37">
        <v>13.055135999999999</v>
      </c>
      <c r="G320" s="39">
        <v>220078</v>
      </c>
      <c r="H320" s="40">
        <v>20.527650000000001</v>
      </c>
      <c r="I320" s="40">
        <v>24.547875000000001</v>
      </c>
      <c r="J320" s="40">
        <v>32.470350000000003</v>
      </c>
      <c r="K320" s="40">
        <v>10.617749999999999</v>
      </c>
    </row>
    <row r="321" spans="1:11" x14ac:dyDescent="0.2">
      <c r="A321" s="37">
        <v>210417</v>
      </c>
      <c r="B321" s="37">
        <v>14.511998999999999</v>
      </c>
      <c r="C321" s="37">
        <v>31.080093999999999</v>
      </c>
      <c r="D321" s="37">
        <v>46.519171999999998</v>
      </c>
      <c r="E321" s="37">
        <v>22.736383</v>
      </c>
      <c r="G321" s="39">
        <v>220079</v>
      </c>
      <c r="H321" s="40">
        <v>23.19575</v>
      </c>
      <c r="I321" s="40">
        <v>20.430875</v>
      </c>
      <c r="J321" s="40">
        <v>25.705124999999999</v>
      </c>
      <c r="K321" s="40">
        <v>10.539375</v>
      </c>
    </row>
    <row r="322" spans="1:11" x14ac:dyDescent="0.2">
      <c r="A322" s="37">
        <v>210418</v>
      </c>
      <c r="B322" s="37">
        <v>20.02</v>
      </c>
      <c r="C322" s="37">
        <v>26.581099999999999</v>
      </c>
      <c r="D322" s="37">
        <v>42.606200000000001</v>
      </c>
      <c r="E322" s="37">
        <v>23.3688</v>
      </c>
      <c r="G322" s="39">
        <v>220080</v>
      </c>
      <c r="H322" s="40">
        <v>23.644373999999999</v>
      </c>
      <c r="I322" s="40">
        <v>19.700616</v>
      </c>
      <c r="J322" s="40">
        <v>24.862031999999999</v>
      </c>
      <c r="K322" s="40">
        <v>6.8970330000000004</v>
      </c>
    </row>
    <row r="323" spans="1:11" x14ac:dyDescent="0.2">
      <c r="A323" s="37">
        <v>210419</v>
      </c>
      <c r="B323" s="37">
        <v>17.881668000000001</v>
      </c>
      <c r="C323" s="37">
        <v>25.114908</v>
      </c>
      <c r="D323" s="37">
        <v>38.327016</v>
      </c>
      <c r="E323" s="37">
        <v>15.775788</v>
      </c>
      <c r="G323" s="39">
        <v>220081</v>
      </c>
      <c r="H323" s="40">
        <v>21.838224</v>
      </c>
      <c r="I323" s="40">
        <v>24.179324999999999</v>
      </c>
      <c r="J323" s="40">
        <v>29.476178999999998</v>
      </c>
      <c r="K323" s="40">
        <v>13.639851</v>
      </c>
    </row>
    <row r="324" spans="1:11" x14ac:dyDescent="0.2">
      <c r="A324" s="37">
        <v>210420</v>
      </c>
      <c r="B324" s="37">
        <v>14.049987</v>
      </c>
      <c r="C324" s="37">
        <v>32.734358999999998</v>
      </c>
      <c r="D324" s="37">
        <v>46.261257000000001</v>
      </c>
      <c r="E324" s="37">
        <v>27.374991000000001</v>
      </c>
      <c r="G324" s="39">
        <v>220082</v>
      </c>
      <c r="H324" s="40">
        <v>22.138120000000001</v>
      </c>
      <c r="I324" s="40">
        <v>20.822534999999998</v>
      </c>
      <c r="J324" s="40">
        <v>28.071861999999999</v>
      </c>
      <c r="K324" s="40">
        <v>7.2946920000000004</v>
      </c>
    </row>
    <row r="325" spans="1:11" x14ac:dyDescent="0.2">
      <c r="A325" s="37">
        <v>210421</v>
      </c>
      <c r="B325" s="37">
        <v>12.607811999999999</v>
      </c>
      <c r="C325" s="37">
        <v>35.378784000000003</v>
      </c>
      <c r="D325" s="37">
        <v>49.176876</v>
      </c>
      <c r="E325" s="37">
        <v>28.667435999999999</v>
      </c>
      <c r="G325" s="39">
        <v>220083</v>
      </c>
      <c r="H325" s="40">
        <v>21.854399999999998</v>
      </c>
      <c r="I325" s="40">
        <v>20.515817999999999</v>
      </c>
      <c r="J325" s="40">
        <v>27.864360000000001</v>
      </c>
      <c r="K325" s="40">
        <v>8.8692440000000001</v>
      </c>
    </row>
    <row r="326" spans="1:11" x14ac:dyDescent="0.2">
      <c r="A326" s="37">
        <v>210422</v>
      </c>
      <c r="B326" s="37">
        <v>16.96293</v>
      </c>
      <c r="C326" s="37">
        <v>26.285646</v>
      </c>
      <c r="D326" s="37">
        <v>39.194021999999997</v>
      </c>
      <c r="E326" s="37">
        <v>19.243041999999999</v>
      </c>
      <c r="G326" s="39">
        <v>220084</v>
      </c>
      <c r="H326" s="40">
        <v>22.929791999999999</v>
      </c>
      <c r="I326" s="40">
        <v>24.315359999999998</v>
      </c>
      <c r="J326" s="40">
        <v>35.245952000000003</v>
      </c>
      <c r="K326" s="40">
        <v>11.528288</v>
      </c>
    </row>
    <row r="327" spans="1:11" x14ac:dyDescent="0.2">
      <c r="A327" s="37">
        <v>210423</v>
      </c>
      <c r="B327" s="37">
        <v>14.909456</v>
      </c>
      <c r="C327" s="37">
        <v>30.226026999999998</v>
      </c>
      <c r="D327" s="37">
        <v>38.712113000000002</v>
      </c>
      <c r="E327" s="37">
        <v>28.534237999999998</v>
      </c>
      <c r="G327" s="39">
        <v>220085</v>
      </c>
      <c r="H327" s="40">
        <v>24.316109999999998</v>
      </c>
      <c r="I327" s="40">
        <v>17.894162999999999</v>
      </c>
      <c r="J327" s="40">
        <v>24.654575999999999</v>
      </c>
      <c r="K327" s="40">
        <v>10.24305</v>
      </c>
    </row>
    <row r="328" spans="1:11" x14ac:dyDescent="0.2">
      <c r="A328" s="37">
        <v>210423</v>
      </c>
      <c r="B328" s="37">
        <v>14.773856</v>
      </c>
      <c r="C328" s="37">
        <v>29.385856</v>
      </c>
      <c r="D328" s="37">
        <v>39.627744</v>
      </c>
      <c r="E328" s="37">
        <v>27.506527999999999</v>
      </c>
      <c r="G328" s="39">
        <v>220086</v>
      </c>
      <c r="H328" s="40">
        <v>23.195412000000001</v>
      </c>
      <c r="I328" s="40">
        <v>18.559944000000002</v>
      </c>
      <c r="J328" s="40">
        <v>25.626096</v>
      </c>
      <c r="K328" s="40">
        <v>8.4576960000000003</v>
      </c>
    </row>
    <row r="329" spans="1:11" x14ac:dyDescent="0.2">
      <c r="A329" s="37">
        <v>210423</v>
      </c>
      <c r="B329" s="37">
        <v>14.909456</v>
      </c>
      <c r="C329" s="37">
        <v>30.226026999999998</v>
      </c>
      <c r="D329" s="37">
        <v>38.712113000000002</v>
      </c>
      <c r="E329" s="37">
        <v>28.534237999999998</v>
      </c>
      <c r="G329" s="39">
        <v>220087</v>
      </c>
      <c r="H329" s="40">
        <v>20.482344999999999</v>
      </c>
      <c r="I329" s="40">
        <v>24.358360000000001</v>
      </c>
      <c r="J329" s="40">
        <v>34.269755000000004</v>
      </c>
      <c r="K329" s="40">
        <v>10.73358</v>
      </c>
    </row>
    <row r="330" spans="1:11" x14ac:dyDescent="0.2">
      <c r="A330" s="37">
        <v>210423</v>
      </c>
      <c r="B330" s="37">
        <v>14.773856</v>
      </c>
      <c r="C330" s="37">
        <v>29.385856</v>
      </c>
      <c r="D330" s="37">
        <v>39.627744</v>
      </c>
      <c r="E330" s="37">
        <v>27.506527999999999</v>
      </c>
      <c r="G330" s="39">
        <v>220088</v>
      </c>
      <c r="H330" s="40">
        <v>21.247391</v>
      </c>
      <c r="I330" s="40">
        <v>23.782230999999999</v>
      </c>
      <c r="J330" s="40">
        <v>30.499556999999999</v>
      </c>
      <c r="K330" s="40">
        <v>13.353175</v>
      </c>
    </row>
    <row r="331" spans="1:11" x14ac:dyDescent="0.2">
      <c r="A331" s="37">
        <v>210423</v>
      </c>
      <c r="B331" s="37">
        <v>15.998049</v>
      </c>
      <c r="C331" s="37">
        <v>28.825893000000001</v>
      </c>
      <c r="D331" s="37">
        <v>40.799160000000001</v>
      </c>
      <c r="E331" s="37">
        <v>23.643297</v>
      </c>
      <c r="G331" s="39">
        <v>220089</v>
      </c>
      <c r="H331" s="40">
        <v>22.861910999999999</v>
      </c>
      <c r="I331" s="40">
        <v>18.465738999999999</v>
      </c>
      <c r="J331" s="40">
        <v>23.960954000000001</v>
      </c>
      <c r="K331" s="40">
        <v>6.8849140000000002</v>
      </c>
    </row>
    <row r="332" spans="1:11" x14ac:dyDescent="0.2">
      <c r="A332" s="37">
        <v>210424</v>
      </c>
      <c r="B332" s="37">
        <v>15.96588</v>
      </c>
      <c r="C332" s="37">
        <v>28.36852</v>
      </c>
      <c r="D332" s="37">
        <v>41.60472</v>
      </c>
      <c r="E332" s="37">
        <v>23.147320000000001</v>
      </c>
      <c r="G332" s="39">
        <v>220090</v>
      </c>
      <c r="H332" s="40">
        <v>20.914185</v>
      </c>
      <c r="I332" s="40">
        <v>24.783809999999999</v>
      </c>
      <c r="J332" s="40">
        <v>34.27122</v>
      </c>
      <c r="K332" s="40">
        <v>10.50717</v>
      </c>
    </row>
    <row r="333" spans="1:11" x14ac:dyDescent="0.2">
      <c r="A333" s="37">
        <v>210425</v>
      </c>
      <c r="B333" s="37">
        <v>15.09609</v>
      </c>
      <c r="C333" s="37">
        <v>28.790009999999999</v>
      </c>
      <c r="D333" s="37">
        <v>44.068199999999997</v>
      </c>
      <c r="E333" s="37">
        <v>21.132705000000001</v>
      </c>
      <c r="G333" s="39">
        <v>220091</v>
      </c>
      <c r="H333" s="40">
        <v>23.359354</v>
      </c>
      <c r="I333" s="40">
        <v>20.328609</v>
      </c>
      <c r="J333" s="40">
        <v>26.100594999999998</v>
      </c>
      <c r="K333" s="40">
        <v>9.5174439999999993</v>
      </c>
    </row>
    <row r="334" spans="1:11" x14ac:dyDescent="0.2">
      <c r="A334" s="37">
        <v>210426</v>
      </c>
      <c r="B334" s="37">
        <v>14.530635999999999</v>
      </c>
      <c r="C334" s="37">
        <v>29.006917999999999</v>
      </c>
      <c r="D334" s="37">
        <v>42.459533</v>
      </c>
      <c r="E334" s="37">
        <v>22.774325999999999</v>
      </c>
      <c r="G334" s="39">
        <v>220092</v>
      </c>
      <c r="H334" s="40">
        <v>24.511279999999999</v>
      </c>
      <c r="I334" s="40">
        <v>17.825554</v>
      </c>
      <c r="J334" s="40">
        <v>24.410674</v>
      </c>
      <c r="K334" s="40">
        <v>4.8199420000000002</v>
      </c>
    </row>
    <row r="335" spans="1:11" x14ac:dyDescent="0.2">
      <c r="A335" s="37">
        <v>210427</v>
      </c>
      <c r="B335" s="37">
        <v>13.830435</v>
      </c>
      <c r="C335" s="37">
        <v>32.608787999999997</v>
      </c>
      <c r="D335" s="37">
        <v>46.220126999999998</v>
      </c>
      <c r="E335" s="37">
        <v>29.066735999999999</v>
      </c>
      <c r="G335" s="39">
        <v>220093</v>
      </c>
      <c r="H335" s="40">
        <v>20.983218000000001</v>
      </c>
      <c r="I335" s="40">
        <v>27.25806</v>
      </c>
      <c r="J335" s="40">
        <v>37.319760000000002</v>
      </c>
      <c r="K335" s="40">
        <v>11.415456000000001</v>
      </c>
    </row>
    <row r="336" spans="1:11" x14ac:dyDescent="0.2">
      <c r="A336" s="37">
        <v>210428</v>
      </c>
      <c r="B336" s="37">
        <v>15.931891</v>
      </c>
      <c r="C336" s="37">
        <v>29.612635999999998</v>
      </c>
      <c r="D336" s="37">
        <v>42.085448999999997</v>
      </c>
      <c r="E336" s="37">
        <v>21.093055</v>
      </c>
      <c r="G336" s="39">
        <v>220094</v>
      </c>
      <c r="H336" s="40">
        <v>20.590910999999998</v>
      </c>
      <c r="I336" s="40">
        <v>26.288001000000001</v>
      </c>
      <c r="J336" s="40">
        <v>31.388252999999999</v>
      </c>
      <c r="K336" s="40">
        <v>15.544917</v>
      </c>
    </row>
    <row r="337" spans="1:11" x14ac:dyDescent="0.2">
      <c r="A337" s="37">
        <v>210429</v>
      </c>
      <c r="B337" s="37">
        <v>14.80194</v>
      </c>
      <c r="C337" s="37">
        <v>29.941949000000001</v>
      </c>
      <c r="D337" s="37">
        <v>42.368268999999998</v>
      </c>
      <c r="E337" s="37">
        <v>23.345034999999999</v>
      </c>
      <c r="G337" s="39">
        <v>220095</v>
      </c>
      <c r="H337" s="40">
        <v>22.019148000000001</v>
      </c>
      <c r="I337" s="40">
        <v>20.932797000000001</v>
      </c>
      <c r="J337" s="40">
        <v>28.062546000000001</v>
      </c>
      <c r="K337" s="40">
        <v>6.8284919999999998</v>
      </c>
    </row>
    <row r="338" spans="1:11" x14ac:dyDescent="0.2">
      <c r="A338" s="37">
        <v>210430</v>
      </c>
      <c r="B338" s="37">
        <v>14.128104</v>
      </c>
      <c r="C338" s="37">
        <v>31.437798000000001</v>
      </c>
      <c r="D338" s="37">
        <v>44.818919999999999</v>
      </c>
      <c r="E338" s="37">
        <v>25.932264</v>
      </c>
      <c r="G338" s="39">
        <v>220096</v>
      </c>
      <c r="H338" s="40">
        <v>18.611301000000001</v>
      </c>
      <c r="I338" s="40">
        <v>26.210218000000001</v>
      </c>
      <c r="J338" s="40">
        <v>34.804341999999998</v>
      </c>
      <c r="K338" s="40">
        <v>24.703455999999999</v>
      </c>
    </row>
    <row r="339" spans="1:11" x14ac:dyDescent="0.2">
      <c r="A339" s="37">
        <v>210431</v>
      </c>
      <c r="B339" s="37">
        <v>14.748011999999999</v>
      </c>
      <c r="C339" s="37">
        <v>31.272781999999999</v>
      </c>
      <c r="D339" s="37">
        <v>44.059916000000001</v>
      </c>
      <c r="E339" s="37">
        <v>26.458044000000001</v>
      </c>
      <c r="G339" s="39">
        <v>220097</v>
      </c>
      <c r="H339" s="40">
        <v>21.073295999999999</v>
      </c>
      <c r="I339" s="40">
        <v>24.856401000000002</v>
      </c>
      <c r="J339" s="40">
        <v>33.431438999999997</v>
      </c>
      <c r="K339" s="40">
        <v>17.84131</v>
      </c>
    </row>
    <row r="340" spans="1:11" x14ac:dyDescent="0.2">
      <c r="A340" s="37">
        <v>210432</v>
      </c>
      <c r="B340" s="37">
        <v>15.82667</v>
      </c>
      <c r="C340" s="37">
        <v>29.026204</v>
      </c>
      <c r="D340" s="37">
        <v>41.368270000000003</v>
      </c>
      <c r="E340" s="37">
        <v>21.856311999999999</v>
      </c>
      <c r="G340" s="39">
        <v>220098</v>
      </c>
      <c r="H340" s="40">
        <v>20.944628000000002</v>
      </c>
      <c r="I340" s="40">
        <v>23.695312000000001</v>
      </c>
      <c r="J340" s="40">
        <v>32.191451999999998</v>
      </c>
      <c r="K340" s="40">
        <v>18.607016000000002</v>
      </c>
    </row>
    <row r="341" spans="1:11" x14ac:dyDescent="0.2">
      <c r="A341" s="37">
        <v>210433</v>
      </c>
      <c r="B341" s="37">
        <v>14.644347</v>
      </c>
      <c r="C341" s="37">
        <v>30.185099999999998</v>
      </c>
      <c r="D341" s="37">
        <v>42.743931000000003</v>
      </c>
      <c r="E341" s="37">
        <v>23.891964000000002</v>
      </c>
      <c r="G341" s="39">
        <v>220099</v>
      </c>
      <c r="H341" s="40">
        <v>21.936824999999999</v>
      </c>
      <c r="I341" s="40">
        <v>21.526965000000001</v>
      </c>
      <c r="J341" s="40">
        <v>28.047464999999999</v>
      </c>
      <c r="K341" s="40">
        <v>17.232749999999999</v>
      </c>
    </row>
    <row r="342" spans="1:11" x14ac:dyDescent="0.2">
      <c r="A342" s="37">
        <v>210434</v>
      </c>
      <c r="B342" s="37">
        <v>16.955663999999999</v>
      </c>
      <c r="C342" s="37">
        <v>24.54936</v>
      </c>
      <c r="D342" s="37">
        <v>36.604128000000003</v>
      </c>
      <c r="E342" s="37">
        <v>20.994864</v>
      </c>
      <c r="G342" s="39">
        <v>220100</v>
      </c>
      <c r="H342" s="40">
        <v>19.639008</v>
      </c>
      <c r="I342" s="40">
        <v>24.499872</v>
      </c>
      <c r="J342" s="40">
        <v>32.089151999999999</v>
      </c>
      <c r="K342" s="40">
        <v>22.916831999999999</v>
      </c>
    </row>
    <row r="343" spans="1:11" x14ac:dyDescent="0.2">
      <c r="A343" s="37">
        <v>210435</v>
      </c>
      <c r="B343" s="37">
        <v>14.320614000000001</v>
      </c>
      <c r="C343" s="37">
        <v>30.696204000000002</v>
      </c>
      <c r="D343" s="37">
        <v>44.172809999999998</v>
      </c>
      <c r="E343" s="37">
        <v>23.008392000000001</v>
      </c>
      <c r="G343" s="39">
        <v>220101</v>
      </c>
      <c r="H343" s="40">
        <v>19.675184000000002</v>
      </c>
      <c r="I343" s="40">
        <v>24.867504</v>
      </c>
      <c r="J343" s="40">
        <v>33.926248000000001</v>
      </c>
      <c r="K343" s="40">
        <v>20.963992000000001</v>
      </c>
    </row>
    <row r="344" spans="1:11" x14ac:dyDescent="0.2">
      <c r="A344" s="37">
        <v>210436</v>
      </c>
      <c r="B344" s="37">
        <v>12.161702</v>
      </c>
      <c r="C344" s="37">
        <v>33.172370000000001</v>
      </c>
      <c r="D344" s="37">
        <v>45.208044000000001</v>
      </c>
      <c r="E344" s="37">
        <v>28.626359999999998</v>
      </c>
      <c r="G344" s="39">
        <v>220102</v>
      </c>
      <c r="H344" s="40">
        <v>18.190816000000002</v>
      </c>
      <c r="I344" s="40">
        <v>27.882719999999999</v>
      </c>
      <c r="J344" s="40">
        <v>36.316896</v>
      </c>
      <c r="K344" s="40">
        <v>25.450496000000001</v>
      </c>
    </row>
    <row r="345" spans="1:11" x14ac:dyDescent="0.2">
      <c r="A345" s="37">
        <v>210436</v>
      </c>
      <c r="B345" s="37">
        <v>12.229763999999999</v>
      </c>
      <c r="C345" s="37">
        <v>34.037706</v>
      </c>
      <c r="D345" s="37">
        <v>45.933767000000003</v>
      </c>
      <c r="E345" s="37">
        <v>31.629632999999998</v>
      </c>
      <c r="G345" s="39">
        <v>220103</v>
      </c>
      <c r="H345" s="40">
        <v>19.523565000000001</v>
      </c>
      <c r="I345" s="40">
        <v>22.643643000000001</v>
      </c>
      <c r="J345" s="40">
        <v>30.462299999999999</v>
      </c>
      <c r="K345" s="40">
        <v>19.726647</v>
      </c>
    </row>
    <row r="346" spans="1:11" x14ac:dyDescent="0.2">
      <c r="A346" s="37">
        <v>210436</v>
      </c>
      <c r="B346" s="37">
        <v>12.161702</v>
      </c>
      <c r="C346" s="37">
        <v>33.172370000000001</v>
      </c>
      <c r="D346" s="37">
        <v>45.208044000000001</v>
      </c>
      <c r="E346" s="37">
        <v>28.626359999999998</v>
      </c>
      <c r="G346" s="39">
        <v>220104</v>
      </c>
      <c r="H346" s="40">
        <v>21.038544000000002</v>
      </c>
      <c r="I346" s="40">
        <v>23.317488000000001</v>
      </c>
      <c r="J346" s="40">
        <v>30.904703999999999</v>
      </c>
      <c r="K346" s="40">
        <v>19.000464000000001</v>
      </c>
    </row>
    <row r="347" spans="1:11" x14ac:dyDescent="0.2">
      <c r="A347" s="37">
        <v>210436</v>
      </c>
      <c r="B347" s="37">
        <v>12.229763999999999</v>
      </c>
      <c r="C347" s="37">
        <v>34.037706</v>
      </c>
      <c r="D347" s="37">
        <v>45.933767000000003</v>
      </c>
      <c r="E347" s="37">
        <v>31.629632999999998</v>
      </c>
      <c r="G347" s="39">
        <v>220105</v>
      </c>
      <c r="H347" s="40">
        <v>18.630690000000001</v>
      </c>
      <c r="I347" s="40">
        <v>27.287935999999998</v>
      </c>
      <c r="J347" s="40">
        <v>36.584743000000003</v>
      </c>
      <c r="K347" s="40">
        <v>22.829547000000002</v>
      </c>
    </row>
    <row r="348" spans="1:11" x14ac:dyDescent="0.2">
      <c r="A348" s="37">
        <v>210436</v>
      </c>
      <c r="B348" s="37">
        <v>12.726366000000001</v>
      </c>
      <c r="C348" s="37">
        <v>34.139420000000001</v>
      </c>
      <c r="D348" s="37">
        <v>47.362693999999998</v>
      </c>
      <c r="E348" s="37">
        <v>26.299316000000001</v>
      </c>
      <c r="G348" s="39">
        <v>220106</v>
      </c>
      <c r="H348" s="40">
        <v>19.041484000000001</v>
      </c>
      <c r="I348" s="40">
        <v>24.843983999999999</v>
      </c>
      <c r="J348" s="40">
        <v>34.304380000000002</v>
      </c>
      <c r="K348" s="40">
        <v>22.448712</v>
      </c>
    </row>
    <row r="349" spans="1:11" x14ac:dyDescent="0.2">
      <c r="A349" s="37">
        <v>210437</v>
      </c>
      <c r="B349" s="37">
        <v>14.329750000000001</v>
      </c>
      <c r="C349" s="37">
        <v>32.828994999999999</v>
      </c>
      <c r="D349" s="37">
        <v>46.197265000000002</v>
      </c>
      <c r="E349" s="37">
        <v>26.098635000000002</v>
      </c>
      <c r="G349" s="39">
        <v>220107</v>
      </c>
      <c r="H349" s="40">
        <v>21.253518</v>
      </c>
      <c r="I349" s="40">
        <v>23.512346000000001</v>
      </c>
      <c r="J349" s="40">
        <v>29.840797999999999</v>
      </c>
      <c r="K349" s="40">
        <v>19.181370000000001</v>
      </c>
    </row>
    <row r="350" spans="1:11" x14ac:dyDescent="0.2">
      <c r="A350" s="37">
        <v>210438</v>
      </c>
      <c r="B350" s="37">
        <v>14.822811</v>
      </c>
      <c r="C350" s="37">
        <v>30.363299999999999</v>
      </c>
      <c r="D350" s="37">
        <v>43.677146999999998</v>
      </c>
      <c r="E350" s="37">
        <v>24.667881000000001</v>
      </c>
      <c r="G350" s="39">
        <v>220108</v>
      </c>
      <c r="H350" s="40">
        <v>21.097083000000001</v>
      </c>
      <c r="I350" s="40">
        <v>25.894862</v>
      </c>
      <c r="J350" s="40">
        <v>33.706510000000002</v>
      </c>
      <c r="K350" s="40">
        <v>20.477409000000002</v>
      </c>
    </row>
    <row r="351" spans="1:11" x14ac:dyDescent="0.2">
      <c r="A351" s="37">
        <v>210439</v>
      </c>
      <c r="B351" s="37">
        <v>13.860829000000001</v>
      </c>
      <c r="C351" s="37">
        <v>32.399802000000001</v>
      </c>
      <c r="D351" s="37">
        <v>45.995657999999999</v>
      </c>
      <c r="E351" s="37">
        <v>25.355174999999999</v>
      </c>
      <c r="G351" s="39">
        <v>220109</v>
      </c>
      <c r="H351" s="40">
        <v>18.225534</v>
      </c>
      <c r="I351" s="40">
        <v>26.385666000000001</v>
      </c>
      <c r="J351" s="40">
        <v>36.107190000000003</v>
      </c>
      <c r="K351" s="40">
        <v>23.727582000000002</v>
      </c>
    </row>
    <row r="352" spans="1:11" x14ac:dyDescent="0.2">
      <c r="A352" s="37">
        <v>210440</v>
      </c>
      <c r="B352" s="37">
        <v>19.931532000000001</v>
      </c>
      <c r="C352" s="37">
        <v>20.704499999999999</v>
      </c>
      <c r="D352" s="37">
        <v>30.909517999999998</v>
      </c>
      <c r="E352" s="37">
        <v>15.201703999999999</v>
      </c>
      <c r="G352" s="39">
        <v>220110</v>
      </c>
      <c r="H352" s="40">
        <v>19.949838</v>
      </c>
      <c r="I352" s="40">
        <v>24.580884000000001</v>
      </c>
      <c r="J352" s="40">
        <v>32.063237999999998</v>
      </c>
      <c r="K352" s="40">
        <v>20.322558000000001</v>
      </c>
    </row>
    <row r="353" spans="1:11" x14ac:dyDescent="0.2">
      <c r="A353" s="37">
        <v>210441</v>
      </c>
      <c r="B353" s="37">
        <v>16.755481</v>
      </c>
      <c r="C353" s="37">
        <v>25.375723000000001</v>
      </c>
      <c r="D353" s="37">
        <v>38.324387999999999</v>
      </c>
      <c r="E353" s="37">
        <v>19.921727000000001</v>
      </c>
      <c r="G353" s="39">
        <v>220111</v>
      </c>
      <c r="H353" s="40">
        <v>22.285755999999999</v>
      </c>
      <c r="I353" s="40">
        <v>21.682686</v>
      </c>
      <c r="J353" s="40">
        <v>29.568985999999999</v>
      </c>
      <c r="K353" s="40">
        <v>15.651986000000001</v>
      </c>
    </row>
    <row r="354" spans="1:11" x14ac:dyDescent="0.2">
      <c r="A354" s="37">
        <v>210442</v>
      </c>
      <c r="B354" s="37">
        <v>14.519943</v>
      </c>
      <c r="C354" s="37">
        <v>30.806433999999999</v>
      </c>
      <c r="D354" s="37">
        <v>41.631047000000002</v>
      </c>
      <c r="E354" s="37">
        <v>26.903804999999998</v>
      </c>
      <c r="G354" s="39">
        <v>220112</v>
      </c>
      <c r="H354" s="40">
        <v>18.669692999999999</v>
      </c>
      <c r="I354" s="40">
        <v>26.594372</v>
      </c>
      <c r="J354" s="40">
        <v>35.425257000000002</v>
      </c>
      <c r="K354" s="40">
        <v>23.552109000000002</v>
      </c>
    </row>
    <row r="355" spans="1:11" x14ac:dyDescent="0.2">
      <c r="A355" s="37">
        <v>210442</v>
      </c>
      <c r="B355" s="37">
        <v>14.933605999999999</v>
      </c>
      <c r="C355" s="37">
        <v>30.335576</v>
      </c>
      <c r="D355" s="37">
        <v>41.279080999999998</v>
      </c>
      <c r="E355" s="37">
        <v>28.903462999999999</v>
      </c>
      <c r="G355" s="39">
        <v>220113</v>
      </c>
      <c r="H355" s="40">
        <v>19.411625000000001</v>
      </c>
      <c r="I355" s="40">
        <v>26.727235</v>
      </c>
      <c r="J355" s="40">
        <v>34.660274999999999</v>
      </c>
      <c r="K355" s="40">
        <v>22.554905000000002</v>
      </c>
    </row>
    <row r="356" spans="1:11" x14ac:dyDescent="0.2">
      <c r="A356" s="37">
        <v>210442</v>
      </c>
      <c r="B356" s="37">
        <v>14.519943</v>
      </c>
      <c r="C356" s="37">
        <v>30.806433999999999</v>
      </c>
      <c r="D356" s="37">
        <v>41.631047000000002</v>
      </c>
      <c r="E356" s="37">
        <v>26.903804999999998</v>
      </c>
      <c r="G356" s="39">
        <v>220114</v>
      </c>
      <c r="H356" s="40">
        <v>21.689924999999999</v>
      </c>
      <c r="I356" s="40">
        <v>22.884036999999999</v>
      </c>
      <c r="J356" s="40">
        <v>30.50583</v>
      </c>
      <c r="K356" s="40">
        <v>17.874364</v>
      </c>
    </row>
    <row r="357" spans="1:11" x14ac:dyDescent="0.2">
      <c r="A357" s="37">
        <v>210442</v>
      </c>
      <c r="B357" s="37">
        <v>14.933605999999999</v>
      </c>
      <c r="C357" s="37">
        <v>30.335576</v>
      </c>
      <c r="D357" s="37">
        <v>41.279080999999998</v>
      </c>
      <c r="E357" s="37">
        <v>28.903462999999999</v>
      </c>
      <c r="G357" s="39">
        <v>220115</v>
      </c>
      <c r="H357" s="40">
        <v>18.676919999999999</v>
      </c>
      <c r="I357" s="40">
        <v>24.723804000000001</v>
      </c>
      <c r="J357" s="40">
        <v>34.727975999999998</v>
      </c>
      <c r="K357" s="40">
        <v>21.238061999999999</v>
      </c>
    </row>
    <row r="358" spans="1:11" x14ac:dyDescent="0.2">
      <c r="A358" s="37">
        <v>210442</v>
      </c>
      <c r="B358" s="37">
        <v>16.605820000000001</v>
      </c>
      <c r="C358" s="37">
        <v>28.194915000000002</v>
      </c>
      <c r="D358" s="37">
        <v>41.523755000000001</v>
      </c>
      <c r="E358" s="37">
        <v>22.16564</v>
      </c>
      <c r="G358" s="39">
        <v>220116</v>
      </c>
      <c r="H358" s="40">
        <v>19.647076999999999</v>
      </c>
      <c r="I358" s="40">
        <v>25.287119000000001</v>
      </c>
      <c r="J358" s="40">
        <v>33.830945</v>
      </c>
      <c r="K358" s="40">
        <v>22.159967000000002</v>
      </c>
    </row>
    <row r="359" spans="1:11" x14ac:dyDescent="0.2">
      <c r="A359" s="37">
        <v>210443</v>
      </c>
      <c r="B359" s="37">
        <v>13.804652000000001</v>
      </c>
      <c r="C359" s="37">
        <v>31.985944</v>
      </c>
      <c r="D359" s="37">
        <v>45.070273999999998</v>
      </c>
      <c r="E359" s="37">
        <v>26.223368000000001</v>
      </c>
      <c r="G359" s="39">
        <v>220117</v>
      </c>
      <c r="H359" s="40">
        <v>20.533501999999999</v>
      </c>
      <c r="I359" s="40">
        <v>23.047053999999999</v>
      </c>
      <c r="J359" s="40">
        <v>31.262302999999999</v>
      </c>
      <c r="K359" s="40">
        <v>18.842399</v>
      </c>
    </row>
    <row r="360" spans="1:11" x14ac:dyDescent="0.2">
      <c r="A360" s="37">
        <v>210444</v>
      </c>
      <c r="B360" s="37">
        <v>21.838176000000001</v>
      </c>
      <c r="C360" s="37">
        <v>17.877600000000001</v>
      </c>
      <c r="D360" s="37">
        <v>27.283968000000002</v>
      </c>
      <c r="E360" s="37">
        <v>9.5163840000000004</v>
      </c>
      <c r="G360" s="39">
        <v>220118</v>
      </c>
      <c r="H360" s="40">
        <v>18.708641</v>
      </c>
      <c r="I360" s="40">
        <v>25.802762999999999</v>
      </c>
      <c r="J360" s="40">
        <v>33.664323000000003</v>
      </c>
      <c r="K360" s="40">
        <v>22.330573999999999</v>
      </c>
    </row>
    <row r="361" spans="1:11" x14ac:dyDescent="0.2">
      <c r="A361" s="37">
        <v>210445</v>
      </c>
      <c r="B361" s="37">
        <v>17.029368999999999</v>
      </c>
      <c r="C361" s="37">
        <v>25.907622</v>
      </c>
      <c r="D361" s="37">
        <v>35.81823</v>
      </c>
      <c r="E361" s="37">
        <v>18.331033999999999</v>
      </c>
      <c r="G361" s="39">
        <v>220119</v>
      </c>
      <c r="H361" s="40">
        <v>18.738498</v>
      </c>
      <c r="I361" s="40">
        <v>25.85745</v>
      </c>
      <c r="J361" s="40">
        <v>35.622714000000002</v>
      </c>
      <c r="K361" s="40">
        <v>21.906618000000002</v>
      </c>
    </row>
    <row r="362" spans="1:11" x14ac:dyDescent="0.2">
      <c r="A362" s="37">
        <v>210445</v>
      </c>
      <c r="B362" s="37">
        <v>17.195519999999998</v>
      </c>
      <c r="C362" s="37">
        <v>24.620044</v>
      </c>
      <c r="D362" s="37">
        <v>34.489556</v>
      </c>
      <c r="E362" s="37">
        <v>17.983647999999999</v>
      </c>
      <c r="G362" s="39">
        <v>220120</v>
      </c>
      <c r="H362" s="40">
        <v>17.660499999999999</v>
      </c>
      <c r="I362" s="40">
        <v>28.768025000000002</v>
      </c>
      <c r="J362" s="40">
        <v>39.977795</v>
      </c>
      <c r="K362" s="40">
        <v>23.962510000000002</v>
      </c>
    </row>
    <row r="363" spans="1:11" x14ac:dyDescent="0.2">
      <c r="A363" s="37">
        <v>210445</v>
      </c>
      <c r="B363" s="37">
        <v>17.029368999999999</v>
      </c>
      <c r="C363" s="37">
        <v>25.907622</v>
      </c>
      <c r="D363" s="37">
        <v>35.81823</v>
      </c>
      <c r="E363" s="37">
        <v>18.331033999999999</v>
      </c>
      <c r="G363" s="39">
        <v>220121</v>
      </c>
      <c r="H363" s="40">
        <v>20.491119999999999</v>
      </c>
      <c r="I363" s="40">
        <v>25.219840000000001</v>
      </c>
      <c r="J363" s="40">
        <v>33.712992</v>
      </c>
      <c r="K363" s="40">
        <v>18.136032</v>
      </c>
    </row>
    <row r="364" spans="1:11" x14ac:dyDescent="0.2">
      <c r="A364" s="37">
        <v>210445</v>
      </c>
      <c r="B364" s="37">
        <v>17.195519999999998</v>
      </c>
      <c r="C364" s="37">
        <v>24.620044</v>
      </c>
      <c r="D364" s="37">
        <v>34.489556</v>
      </c>
      <c r="E364" s="37">
        <v>17.983647999999999</v>
      </c>
      <c r="G364" s="39">
        <v>220122</v>
      </c>
      <c r="H364" s="40">
        <v>19.521719999999998</v>
      </c>
      <c r="I364" s="40">
        <v>26.951076</v>
      </c>
      <c r="J364" s="40">
        <v>36.101303999999999</v>
      </c>
      <c r="K364" s="40">
        <v>19.873296</v>
      </c>
    </row>
    <row r="365" spans="1:11" x14ac:dyDescent="0.2">
      <c r="A365" s="37">
        <v>210445</v>
      </c>
      <c r="B365" s="37">
        <v>18.65118</v>
      </c>
      <c r="C365" s="37">
        <v>22.463100000000001</v>
      </c>
      <c r="D365" s="37">
        <v>33.708264</v>
      </c>
      <c r="E365" s="37">
        <v>12.234448</v>
      </c>
      <c r="G365" s="39">
        <v>220123</v>
      </c>
      <c r="H365" s="40">
        <v>17.942105999999999</v>
      </c>
      <c r="I365" s="40">
        <v>27.716052000000001</v>
      </c>
      <c r="J365" s="40">
        <v>37.879841999999996</v>
      </c>
      <c r="K365" s="40">
        <v>20.912345999999999</v>
      </c>
    </row>
    <row r="366" spans="1:11" x14ac:dyDescent="0.2">
      <c r="A366" s="37">
        <v>210446</v>
      </c>
      <c r="B366" s="37">
        <v>20.449829999999999</v>
      </c>
      <c r="C366" s="37">
        <v>20.258624999999999</v>
      </c>
      <c r="D366" s="37">
        <v>30.365175000000001</v>
      </c>
      <c r="E366" s="37">
        <v>8.6861700000000006</v>
      </c>
      <c r="G366" s="39">
        <v>220124</v>
      </c>
      <c r="H366" s="40">
        <v>19.228262000000001</v>
      </c>
      <c r="I366" s="40">
        <v>28.200209999999998</v>
      </c>
      <c r="J366" s="40">
        <v>36.883640999999997</v>
      </c>
      <c r="K366" s="40">
        <v>22.066897000000001</v>
      </c>
    </row>
    <row r="367" spans="1:11" x14ac:dyDescent="0.2">
      <c r="A367" s="37">
        <v>210447</v>
      </c>
      <c r="B367" s="37">
        <v>19.273167999999998</v>
      </c>
      <c r="C367" s="37">
        <v>21.676624</v>
      </c>
      <c r="D367" s="37">
        <v>32.455759999999998</v>
      </c>
      <c r="E367" s="37">
        <v>9.3680160000000008</v>
      </c>
      <c r="G367" s="39">
        <v>220125</v>
      </c>
      <c r="H367" s="40">
        <v>19.301646000000002</v>
      </c>
      <c r="I367" s="40">
        <v>27.080200000000001</v>
      </c>
      <c r="J367" s="40">
        <v>37.361338000000003</v>
      </c>
      <c r="K367" s="40">
        <v>21.38402</v>
      </c>
    </row>
    <row r="368" spans="1:11" x14ac:dyDescent="0.2">
      <c r="A368" s="37">
        <v>210448</v>
      </c>
      <c r="B368" s="37">
        <v>16.813725000000002</v>
      </c>
      <c r="C368" s="37">
        <v>28.523447999999998</v>
      </c>
      <c r="D368" s="37">
        <v>38.501126999999997</v>
      </c>
      <c r="E368" s="37">
        <v>21.106983</v>
      </c>
      <c r="G368" s="39">
        <v>220126</v>
      </c>
      <c r="H368" s="40">
        <v>19.721868000000001</v>
      </c>
      <c r="I368" s="40">
        <v>26.144022</v>
      </c>
      <c r="J368" s="40">
        <v>37.018002000000003</v>
      </c>
      <c r="K368" s="40">
        <v>18.894701999999999</v>
      </c>
    </row>
    <row r="369" spans="1:11" x14ac:dyDescent="0.2">
      <c r="A369" s="37">
        <v>210449</v>
      </c>
      <c r="B369" s="37">
        <v>22.404969999999999</v>
      </c>
      <c r="C369" s="37">
        <v>17.342220000000001</v>
      </c>
      <c r="D369" s="37">
        <v>27.946380000000001</v>
      </c>
      <c r="E369" s="37">
        <v>9.5271749999999997</v>
      </c>
      <c r="G369" s="39">
        <v>220127</v>
      </c>
      <c r="H369" s="40">
        <v>20.326488000000001</v>
      </c>
      <c r="I369" s="40">
        <v>26.720396999999998</v>
      </c>
      <c r="J369" s="40">
        <v>35.831949999999999</v>
      </c>
      <c r="K369" s="40">
        <v>18.493009000000001</v>
      </c>
    </row>
    <row r="370" spans="1:11" x14ac:dyDescent="0.2">
      <c r="A370" s="37">
        <v>210450</v>
      </c>
      <c r="B370" s="37">
        <v>21.870360000000002</v>
      </c>
      <c r="C370" s="37">
        <v>18.880488</v>
      </c>
      <c r="D370" s="37">
        <v>29.658791999999998</v>
      </c>
      <c r="E370" s="37">
        <v>7.9545360000000001</v>
      </c>
      <c r="G370" s="39">
        <v>220128</v>
      </c>
      <c r="H370" s="40">
        <v>20.748902999999999</v>
      </c>
      <c r="I370" s="40">
        <v>26.616996</v>
      </c>
      <c r="J370" s="40">
        <v>33.617528</v>
      </c>
      <c r="K370" s="40">
        <v>20.037618999999999</v>
      </c>
    </row>
    <row r="371" spans="1:11" x14ac:dyDescent="0.2">
      <c r="A371" s="37">
        <v>210451</v>
      </c>
      <c r="B371" s="37">
        <v>22.000979000000001</v>
      </c>
      <c r="C371" s="37">
        <v>19.217445000000001</v>
      </c>
      <c r="D371" s="37">
        <v>28.554265999999998</v>
      </c>
      <c r="E371" s="37">
        <v>8.396687</v>
      </c>
      <c r="G371" s="39">
        <v>220129</v>
      </c>
      <c r="H371" s="40">
        <v>19.085847999999999</v>
      </c>
      <c r="I371" s="40">
        <v>27.394133</v>
      </c>
      <c r="J371" s="40">
        <v>36.872076</v>
      </c>
      <c r="K371" s="40">
        <v>22.854745999999999</v>
      </c>
    </row>
    <row r="372" spans="1:11" x14ac:dyDescent="0.2">
      <c r="A372" s="37">
        <v>210452</v>
      </c>
      <c r="B372" s="37">
        <v>18.890615</v>
      </c>
      <c r="C372" s="37">
        <v>23.633557</v>
      </c>
      <c r="D372" s="37">
        <v>31.748857000000001</v>
      </c>
      <c r="E372" s="37">
        <v>16.753585999999999</v>
      </c>
      <c r="G372" s="39">
        <v>220130</v>
      </c>
      <c r="H372" s="40">
        <v>20.309472</v>
      </c>
      <c r="I372" s="40">
        <v>25.645247999999999</v>
      </c>
      <c r="J372" s="40">
        <v>32.573376000000003</v>
      </c>
      <c r="K372" s="40">
        <v>20.849568000000001</v>
      </c>
    </row>
    <row r="373" spans="1:11" x14ac:dyDescent="0.2">
      <c r="A373" s="37">
        <v>210452</v>
      </c>
      <c r="B373" s="37">
        <v>18.526882000000001</v>
      </c>
      <c r="C373" s="37">
        <v>24.393578000000002</v>
      </c>
      <c r="D373" s="37">
        <v>32.419794000000003</v>
      </c>
      <c r="E373" s="37">
        <v>17.141190000000002</v>
      </c>
      <c r="G373" s="39">
        <v>220131</v>
      </c>
      <c r="H373" s="40">
        <v>21.198077999999999</v>
      </c>
      <c r="I373" s="40">
        <v>23.377233</v>
      </c>
      <c r="J373" s="40">
        <v>31.407651000000001</v>
      </c>
      <c r="K373" s="40">
        <v>17.6187</v>
      </c>
    </row>
    <row r="374" spans="1:11" x14ac:dyDescent="0.2">
      <c r="A374" s="37">
        <v>210452</v>
      </c>
      <c r="B374" s="37">
        <v>18.890615</v>
      </c>
      <c r="C374" s="37">
        <v>23.633557</v>
      </c>
      <c r="D374" s="37">
        <v>31.748857000000001</v>
      </c>
      <c r="E374" s="37">
        <v>16.753585999999999</v>
      </c>
      <c r="G374" s="39">
        <v>220132</v>
      </c>
      <c r="H374" s="40">
        <v>20.59272</v>
      </c>
      <c r="I374" s="40">
        <v>25.017372000000002</v>
      </c>
      <c r="J374" s="40">
        <v>34.163508</v>
      </c>
      <c r="K374" s="40">
        <v>18.542724</v>
      </c>
    </row>
    <row r="375" spans="1:11" x14ac:dyDescent="0.2">
      <c r="A375" s="37">
        <v>210452</v>
      </c>
      <c r="B375" s="37">
        <v>18.526882000000001</v>
      </c>
      <c r="C375" s="37">
        <v>24.393578000000002</v>
      </c>
      <c r="D375" s="37">
        <v>32.419794000000003</v>
      </c>
      <c r="E375" s="37">
        <v>17.141190000000002</v>
      </c>
      <c r="G375" s="39">
        <v>220133</v>
      </c>
      <c r="H375" s="40">
        <v>19.362252000000002</v>
      </c>
      <c r="I375" s="40">
        <v>27.855281999999999</v>
      </c>
      <c r="J375" s="40">
        <v>35.68929</v>
      </c>
      <c r="K375" s="40">
        <v>21.469266000000001</v>
      </c>
    </row>
    <row r="376" spans="1:11" x14ac:dyDescent="0.2">
      <c r="A376" s="37">
        <v>210452</v>
      </c>
      <c r="B376" s="37">
        <v>19.602647999999999</v>
      </c>
      <c r="C376" s="37">
        <v>22.358699999999999</v>
      </c>
      <c r="D376" s="37">
        <v>32.406426000000003</v>
      </c>
      <c r="E376" s="37">
        <v>11.480508</v>
      </c>
      <c r="G376" s="39">
        <v>220134</v>
      </c>
      <c r="H376" s="40">
        <v>18.695412000000001</v>
      </c>
      <c r="I376" s="40">
        <v>27.442128</v>
      </c>
      <c r="J376" s="40">
        <v>36.327534</v>
      </c>
      <c r="K376" s="40">
        <v>21.792822000000001</v>
      </c>
    </row>
    <row r="377" spans="1:11" x14ac:dyDescent="0.2">
      <c r="A377" s="37">
        <v>210453</v>
      </c>
      <c r="B377" s="37">
        <v>22.903191</v>
      </c>
      <c r="C377" s="37">
        <v>19.154895</v>
      </c>
      <c r="D377" s="37">
        <v>27.404820999999998</v>
      </c>
      <c r="E377" s="37">
        <v>7.6343969999999999</v>
      </c>
      <c r="G377" s="39">
        <v>220135</v>
      </c>
      <c r="H377" s="40">
        <v>20.06643</v>
      </c>
      <c r="I377" s="40">
        <v>27.00564</v>
      </c>
      <c r="J377" s="40">
        <v>35.822850000000003</v>
      </c>
      <c r="K377" s="40">
        <v>19.493639999999999</v>
      </c>
    </row>
    <row r="378" spans="1:11" x14ac:dyDescent="0.2">
      <c r="A378" s="37">
        <v>210454</v>
      </c>
      <c r="B378" s="37">
        <v>17.45562</v>
      </c>
      <c r="C378" s="37">
        <v>23.635560000000002</v>
      </c>
      <c r="D378" s="37">
        <v>32.544069999999998</v>
      </c>
      <c r="E378" s="37">
        <v>17.726669999999999</v>
      </c>
      <c r="G378" s="39">
        <v>220136</v>
      </c>
      <c r="H378" s="40">
        <v>17.318292</v>
      </c>
      <c r="I378" s="40">
        <v>29.349264000000002</v>
      </c>
      <c r="J378" s="40">
        <v>38.254224000000001</v>
      </c>
      <c r="K378" s="40">
        <v>27.067367999999998</v>
      </c>
    </row>
    <row r="379" spans="1:11" x14ac:dyDescent="0.2">
      <c r="A379" s="37">
        <v>210455</v>
      </c>
      <c r="B379" s="37">
        <v>20.072534999999998</v>
      </c>
      <c r="C379" s="37">
        <v>22.120203</v>
      </c>
      <c r="D379" s="37">
        <v>30.122274000000001</v>
      </c>
      <c r="E379" s="37">
        <v>13.040412</v>
      </c>
      <c r="G379" s="39">
        <v>220137</v>
      </c>
      <c r="H379" s="40">
        <v>20.275169000000002</v>
      </c>
      <c r="I379" s="40">
        <v>27.525020999999999</v>
      </c>
      <c r="J379" s="40">
        <v>34.690353999999999</v>
      </c>
      <c r="K379" s="40">
        <v>22.613527999999999</v>
      </c>
    </row>
    <row r="380" spans="1:11" x14ac:dyDescent="0.2">
      <c r="A380" s="37">
        <v>210455</v>
      </c>
      <c r="B380" s="37">
        <v>20.79796</v>
      </c>
      <c r="C380" s="37">
        <v>21.372935999999999</v>
      </c>
      <c r="D380" s="37">
        <v>28.632007999999999</v>
      </c>
      <c r="E380" s="37">
        <v>13.781456</v>
      </c>
      <c r="G380" s="39">
        <v>220138</v>
      </c>
      <c r="H380" s="40">
        <v>18.989208000000001</v>
      </c>
      <c r="I380" s="40">
        <v>26.586742000000001</v>
      </c>
      <c r="J380" s="40">
        <v>35.507598000000002</v>
      </c>
      <c r="K380" s="40">
        <v>21.580328000000002</v>
      </c>
    </row>
    <row r="381" spans="1:11" x14ac:dyDescent="0.2">
      <c r="A381" s="37">
        <v>210455</v>
      </c>
      <c r="B381" s="37">
        <v>20.072534999999998</v>
      </c>
      <c r="C381" s="37">
        <v>22.120203</v>
      </c>
      <c r="D381" s="37">
        <v>30.122274000000001</v>
      </c>
      <c r="E381" s="37">
        <v>13.040412</v>
      </c>
      <c r="G381" s="39">
        <v>220139</v>
      </c>
      <c r="H381" s="40">
        <v>18.428447999999999</v>
      </c>
      <c r="I381" s="40">
        <v>28.010496</v>
      </c>
      <c r="J381" s="40">
        <v>37.275936000000002</v>
      </c>
      <c r="K381" s="40">
        <v>22.972704</v>
      </c>
    </row>
    <row r="382" spans="1:11" x14ac:dyDescent="0.2">
      <c r="A382" s="37">
        <v>210455</v>
      </c>
      <c r="B382" s="37">
        <v>20.79796</v>
      </c>
      <c r="C382" s="37">
        <v>21.372935999999999</v>
      </c>
      <c r="D382" s="37">
        <v>28.632007999999999</v>
      </c>
      <c r="E382" s="37">
        <v>13.781456</v>
      </c>
      <c r="G382" s="39">
        <v>220140</v>
      </c>
      <c r="H382" s="40">
        <v>21.761600000000001</v>
      </c>
      <c r="I382" s="40">
        <v>22.754560000000001</v>
      </c>
      <c r="J382" s="40">
        <v>31.134399999999999</v>
      </c>
      <c r="K382" s="40">
        <v>15.386240000000001</v>
      </c>
    </row>
    <row r="383" spans="1:11" x14ac:dyDescent="0.2">
      <c r="A383" s="37">
        <v>210455</v>
      </c>
      <c r="B383" s="37">
        <v>22.244565000000001</v>
      </c>
      <c r="C383" s="37">
        <v>20.033925</v>
      </c>
      <c r="D383" s="37">
        <v>28.940961999999999</v>
      </c>
      <c r="E383" s="37">
        <v>9.3860089999999996</v>
      </c>
      <c r="G383" s="39">
        <v>220141</v>
      </c>
      <c r="H383" s="40">
        <v>18.288328</v>
      </c>
      <c r="I383" s="40">
        <v>27.896191999999999</v>
      </c>
      <c r="J383" s="40">
        <v>35.899653999999998</v>
      </c>
      <c r="K383" s="40">
        <v>23.361205999999999</v>
      </c>
    </row>
    <row r="384" spans="1:11" x14ac:dyDescent="0.2">
      <c r="A384" s="37">
        <v>210456</v>
      </c>
      <c r="B384" s="37">
        <v>22.659317999999999</v>
      </c>
      <c r="C384" s="37">
        <v>16.006274999999999</v>
      </c>
      <c r="D384" s="37">
        <v>26.537939999999999</v>
      </c>
      <c r="E384" s="37">
        <v>6.356115</v>
      </c>
      <c r="G384" s="39">
        <v>220142</v>
      </c>
      <c r="H384" s="40">
        <v>17.999737</v>
      </c>
      <c r="I384" s="40">
        <v>28.062508999999999</v>
      </c>
      <c r="J384" s="40">
        <v>36.324379</v>
      </c>
      <c r="K384" s="40">
        <v>25.231193999999999</v>
      </c>
    </row>
    <row r="385" spans="1:11" x14ac:dyDescent="0.2">
      <c r="A385" s="37">
        <v>210457</v>
      </c>
      <c r="B385" s="37">
        <v>22.841505999999999</v>
      </c>
      <c r="C385" s="37">
        <v>18.593851999999998</v>
      </c>
      <c r="D385" s="37">
        <v>28.259338</v>
      </c>
      <c r="E385" s="37">
        <v>7.2606320000000002</v>
      </c>
      <c r="G385" s="39">
        <v>220143</v>
      </c>
      <c r="H385" s="40">
        <v>20.090340000000001</v>
      </c>
      <c r="I385" s="40">
        <v>27.384879999999999</v>
      </c>
      <c r="J385" s="40">
        <v>35.968339999999998</v>
      </c>
      <c r="K385" s="40">
        <v>20.8749</v>
      </c>
    </row>
    <row r="386" spans="1:11" x14ac:dyDescent="0.2">
      <c r="A386" s="37">
        <v>210458</v>
      </c>
      <c r="B386" s="37">
        <v>18.495775999999999</v>
      </c>
      <c r="C386" s="37">
        <v>23.650483999999999</v>
      </c>
      <c r="D386" s="37">
        <v>34.589619999999996</v>
      </c>
      <c r="E386" s="37">
        <v>14.12372</v>
      </c>
      <c r="G386" s="39">
        <v>220144</v>
      </c>
      <c r="H386" s="40">
        <v>16.338743999999998</v>
      </c>
      <c r="I386" s="40">
        <v>31.151441999999999</v>
      </c>
      <c r="J386" s="40">
        <v>42.784115999999997</v>
      </c>
      <c r="K386" s="40">
        <v>24.818808000000001</v>
      </c>
    </row>
    <row r="387" spans="1:11" x14ac:dyDescent="0.2">
      <c r="A387" s="37">
        <v>210459</v>
      </c>
      <c r="B387" s="37">
        <v>20.389074999999998</v>
      </c>
      <c r="C387" s="37">
        <v>20.554765</v>
      </c>
      <c r="D387" s="37">
        <v>30.57901</v>
      </c>
      <c r="E387" s="37">
        <v>10.171525000000001</v>
      </c>
      <c r="G387" s="39">
        <v>220145</v>
      </c>
      <c r="H387" s="40">
        <v>15.842112</v>
      </c>
      <c r="I387" s="40">
        <v>31.43496</v>
      </c>
      <c r="J387" s="40">
        <v>43.999712000000002</v>
      </c>
      <c r="K387" s="40">
        <v>27.049759999999999</v>
      </c>
    </row>
    <row r="388" spans="1:11" x14ac:dyDescent="0.2">
      <c r="A388" s="37">
        <v>210460</v>
      </c>
      <c r="B388" s="37">
        <v>18.679496</v>
      </c>
      <c r="C388" s="37">
        <v>22.860233000000001</v>
      </c>
      <c r="D388" s="37">
        <v>33.695079</v>
      </c>
      <c r="E388" s="37">
        <v>13.778897000000001</v>
      </c>
      <c r="G388" s="39">
        <v>220146</v>
      </c>
      <c r="H388" s="40">
        <v>17.157774</v>
      </c>
      <c r="I388" s="40">
        <v>32.987751000000003</v>
      </c>
      <c r="J388" s="40">
        <v>48.054951000000003</v>
      </c>
      <c r="K388" s="40">
        <v>24.455949</v>
      </c>
    </row>
    <row r="389" spans="1:11" x14ac:dyDescent="0.2">
      <c r="A389" s="37">
        <v>210461</v>
      </c>
      <c r="B389" s="37">
        <v>19.733597</v>
      </c>
      <c r="C389" s="37">
        <v>21.687601000000001</v>
      </c>
      <c r="D389" s="37">
        <v>32.268717000000002</v>
      </c>
      <c r="E389" s="37">
        <v>11.816193999999999</v>
      </c>
      <c r="G389" s="39">
        <v>220147</v>
      </c>
      <c r="H389" s="40">
        <v>15.97926</v>
      </c>
      <c r="I389" s="40">
        <v>32.38026</v>
      </c>
      <c r="J389" s="40">
        <v>45.163668000000001</v>
      </c>
      <c r="K389" s="40">
        <v>26.860151999999999</v>
      </c>
    </row>
    <row r="390" spans="1:11" x14ac:dyDescent="0.2">
      <c r="A390" s="37">
        <v>210462</v>
      </c>
      <c r="B390" s="37">
        <v>21.631343999999999</v>
      </c>
      <c r="C390" s="37">
        <v>18.964213999999998</v>
      </c>
      <c r="D390" s="37">
        <v>28.832595000000001</v>
      </c>
      <c r="E390" s="37">
        <v>8.4060579999999998</v>
      </c>
      <c r="G390" s="39">
        <v>220148</v>
      </c>
      <c r="H390" s="40">
        <v>17.245007999999999</v>
      </c>
      <c r="I390" s="40">
        <v>29.566800000000001</v>
      </c>
      <c r="J390" s="40">
        <v>39.009839999999997</v>
      </c>
      <c r="K390" s="40">
        <v>23.974319999999999</v>
      </c>
    </row>
    <row r="391" spans="1:11" x14ac:dyDescent="0.2">
      <c r="A391" s="37">
        <v>210463</v>
      </c>
      <c r="B391" s="37">
        <v>24.14772</v>
      </c>
      <c r="C391" s="37">
        <v>16.968167999999999</v>
      </c>
      <c r="D391" s="37">
        <v>24.628824000000002</v>
      </c>
      <c r="E391" s="37">
        <v>7.6606560000000004</v>
      </c>
      <c r="G391" s="39">
        <v>220149</v>
      </c>
      <c r="H391" s="40">
        <v>18.793475999999998</v>
      </c>
      <c r="I391" s="40">
        <v>28.357019999999999</v>
      </c>
      <c r="J391" s="40">
        <v>38.281976999999998</v>
      </c>
      <c r="K391" s="40">
        <v>21.249231000000002</v>
      </c>
    </row>
    <row r="392" spans="1:11" x14ac:dyDescent="0.2">
      <c r="A392" s="37">
        <v>210464</v>
      </c>
      <c r="B392" s="37">
        <v>21.833071</v>
      </c>
      <c r="C392" s="37">
        <v>19.091370999999999</v>
      </c>
      <c r="D392" s="37">
        <v>28.824406</v>
      </c>
      <c r="E392" s="37">
        <v>7.6402039999999998</v>
      </c>
      <c r="G392" s="39">
        <v>220150</v>
      </c>
      <c r="H392" s="40">
        <v>16.384515</v>
      </c>
      <c r="I392" s="40">
        <v>29.941897999999998</v>
      </c>
      <c r="J392" s="40">
        <v>42.278474000000003</v>
      </c>
      <c r="K392" s="40">
        <v>25.490082999999998</v>
      </c>
    </row>
    <row r="393" spans="1:11" x14ac:dyDescent="0.2">
      <c r="A393" s="37">
        <v>210465</v>
      </c>
      <c r="B393" s="37">
        <v>21.892695</v>
      </c>
      <c r="C393" s="37">
        <v>19.854251999999999</v>
      </c>
      <c r="D393" s="37">
        <v>28.821573000000001</v>
      </c>
      <c r="E393" s="37">
        <v>9.4517939999999996</v>
      </c>
      <c r="G393" s="39">
        <v>220151</v>
      </c>
      <c r="H393" s="40">
        <v>17.632173999999999</v>
      </c>
      <c r="I393" s="40">
        <v>27.983491999999998</v>
      </c>
      <c r="J393" s="40">
        <v>40.577902000000002</v>
      </c>
      <c r="K393" s="40">
        <v>22.136744</v>
      </c>
    </row>
    <row r="394" spans="1:11" x14ac:dyDescent="0.2">
      <c r="A394" s="37">
        <v>210466</v>
      </c>
      <c r="B394" s="37">
        <v>21.499808000000002</v>
      </c>
      <c r="C394" s="37">
        <v>18.644648</v>
      </c>
      <c r="D394" s="37">
        <v>27.654264000000001</v>
      </c>
      <c r="E394" s="37">
        <v>10.351088000000001</v>
      </c>
      <c r="G394" s="39">
        <v>220152</v>
      </c>
      <c r="H394" s="40">
        <v>16.979552000000002</v>
      </c>
      <c r="I394" s="40">
        <v>30.193031999999999</v>
      </c>
      <c r="J394" s="40">
        <v>41.399168000000003</v>
      </c>
      <c r="K394" s="40">
        <v>24.880016000000001</v>
      </c>
    </row>
    <row r="395" spans="1:11" x14ac:dyDescent="0.2">
      <c r="A395" s="37">
        <v>210467</v>
      </c>
      <c r="B395" s="37">
        <v>22.237767999999999</v>
      </c>
      <c r="C395" s="37">
        <v>17.816008</v>
      </c>
      <c r="D395" s="37">
        <v>27.101704000000002</v>
      </c>
      <c r="E395" s="37">
        <v>6.4668239999999999</v>
      </c>
      <c r="G395" s="39">
        <v>220153</v>
      </c>
      <c r="H395" s="40">
        <v>16.542960000000001</v>
      </c>
      <c r="I395" s="40">
        <v>28.734919999999999</v>
      </c>
      <c r="J395" s="40">
        <v>40.624600000000001</v>
      </c>
      <c r="K395" s="40">
        <v>21.608440000000002</v>
      </c>
    </row>
    <row r="396" spans="1:11" x14ac:dyDescent="0.2">
      <c r="A396" s="37">
        <v>220000</v>
      </c>
      <c r="B396" s="37">
        <v>23.195808</v>
      </c>
      <c r="C396" s="37">
        <v>23.121936000000002</v>
      </c>
      <c r="D396" s="37">
        <v>31.506408</v>
      </c>
      <c r="E396" s="37">
        <v>15.152994</v>
      </c>
      <c r="G396" s="39">
        <v>220154</v>
      </c>
      <c r="H396" s="40">
        <v>15.749946</v>
      </c>
      <c r="I396" s="40">
        <v>31.600971000000001</v>
      </c>
      <c r="J396" s="40">
        <v>43.215867000000003</v>
      </c>
      <c r="K396" s="40">
        <v>24.442740000000001</v>
      </c>
    </row>
    <row r="397" spans="1:11" x14ac:dyDescent="0.2">
      <c r="A397" s="37">
        <v>220000</v>
      </c>
      <c r="B397" s="37">
        <v>20.365870000000001</v>
      </c>
      <c r="C397" s="37">
        <v>21.456119999999999</v>
      </c>
      <c r="D397" s="37">
        <v>32.044628000000003</v>
      </c>
      <c r="E397" s="37">
        <v>14.748901999999999</v>
      </c>
      <c r="G397" s="39">
        <v>220155</v>
      </c>
      <c r="H397" s="40">
        <v>17.332248</v>
      </c>
      <c r="I397" s="40">
        <v>30.282167999999999</v>
      </c>
      <c r="J397" s="40">
        <v>42.753504</v>
      </c>
      <c r="K397" s="40">
        <v>22.953264000000001</v>
      </c>
    </row>
    <row r="398" spans="1:11" x14ac:dyDescent="0.2">
      <c r="A398" s="37">
        <v>220001</v>
      </c>
      <c r="B398" s="37">
        <v>25.199780000000001</v>
      </c>
      <c r="C398" s="37">
        <v>19.517019999999999</v>
      </c>
      <c r="D398" s="37">
        <v>22.414296</v>
      </c>
      <c r="E398" s="37">
        <v>12.194644</v>
      </c>
      <c r="G398" s="39">
        <v>220156</v>
      </c>
      <c r="H398" s="40">
        <v>19.372836</v>
      </c>
      <c r="I398" s="40">
        <v>26.548984000000001</v>
      </c>
      <c r="J398" s="40">
        <v>39.510268000000003</v>
      </c>
      <c r="K398" s="40">
        <v>19.492591999999998</v>
      </c>
    </row>
    <row r="399" spans="1:11" x14ac:dyDescent="0.2">
      <c r="A399" s="37">
        <v>220001</v>
      </c>
      <c r="B399" s="37">
        <v>24.112449999999999</v>
      </c>
      <c r="C399" s="37">
        <v>17.775607999999998</v>
      </c>
      <c r="D399" s="37">
        <v>24.274702000000001</v>
      </c>
      <c r="E399" s="37">
        <v>7.4726059999999999</v>
      </c>
      <c r="G399" s="39">
        <v>220157</v>
      </c>
      <c r="H399" s="40">
        <v>12.954249000000001</v>
      </c>
      <c r="I399" s="40">
        <v>36.634653</v>
      </c>
      <c r="J399" s="40">
        <v>50.758190999999997</v>
      </c>
      <c r="K399" s="40">
        <v>31.552389000000002</v>
      </c>
    </row>
    <row r="400" spans="1:11" x14ac:dyDescent="0.2">
      <c r="A400" s="37">
        <v>220002</v>
      </c>
      <c r="B400" s="37">
        <v>22.363748000000001</v>
      </c>
      <c r="C400" s="37">
        <v>23.445564000000001</v>
      </c>
      <c r="D400" s="37">
        <v>30.458715999999999</v>
      </c>
      <c r="E400" s="37">
        <v>14.007652</v>
      </c>
      <c r="G400" s="39">
        <v>220158</v>
      </c>
      <c r="H400" s="40">
        <v>15.8098186</v>
      </c>
      <c r="I400" s="40">
        <v>31.073703599999998</v>
      </c>
      <c r="J400" s="40">
        <v>40.891575000000003</v>
      </c>
      <c r="K400" s="40">
        <v>27.406140999999998</v>
      </c>
    </row>
    <row r="401" spans="1:11" x14ac:dyDescent="0.2">
      <c r="A401" s="37">
        <v>220002</v>
      </c>
      <c r="B401" s="37">
        <v>20.652519999999999</v>
      </c>
      <c r="C401" s="37">
        <v>21.507045000000002</v>
      </c>
      <c r="D401" s="37">
        <v>33.299489999999999</v>
      </c>
      <c r="E401" s="37">
        <v>9.5706799999999994</v>
      </c>
      <c r="G401" s="39">
        <v>220159</v>
      </c>
      <c r="H401" s="40">
        <v>16.2966984</v>
      </c>
      <c r="I401" s="40">
        <v>30.226198799999999</v>
      </c>
      <c r="J401" s="40">
        <v>39.667901200000003</v>
      </c>
      <c r="K401" s="40">
        <v>27.628314800000005</v>
      </c>
    </row>
    <row r="402" spans="1:11" x14ac:dyDescent="0.2">
      <c r="A402" s="37">
        <v>220003</v>
      </c>
      <c r="B402" s="37">
        <v>24.152733999999999</v>
      </c>
      <c r="C402" s="37">
        <v>21.480477</v>
      </c>
      <c r="D402" s="37">
        <v>25.363164000000001</v>
      </c>
      <c r="E402" s="37">
        <v>13.715102999999999</v>
      </c>
      <c r="G402" s="39">
        <v>220160</v>
      </c>
      <c r="H402" s="40">
        <v>16.448250000000002</v>
      </c>
      <c r="I402" s="40">
        <v>32.003594999999997</v>
      </c>
      <c r="J402" s="40">
        <v>44.363280000000003</v>
      </c>
      <c r="K402" s="40">
        <v>27.792843000000001</v>
      </c>
    </row>
    <row r="403" spans="1:11" x14ac:dyDescent="0.2">
      <c r="A403" s="37">
        <v>220003</v>
      </c>
      <c r="B403" s="37">
        <v>23.943964000000001</v>
      </c>
      <c r="C403" s="37">
        <v>18.243445000000001</v>
      </c>
      <c r="D403" s="37">
        <v>26.129608999999999</v>
      </c>
      <c r="E403" s="37">
        <v>7.333062</v>
      </c>
      <c r="G403" s="39">
        <v>220161</v>
      </c>
      <c r="H403" s="40">
        <v>18.609359999999999</v>
      </c>
      <c r="I403" s="40">
        <v>29.466360000000002</v>
      </c>
      <c r="J403" s="40">
        <v>41.182679999999998</v>
      </c>
      <c r="K403" s="40">
        <v>19.90296</v>
      </c>
    </row>
    <row r="404" spans="1:11" x14ac:dyDescent="0.2">
      <c r="A404" s="37">
        <v>220004</v>
      </c>
      <c r="B404" s="37">
        <v>25.101807999999998</v>
      </c>
      <c r="C404" s="37">
        <v>20.559664000000001</v>
      </c>
      <c r="D404" s="37">
        <v>24.612511999999999</v>
      </c>
      <c r="E404" s="37">
        <v>14.115728000000001</v>
      </c>
      <c r="G404" s="39">
        <v>220162</v>
      </c>
      <c r="H404" s="40">
        <v>15.702292</v>
      </c>
      <c r="I404" s="40">
        <v>34.225299999999997</v>
      </c>
      <c r="J404" s="40">
        <v>47.171191999999998</v>
      </c>
      <c r="K404" s="40">
        <v>26.847335999999999</v>
      </c>
    </row>
    <row r="405" spans="1:11" x14ac:dyDescent="0.2">
      <c r="A405" s="37">
        <v>220004</v>
      </c>
      <c r="B405" s="37">
        <v>25.158595999999999</v>
      </c>
      <c r="C405" s="37">
        <v>18.102353999999998</v>
      </c>
      <c r="D405" s="37">
        <v>24.844785999999999</v>
      </c>
      <c r="E405" s="37">
        <v>7.5135079999999999</v>
      </c>
      <c r="G405" s="39">
        <v>220163</v>
      </c>
      <c r="H405" s="40">
        <v>14.9145</v>
      </c>
      <c r="I405" s="40">
        <v>33.8733</v>
      </c>
      <c r="J405" s="40">
        <v>45.585299999999997</v>
      </c>
      <c r="K405" s="40">
        <v>27.907499999999999</v>
      </c>
    </row>
    <row r="406" spans="1:11" x14ac:dyDescent="0.2">
      <c r="A406" s="37">
        <v>220005</v>
      </c>
      <c r="B406" s="37">
        <v>25.095293999999999</v>
      </c>
      <c r="C406" s="37">
        <v>19.657056999999998</v>
      </c>
      <c r="D406" s="37">
        <v>23.488752000000002</v>
      </c>
      <c r="E406" s="37">
        <v>11.273493</v>
      </c>
      <c r="G406" s="39">
        <v>220164</v>
      </c>
      <c r="H406" s="40">
        <v>14.743701999999999</v>
      </c>
      <c r="I406" s="40">
        <v>32.770864600000003</v>
      </c>
      <c r="J406" s="40">
        <v>42.0322174</v>
      </c>
      <c r="K406" s="40">
        <v>31.985943000000002</v>
      </c>
    </row>
    <row r="407" spans="1:11" x14ac:dyDescent="0.2">
      <c r="A407" s="37">
        <v>220005</v>
      </c>
      <c r="B407" s="37">
        <v>21.948732</v>
      </c>
      <c r="C407" s="37">
        <v>17.732195999999998</v>
      </c>
      <c r="D407" s="37">
        <v>25.902828</v>
      </c>
      <c r="E407" s="37">
        <v>10.698804000000001</v>
      </c>
      <c r="G407" s="39">
        <v>220165</v>
      </c>
      <c r="H407" s="40">
        <v>16.566140000000001</v>
      </c>
      <c r="I407" s="40">
        <v>31.465479999999999</v>
      </c>
      <c r="J407" s="40">
        <v>42.762680000000003</v>
      </c>
      <c r="K407" s="40">
        <v>26.409520000000001</v>
      </c>
    </row>
    <row r="408" spans="1:11" x14ac:dyDescent="0.2">
      <c r="A408" s="37">
        <v>220006</v>
      </c>
      <c r="B408" s="37">
        <v>24.966144</v>
      </c>
      <c r="C408" s="37">
        <v>20.257128000000002</v>
      </c>
      <c r="D408" s="37">
        <v>23.805143999999999</v>
      </c>
      <c r="E408" s="37">
        <v>10.727639999999999</v>
      </c>
      <c r="G408" s="39">
        <v>220166</v>
      </c>
      <c r="H408" s="40">
        <v>17.272596</v>
      </c>
      <c r="I408" s="40">
        <v>30.927600000000002</v>
      </c>
      <c r="J408" s="40">
        <v>44.301443999999996</v>
      </c>
      <c r="K408" s="40">
        <v>22.511544000000001</v>
      </c>
    </row>
    <row r="409" spans="1:11" x14ac:dyDescent="0.2">
      <c r="A409" s="37">
        <v>220006</v>
      </c>
      <c r="B409" s="37">
        <v>24.036783</v>
      </c>
      <c r="C409" s="37">
        <v>18.595509</v>
      </c>
      <c r="D409" s="37">
        <v>25.006515</v>
      </c>
      <c r="E409" s="37">
        <v>6.7971029999999999</v>
      </c>
      <c r="G409" s="39">
        <v>220167</v>
      </c>
      <c r="H409" s="40">
        <v>16.399089</v>
      </c>
      <c r="I409" s="40">
        <v>32.723081999999998</v>
      </c>
      <c r="J409" s="40">
        <v>47.460672000000002</v>
      </c>
      <c r="K409" s="40">
        <v>24.237234000000001</v>
      </c>
    </row>
    <row r="410" spans="1:11" x14ac:dyDescent="0.2">
      <c r="A410" s="37">
        <v>220007</v>
      </c>
      <c r="B410" s="37">
        <v>23.375171999999999</v>
      </c>
      <c r="C410" s="37">
        <v>22.278008</v>
      </c>
      <c r="D410" s="37">
        <v>27.680146000000001</v>
      </c>
      <c r="E410" s="37">
        <v>14.170152</v>
      </c>
      <c r="G410" s="39">
        <v>220168</v>
      </c>
      <c r="H410" s="40">
        <v>16.635064000000003</v>
      </c>
      <c r="I410" s="40">
        <v>28.463054800000002</v>
      </c>
      <c r="J410" s="40">
        <v>37.055144800000001</v>
      </c>
      <c r="K410" s="40">
        <v>25.162388800000002</v>
      </c>
    </row>
    <row r="411" spans="1:11" x14ac:dyDescent="0.2">
      <c r="A411" s="37">
        <v>220007</v>
      </c>
      <c r="B411" s="37">
        <v>22.701912</v>
      </c>
      <c r="C411" s="37">
        <v>19.025852</v>
      </c>
      <c r="D411" s="37">
        <v>28.224968000000001</v>
      </c>
      <c r="E411" s="37">
        <v>6.7065679999999999</v>
      </c>
      <c r="G411" s="39">
        <v>220169</v>
      </c>
      <c r="H411" s="40">
        <v>15.681486</v>
      </c>
      <c r="I411" s="40">
        <v>32.274470000000001</v>
      </c>
      <c r="J411" s="40">
        <v>42.542774000000001</v>
      </c>
      <c r="K411" s="40">
        <v>27.828592</v>
      </c>
    </row>
    <row r="412" spans="1:11" x14ac:dyDescent="0.2">
      <c r="A412" s="37">
        <v>220008</v>
      </c>
      <c r="B412" s="37">
        <v>28.396091999999999</v>
      </c>
      <c r="C412" s="37">
        <v>16.429566000000001</v>
      </c>
      <c r="D412" s="37">
        <v>17.768478000000002</v>
      </c>
      <c r="E412" s="37">
        <v>8.1729420000000008</v>
      </c>
      <c r="G412" s="39">
        <v>220170</v>
      </c>
      <c r="H412" s="40">
        <v>16.059864000000001</v>
      </c>
      <c r="I412" s="40">
        <v>30.437087999999999</v>
      </c>
      <c r="J412" s="40">
        <v>41.897736000000002</v>
      </c>
      <c r="K412" s="40">
        <v>25.660260000000001</v>
      </c>
    </row>
    <row r="413" spans="1:11" x14ac:dyDescent="0.2">
      <c r="A413" s="37">
        <v>220008</v>
      </c>
      <c r="B413" s="37">
        <v>26.192636</v>
      </c>
      <c r="C413" s="37">
        <v>15.540903999999999</v>
      </c>
      <c r="D413" s="37">
        <v>20.979320000000001</v>
      </c>
      <c r="E413" s="37">
        <v>2.350044</v>
      </c>
      <c r="G413" s="39">
        <v>220171</v>
      </c>
      <c r="H413" s="40">
        <v>15.808986999999998</v>
      </c>
      <c r="I413" s="40">
        <v>29.151435000000003</v>
      </c>
      <c r="J413" s="40">
        <v>38.784316399999994</v>
      </c>
      <c r="K413" s="40">
        <v>24.793547400000001</v>
      </c>
    </row>
    <row r="414" spans="1:11" x14ac:dyDescent="0.2">
      <c r="A414" s="37">
        <v>220009</v>
      </c>
      <c r="B414" s="37">
        <v>24.996124999999999</v>
      </c>
      <c r="C414" s="37">
        <v>20.247325</v>
      </c>
      <c r="D414" s="37">
        <v>24.467449999999999</v>
      </c>
      <c r="E414" s="37">
        <v>13.4673</v>
      </c>
      <c r="G414" s="39">
        <v>220172</v>
      </c>
      <c r="H414" s="40">
        <v>16.896642</v>
      </c>
      <c r="I414" s="40">
        <v>27.602148</v>
      </c>
      <c r="J414" s="40">
        <v>36.566397000000002</v>
      </c>
      <c r="K414" s="40">
        <v>24.911951999999999</v>
      </c>
    </row>
    <row r="415" spans="1:11" x14ac:dyDescent="0.2">
      <c r="A415" s="37">
        <v>220009</v>
      </c>
      <c r="B415" s="37">
        <v>24.322044999999999</v>
      </c>
      <c r="C415" s="37">
        <v>18.387215000000001</v>
      </c>
      <c r="D415" s="37">
        <v>25.460599999999999</v>
      </c>
      <c r="E415" s="37">
        <v>7.7188650000000001</v>
      </c>
      <c r="G415" s="39">
        <v>220173</v>
      </c>
      <c r="H415" s="40">
        <v>15.126813000000002</v>
      </c>
      <c r="I415" s="40">
        <v>31.184640399999999</v>
      </c>
      <c r="J415" s="40">
        <v>40.167797200000003</v>
      </c>
      <c r="K415" s="40">
        <v>29.331235800000002</v>
      </c>
    </row>
    <row r="416" spans="1:11" x14ac:dyDescent="0.2">
      <c r="A416" s="37">
        <v>220010</v>
      </c>
      <c r="B416" s="37">
        <v>26.636507999999999</v>
      </c>
      <c r="C416" s="37">
        <v>18.013643999999999</v>
      </c>
      <c r="D416" s="37">
        <v>21.501647999999999</v>
      </c>
      <c r="E416" s="37">
        <v>11.981339999999999</v>
      </c>
      <c r="G416" s="39">
        <v>220174</v>
      </c>
      <c r="H416" s="40">
        <v>14.95172</v>
      </c>
      <c r="I416" s="40">
        <v>32.276580000000003</v>
      </c>
      <c r="J416" s="40">
        <v>44.845779999999998</v>
      </c>
      <c r="K416" s="40">
        <v>27.4834</v>
      </c>
    </row>
    <row r="417" spans="1:11" x14ac:dyDescent="0.2">
      <c r="A417" s="37">
        <v>220010</v>
      </c>
      <c r="B417" s="37">
        <v>25.607780000000002</v>
      </c>
      <c r="C417" s="37">
        <v>16.389340000000001</v>
      </c>
      <c r="D417" s="37">
        <v>23.235520000000001</v>
      </c>
      <c r="E417" s="37">
        <v>5.5472999999999999</v>
      </c>
      <c r="G417" s="39">
        <v>220175</v>
      </c>
      <c r="H417" s="40">
        <v>15.031278</v>
      </c>
      <c r="I417" s="40">
        <v>33.11739</v>
      </c>
      <c r="J417" s="40">
        <v>45.981324000000001</v>
      </c>
      <c r="K417" s="40">
        <v>28.194156</v>
      </c>
    </row>
    <row r="418" spans="1:11" x14ac:dyDescent="0.2">
      <c r="A418" s="37">
        <v>220011</v>
      </c>
      <c r="B418" s="37">
        <v>23.741745000000002</v>
      </c>
      <c r="C418" s="37">
        <v>21.346215000000001</v>
      </c>
      <c r="D418" s="37">
        <v>25.77516</v>
      </c>
      <c r="E418" s="37">
        <v>12.506895</v>
      </c>
      <c r="G418" s="39">
        <v>220176</v>
      </c>
      <c r="H418" s="40">
        <v>17.771543999999999</v>
      </c>
      <c r="I418" s="40">
        <v>29.613023999999999</v>
      </c>
      <c r="J418" s="40">
        <v>39.412548000000001</v>
      </c>
      <c r="K418" s="40">
        <v>24.820488000000001</v>
      </c>
    </row>
    <row r="419" spans="1:11" x14ac:dyDescent="0.2">
      <c r="A419" s="37">
        <v>220011</v>
      </c>
      <c r="B419" s="37">
        <v>22.522116</v>
      </c>
      <c r="C419" s="37">
        <v>18.942916</v>
      </c>
      <c r="D419" s="37">
        <v>27.622475999999999</v>
      </c>
      <c r="E419" s="37">
        <v>8.6258719999999993</v>
      </c>
      <c r="G419" s="39">
        <v>220177</v>
      </c>
      <c r="H419" s="40">
        <v>17.740852999999998</v>
      </c>
      <c r="I419" s="40">
        <v>26.435182200000003</v>
      </c>
      <c r="J419" s="40">
        <v>33.991622000000007</v>
      </c>
      <c r="K419" s="40">
        <v>21.971557999999998</v>
      </c>
    </row>
    <row r="420" spans="1:11" x14ac:dyDescent="0.2">
      <c r="A420" s="37">
        <v>220012</v>
      </c>
      <c r="B420" s="37">
        <v>25.592216000000001</v>
      </c>
      <c r="C420" s="37">
        <v>20.057759999999998</v>
      </c>
      <c r="D420" s="37">
        <v>23.642156</v>
      </c>
      <c r="E420" s="37">
        <v>12.285378</v>
      </c>
      <c r="G420" s="39">
        <v>220178</v>
      </c>
      <c r="H420" s="40">
        <v>16.610886199999999</v>
      </c>
      <c r="I420" s="40">
        <v>27.490916999999996</v>
      </c>
      <c r="J420" s="40">
        <v>34.408549600000001</v>
      </c>
      <c r="K420" s="40">
        <v>24.529405599999997</v>
      </c>
    </row>
    <row r="421" spans="1:11" x14ac:dyDescent="0.2">
      <c r="A421" s="37">
        <v>220012</v>
      </c>
      <c r="B421" s="37">
        <v>25.095725000000002</v>
      </c>
      <c r="C421" s="37">
        <v>17.304015</v>
      </c>
      <c r="D421" s="37">
        <v>24.462759999999999</v>
      </c>
      <c r="E421" s="37">
        <v>6.4544600000000001</v>
      </c>
      <c r="G421" s="39">
        <v>220179</v>
      </c>
      <c r="H421" s="40">
        <v>16.69773</v>
      </c>
      <c r="I421" s="40">
        <v>28.762830000000001</v>
      </c>
      <c r="J421" s="40">
        <v>39.713520000000003</v>
      </c>
      <c r="K421" s="40">
        <v>23.31972</v>
      </c>
    </row>
    <row r="422" spans="1:11" x14ac:dyDescent="0.2">
      <c r="A422" s="37">
        <v>220013</v>
      </c>
      <c r="B422" s="37">
        <v>23.924440000000001</v>
      </c>
      <c r="C422" s="37">
        <v>20.736999999999998</v>
      </c>
      <c r="D422" s="37">
        <v>24.81916</v>
      </c>
      <c r="E422" s="37">
        <v>13.17848</v>
      </c>
      <c r="G422" s="39">
        <v>220180</v>
      </c>
      <c r="H422" s="40">
        <v>15.628337999999999</v>
      </c>
      <c r="I422" s="40">
        <v>30.69023</v>
      </c>
      <c r="J422" s="40">
        <v>40.941974000000002</v>
      </c>
      <c r="K422" s="40">
        <v>27.06869</v>
      </c>
    </row>
    <row r="423" spans="1:11" x14ac:dyDescent="0.2">
      <c r="A423" s="37">
        <v>220013</v>
      </c>
      <c r="B423" s="37">
        <v>23.521925</v>
      </c>
      <c r="C423" s="37">
        <v>18.061959999999999</v>
      </c>
      <c r="D423" s="37">
        <v>26.373339999999999</v>
      </c>
      <c r="E423" s="37">
        <v>7.8346450000000001</v>
      </c>
      <c r="G423" s="39">
        <v>220181</v>
      </c>
      <c r="H423" s="40">
        <v>15.845496000000001</v>
      </c>
      <c r="I423" s="40">
        <v>29.868387999999999</v>
      </c>
      <c r="J423" s="40">
        <v>41.073683000000003</v>
      </c>
      <c r="K423" s="40">
        <v>25.57225</v>
      </c>
    </row>
    <row r="424" spans="1:11" x14ac:dyDescent="0.2">
      <c r="A424" s="37">
        <v>220014</v>
      </c>
      <c r="B424" s="37">
        <v>25.680752999999999</v>
      </c>
      <c r="C424" s="37">
        <v>20.642769000000001</v>
      </c>
      <c r="D424" s="37">
        <v>24.606477000000002</v>
      </c>
      <c r="E424" s="37">
        <v>13.910022</v>
      </c>
      <c r="G424" s="39">
        <v>220182</v>
      </c>
      <c r="H424" s="40">
        <v>15.987515999999999</v>
      </c>
      <c r="I424" s="40">
        <v>30.977544000000002</v>
      </c>
      <c r="J424" s="40">
        <v>43.390728000000003</v>
      </c>
      <c r="K424" s="40">
        <v>24.189084000000001</v>
      </c>
    </row>
    <row r="425" spans="1:11" x14ac:dyDescent="0.2">
      <c r="A425" s="37">
        <v>220014</v>
      </c>
      <c r="B425" s="37">
        <v>24.438116000000001</v>
      </c>
      <c r="C425" s="37">
        <v>18.18045</v>
      </c>
      <c r="D425" s="37">
        <v>26.161892000000002</v>
      </c>
      <c r="E425" s="37">
        <v>7.9275739999999999</v>
      </c>
      <c r="G425" s="39">
        <v>220183</v>
      </c>
      <c r="H425" s="40">
        <v>16.810752000000001</v>
      </c>
      <c r="I425" s="40">
        <v>28.827812999999999</v>
      </c>
      <c r="J425" s="40">
        <v>38.856102</v>
      </c>
      <c r="K425" s="40">
        <v>25.075413000000001</v>
      </c>
    </row>
    <row r="426" spans="1:11" x14ac:dyDescent="0.2">
      <c r="A426" s="37">
        <v>220015</v>
      </c>
      <c r="B426" s="37">
        <v>23.898325</v>
      </c>
      <c r="C426" s="37">
        <v>21.624054999999998</v>
      </c>
      <c r="D426" s="37">
        <v>27.485385000000001</v>
      </c>
      <c r="E426" s="37">
        <v>14.449935</v>
      </c>
      <c r="G426" s="39">
        <v>220184</v>
      </c>
      <c r="H426" s="40">
        <v>16.496043199999999</v>
      </c>
      <c r="I426" s="40">
        <v>27.528868800000005</v>
      </c>
      <c r="J426" s="40">
        <v>34.815004800000004</v>
      </c>
      <c r="K426" s="40">
        <v>25.586087200000001</v>
      </c>
    </row>
    <row r="427" spans="1:11" x14ac:dyDescent="0.2">
      <c r="A427" s="37">
        <v>220015</v>
      </c>
      <c r="B427" s="37">
        <v>23.206764</v>
      </c>
      <c r="C427" s="37">
        <v>20.308161999999999</v>
      </c>
      <c r="D427" s="37">
        <v>28.573215999999999</v>
      </c>
      <c r="E427" s="37">
        <v>8.3547940000000001</v>
      </c>
      <c r="G427" s="39">
        <v>220185</v>
      </c>
      <c r="H427" s="40">
        <v>16.325278999999998</v>
      </c>
      <c r="I427" s="40">
        <v>29.355803000000002</v>
      </c>
      <c r="J427" s="40">
        <v>40.381630999999999</v>
      </c>
      <c r="K427" s="40">
        <v>23.211780999999998</v>
      </c>
    </row>
    <row r="428" spans="1:11" x14ac:dyDescent="0.2">
      <c r="A428" s="37">
        <v>220016</v>
      </c>
      <c r="B428" s="37">
        <v>25.416975999999998</v>
      </c>
      <c r="C428" s="37">
        <v>19.178432000000001</v>
      </c>
      <c r="D428" s="37">
        <v>23.861968000000001</v>
      </c>
      <c r="E428" s="37">
        <v>10.755471999999999</v>
      </c>
      <c r="G428" s="39">
        <v>220186</v>
      </c>
      <c r="H428" s="40">
        <v>15.547392</v>
      </c>
      <c r="I428" s="40">
        <v>29.786111999999999</v>
      </c>
      <c r="J428" s="40">
        <v>40.651775999999998</v>
      </c>
      <c r="K428" s="40">
        <v>27.113472000000002</v>
      </c>
    </row>
    <row r="429" spans="1:11" x14ac:dyDescent="0.2">
      <c r="A429" s="37">
        <v>220016</v>
      </c>
      <c r="B429" s="37">
        <v>24.539952</v>
      </c>
      <c r="C429" s="37">
        <v>17.327016</v>
      </c>
      <c r="D429" s="37">
        <v>25.631208000000001</v>
      </c>
      <c r="E429" s="37">
        <v>6.7782080000000002</v>
      </c>
      <c r="G429" s="39">
        <v>220187</v>
      </c>
      <c r="H429" s="40">
        <v>15.794980200000001</v>
      </c>
      <c r="I429" s="40">
        <v>30.334461200000003</v>
      </c>
      <c r="J429" s="40">
        <v>39.03575020000001</v>
      </c>
      <c r="K429" s="40">
        <v>27.536937200000001</v>
      </c>
    </row>
    <row r="430" spans="1:11" x14ac:dyDescent="0.2">
      <c r="A430" s="37">
        <v>220017</v>
      </c>
      <c r="B430" s="37">
        <v>23.078688</v>
      </c>
      <c r="C430" s="37">
        <v>21.334800000000001</v>
      </c>
      <c r="D430" s="37">
        <v>25.55538</v>
      </c>
      <c r="E430" s="37">
        <v>13.997484</v>
      </c>
      <c r="G430" s="39">
        <v>220188</v>
      </c>
      <c r="H430" s="40">
        <v>15.387008</v>
      </c>
      <c r="I430" s="40">
        <v>34.149171000000003</v>
      </c>
      <c r="J430" s="40">
        <v>45.559969000000002</v>
      </c>
      <c r="K430" s="40">
        <v>27.972175</v>
      </c>
    </row>
    <row r="431" spans="1:11" x14ac:dyDescent="0.2">
      <c r="A431" s="37">
        <v>220017</v>
      </c>
      <c r="B431" s="37">
        <v>23.369454999999999</v>
      </c>
      <c r="C431" s="37">
        <v>18.758361000000001</v>
      </c>
      <c r="D431" s="37">
        <v>26.455479</v>
      </c>
      <c r="E431" s="37">
        <v>6.7551629999999996</v>
      </c>
      <c r="G431" s="39">
        <v>220189</v>
      </c>
      <c r="H431" s="40">
        <v>15.602040000000001</v>
      </c>
      <c r="I431" s="40">
        <v>29.981463999999999</v>
      </c>
      <c r="J431" s="40">
        <v>39.735019999999999</v>
      </c>
      <c r="K431" s="40">
        <v>24.990635999999999</v>
      </c>
    </row>
    <row r="432" spans="1:11" x14ac:dyDescent="0.2">
      <c r="A432" s="37">
        <v>220018</v>
      </c>
      <c r="B432" s="37">
        <v>25.303833000000001</v>
      </c>
      <c r="C432" s="37">
        <v>18.678626999999999</v>
      </c>
      <c r="D432" s="37">
        <v>22.102578000000001</v>
      </c>
      <c r="E432" s="37">
        <v>11.060568</v>
      </c>
      <c r="G432" s="39">
        <v>220190</v>
      </c>
      <c r="H432" s="40">
        <v>16.545870000000001</v>
      </c>
      <c r="I432" s="40">
        <v>27.966419999999999</v>
      </c>
      <c r="J432" s="40">
        <v>39.015569999999997</v>
      </c>
      <c r="K432" s="40">
        <v>22.19115</v>
      </c>
    </row>
    <row r="433" spans="1:11" x14ac:dyDescent="0.2">
      <c r="A433" s="37">
        <v>220018</v>
      </c>
      <c r="B433" s="37">
        <v>25.548161</v>
      </c>
      <c r="C433" s="37">
        <v>16.252193999999999</v>
      </c>
      <c r="D433" s="37">
        <v>23.118431000000001</v>
      </c>
      <c r="E433" s="37">
        <v>4.4545050000000002</v>
      </c>
      <c r="G433" s="39">
        <v>220191</v>
      </c>
      <c r="H433" s="40">
        <v>15.353339999999999</v>
      </c>
      <c r="I433" s="40">
        <v>30.271977</v>
      </c>
      <c r="J433" s="40">
        <v>41.250540000000001</v>
      </c>
      <c r="K433" s="40">
        <v>25.730718</v>
      </c>
    </row>
    <row r="434" spans="1:11" x14ac:dyDescent="0.2">
      <c r="A434" s="37">
        <v>220019</v>
      </c>
      <c r="B434" s="37">
        <v>25.038277000000001</v>
      </c>
      <c r="C434" s="37">
        <v>20.211510000000001</v>
      </c>
      <c r="D434" s="37">
        <v>26.48723</v>
      </c>
      <c r="E434" s="37">
        <v>12.551439999999999</v>
      </c>
      <c r="G434" s="39">
        <v>220192</v>
      </c>
      <c r="H434" s="40">
        <v>21.79224</v>
      </c>
      <c r="I434" s="40">
        <v>21.071988000000001</v>
      </c>
      <c r="J434" s="40">
        <v>29.253312000000001</v>
      </c>
      <c r="K434" s="40">
        <v>17.332218000000001</v>
      </c>
    </row>
    <row r="435" spans="1:11" x14ac:dyDescent="0.2">
      <c r="A435" s="37">
        <v>220019</v>
      </c>
      <c r="B435" s="37">
        <v>24.538256000000001</v>
      </c>
      <c r="C435" s="37">
        <v>17.836255999999999</v>
      </c>
      <c r="D435" s="37">
        <v>27.889256</v>
      </c>
      <c r="E435" s="37">
        <v>8.2747360000000008</v>
      </c>
      <c r="G435" s="39">
        <v>220193</v>
      </c>
      <c r="H435" s="40">
        <v>17.372074999999999</v>
      </c>
      <c r="I435" s="40">
        <v>29.596525</v>
      </c>
      <c r="J435" s="40">
        <v>39.956699999999998</v>
      </c>
      <c r="K435" s="40">
        <v>26.443024999999999</v>
      </c>
    </row>
    <row r="436" spans="1:11" x14ac:dyDescent="0.2">
      <c r="A436" s="37">
        <v>220020</v>
      </c>
      <c r="B436" s="37">
        <v>24.155840000000001</v>
      </c>
      <c r="C436" s="37">
        <v>20.026240000000001</v>
      </c>
      <c r="D436" s="37">
        <v>22.522559999999999</v>
      </c>
      <c r="E436" s="37">
        <v>13.5024</v>
      </c>
      <c r="G436" s="39">
        <v>220194</v>
      </c>
      <c r="H436" s="40">
        <v>20.725155000000001</v>
      </c>
      <c r="I436" s="40">
        <v>26.483688000000001</v>
      </c>
      <c r="J436" s="40">
        <v>35.840145</v>
      </c>
      <c r="K436" s="40">
        <v>21.88428</v>
      </c>
    </row>
    <row r="437" spans="1:11" x14ac:dyDescent="0.2">
      <c r="A437" s="37">
        <v>220020</v>
      </c>
      <c r="B437" s="37">
        <v>24.430755999999999</v>
      </c>
      <c r="C437" s="37">
        <v>17.414652</v>
      </c>
      <c r="D437" s="37">
        <v>23.479724000000001</v>
      </c>
      <c r="E437" s="37">
        <v>5.96638</v>
      </c>
      <c r="G437" s="39">
        <v>220195</v>
      </c>
      <c r="H437" s="40">
        <v>19.006616999999999</v>
      </c>
      <c r="I437" s="40">
        <v>28.171679999999999</v>
      </c>
      <c r="J437" s="40">
        <v>36.502713</v>
      </c>
      <c r="K437" s="40">
        <v>23.325039</v>
      </c>
    </row>
    <row r="438" spans="1:11" x14ac:dyDescent="0.2">
      <c r="A438" s="37">
        <v>220021</v>
      </c>
      <c r="B438" s="37">
        <v>23.089770000000001</v>
      </c>
      <c r="C438" s="37">
        <v>23.145408</v>
      </c>
      <c r="D438" s="37">
        <v>27.364623000000002</v>
      </c>
      <c r="E438" s="37">
        <v>14.781162</v>
      </c>
      <c r="G438" s="39">
        <v>220196</v>
      </c>
      <c r="H438" s="40">
        <v>23.248905000000001</v>
      </c>
      <c r="I438" s="40">
        <v>22.747731000000002</v>
      </c>
      <c r="J438" s="40">
        <v>29.819852999999998</v>
      </c>
      <c r="K438" s="40">
        <v>16.390246000000001</v>
      </c>
    </row>
    <row r="439" spans="1:11" x14ac:dyDescent="0.2">
      <c r="A439" s="37">
        <v>220021</v>
      </c>
      <c r="B439" s="37">
        <v>21.69258</v>
      </c>
      <c r="C439" s="37">
        <v>20.784269999999999</v>
      </c>
      <c r="D439" s="37">
        <v>28.718624999999999</v>
      </c>
      <c r="E439" s="37">
        <v>11.451829999999999</v>
      </c>
      <c r="G439" s="39">
        <v>220197</v>
      </c>
      <c r="H439" s="40">
        <v>23.450483999999999</v>
      </c>
      <c r="I439" s="40">
        <v>21.164898000000001</v>
      </c>
      <c r="J439" s="40">
        <v>28.876428000000001</v>
      </c>
      <c r="K439" s="40">
        <v>14.373177</v>
      </c>
    </row>
    <row r="440" spans="1:11" x14ac:dyDescent="0.2">
      <c r="A440" s="37">
        <v>220022</v>
      </c>
      <c r="B440" s="37">
        <v>25.485516000000001</v>
      </c>
      <c r="C440" s="37">
        <v>18.924430000000001</v>
      </c>
      <c r="D440" s="37">
        <v>21.608090000000001</v>
      </c>
      <c r="E440" s="37">
        <v>13.122172000000001</v>
      </c>
      <c r="G440" s="39">
        <v>220198</v>
      </c>
      <c r="H440" s="40">
        <v>21.242799999999999</v>
      </c>
      <c r="I440" s="40">
        <v>24.309152000000001</v>
      </c>
      <c r="J440" s="40">
        <v>33.369667999999997</v>
      </c>
      <c r="K440" s="40">
        <v>16.864936</v>
      </c>
    </row>
    <row r="441" spans="1:11" x14ac:dyDescent="0.2">
      <c r="A441" s="37">
        <v>220022</v>
      </c>
      <c r="B441" s="37">
        <v>24.434256999999999</v>
      </c>
      <c r="C441" s="37">
        <v>17.724007</v>
      </c>
      <c r="D441" s="37">
        <v>23.727443999999998</v>
      </c>
      <c r="E441" s="37">
        <v>8.0791409999999999</v>
      </c>
      <c r="G441" s="39">
        <v>220199</v>
      </c>
      <c r="H441" s="40">
        <v>19.066144999999999</v>
      </c>
      <c r="I441" s="40">
        <v>24.642876999999999</v>
      </c>
      <c r="J441" s="40">
        <v>33.903576000000001</v>
      </c>
      <c r="K441" s="40">
        <v>21.180502000000001</v>
      </c>
    </row>
    <row r="442" spans="1:11" x14ac:dyDescent="0.2">
      <c r="A442" s="37">
        <v>220023</v>
      </c>
      <c r="B442" s="37">
        <v>25.178208000000001</v>
      </c>
      <c r="C442" s="37">
        <v>19.737784000000001</v>
      </c>
      <c r="D442" s="37">
        <v>22.968616000000001</v>
      </c>
      <c r="E442" s="37">
        <v>13.498936</v>
      </c>
      <c r="G442" s="39">
        <v>220200</v>
      </c>
      <c r="H442" s="40">
        <v>21.18479</v>
      </c>
      <c r="I442" s="40">
        <v>24.394887000000001</v>
      </c>
      <c r="J442" s="40">
        <v>32.554268999999998</v>
      </c>
      <c r="K442" s="40">
        <v>16.762812</v>
      </c>
    </row>
    <row r="443" spans="1:11" x14ac:dyDescent="0.2">
      <c r="A443" s="37">
        <v>220023</v>
      </c>
      <c r="B443" s="37">
        <v>24.491484</v>
      </c>
      <c r="C443" s="37">
        <v>17.415566999999999</v>
      </c>
      <c r="D443" s="37">
        <v>23.727249</v>
      </c>
      <c r="E443" s="37">
        <v>8.2807110000000002</v>
      </c>
      <c r="G443" s="39">
        <v>220201</v>
      </c>
      <c r="H443" s="40">
        <v>20.410336000000001</v>
      </c>
      <c r="I443" s="40">
        <v>25.912896</v>
      </c>
      <c r="J443" s="40">
        <v>34.938943999999999</v>
      </c>
      <c r="K443" s="40">
        <v>21.270399999999999</v>
      </c>
    </row>
    <row r="444" spans="1:11" x14ac:dyDescent="0.2">
      <c r="A444" s="37">
        <v>220024</v>
      </c>
      <c r="B444" s="37">
        <v>23.971464000000001</v>
      </c>
      <c r="C444" s="37">
        <v>21.847643999999999</v>
      </c>
      <c r="D444" s="37">
        <v>26.704727999999999</v>
      </c>
      <c r="E444" s="37">
        <v>14.432741999999999</v>
      </c>
      <c r="G444" s="39">
        <v>220202</v>
      </c>
      <c r="H444" s="40">
        <v>18.092186000000002</v>
      </c>
      <c r="I444" s="40">
        <v>26.017320000000002</v>
      </c>
      <c r="J444" s="40">
        <v>35.455517999999998</v>
      </c>
      <c r="K444" s="40">
        <v>22.898931999999999</v>
      </c>
    </row>
    <row r="445" spans="1:11" x14ac:dyDescent="0.2">
      <c r="A445" s="37">
        <v>220024</v>
      </c>
      <c r="B445" s="37">
        <v>24.380953999999999</v>
      </c>
      <c r="C445" s="37">
        <v>18.684301999999999</v>
      </c>
      <c r="D445" s="37">
        <v>27.202408999999999</v>
      </c>
      <c r="E445" s="37">
        <v>8.0523430000000005</v>
      </c>
      <c r="G445" s="39">
        <v>220203</v>
      </c>
      <c r="H445" s="40">
        <v>16.872456</v>
      </c>
      <c r="I445" s="40">
        <v>29.991347999999999</v>
      </c>
      <c r="J445" s="40">
        <v>39.579659999999997</v>
      </c>
      <c r="K445" s="40">
        <v>28.030947000000001</v>
      </c>
    </row>
    <row r="446" spans="1:11" x14ac:dyDescent="0.2">
      <c r="A446" s="37">
        <v>220025</v>
      </c>
      <c r="B446" s="37">
        <v>25.118665</v>
      </c>
      <c r="C446" s="37">
        <v>19.349785000000001</v>
      </c>
      <c r="D446" s="37">
        <v>20.736535</v>
      </c>
      <c r="E446" s="37">
        <v>10.9091</v>
      </c>
      <c r="G446" s="39">
        <v>220204</v>
      </c>
      <c r="H446" s="40">
        <v>19.927050000000001</v>
      </c>
      <c r="I446" s="40">
        <v>26.959579999999999</v>
      </c>
      <c r="J446" s="40">
        <v>36.714080000000003</v>
      </c>
      <c r="K446" s="40">
        <v>20.001370000000001</v>
      </c>
    </row>
    <row r="447" spans="1:11" x14ac:dyDescent="0.2">
      <c r="A447" s="37">
        <v>220025</v>
      </c>
      <c r="B447" s="37">
        <v>23.804352000000002</v>
      </c>
      <c r="C447" s="37">
        <v>18.508512</v>
      </c>
      <c r="D447" s="37">
        <v>22.969584000000001</v>
      </c>
      <c r="E447" s="37">
        <v>8.8772640000000003</v>
      </c>
      <c r="G447" s="39">
        <v>220205</v>
      </c>
      <c r="H447" s="40">
        <v>21.030726000000001</v>
      </c>
      <c r="I447" s="40">
        <v>26.425847999999998</v>
      </c>
      <c r="J447" s="40">
        <v>34.066608000000002</v>
      </c>
      <c r="K447" s="40">
        <v>23.117958000000002</v>
      </c>
    </row>
    <row r="448" spans="1:11" x14ac:dyDescent="0.2">
      <c r="A448" s="37">
        <v>220026</v>
      </c>
      <c r="B448" s="37">
        <v>24.500197</v>
      </c>
      <c r="C448" s="37">
        <v>20.839459999999999</v>
      </c>
      <c r="D448" s="37">
        <v>25.625159</v>
      </c>
      <c r="E448" s="37">
        <v>11.987299999999999</v>
      </c>
      <c r="G448" s="39">
        <v>220206</v>
      </c>
      <c r="H448" s="40">
        <v>18.817945999999999</v>
      </c>
      <c r="I448" s="40">
        <v>27.236256000000001</v>
      </c>
      <c r="J448" s="40">
        <v>35.896417999999997</v>
      </c>
      <c r="K448" s="40">
        <v>23.654986000000001</v>
      </c>
    </row>
    <row r="449" spans="1:11" x14ac:dyDescent="0.2">
      <c r="A449" s="37">
        <v>220026</v>
      </c>
      <c r="B449" s="37">
        <v>23.595086999999999</v>
      </c>
      <c r="C449" s="37">
        <v>18.230551999999999</v>
      </c>
      <c r="D449" s="37">
        <v>27.168488</v>
      </c>
      <c r="E449" s="37">
        <v>7.2798069999999999</v>
      </c>
      <c r="G449" s="39">
        <v>220207</v>
      </c>
      <c r="H449" s="40">
        <v>22.858858999999999</v>
      </c>
      <c r="I449" s="40">
        <v>21.586361</v>
      </c>
      <c r="J449" s="40">
        <v>30.410858000000001</v>
      </c>
      <c r="K449" s="40">
        <v>14.412423</v>
      </c>
    </row>
    <row r="450" spans="1:11" x14ac:dyDescent="0.2">
      <c r="A450" s="37">
        <v>220027</v>
      </c>
      <c r="B450" s="37">
        <v>24.89331</v>
      </c>
      <c r="C450" s="37">
        <v>19.835270000000001</v>
      </c>
      <c r="D450" s="37">
        <v>23.785710000000002</v>
      </c>
      <c r="E450" s="37">
        <v>11.879009999999999</v>
      </c>
      <c r="G450" s="39">
        <v>220208</v>
      </c>
      <c r="H450" s="40">
        <v>21.302534000000001</v>
      </c>
      <c r="I450" s="40">
        <v>25.203520000000001</v>
      </c>
      <c r="J450" s="40">
        <v>33.190812000000001</v>
      </c>
      <c r="K450" s="40">
        <v>19.866304</v>
      </c>
    </row>
    <row r="451" spans="1:11" x14ac:dyDescent="0.2">
      <c r="A451" s="37">
        <v>220027</v>
      </c>
      <c r="B451" s="37">
        <v>23.34385</v>
      </c>
      <c r="C451" s="37">
        <v>17.855843</v>
      </c>
      <c r="D451" s="37">
        <v>24.806144</v>
      </c>
      <c r="E451" s="37">
        <v>8.2452240000000003</v>
      </c>
      <c r="G451" s="39">
        <v>220209</v>
      </c>
      <c r="H451" s="40">
        <v>20.115403000000001</v>
      </c>
      <c r="I451" s="40">
        <v>28.044170000000001</v>
      </c>
      <c r="J451" s="40">
        <v>36.233812999999998</v>
      </c>
      <c r="K451" s="40">
        <v>22.910502999999999</v>
      </c>
    </row>
    <row r="452" spans="1:11" x14ac:dyDescent="0.2">
      <c r="A452" s="37">
        <v>220028</v>
      </c>
      <c r="B452" s="37">
        <v>26.419122000000002</v>
      </c>
      <c r="C452" s="37">
        <v>17.741982</v>
      </c>
      <c r="D452" s="37">
        <v>21.628233000000002</v>
      </c>
      <c r="E452" s="37">
        <v>10.947965999999999</v>
      </c>
      <c r="G452" s="39">
        <v>220210</v>
      </c>
      <c r="H452" s="40">
        <v>21.012823000000001</v>
      </c>
      <c r="I452" s="40">
        <v>23.673026</v>
      </c>
      <c r="J452" s="40">
        <v>32.070740000000001</v>
      </c>
      <c r="K452" s="40">
        <v>18.241392000000001</v>
      </c>
    </row>
    <row r="453" spans="1:11" x14ac:dyDescent="0.2">
      <c r="A453" s="37">
        <v>220028</v>
      </c>
      <c r="B453" s="37">
        <v>25.794452</v>
      </c>
      <c r="C453" s="37">
        <v>16.539539999999999</v>
      </c>
      <c r="D453" s="37">
        <v>23.616294</v>
      </c>
      <c r="E453" s="37">
        <v>7.691338</v>
      </c>
      <c r="G453" s="39">
        <v>220211</v>
      </c>
      <c r="H453" s="40">
        <v>17.683772000000001</v>
      </c>
      <c r="I453" s="40">
        <v>26.668939999999999</v>
      </c>
      <c r="J453" s="40">
        <v>37.281052000000003</v>
      </c>
      <c r="K453" s="40">
        <v>22.518384000000001</v>
      </c>
    </row>
    <row r="454" spans="1:11" x14ac:dyDescent="0.2">
      <c r="A454" s="37">
        <v>220029</v>
      </c>
      <c r="B454" s="37">
        <v>23.36139</v>
      </c>
      <c r="C454" s="37">
        <v>19.180008000000001</v>
      </c>
      <c r="D454" s="37">
        <v>26.508384</v>
      </c>
      <c r="E454" s="37">
        <v>14.24475</v>
      </c>
      <c r="G454" s="39">
        <v>220212</v>
      </c>
      <c r="H454" s="40">
        <v>19.331634000000001</v>
      </c>
      <c r="I454" s="40">
        <v>26.727519000000001</v>
      </c>
      <c r="J454" s="40">
        <v>35.723520000000001</v>
      </c>
      <c r="K454" s="40">
        <v>22.717925999999999</v>
      </c>
    </row>
    <row r="455" spans="1:11" x14ac:dyDescent="0.2">
      <c r="A455" s="37">
        <v>220029</v>
      </c>
      <c r="B455" s="37">
        <v>23.146595000000001</v>
      </c>
      <c r="C455" s="37">
        <v>19.359919999999999</v>
      </c>
      <c r="D455" s="37">
        <v>27.116074999999999</v>
      </c>
      <c r="E455" s="37">
        <v>14.398070000000001</v>
      </c>
      <c r="G455" s="39">
        <v>220213</v>
      </c>
      <c r="H455" s="40">
        <v>23.422763</v>
      </c>
      <c r="I455" s="40">
        <v>20.892326000000001</v>
      </c>
      <c r="J455" s="40">
        <v>28.594864999999999</v>
      </c>
      <c r="K455" s="40">
        <v>14.181570000000001</v>
      </c>
    </row>
    <row r="456" spans="1:11" x14ac:dyDescent="0.2">
      <c r="A456" s="37">
        <v>220029</v>
      </c>
      <c r="B456" s="37">
        <v>23.36139</v>
      </c>
      <c r="C456" s="37">
        <v>19.180008000000001</v>
      </c>
      <c r="D456" s="37">
        <v>26.508384</v>
      </c>
      <c r="E456" s="37">
        <v>14.24475</v>
      </c>
      <c r="G456" s="39">
        <v>220214</v>
      </c>
      <c r="H456" s="40">
        <v>16.078135</v>
      </c>
      <c r="I456" s="40">
        <v>27.520299999999999</v>
      </c>
      <c r="J456" s="40">
        <v>37.069290000000002</v>
      </c>
      <c r="K456" s="40">
        <v>25.95035</v>
      </c>
    </row>
    <row r="457" spans="1:11" x14ac:dyDescent="0.2">
      <c r="A457" s="37">
        <v>220029</v>
      </c>
      <c r="B457" s="37">
        <v>23.146595000000001</v>
      </c>
      <c r="C457" s="37">
        <v>19.359919999999999</v>
      </c>
      <c r="D457" s="37">
        <v>27.116074999999999</v>
      </c>
      <c r="E457" s="37">
        <v>14.398070000000001</v>
      </c>
      <c r="G457" s="39">
        <v>220215</v>
      </c>
      <c r="H457" s="40">
        <v>17.831025</v>
      </c>
      <c r="I457" s="40">
        <v>24.152515000000001</v>
      </c>
      <c r="J457" s="40">
        <v>35.560684999999999</v>
      </c>
      <c r="K457" s="40">
        <v>18.356280000000002</v>
      </c>
    </row>
    <row r="458" spans="1:11" x14ac:dyDescent="0.2">
      <c r="A458" s="37">
        <v>220029</v>
      </c>
      <c r="B458" s="37">
        <v>25.977820999999999</v>
      </c>
      <c r="C458" s="37">
        <v>16.201886999999999</v>
      </c>
      <c r="D458" s="37">
        <v>25.995498999999999</v>
      </c>
      <c r="E458" s="37">
        <v>5.9840030000000004</v>
      </c>
      <c r="G458" s="39">
        <v>220216</v>
      </c>
      <c r="H458" s="40">
        <v>20.388172000000001</v>
      </c>
      <c r="I458" s="40">
        <v>20.369796000000001</v>
      </c>
      <c r="J458" s="40">
        <v>27.885580000000001</v>
      </c>
      <c r="K458" s="40">
        <v>14.893748</v>
      </c>
    </row>
    <row r="459" spans="1:11" x14ac:dyDescent="0.2">
      <c r="A459" s="37">
        <v>220030</v>
      </c>
      <c r="B459" s="37">
        <v>25.360047999999999</v>
      </c>
      <c r="C459" s="37">
        <v>19.371231999999999</v>
      </c>
      <c r="D459" s="37">
        <v>23.788907999999999</v>
      </c>
      <c r="E459" s="37">
        <v>11.839002000000001</v>
      </c>
      <c r="G459" s="39">
        <v>220217</v>
      </c>
      <c r="H459" s="40">
        <v>19.595379000000001</v>
      </c>
      <c r="I459" s="40">
        <v>21.619959999999999</v>
      </c>
      <c r="J459" s="40">
        <v>30.652705999999998</v>
      </c>
      <c r="K459" s="40">
        <v>15.66531</v>
      </c>
    </row>
    <row r="460" spans="1:11" x14ac:dyDescent="0.2">
      <c r="A460" s="37">
        <v>220030</v>
      </c>
      <c r="B460" s="37">
        <v>24.229803</v>
      </c>
      <c r="C460" s="37">
        <v>17.674448999999999</v>
      </c>
      <c r="D460" s="37">
        <v>25.006799999999998</v>
      </c>
      <c r="E460" s="37">
        <v>7.3234199999999996</v>
      </c>
      <c r="G460" s="39">
        <v>220218</v>
      </c>
      <c r="H460" s="40">
        <v>18.133852000000001</v>
      </c>
      <c r="I460" s="40">
        <v>25.761024799999994</v>
      </c>
      <c r="J460" s="40">
        <v>31.825539800000001</v>
      </c>
      <c r="K460" s="40">
        <v>23.944062800000001</v>
      </c>
    </row>
    <row r="461" spans="1:11" x14ac:dyDescent="0.2">
      <c r="A461" s="37">
        <v>220031</v>
      </c>
      <c r="B461" s="37">
        <v>23.442143999999999</v>
      </c>
      <c r="C461" s="37">
        <v>21.179531999999998</v>
      </c>
      <c r="D461" s="37">
        <v>24.434355</v>
      </c>
      <c r="E461" s="37">
        <v>13.835316000000001</v>
      </c>
      <c r="G461" s="39">
        <v>220219</v>
      </c>
      <c r="H461" s="40">
        <v>19.910723999999998</v>
      </c>
      <c r="I461" s="40">
        <v>22.239142000000001</v>
      </c>
      <c r="J461" s="40">
        <v>30.361104000000001</v>
      </c>
      <c r="K461" s="40">
        <v>16.326426999999999</v>
      </c>
    </row>
    <row r="462" spans="1:11" x14ac:dyDescent="0.2">
      <c r="A462" s="37">
        <v>220031</v>
      </c>
      <c r="B462" s="37">
        <v>23.734981000000001</v>
      </c>
      <c r="C462" s="37">
        <v>17.660540999999998</v>
      </c>
      <c r="D462" s="37">
        <v>24.378157000000002</v>
      </c>
      <c r="E462" s="37">
        <v>7.753844</v>
      </c>
      <c r="G462" s="39">
        <v>220220</v>
      </c>
      <c r="H462" s="40">
        <v>18.251181000000003</v>
      </c>
      <c r="I462" s="40">
        <v>25.009630999999999</v>
      </c>
      <c r="J462" s="40">
        <v>32.956524999999999</v>
      </c>
      <c r="K462" s="40">
        <v>22.186108500000003</v>
      </c>
    </row>
    <row r="463" spans="1:11" x14ac:dyDescent="0.2">
      <c r="A463" s="37">
        <v>220032</v>
      </c>
      <c r="B463" s="37">
        <v>25.210065</v>
      </c>
      <c r="C463" s="37">
        <v>19.456499999999998</v>
      </c>
      <c r="D463" s="37">
        <v>24.376214999999998</v>
      </c>
      <c r="E463" s="37">
        <v>10.71034</v>
      </c>
      <c r="G463" s="39">
        <v>220221</v>
      </c>
      <c r="H463" s="40">
        <v>19.668454000000001</v>
      </c>
      <c r="I463" s="40">
        <v>22.174047999999999</v>
      </c>
      <c r="J463" s="40">
        <v>29.443024000000001</v>
      </c>
      <c r="K463" s="40">
        <v>17.373954000000001</v>
      </c>
    </row>
    <row r="464" spans="1:11" x14ac:dyDescent="0.2">
      <c r="A464" s="37">
        <v>220032</v>
      </c>
      <c r="B464" s="37">
        <v>24.973868</v>
      </c>
      <c r="C464" s="37">
        <v>16.893823999999999</v>
      </c>
      <c r="D464" s="37">
        <v>25.931304000000001</v>
      </c>
      <c r="E464" s="37">
        <v>6.0220039999999999</v>
      </c>
      <c r="G464" s="39">
        <v>220222</v>
      </c>
      <c r="H464" s="40">
        <v>20.500658999999999</v>
      </c>
      <c r="I464" s="40">
        <v>20.712005999999999</v>
      </c>
      <c r="J464" s="40">
        <v>26.069192999999999</v>
      </c>
      <c r="K464" s="40">
        <v>17.109918</v>
      </c>
    </row>
    <row r="465" spans="1:11" x14ac:dyDescent="0.2">
      <c r="A465" s="37">
        <v>220033</v>
      </c>
      <c r="B465" s="37">
        <v>25.465351999999999</v>
      </c>
      <c r="C465" s="37">
        <v>17.512951999999999</v>
      </c>
      <c r="D465" s="37">
        <v>22.134180000000001</v>
      </c>
      <c r="E465" s="37">
        <v>13.200984</v>
      </c>
      <c r="G465" s="39">
        <v>220223</v>
      </c>
      <c r="H465" s="40">
        <v>20.179924</v>
      </c>
      <c r="I465" s="40">
        <v>21.840064000000002</v>
      </c>
      <c r="J465" s="40">
        <v>30.721813000000001</v>
      </c>
      <c r="K465" s="40">
        <v>16.232479999999999</v>
      </c>
    </row>
    <row r="466" spans="1:11" x14ac:dyDescent="0.2">
      <c r="A466" s="37">
        <v>220033</v>
      </c>
      <c r="B466" s="37">
        <v>25.11186</v>
      </c>
      <c r="C466" s="37">
        <v>16.491765000000001</v>
      </c>
      <c r="D466" s="37">
        <v>21.581054999999999</v>
      </c>
      <c r="E466" s="37">
        <v>12.767250000000001</v>
      </c>
      <c r="G466" s="39">
        <v>220224</v>
      </c>
      <c r="H466" s="40">
        <v>17.792387999999999</v>
      </c>
      <c r="I466" s="40">
        <v>25.386023999999999</v>
      </c>
      <c r="J466" s="40">
        <v>34.365360000000003</v>
      </c>
      <c r="K466" s="40">
        <v>21.727775999999999</v>
      </c>
    </row>
    <row r="467" spans="1:11" x14ac:dyDescent="0.2">
      <c r="A467" s="37">
        <v>220033</v>
      </c>
      <c r="B467" s="37">
        <v>25.465351999999999</v>
      </c>
      <c r="C467" s="37">
        <v>17.512951999999999</v>
      </c>
      <c r="D467" s="37">
        <v>22.134180000000001</v>
      </c>
      <c r="E467" s="37">
        <v>13.200984</v>
      </c>
      <c r="G467" s="39">
        <v>220225</v>
      </c>
      <c r="H467" s="40">
        <v>16.77984</v>
      </c>
      <c r="I467" s="40">
        <v>27.59064</v>
      </c>
      <c r="J467" s="40">
        <v>37.320360000000001</v>
      </c>
      <c r="K467" s="40">
        <v>24.578399999999998</v>
      </c>
    </row>
    <row r="468" spans="1:11" x14ac:dyDescent="0.2">
      <c r="A468" s="37">
        <v>220033</v>
      </c>
      <c r="B468" s="37">
        <v>25.11186</v>
      </c>
      <c r="C468" s="37">
        <v>16.491765000000001</v>
      </c>
      <c r="D468" s="37">
        <v>21.581054999999999</v>
      </c>
      <c r="E468" s="37">
        <v>12.767250000000001</v>
      </c>
      <c r="G468" s="39">
        <v>220226</v>
      </c>
      <c r="H468" s="40">
        <v>16.661049999999999</v>
      </c>
      <c r="I468" s="40">
        <v>28.49868</v>
      </c>
      <c r="J468" s="40">
        <v>36.746360000000003</v>
      </c>
      <c r="K468" s="40">
        <v>25.912075000000002</v>
      </c>
    </row>
    <row r="469" spans="1:11" x14ac:dyDescent="0.2">
      <c r="A469" s="37">
        <v>220033</v>
      </c>
      <c r="B469" s="37">
        <v>26.337240000000001</v>
      </c>
      <c r="C469" s="37">
        <v>15.192522</v>
      </c>
      <c r="D469" s="37">
        <v>22.536899999999999</v>
      </c>
      <c r="E469" s="37">
        <v>7.653708</v>
      </c>
      <c r="G469" s="39">
        <v>220227</v>
      </c>
      <c r="H469" s="40">
        <v>22.463190000000001</v>
      </c>
      <c r="I469" s="40">
        <v>18.06081</v>
      </c>
      <c r="J469" s="40">
        <v>23.098680000000002</v>
      </c>
      <c r="K469" s="40">
        <v>13.84263</v>
      </c>
    </row>
    <row r="470" spans="1:11" x14ac:dyDescent="0.2">
      <c r="A470" s="37">
        <v>220034</v>
      </c>
      <c r="B470" s="37">
        <v>23.618331000000001</v>
      </c>
      <c r="C470" s="37">
        <v>22.347930000000002</v>
      </c>
      <c r="D470" s="37">
        <v>27.244074000000001</v>
      </c>
      <c r="E470" s="37">
        <v>16.376118000000002</v>
      </c>
      <c r="G470" s="39">
        <v>220228</v>
      </c>
      <c r="H470" s="40">
        <v>20.878043999999999</v>
      </c>
      <c r="I470" s="40">
        <v>20.027930999999999</v>
      </c>
      <c r="J470" s="40">
        <v>26.847117000000001</v>
      </c>
      <c r="K470" s="40">
        <v>15.713379</v>
      </c>
    </row>
    <row r="471" spans="1:11" x14ac:dyDescent="0.2">
      <c r="A471" s="37">
        <v>220034</v>
      </c>
      <c r="B471" s="37">
        <v>23.452439999999999</v>
      </c>
      <c r="C471" s="37">
        <v>19.785755000000002</v>
      </c>
      <c r="D471" s="37">
        <v>27.961835000000001</v>
      </c>
      <c r="E471" s="37">
        <v>9.8525349999999996</v>
      </c>
      <c r="G471" s="39">
        <v>220229</v>
      </c>
      <c r="H471" s="40">
        <v>21.447268999999999</v>
      </c>
      <c r="I471" s="40">
        <v>21.033584000000001</v>
      </c>
      <c r="J471" s="40">
        <v>26.632121000000001</v>
      </c>
      <c r="K471" s="40">
        <v>14.80073</v>
      </c>
    </row>
    <row r="472" spans="1:11" x14ac:dyDescent="0.2">
      <c r="A472" s="37">
        <v>220035</v>
      </c>
      <c r="B472" s="37">
        <v>25.684134</v>
      </c>
      <c r="C472" s="37">
        <v>18.972702000000002</v>
      </c>
      <c r="D472" s="37">
        <v>24.660824999999999</v>
      </c>
      <c r="E472" s="37">
        <v>10.242309000000001</v>
      </c>
      <c r="G472" s="39">
        <v>220230</v>
      </c>
      <c r="H472" s="40">
        <v>18.124652000000001</v>
      </c>
      <c r="I472" s="40">
        <v>25.174149</v>
      </c>
      <c r="J472" s="40">
        <v>34.512205000000002</v>
      </c>
      <c r="K472" s="40">
        <v>19.999616</v>
      </c>
    </row>
    <row r="473" spans="1:11" x14ac:dyDescent="0.2">
      <c r="A473" s="37">
        <v>220035</v>
      </c>
      <c r="B473" s="37">
        <v>25.33878</v>
      </c>
      <c r="C473" s="37">
        <v>16.777664999999999</v>
      </c>
      <c r="D473" s="37">
        <v>24.552465000000002</v>
      </c>
      <c r="E473" s="37">
        <v>7.3595550000000003</v>
      </c>
      <c r="G473" s="39">
        <v>220231</v>
      </c>
      <c r="H473" s="40">
        <v>19.152640000000002</v>
      </c>
      <c r="I473" s="40">
        <v>23.811888</v>
      </c>
      <c r="J473" s="40">
        <v>31.279575999999999</v>
      </c>
      <c r="K473" s="40">
        <v>21.279688</v>
      </c>
    </row>
    <row r="474" spans="1:11" x14ac:dyDescent="0.2">
      <c r="A474" s="37">
        <v>220036</v>
      </c>
      <c r="B474" s="37">
        <v>25.257339999999999</v>
      </c>
      <c r="C474" s="37">
        <v>21.152560000000001</v>
      </c>
      <c r="D474" s="37">
        <v>26.34825</v>
      </c>
      <c r="E474" s="37">
        <v>11.399084999999999</v>
      </c>
      <c r="G474" s="39">
        <v>220232</v>
      </c>
      <c r="H474" s="40">
        <v>18.659759999999999</v>
      </c>
      <c r="I474" s="40">
        <v>23.154648000000002</v>
      </c>
      <c r="J474" s="40">
        <v>30.370367999999999</v>
      </c>
      <c r="K474" s="40">
        <v>19.385928</v>
      </c>
    </row>
    <row r="475" spans="1:11" x14ac:dyDescent="0.2">
      <c r="A475" s="37">
        <v>220036</v>
      </c>
      <c r="B475" s="37">
        <v>25.846250000000001</v>
      </c>
      <c r="C475" s="37">
        <v>17.027059999999999</v>
      </c>
      <c r="D475" s="37">
        <v>26.259789999999999</v>
      </c>
      <c r="E475" s="37">
        <v>3.8027700000000002</v>
      </c>
      <c r="G475" s="39">
        <v>220233</v>
      </c>
      <c r="H475" s="40">
        <v>20.279385000000001</v>
      </c>
      <c r="I475" s="40">
        <v>20.316172999999999</v>
      </c>
      <c r="J475" s="40">
        <v>27.646182</v>
      </c>
      <c r="K475" s="40">
        <v>15.653294000000001</v>
      </c>
    </row>
    <row r="476" spans="1:11" x14ac:dyDescent="0.2">
      <c r="A476" s="37">
        <v>220037</v>
      </c>
      <c r="B476" s="37">
        <v>22.6919</v>
      </c>
      <c r="C476" s="37">
        <v>21.404482000000002</v>
      </c>
      <c r="D476" s="37">
        <v>25.88729</v>
      </c>
      <c r="E476" s="37">
        <v>13.494733999999999</v>
      </c>
      <c r="G476" s="39">
        <v>220234</v>
      </c>
      <c r="H476" s="40">
        <v>21.172872000000002</v>
      </c>
      <c r="I476" s="40">
        <v>18.411988000000001</v>
      </c>
      <c r="J476" s="40">
        <v>26.173546000000002</v>
      </c>
      <c r="K476" s="40">
        <v>11.692618</v>
      </c>
    </row>
    <row r="477" spans="1:11" x14ac:dyDescent="0.2">
      <c r="A477" s="37">
        <v>220037</v>
      </c>
      <c r="B477" s="37">
        <v>22.060192000000001</v>
      </c>
      <c r="C477" s="37">
        <v>19.419056999999999</v>
      </c>
      <c r="D477" s="37">
        <v>27.736394000000001</v>
      </c>
      <c r="E477" s="37">
        <v>9.0425299999999993</v>
      </c>
      <c r="G477" s="39">
        <v>220235</v>
      </c>
      <c r="H477" s="40">
        <v>19.064430000000002</v>
      </c>
      <c r="I477" s="40">
        <v>22.82413</v>
      </c>
      <c r="J477" s="40">
        <v>29.582419999999999</v>
      </c>
      <c r="K477" s="40">
        <v>19.898900000000001</v>
      </c>
    </row>
    <row r="478" spans="1:11" x14ac:dyDescent="0.2">
      <c r="A478" s="37">
        <v>220038</v>
      </c>
      <c r="B478" s="37">
        <v>24.079187999999998</v>
      </c>
      <c r="C478" s="37">
        <v>21.656473999999999</v>
      </c>
      <c r="D478" s="37">
        <v>26.825547</v>
      </c>
      <c r="E478" s="37">
        <v>16.367190000000001</v>
      </c>
      <c r="G478" s="39">
        <v>220236</v>
      </c>
      <c r="H478" s="40">
        <v>20.209199999999999</v>
      </c>
      <c r="I478" s="40">
        <v>21.339078000000001</v>
      </c>
      <c r="J478" s="40">
        <v>28.458227999999998</v>
      </c>
      <c r="K478" s="40">
        <v>16.893053999999999</v>
      </c>
    </row>
    <row r="479" spans="1:11" x14ac:dyDescent="0.2">
      <c r="A479" s="37">
        <v>220038</v>
      </c>
      <c r="B479" s="37">
        <v>23.982216000000001</v>
      </c>
      <c r="C479" s="37">
        <v>17.915918000000001</v>
      </c>
      <c r="D479" s="37">
        <v>26.785447000000001</v>
      </c>
      <c r="E479" s="37">
        <v>10.363996</v>
      </c>
      <c r="G479" s="39">
        <v>220237</v>
      </c>
      <c r="H479" s="40">
        <v>19.813079999999999</v>
      </c>
      <c r="I479" s="40">
        <v>20.435960000000001</v>
      </c>
      <c r="J479" s="40">
        <v>28.331880000000002</v>
      </c>
      <c r="K479" s="40">
        <v>14.37204</v>
      </c>
    </row>
    <row r="480" spans="1:11" x14ac:dyDescent="0.2">
      <c r="A480" s="37">
        <v>220039</v>
      </c>
      <c r="B480" s="37">
        <v>23.534732000000002</v>
      </c>
      <c r="C480" s="37">
        <v>18.146101999999999</v>
      </c>
      <c r="D480" s="37">
        <v>24.665030000000002</v>
      </c>
      <c r="E480" s="37">
        <v>13.248144</v>
      </c>
      <c r="G480" s="39">
        <v>220238</v>
      </c>
      <c r="H480" s="40">
        <v>19.150236</v>
      </c>
      <c r="I480" s="40">
        <v>23.362919999999999</v>
      </c>
      <c r="J480" s="40">
        <v>28.936907999999999</v>
      </c>
      <c r="K480" s="40">
        <v>19.150236</v>
      </c>
    </row>
    <row r="481" spans="1:11" x14ac:dyDescent="0.2">
      <c r="A481" s="37">
        <v>220039</v>
      </c>
      <c r="B481" s="37">
        <v>23.191994999999999</v>
      </c>
      <c r="C481" s="37">
        <v>19.69875</v>
      </c>
      <c r="D481" s="37">
        <v>25.153115</v>
      </c>
      <c r="E481" s="37">
        <v>15.137395</v>
      </c>
      <c r="G481" s="39">
        <v>220239</v>
      </c>
      <c r="H481" s="40">
        <v>18.6724818</v>
      </c>
      <c r="I481" s="40">
        <v>23.171876000000001</v>
      </c>
      <c r="J481" s="40">
        <v>29.195917400000003</v>
      </c>
      <c r="K481" s="40">
        <v>19.6703458</v>
      </c>
    </row>
    <row r="482" spans="1:11" x14ac:dyDescent="0.2">
      <c r="A482" s="37">
        <v>220039</v>
      </c>
      <c r="B482" s="37">
        <v>23.534732000000002</v>
      </c>
      <c r="C482" s="37">
        <v>18.146101999999999</v>
      </c>
      <c r="D482" s="37">
        <v>24.665030000000002</v>
      </c>
      <c r="E482" s="37">
        <v>13.248144</v>
      </c>
      <c r="G482" s="39">
        <v>220240</v>
      </c>
      <c r="H482" s="40">
        <v>20.169899999999998</v>
      </c>
      <c r="I482" s="40">
        <v>23.688120000000001</v>
      </c>
      <c r="J482" s="40">
        <v>33.957270000000001</v>
      </c>
      <c r="K482" s="40">
        <v>17.950289999999999</v>
      </c>
    </row>
    <row r="483" spans="1:11" x14ac:dyDescent="0.2">
      <c r="A483" s="37">
        <v>220039</v>
      </c>
      <c r="B483" s="37">
        <v>23.191994999999999</v>
      </c>
      <c r="C483" s="37">
        <v>19.69875</v>
      </c>
      <c r="D483" s="37">
        <v>25.153115</v>
      </c>
      <c r="E483" s="37">
        <v>15.137395</v>
      </c>
      <c r="G483" s="39">
        <v>220241</v>
      </c>
      <c r="H483" s="40">
        <v>18.026712</v>
      </c>
      <c r="I483" s="40">
        <v>26.428049999999999</v>
      </c>
      <c r="J483" s="40">
        <v>36.952905000000001</v>
      </c>
      <c r="K483" s="40">
        <v>22.227381000000001</v>
      </c>
    </row>
    <row r="484" spans="1:11" x14ac:dyDescent="0.2">
      <c r="A484" s="37">
        <v>220039</v>
      </c>
      <c r="B484" s="37">
        <v>25.946856</v>
      </c>
      <c r="C484" s="37">
        <v>15.561</v>
      </c>
      <c r="D484" s="37">
        <v>24.070644000000001</v>
      </c>
      <c r="E484" s="37">
        <v>4.5615959999999998</v>
      </c>
      <c r="G484" s="39">
        <v>220242</v>
      </c>
      <c r="H484" s="40">
        <v>18.097102</v>
      </c>
      <c r="I484" s="40">
        <v>28.277304000000001</v>
      </c>
      <c r="J484" s="40">
        <v>38.811438000000003</v>
      </c>
      <c r="K484" s="40">
        <v>22.521252</v>
      </c>
    </row>
    <row r="485" spans="1:11" x14ac:dyDescent="0.2">
      <c r="A485" s="37">
        <v>220040</v>
      </c>
      <c r="B485" s="37">
        <v>23.593782000000001</v>
      </c>
      <c r="C485" s="37">
        <v>19.924050000000001</v>
      </c>
      <c r="D485" s="37">
        <v>22.694883000000001</v>
      </c>
      <c r="E485" s="37">
        <v>12.538251000000001</v>
      </c>
      <c r="G485" s="39">
        <v>220243</v>
      </c>
      <c r="H485" s="40">
        <v>19.434861999999999</v>
      </c>
      <c r="I485" s="40">
        <v>27.402591000000001</v>
      </c>
      <c r="J485" s="40">
        <v>35.831263</v>
      </c>
      <c r="K485" s="40">
        <v>22.501543999999999</v>
      </c>
    </row>
    <row r="486" spans="1:11" x14ac:dyDescent="0.2">
      <c r="A486" s="37">
        <v>220040</v>
      </c>
      <c r="B486" s="37">
        <v>23.904071999999999</v>
      </c>
      <c r="C486" s="37">
        <v>16.752590999999999</v>
      </c>
      <c r="D486" s="37">
        <v>23.159313000000001</v>
      </c>
      <c r="E486" s="37">
        <v>6.4156950000000004</v>
      </c>
      <c r="G486" s="39">
        <v>220244</v>
      </c>
      <c r="H486" s="40">
        <v>17.119721599999998</v>
      </c>
      <c r="I486" s="40">
        <v>27.134793600000002</v>
      </c>
      <c r="J486" s="40">
        <v>34.957179199999999</v>
      </c>
      <c r="K486" s="40">
        <v>25.400968800000005</v>
      </c>
    </row>
    <row r="487" spans="1:11" x14ac:dyDescent="0.2">
      <c r="A487" s="37">
        <v>220041</v>
      </c>
      <c r="B487" s="37">
        <v>26.796420000000001</v>
      </c>
      <c r="C487" s="37">
        <v>18.73638</v>
      </c>
      <c r="D487" s="37">
        <v>24.795179999999998</v>
      </c>
      <c r="E487" s="37">
        <v>11.3832</v>
      </c>
      <c r="G487" s="39">
        <v>220245</v>
      </c>
      <c r="H487" s="40">
        <v>21.235703999999998</v>
      </c>
      <c r="I487" s="40">
        <v>24.491351999999999</v>
      </c>
      <c r="J487" s="40">
        <v>33.823593000000002</v>
      </c>
      <c r="K487" s="40">
        <v>18.174285000000001</v>
      </c>
    </row>
    <row r="488" spans="1:11" x14ac:dyDescent="0.2">
      <c r="A488" s="37">
        <v>220041</v>
      </c>
      <c r="B488" s="37">
        <v>27.148295999999998</v>
      </c>
      <c r="C488" s="37">
        <v>15.875832000000001</v>
      </c>
      <c r="D488" s="37">
        <v>25.082567999999998</v>
      </c>
      <c r="E488" s="37">
        <v>3.2499600000000002</v>
      </c>
      <c r="G488" s="39">
        <v>220246</v>
      </c>
      <c r="H488" s="40">
        <v>19.01568</v>
      </c>
      <c r="I488" s="40">
        <v>24.99522</v>
      </c>
      <c r="J488" s="40">
        <v>35.607975000000003</v>
      </c>
      <c r="K488" s="40">
        <v>21.049095000000001</v>
      </c>
    </row>
    <row r="489" spans="1:11" x14ac:dyDescent="0.2">
      <c r="A489" s="37">
        <v>220042</v>
      </c>
      <c r="B489" s="37">
        <v>23.887815</v>
      </c>
      <c r="C489" s="37">
        <v>19.146854999999999</v>
      </c>
      <c r="D489" s="37">
        <v>25.6221</v>
      </c>
      <c r="E489" s="37">
        <v>14.057295</v>
      </c>
      <c r="G489" s="39">
        <v>220247</v>
      </c>
      <c r="H489" s="40">
        <v>17.659504999999999</v>
      </c>
      <c r="I489" s="40">
        <v>29.839438000000001</v>
      </c>
      <c r="J489" s="40">
        <v>38.888187000000002</v>
      </c>
      <c r="K489" s="40">
        <v>25.34768</v>
      </c>
    </row>
    <row r="490" spans="1:11" x14ac:dyDescent="0.2">
      <c r="A490" s="37">
        <v>220042</v>
      </c>
      <c r="B490" s="37">
        <v>23.194848</v>
      </c>
      <c r="C490" s="37">
        <v>19.134003</v>
      </c>
      <c r="D490" s="37">
        <v>25.212171000000001</v>
      </c>
      <c r="E490" s="37">
        <v>13.230494999999999</v>
      </c>
      <c r="G490" s="39">
        <v>220248</v>
      </c>
      <c r="H490" s="40">
        <v>19.06251</v>
      </c>
      <c r="I490" s="40">
        <v>28.830390000000001</v>
      </c>
      <c r="J490" s="40">
        <v>38.191274999999997</v>
      </c>
      <c r="K490" s="40">
        <v>23.823405000000001</v>
      </c>
    </row>
    <row r="491" spans="1:11" x14ac:dyDescent="0.2">
      <c r="A491" s="37">
        <v>220042</v>
      </c>
      <c r="B491" s="37">
        <v>23.887815</v>
      </c>
      <c r="C491" s="37">
        <v>19.146854999999999</v>
      </c>
      <c r="D491" s="37">
        <v>25.6221</v>
      </c>
      <c r="E491" s="37">
        <v>14.057295</v>
      </c>
      <c r="G491" s="39">
        <v>220249</v>
      </c>
      <c r="H491" s="40">
        <v>18.209099999999999</v>
      </c>
      <c r="I491" s="40">
        <v>29.189225</v>
      </c>
      <c r="J491" s="40">
        <v>39.886600000000001</v>
      </c>
      <c r="K491" s="40">
        <v>23.930074999999999</v>
      </c>
    </row>
    <row r="492" spans="1:11" x14ac:dyDescent="0.2">
      <c r="A492" s="37">
        <v>220042</v>
      </c>
      <c r="B492" s="37">
        <v>23.194848</v>
      </c>
      <c r="C492" s="37">
        <v>19.134003</v>
      </c>
      <c r="D492" s="37">
        <v>25.212171000000001</v>
      </c>
      <c r="E492" s="37">
        <v>13.230494999999999</v>
      </c>
      <c r="G492" s="39">
        <v>220250</v>
      </c>
      <c r="H492" s="40">
        <v>20.004016</v>
      </c>
      <c r="I492" s="40">
        <v>25.947908000000002</v>
      </c>
      <c r="J492" s="40">
        <v>36.60624</v>
      </c>
      <c r="K492" s="40">
        <v>21.113295999999998</v>
      </c>
    </row>
    <row r="493" spans="1:11" x14ac:dyDescent="0.2">
      <c r="A493" s="37">
        <v>220042</v>
      </c>
      <c r="B493" s="37">
        <v>24.206643</v>
      </c>
      <c r="C493" s="37">
        <v>18.108986999999999</v>
      </c>
      <c r="D493" s="37">
        <v>25.809906000000002</v>
      </c>
      <c r="E493" s="37">
        <v>10.644615</v>
      </c>
      <c r="G493" s="39">
        <v>220251</v>
      </c>
      <c r="H493" s="40">
        <v>23.725280000000001</v>
      </c>
      <c r="I493" s="40">
        <v>21.275794999999999</v>
      </c>
      <c r="J493" s="40">
        <v>30.895420000000001</v>
      </c>
      <c r="K493" s="40">
        <v>13.852259999999999</v>
      </c>
    </row>
    <row r="494" spans="1:11" x14ac:dyDescent="0.2">
      <c r="A494" s="37">
        <v>220043</v>
      </c>
      <c r="B494" s="37">
        <v>23.479212</v>
      </c>
      <c r="C494" s="37">
        <v>21.081492000000001</v>
      </c>
      <c r="D494" s="37">
        <v>26.089037999999999</v>
      </c>
      <c r="E494" s="37">
        <v>12.790914000000001</v>
      </c>
      <c r="G494" s="39">
        <v>220252</v>
      </c>
      <c r="H494" s="40">
        <v>20.160504</v>
      </c>
      <c r="I494" s="40">
        <v>27.892410000000002</v>
      </c>
      <c r="J494" s="40">
        <v>37.554971999999999</v>
      </c>
      <c r="K494" s="40">
        <v>20.271888000000001</v>
      </c>
    </row>
    <row r="495" spans="1:11" x14ac:dyDescent="0.2">
      <c r="A495" s="37">
        <v>220043</v>
      </c>
      <c r="B495" s="37">
        <v>22.504746000000001</v>
      </c>
      <c r="C495" s="37">
        <v>19.788810000000002</v>
      </c>
      <c r="D495" s="37">
        <v>28.410119999999999</v>
      </c>
      <c r="E495" s="37">
        <v>9.3717659999999992</v>
      </c>
      <c r="G495" s="39">
        <v>220253</v>
      </c>
      <c r="H495" s="40">
        <v>18.386399999999998</v>
      </c>
      <c r="I495" s="40">
        <v>29.929600000000001</v>
      </c>
      <c r="J495" s="40">
        <v>40.777200000000001</v>
      </c>
      <c r="K495" s="40">
        <v>24.656199999999998</v>
      </c>
    </row>
    <row r="496" spans="1:11" x14ac:dyDescent="0.2">
      <c r="A496" s="37">
        <v>220044</v>
      </c>
      <c r="B496" s="37">
        <v>24.141390000000001</v>
      </c>
      <c r="C496" s="37">
        <v>19.080086999999999</v>
      </c>
      <c r="D496" s="37">
        <v>20.916323999999999</v>
      </c>
      <c r="E496" s="37">
        <v>13.207857000000001</v>
      </c>
      <c r="G496" s="39">
        <v>220254</v>
      </c>
      <c r="H496" s="40">
        <v>21.483841000000002</v>
      </c>
      <c r="I496" s="40">
        <v>25.150217000000001</v>
      </c>
      <c r="J496" s="40">
        <v>36.139991999999999</v>
      </c>
      <c r="K496" s="40">
        <v>17.499462999999999</v>
      </c>
    </row>
    <row r="497" spans="1:11" x14ac:dyDescent="0.2">
      <c r="A497" s="37">
        <v>220044</v>
      </c>
      <c r="B497" s="37">
        <v>24.507828</v>
      </c>
      <c r="C497" s="37">
        <v>16.482503999999999</v>
      </c>
      <c r="D497" s="37">
        <v>22.159611000000002</v>
      </c>
      <c r="E497" s="37">
        <v>6.1359539999999999</v>
      </c>
      <c r="G497" s="39">
        <v>220255</v>
      </c>
      <c r="H497" s="40">
        <v>18.720576000000001</v>
      </c>
      <c r="I497" s="40">
        <v>27.727996000000001</v>
      </c>
      <c r="J497" s="40">
        <v>37.376150000000003</v>
      </c>
      <c r="K497" s="40">
        <v>23.40072</v>
      </c>
    </row>
    <row r="498" spans="1:11" x14ac:dyDescent="0.2">
      <c r="A498" s="37">
        <v>220045</v>
      </c>
      <c r="B498" s="37">
        <v>24.611858999999999</v>
      </c>
      <c r="C498" s="37">
        <v>19.427481</v>
      </c>
      <c r="D498" s="37">
        <v>23.013807</v>
      </c>
      <c r="E498" s="37">
        <v>10.666067999999999</v>
      </c>
      <c r="G498" s="39">
        <v>220256</v>
      </c>
      <c r="H498" s="40">
        <v>19.297840000000001</v>
      </c>
      <c r="I498" s="40">
        <v>26.390999999999998</v>
      </c>
      <c r="J498" s="40">
        <v>35.901020000000003</v>
      </c>
      <c r="K498" s="40">
        <v>21.177620000000001</v>
      </c>
    </row>
    <row r="499" spans="1:11" x14ac:dyDescent="0.2">
      <c r="A499" s="37">
        <v>220045</v>
      </c>
      <c r="B499" s="37">
        <v>25.160865000000001</v>
      </c>
      <c r="C499" s="37">
        <v>16.24503</v>
      </c>
      <c r="D499" s="37">
        <v>23.691420000000001</v>
      </c>
      <c r="E499" s="37">
        <v>4.0567500000000001</v>
      </c>
      <c r="G499" s="39">
        <v>220257</v>
      </c>
      <c r="H499" s="40">
        <v>20.087332</v>
      </c>
      <c r="I499" s="40">
        <v>29.069092000000001</v>
      </c>
      <c r="J499" s="40">
        <v>38.509295999999999</v>
      </c>
      <c r="K499" s="40">
        <v>21.939820000000001</v>
      </c>
    </row>
    <row r="500" spans="1:11" x14ac:dyDescent="0.2">
      <c r="A500" s="37">
        <v>220046</v>
      </c>
      <c r="B500" s="37">
        <v>24.276713999999998</v>
      </c>
      <c r="C500" s="37">
        <v>19.334205000000001</v>
      </c>
      <c r="D500" s="37">
        <v>23.089770000000001</v>
      </c>
      <c r="E500" s="37">
        <v>12.314544</v>
      </c>
      <c r="G500" s="39">
        <v>220258</v>
      </c>
      <c r="H500" s="40">
        <v>21.045528000000001</v>
      </c>
      <c r="I500" s="40">
        <v>26.259765000000002</v>
      </c>
      <c r="J500" s="40">
        <v>38.922911999999997</v>
      </c>
      <c r="K500" s="40">
        <v>18.876857999999999</v>
      </c>
    </row>
    <row r="501" spans="1:11" x14ac:dyDescent="0.2">
      <c r="A501" s="37">
        <v>220046</v>
      </c>
      <c r="B501" s="37">
        <v>23.21313</v>
      </c>
      <c r="C501" s="37">
        <v>17.655560000000001</v>
      </c>
      <c r="D501" s="37">
        <v>25.026935000000002</v>
      </c>
      <c r="E501" s="37">
        <v>9.0958299999999994</v>
      </c>
      <c r="G501" s="39">
        <v>220259</v>
      </c>
      <c r="H501" s="40">
        <v>18.762751999999999</v>
      </c>
      <c r="I501" s="40">
        <v>25.55584</v>
      </c>
      <c r="J501" s="40">
        <v>36.806016</v>
      </c>
      <c r="K501" s="40">
        <v>20.052223999999999</v>
      </c>
    </row>
    <row r="502" spans="1:11" x14ac:dyDescent="0.2">
      <c r="A502" s="37">
        <v>220047</v>
      </c>
      <c r="B502" s="37">
        <v>24.222951999999999</v>
      </c>
      <c r="C502" s="37">
        <v>19.826352</v>
      </c>
      <c r="D502" s="37">
        <v>23.325119999999998</v>
      </c>
      <c r="E502" s="37">
        <v>12.153128000000001</v>
      </c>
      <c r="G502" s="39">
        <v>220260</v>
      </c>
      <c r="H502" s="40">
        <v>18.892873999999999</v>
      </c>
      <c r="I502" s="40">
        <v>30.00966</v>
      </c>
      <c r="J502" s="40">
        <v>40.975453999999999</v>
      </c>
      <c r="K502" s="40">
        <v>24.026602</v>
      </c>
    </row>
    <row r="503" spans="1:11" x14ac:dyDescent="0.2">
      <c r="A503" s="37">
        <v>220047</v>
      </c>
      <c r="B503" s="37">
        <v>23.816472999999998</v>
      </c>
      <c r="C503" s="37">
        <v>17.049724999999999</v>
      </c>
      <c r="D503" s="37">
        <v>24.507318999999999</v>
      </c>
      <c r="E503" s="37">
        <v>8.4672920000000005</v>
      </c>
      <c r="G503" s="39">
        <v>220261</v>
      </c>
      <c r="H503" s="40">
        <v>19.752600000000001</v>
      </c>
      <c r="I503" s="40">
        <v>28.970479999999998</v>
      </c>
      <c r="J503" s="40">
        <v>38.094299999999997</v>
      </c>
      <c r="K503" s="40">
        <v>22.574400000000001</v>
      </c>
    </row>
    <row r="504" spans="1:11" x14ac:dyDescent="0.2">
      <c r="A504" s="37">
        <v>220048</v>
      </c>
      <c r="B504" s="37">
        <v>22.486879999999999</v>
      </c>
      <c r="C504" s="37">
        <v>20.911888000000001</v>
      </c>
      <c r="D504" s="37">
        <v>28.176880000000001</v>
      </c>
      <c r="E504" s="37">
        <v>6.9827680000000001</v>
      </c>
      <c r="G504" s="39">
        <v>220262</v>
      </c>
      <c r="H504" s="40">
        <v>18.978300000000001</v>
      </c>
      <c r="I504" s="40">
        <v>27.103823999999999</v>
      </c>
      <c r="J504" s="40">
        <v>37.459884000000002</v>
      </c>
      <c r="K504" s="40">
        <v>21.536856</v>
      </c>
    </row>
    <row r="505" spans="1:11" x14ac:dyDescent="0.2">
      <c r="A505" s="37">
        <v>220049</v>
      </c>
      <c r="B505" s="37">
        <v>21.706171999999999</v>
      </c>
      <c r="C505" s="37">
        <v>27.013752</v>
      </c>
      <c r="D505" s="37">
        <v>37.555703999999999</v>
      </c>
      <c r="E505" s="37">
        <v>10.551102999999999</v>
      </c>
      <c r="G505" s="39">
        <v>220263</v>
      </c>
      <c r="H505" s="40">
        <v>18.644908600000001</v>
      </c>
      <c r="I505" s="40">
        <v>27.347586400000001</v>
      </c>
      <c r="J505" s="40">
        <v>35.576376599999996</v>
      </c>
      <c r="K505" s="40">
        <v>24.954413199999998</v>
      </c>
    </row>
    <row r="506" spans="1:11" x14ac:dyDescent="0.2">
      <c r="A506" s="37">
        <v>220050</v>
      </c>
      <c r="B506" s="37">
        <v>23.631340000000002</v>
      </c>
      <c r="C506" s="37">
        <v>18.55707</v>
      </c>
      <c r="D506" s="37">
        <v>24.369250000000001</v>
      </c>
      <c r="E506" s="37">
        <v>8.0350199999999994</v>
      </c>
      <c r="G506" s="39">
        <v>220264</v>
      </c>
      <c r="H506" s="40">
        <v>24.471702000000001</v>
      </c>
      <c r="I506" s="40">
        <v>19.286010000000001</v>
      </c>
      <c r="J506" s="40">
        <v>25.259633999999998</v>
      </c>
      <c r="K506" s="40">
        <v>11.892276000000001</v>
      </c>
    </row>
    <row r="507" spans="1:11" x14ac:dyDescent="0.2">
      <c r="A507" s="37">
        <v>220051</v>
      </c>
      <c r="B507" s="37">
        <v>8.0118720000000003</v>
      </c>
      <c r="C507" s="37">
        <v>32.529684000000003</v>
      </c>
      <c r="D507" s="37">
        <v>60.524870999999997</v>
      </c>
      <c r="E507" s="37">
        <v>23.405052000000001</v>
      </c>
      <c r="G507" s="39">
        <v>220265</v>
      </c>
      <c r="H507" s="40">
        <v>24.537081000000001</v>
      </c>
      <c r="I507" s="40">
        <v>20.876344</v>
      </c>
      <c r="J507" s="40">
        <v>25.514506999999998</v>
      </c>
      <c r="K507" s="40">
        <v>13.527207000000001</v>
      </c>
    </row>
    <row r="508" spans="1:11" x14ac:dyDescent="0.2">
      <c r="A508" s="37">
        <v>220052</v>
      </c>
      <c r="B508" s="37">
        <v>18.840551999999999</v>
      </c>
      <c r="C508" s="37">
        <v>30.206123999999999</v>
      </c>
      <c r="D508" s="37">
        <v>42.256152</v>
      </c>
      <c r="E508" s="37">
        <v>14.094390000000001</v>
      </c>
      <c r="G508" s="39">
        <v>220266</v>
      </c>
      <c r="H508" s="40">
        <v>23.984041999999999</v>
      </c>
      <c r="I508" s="40">
        <v>19.257259999999999</v>
      </c>
      <c r="J508" s="40">
        <v>25.320072</v>
      </c>
      <c r="K508" s="40">
        <v>12.282261999999999</v>
      </c>
    </row>
    <row r="509" spans="1:11" x14ac:dyDescent="0.2">
      <c r="A509" s="37">
        <v>220053</v>
      </c>
      <c r="B509" s="37">
        <v>22.244114</v>
      </c>
      <c r="C509" s="37">
        <v>21.484249999999999</v>
      </c>
      <c r="D509" s="37">
        <v>29.209534000000001</v>
      </c>
      <c r="E509" s="37">
        <v>8.9826779999999999</v>
      </c>
      <c r="G509" s="39">
        <v>220267</v>
      </c>
      <c r="H509" s="40">
        <v>24.840015000000001</v>
      </c>
      <c r="I509" s="40">
        <v>20.487272999999998</v>
      </c>
      <c r="J509" s="40">
        <v>26.814360000000001</v>
      </c>
      <c r="K509" s="40">
        <v>11.625678000000001</v>
      </c>
    </row>
    <row r="510" spans="1:11" x14ac:dyDescent="0.2">
      <c r="A510" s="37">
        <v>220054</v>
      </c>
      <c r="B510" s="37">
        <v>23.919149999999998</v>
      </c>
      <c r="C510" s="37">
        <v>17.348849999999999</v>
      </c>
      <c r="D510" s="37">
        <v>22.389700000000001</v>
      </c>
      <c r="E510" s="37">
        <v>6.2354500000000002</v>
      </c>
      <c r="G510" s="39">
        <v>220268</v>
      </c>
      <c r="H510" s="40">
        <v>22.506019999999999</v>
      </c>
      <c r="I510" s="40">
        <v>21.30742</v>
      </c>
      <c r="J510" s="40">
        <v>26.000399999999999</v>
      </c>
      <c r="K510" s="40">
        <v>13.99596</v>
      </c>
    </row>
    <row r="511" spans="1:11" x14ac:dyDescent="0.2">
      <c r="A511" s="37">
        <v>220055</v>
      </c>
      <c r="B511" s="37">
        <v>20.869786000000001</v>
      </c>
      <c r="C511" s="37">
        <v>25.337351999999999</v>
      </c>
      <c r="D511" s="37">
        <v>34.743707999999998</v>
      </c>
      <c r="E511" s="37">
        <v>9.5694719999999993</v>
      </c>
      <c r="G511" s="39">
        <v>220269</v>
      </c>
      <c r="H511" s="40">
        <v>23.635469000000001</v>
      </c>
      <c r="I511" s="40">
        <v>20.848310999999999</v>
      </c>
      <c r="J511" s="40">
        <v>25.065964000000001</v>
      </c>
      <c r="K511" s="40">
        <v>12.9206</v>
      </c>
    </row>
    <row r="512" spans="1:11" x14ac:dyDescent="0.2">
      <c r="A512" s="37">
        <v>220056</v>
      </c>
      <c r="B512" s="37">
        <v>22.679303999999998</v>
      </c>
      <c r="C512" s="37">
        <v>21.666423999999999</v>
      </c>
      <c r="D512" s="37">
        <v>30.377192000000001</v>
      </c>
      <c r="E512" s="37">
        <v>8.2872000000000003</v>
      </c>
      <c r="G512" s="39">
        <v>220270</v>
      </c>
      <c r="H512" s="40">
        <v>26.584040000000002</v>
      </c>
      <c r="I512" s="40">
        <v>18.179874999999999</v>
      </c>
      <c r="J512" s="40">
        <v>24.015844999999999</v>
      </c>
      <c r="K512" s="40">
        <v>8.6066749999999992</v>
      </c>
    </row>
    <row r="513" spans="1:11" x14ac:dyDescent="0.2">
      <c r="A513" s="37">
        <v>220057</v>
      </c>
      <c r="B513" s="37">
        <v>23.238150000000001</v>
      </c>
      <c r="C513" s="37">
        <v>25.051636999999999</v>
      </c>
      <c r="D513" s="37">
        <v>37.108136000000002</v>
      </c>
      <c r="E513" s="37">
        <v>7.2539480000000003</v>
      </c>
      <c r="G513" s="39">
        <v>220271</v>
      </c>
      <c r="H513" s="40">
        <v>24.765941999999999</v>
      </c>
      <c r="I513" s="40">
        <v>17.898771</v>
      </c>
      <c r="J513" s="40">
        <v>22.835412000000002</v>
      </c>
      <c r="K513" s="40">
        <v>11.500443000000001</v>
      </c>
    </row>
    <row r="514" spans="1:11" x14ac:dyDescent="0.2">
      <c r="A514" s="37">
        <v>220058</v>
      </c>
      <c r="B514" s="37">
        <v>23.812308000000002</v>
      </c>
      <c r="C514" s="37">
        <v>17.977024</v>
      </c>
      <c r="D514" s="37">
        <v>24.256297</v>
      </c>
      <c r="E514" s="37">
        <v>7.321288</v>
      </c>
      <c r="G514" s="39">
        <v>220272</v>
      </c>
      <c r="H514" s="40">
        <v>23.335560000000001</v>
      </c>
      <c r="I514" s="40">
        <v>21.10482</v>
      </c>
      <c r="J514" s="40">
        <v>26.98002</v>
      </c>
      <c r="K514" s="40">
        <v>13.815899999999999</v>
      </c>
    </row>
    <row r="515" spans="1:11" x14ac:dyDescent="0.2">
      <c r="A515" s="37">
        <v>220059</v>
      </c>
      <c r="B515" s="37">
        <v>21.721812</v>
      </c>
      <c r="C515" s="37">
        <v>20.357510999999999</v>
      </c>
      <c r="D515" s="37">
        <v>26.661829999999998</v>
      </c>
      <c r="E515" s="37">
        <v>12.760227</v>
      </c>
      <c r="G515" s="39">
        <v>220273</v>
      </c>
      <c r="H515" s="40">
        <v>23.644541</v>
      </c>
      <c r="I515" s="40">
        <v>18.999914</v>
      </c>
      <c r="J515" s="40">
        <v>24.404903999999998</v>
      </c>
      <c r="K515" s="40">
        <v>11.45125</v>
      </c>
    </row>
    <row r="516" spans="1:11" x14ac:dyDescent="0.2">
      <c r="A516" s="37">
        <v>220060</v>
      </c>
      <c r="B516" s="37">
        <v>22.054577999999999</v>
      </c>
      <c r="C516" s="37">
        <v>21.288414</v>
      </c>
      <c r="D516" s="37">
        <v>30.610075999999999</v>
      </c>
      <c r="E516" s="37">
        <v>7.1143799999999997</v>
      </c>
      <c r="G516" s="39">
        <v>220274</v>
      </c>
      <c r="H516" s="40">
        <v>25.530414</v>
      </c>
      <c r="I516" s="40">
        <v>18.44577</v>
      </c>
      <c r="J516" s="40">
        <v>22.970030999999999</v>
      </c>
      <c r="K516" s="40">
        <v>8.5713179999999998</v>
      </c>
    </row>
    <row r="517" spans="1:11" x14ac:dyDescent="0.2">
      <c r="A517" s="37">
        <v>220061</v>
      </c>
      <c r="B517" s="37">
        <v>23.002749999999999</v>
      </c>
      <c r="C517" s="37">
        <v>18.611730000000001</v>
      </c>
      <c r="D517" s="37">
        <v>24.706320000000002</v>
      </c>
      <c r="E517" s="37">
        <v>6.2039099999999996</v>
      </c>
      <c r="G517" s="39">
        <v>220275</v>
      </c>
      <c r="H517" s="40">
        <v>29.174969999999998</v>
      </c>
      <c r="I517" s="40">
        <v>16.325078000000001</v>
      </c>
      <c r="J517" s="40">
        <v>20.270382000000001</v>
      </c>
      <c r="K517" s="40">
        <v>5.1620799999999996</v>
      </c>
    </row>
    <row r="518" spans="1:11" x14ac:dyDescent="0.2">
      <c r="A518" s="37">
        <v>220062</v>
      </c>
      <c r="B518" s="37">
        <v>21.511842000000001</v>
      </c>
      <c r="C518" s="37">
        <v>21.954360999999999</v>
      </c>
      <c r="D518" s="37">
        <v>28.772766000000001</v>
      </c>
      <c r="E518" s="37">
        <v>12.092509</v>
      </c>
      <c r="G518" s="39">
        <v>220276</v>
      </c>
      <c r="H518" s="40">
        <v>26.625599999999999</v>
      </c>
      <c r="I518" s="40">
        <v>17.51003</v>
      </c>
      <c r="J518" s="40">
        <v>23.047785000000001</v>
      </c>
      <c r="K518" s="40">
        <v>9.2542449999999992</v>
      </c>
    </row>
    <row r="519" spans="1:11" x14ac:dyDescent="0.2">
      <c r="A519" s="37">
        <v>220063</v>
      </c>
      <c r="B519" s="37">
        <v>22.964307999999999</v>
      </c>
      <c r="C519" s="37">
        <v>16.356065999999998</v>
      </c>
      <c r="D519" s="37">
        <v>22.163848000000002</v>
      </c>
      <c r="E519" s="37">
        <v>8.7961659999999995</v>
      </c>
      <c r="G519" s="39">
        <v>220277</v>
      </c>
      <c r="H519" s="40">
        <v>24.988250000000001</v>
      </c>
      <c r="I519" s="40">
        <v>17.27628</v>
      </c>
      <c r="J519" s="40">
        <v>21.998830000000002</v>
      </c>
      <c r="K519" s="40">
        <v>8.97743</v>
      </c>
    </row>
    <row r="520" spans="1:11" x14ac:dyDescent="0.2">
      <c r="A520" s="37">
        <v>220064</v>
      </c>
      <c r="B520" s="37">
        <v>22.113824000000001</v>
      </c>
      <c r="C520" s="37">
        <v>18.125052</v>
      </c>
      <c r="D520" s="37">
        <v>25.544347999999999</v>
      </c>
      <c r="E520" s="37">
        <v>8.3467079999999996</v>
      </c>
      <c r="G520" s="39">
        <v>220278</v>
      </c>
      <c r="H520" s="40">
        <v>23.921396999999999</v>
      </c>
      <c r="I520" s="40">
        <v>20.748432000000001</v>
      </c>
      <c r="J520" s="40">
        <v>26.211449999999999</v>
      </c>
      <c r="K520" s="40">
        <v>13.593166</v>
      </c>
    </row>
    <row r="521" spans="1:11" x14ac:dyDescent="0.2">
      <c r="A521" s="37">
        <v>220065</v>
      </c>
      <c r="B521" s="37">
        <v>22.124410000000001</v>
      </c>
      <c r="C521" s="37">
        <v>22.242528</v>
      </c>
      <c r="D521" s="37">
        <v>28.947996</v>
      </c>
      <c r="E521" s="37">
        <v>11.875401999999999</v>
      </c>
      <c r="G521" s="39">
        <v>220279</v>
      </c>
      <c r="H521" s="40">
        <v>23.999165999999999</v>
      </c>
      <c r="I521" s="40">
        <v>17.509689000000002</v>
      </c>
      <c r="J521" s="40">
        <v>22.122800999999999</v>
      </c>
      <c r="K521" s="40">
        <v>9.9767700000000001</v>
      </c>
    </row>
    <row r="522" spans="1:11" x14ac:dyDescent="0.2">
      <c r="A522" s="37">
        <v>220065</v>
      </c>
      <c r="B522" s="37">
        <v>22.141923999999999</v>
      </c>
      <c r="C522" s="37">
        <v>22.571598000000002</v>
      </c>
      <c r="D522" s="37">
        <v>29.876055999999998</v>
      </c>
      <c r="E522" s="37">
        <v>12.058298000000001</v>
      </c>
      <c r="G522" s="39">
        <v>220280</v>
      </c>
      <c r="H522" s="40">
        <v>25.557390000000002</v>
      </c>
      <c r="I522" s="40">
        <v>19.528749999999999</v>
      </c>
      <c r="J522" s="40">
        <v>24.794619999999998</v>
      </c>
      <c r="K522" s="40">
        <v>8.9418699999999998</v>
      </c>
    </row>
    <row r="523" spans="1:11" x14ac:dyDescent="0.2">
      <c r="A523" s="37">
        <v>220066</v>
      </c>
      <c r="B523" s="37">
        <v>22.923871999999999</v>
      </c>
      <c r="C523" s="37">
        <v>20.666080000000001</v>
      </c>
      <c r="D523" s="37">
        <v>26.893215999999999</v>
      </c>
      <c r="E523" s="37">
        <v>8.3301599999999993</v>
      </c>
      <c r="G523" s="39">
        <v>220281</v>
      </c>
      <c r="H523" s="40">
        <v>29.092680000000001</v>
      </c>
      <c r="I523" s="40">
        <v>17.382072000000001</v>
      </c>
      <c r="J523" s="40">
        <v>22.42848</v>
      </c>
      <c r="K523" s="40">
        <v>6.7561200000000001</v>
      </c>
    </row>
    <row r="524" spans="1:11" x14ac:dyDescent="0.2">
      <c r="A524" s="37">
        <v>220067</v>
      </c>
      <c r="B524" s="37">
        <v>23.039016</v>
      </c>
      <c r="C524" s="37">
        <v>18.002621999999999</v>
      </c>
      <c r="D524" s="37">
        <v>23.789501999999999</v>
      </c>
      <c r="E524" s="37">
        <v>4.9188479999999997</v>
      </c>
      <c r="G524" s="39">
        <v>220282</v>
      </c>
      <c r="H524" s="40">
        <v>25.850715999999998</v>
      </c>
      <c r="I524" s="40">
        <v>17.751683</v>
      </c>
      <c r="J524" s="40">
        <v>22.651551999999999</v>
      </c>
      <c r="K524" s="40">
        <v>7.9335589999999998</v>
      </c>
    </row>
    <row r="525" spans="1:11" x14ac:dyDescent="0.2">
      <c r="A525" s="37">
        <v>220068</v>
      </c>
      <c r="B525" s="37">
        <v>23.181761999999999</v>
      </c>
      <c r="C525" s="37">
        <v>20.271576</v>
      </c>
      <c r="D525" s="37">
        <v>27.596903999999999</v>
      </c>
      <c r="E525" s="37">
        <v>10.072326</v>
      </c>
      <c r="G525" s="39">
        <v>220283</v>
      </c>
      <c r="H525" s="40">
        <v>26.307513</v>
      </c>
      <c r="I525" s="40">
        <v>17.713540999999999</v>
      </c>
      <c r="J525" s="40">
        <v>22.139621000000002</v>
      </c>
      <c r="K525" s="40">
        <v>8.1237010000000005</v>
      </c>
    </row>
    <row r="526" spans="1:11" x14ac:dyDescent="0.2">
      <c r="A526" s="37">
        <v>220069</v>
      </c>
      <c r="B526" s="37">
        <v>24.84273</v>
      </c>
      <c r="C526" s="37">
        <v>17.082229999999999</v>
      </c>
      <c r="D526" s="37">
        <v>22.450669999999999</v>
      </c>
      <c r="E526" s="37">
        <v>5.0123699999999998</v>
      </c>
      <c r="G526" s="39">
        <v>220284</v>
      </c>
      <c r="H526" s="40">
        <v>22.574881999999999</v>
      </c>
      <c r="I526" s="40">
        <v>20.417870000000001</v>
      </c>
      <c r="J526" s="40">
        <v>26.326608</v>
      </c>
      <c r="K526" s="40">
        <v>12.601006</v>
      </c>
    </row>
    <row r="527" spans="1:11" x14ac:dyDescent="0.2">
      <c r="A527" s="37">
        <v>220070</v>
      </c>
      <c r="B527" s="37">
        <v>21.614756</v>
      </c>
      <c r="C527" s="37">
        <v>20.620239999999999</v>
      </c>
      <c r="D527" s="37">
        <v>28.174911999999999</v>
      </c>
      <c r="E527" s="37">
        <v>8.6951719999999995</v>
      </c>
      <c r="G527" s="39">
        <v>220285</v>
      </c>
      <c r="H527" s="40">
        <v>23.488602</v>
      </c>
      <c r="I527" s="40">
        <v>22.073958000000001</v>
      </c>
      <c r="J527" s="40">
        <v>27.025212</v>
      </c>
      <c r="K527" s="40">
        <v>12.153078000000001</v>
      </c>
    </row>
    <row r="528" spans="1:11" x14ac:dyDescent="0.2">
      <c r="A528" s="37">
        <v>220071</v>
      </c>
      <c r="B528" s="37">
        <v>23.979424999999999</v>
      </c>
      <c r="C528" s="37">
        <v>16.15475</v>
      </c>
      <c r="D528" s="37">
        <v>20.685300000000002</v>
      </c>
      <c r="E528" s="37">
        <v>5.9745499999999998</v>
      </c>
      <c r="G528" s="39">
        <v>220286</v>
      </c>
      <c r="H528" s="40">
        <v>27.443127</v>
      </c>
      <c r="I528" s="40">
        <v>17.559536999999999</v>
      </c>
      <c r="J528" s="40">
        <v>21.706949999999999</v>
      </c>
      <c r="K528" s="40">
        <v>8.0639009999999995</v>
      </c>
    </row>
    <row r="529" spans="1:11" x14ac:dyDescent="0.2">
      <c r="A529" s="37">
        <v>220072</v>
      </c>
      <c r="B529" s="37">
        <v>22.543872</v>
      </c>
      <c r="C529" s="37">
        <v>20.556832</v>
      </c>
      <c r="D529" s="37">
        <v>27.899847999999999</v>
      </c>
      <c r="E529" s="37">
        <v>6.3404639999999999</v>
      </c>
      <c r="G529" s="39">
        <v>220287</v>
      </c>
      <c r="H529" s="40">
        <v>26.732410000000002</v>
      </c>
      <c r="I529" s="40">
        <v>19.143556</v>
      </c>
      <c r="J529" s="40">
        <v>25.15719</v>
      </c>
      <c r="K529" s="40">
        <v>9.1362760000000005</v>
      </c>
    </row>
    <row r="530" spans="1:11" x14ac:dyDescent="0.2">
      <c r="A530" s="37">
        <v>220073</v>
      </c>
      <c r="B530" s="37">
        <v>23.724664000000001</v>
      </c>
      <c r="C530" s="37">
        <v>19.104980000000001</v>
      </c>
      <c r="D530" s="37">
        <v>23.91526</v>
      </c>
      <c r="E530" s="37">
        <v>5.7723360000000001</v>
      </c>
      <c r="G530" s="39">
        <v>220288</v>
      </c>
      <c r="H530" s="40">
        <v>19.437101999999999</v>
      </c>
      <c r="I530" s="40">
        <v>26.696283999999999</v>
      </c>
      <c r="J530" s="40">
        <v>36.923833999999999</v>
      </c>
      <c r="K530" s="40">
        <v>21.21622</v>
      </c>
    </row>
    <row r="531" spans="1:11" x14ac:dyDescent="0.2">
      <c r="A531" s="37">
        <v>220074</v>
      </c>
      <c r="B531" s="37">
        <v>24.900459999999999</v>
      </c>
      <c r="C531" s="37">
        <v>16.570450000000001</v>
      </c>
      <c r="D531" s="37">
        <v>22.598510999999998</v>
      </c>
      <c r="E531" s="37">
        <v>7.2641270000000002</v>
      </c>
      <c r="G531" s="39">
        <v>220289</v>
      </c>
      <c r="H531" s="40">
        <v>18.975876</v>
      </c>
      <c r="I531" s="40">
        <v>29.533811</v>
      </c>
      <c r="J531" s="40">
        <v>42.250678000000001</v>
      </c>
      <c r="K531" s="40">
        <v>20.168970000000002</v>
      </c>
    </row>
    <row r="532" spans="1:11" x14ac:dyDescent="0.2">
      <c r="A532" s="37">
        <v>220075</v>
      </c>
      <c r="B532" s="37">
        <v>23.310116000000001</v>
      </c>
      <c r="C532" s="37">
        <v>19.518169</v>
      </c>
      <c r="D532" s="37">
        <v>26.543628999999999</v>
      </c>
      <c r="E532" s="37">
        <v>7.8721180000000004</v>
      </c>
      <c r="G532" s="39">
        <v>220290</v>
      </c>
      <c r="H532" s="40">
        <v>21.566958</v>
      </c>
      <c r="I532" s="40">
        <v>26.164894</v>
      </c>
      <c r="J532" s="40">
        <v>36.510249999999999</v>
      </c>
      <c r="K532" s="40">
        <v>15.913758</v>
      </c>
    </row>
    <row r="533" spans="1:11" x14ac:dyDescent="0.2">
      <c r="A533" s="37">
        <v>220076</v>
      </c>
      <c r="B533" s="37">
        <v>23.443223</v>
      </c>
      <c r="C533" s="37">
        <v>21.326884</v>
      </c>
      <c r="D533" s="37">
        <v>26.922011999999999</v>
      </c>
      <c r="E533" s="37">
        <v>9.6552290000000003</v>
      </c>
      <c r="G533" s="39">
        <v>220291</v>
      </c>
      <c r="H533" s="40">
        <v>19.706130000000002</v>
      </c>
      <c r="I533" s="40">
        <v>28.47072</v>
      </c>
      <c r="J533" s="40">
        <v>39.043125000000003</v>
      </c>
      <c r="K533" s="40">
        <v>21.532875000000001</v>
      </c>
    </row>
    <row r="534" spans="1:11" x14ac:dyDescent="0.2">
      <c r="A534" s="37">
        <v>220077</v>
      </c>
      <c r="B534" s="37">
        <v>22.760155000000001</v>
      </c>
      <c r="C534" s="37">
        <v>19.524329999999999</v>
      </c>
      <c r="D534" s="37">
        <v>26.752524999999999</v>
      </c>
      <c r="E534" s="37">
        <v>7.0367800000000003</v>
      </c>
      <c r="G534" s="39">
        <v>220292</v>
      </c>
      <c r="H534" s="40">
        <v>18.857240000000001</v>
      </c>
      <c r="I534" s="40">
        <v>28.71228</v>
      </c>
      <c r="J534" s="40">
        <v>39.808675999999998</v>
      </c>
      <c r="K534" s="40">
        <v>21.681087999999999</v>
      </c>
    </row>
    <row r="535" spans="1:11" x14ac:dyDescent="0.2">
      <c r="A535" s="37">
        <v>220078</v>
      </c>
      <c r="B535" s="37">
        <v>20.527650000000001</v>
      </c>
      <c r="C535" s="37">
        <v>24.547875000000001</v>
      </c>
      <c r="D535" s="37">
        <v>32.470350000000003</v>
      </c>
      <c r="E535" s="37">
        <v>10.617749999999999</v>
      </c>
      <c r="G535" s="39">
        <v>220293</v>
      </c>
      <c r="H535" s="40">
        <v>20.065825</v>
      </c>
      <c r="I535" s="40">
        <v>27.643525</v>
      </c>
      <c r="J535" s="40">
        <v>38.058149999999998</v>
      </c>
      <c r="K535" s="40">
        <v>16.53145</v>
      </c>
    </row>
    <row r="536" spans="1:11" x14ac:dyDescent="0.2">
      <c r="A536" s="37">
        <v>220079</v>
      </c>
      <c r="B536" s="37">
        <v>23.19575</v>
      </c>
      <c r="C536" s="37">
        <v>20.430875</v>
      </c>
      <c r="D536" s="37">
        <v>25.705124999999999</v>
      </c>
      <c r="E536" s="37">
        <v>10.539375</v>
      </c>
      <c r="G536" s="39">
        <v>220294</v>
      </c>
      <c r="H536" s="40">
        <v>22.744223999999999</v>
      </c>
      <c r="I536" s="40">
        <v>23.073713999999999</v>
      </c>
      <c r="J536" s="40">
        <v>33.993954000000002</v>
      </c>
      <c r="K536" s="40">
        <v>13.716198</v>
      </c>
    </row>
    <row r="537" spans="1:11" x14ac:dyDescent="0.2">
      <c r="A537" s="37">
        <v>220080</v>
      </c>
      <c r="B537" s="37">
        <v>23.644373999999999</v>
      </c>
      <c r="C537" s="37">
        <v>19.700616</v>
      </c>
      <c r="D537" s="37">
        <v>24.862031999999999</v>
      </c>
      <c r="E537" s="37">
        <v>6.8970330000000004</v>
      </c>
      <c r="G537" s="39">
        <v>220295</v>
      </c>
      <c r="H537" s="40">
        <v>20.704858000000002</v>
      </c>
      <c r="I537" s="40">
        <v>26.795639999999999</v>
      </c>
      <c r="J537" s="40">
        <v>36.136105999999998</v>
      </c>
      <c r="K537" s="40">
        <v>20.809380000000001</v>
      </c>
    </row>
    <row r="538" spans="1:11" x14ac:dyDescent="0.2">
      <c r="A538" s="37">
        <v>220081</v>
      </c>
      <c r="B538" s="37">
        <v>21.838224</v>
      </c>
      <c r="C538" s="37">
        <v>24.179324999999999</v>
      </c>
      <c r="D538" s="37">
        <v>29.476178999999998</v>
      </c>
      <c r="E538" s="37">
        <v>13.639851</v>
      </c>
      <c r="G538" s="39">
        <v>220296</v>
      </c>
      <c r="H538" s="40">
        <v>20.075406000000001</v>
      </c>
      <c r="I538" s="40">
        <v>27.844086000000001</v>
      </c>
      <c r="J538" s="40">
        <v>39.298152000000002</v>
      </c>
      <c r="K538" s="40">
        <v>20.435417999999999</v>
      </c>
    </row>
    <row r="539" spans="1:11" x14ac:dyDescent="0.2">
      <c r="A539" s="37">
        <v>220082</v>
      </c>
      <c r="B539" s="37">
        <v>22.138120000000001</v>
      </c>
      <c r="C539" s="37">
        <v>20.822534999999998</v>
      </c>
      <c r="D539" s="37">
        <v>28.071861999999999</v>
      </c>
      <c r="E539" s="37">
        <v>7.2946920000000004</v>
      </c>
      <c r="G539" s="39">
        <v>220297</v>
      </c>
      <c r="H539" s="40">
        <v>19.404882000000001</v>
      </c>
      <c r="I539" s="40">
        <v>30.059652</v>
      </c>
      <c r="J539" s="40">
        <v>40.770995999999997</v>
      </c>
      <c r="K539" s="40">
        <v>20.234634</v>
      </c>
    </row>
    <row r="540" spans="1:11" x14ac:dyDescent="0.2">
      <c r="A540" s="37">
        <v>220083</v>
      </c>
      <c r="B540" s="37">
        <v>21.854399999999998</v>
      </c>
      <c r="C540" s="37">
        <v>20.515817999999999</v>
      </c>
      <c r="D540" s="37">
        <v>27.864360000000001</v>
      </c>
      <c r="E540" s="37">
        <v>8.8692440000000001</v>
      </c>
      <c r="G540" s="39">
        <v>220298</v>
      </c>
      <c r="H540" s="40">
        <v>17.992439999999998</v>
      </c>
      <c r="I540" s="40">
        <v>30.930399999999999</v>
      </c>
      <c r="J540" s="40">
        <v>41.303400000000003</v>
      </c>
      <c r="K540" s="40">
        <v>24.744319999999998</v>
      </c>
    </row>
    <row r="541" spans="1:11" x14ac:dyDescent="0.2">
      <c r="A541" s="37">
        <v>220084</v>
      </c>
      <c r="B541" s="37">
        <v>22.929791999999999</v>
      </c>
      <c r="C541" s="37">
        <v>24.315359999999998</v>
      </c>
      <c r="D541" s="37">
        <v>35.245952000000003</v>
      </c>
      <c r="E541" s="37">
        <v>11.528288</v>
      </c>
      <c r="G541" s="39">
        <v>220299</v>
      </c>
      <c r="H541" s="40">
        <v>20.276499999999999</v>
      </c>
      <c r="I541" s="40">
        <v>28.358675000000002</v>
      </c>
      <c r="J541" s="40">
        <v>38.402175</v>
      </c>
      <c r="K541" s="40">
        <v>20.949224999999998</v>
      </c>
    </row>
    <row r="542" spans="1:11" x14ac:dyDescent="0.2">
      <c r="A542" s="37">
        <v>220085</v>
      </c>
      <c r="B542" s="37">
        <v>24.316109999999998</v>
      </c>
      <c r="C542" s="37">
        <v>17.894162999999999</v>
      </c>
      <c r="D542" s="37">
        <v>24.654575999999999</v>
      </c>
      <c r="E542" s="37">
        <v>10.24305</v>
      </c>
      <c r="G542" s="39">
        <v>220300</v>
      </c>
      <c r="H542" s="40">
        <v>19.958490000000001</v>
      </c>
      <c r="I542" s="40">
        <v>27.223002000000001</v>
      </c>
      <c r="J542" s="40">
        <v>38.961621000000001</v>
      </c>
      <c r="K542" s="40">
        <v>19.069344000000001</v>
      </c>
    </row>
    <row r="543" spans="1:11" x14ac:dyDescent="0.2">
      <c r="A543" s="37">
        <v>220086</v>
      </c>
      <c r="B543" s="37">
        <v>23.195412000000001</v>
      </c>
      <c r="C543" s="37">
        <v>18.559944000000002</v>
      </c>
      <c r="D543" s="37">
        <v>25.626096</v>
      </c>
      <c r="E543" s="37">
        <v>8.4576960000000003</v>
      </c>
      <c r="G543" s="39">
        <v>220301</v>
      </c>
      <c r="H543" s="40">
        <v>22.322911000000001</v>
      </c>
      <c r="I543" s="40">
        <v>25.747717999999999</v>
      </c>
      <c r="J543" s="40">
        <v>35.471893000000001</v>
      </c>
      <c r="K543" s="40">
        <v>16.374562000000001</v>
      </c>
    </row>
    <row r="544" spans="1:11" x14ac:dyDescent="0.2">
      <c r="A544" s="37">
        <v>220087</v>
      </c>
      <c r="B544" s="37">
        <v>20.482344999999999</v>
      </c>
      <c r="C544" s="37">
        <v>24.358360000000001</v>
      </c>
      <c r="D544" s="37">
        <v>34.269755000000004</v>
      </c>
      <c r="E544" s="37">
        <v>10.73358</v>
      </c>
      <c r="G544" s="39">
        <v>220302</v>
      </c>
      <c r="H544" s="40">
        <v>20.394919999999999</v>
      </c>
      <c r="I544" s="40">
        <v>25.458159999999999</v>
      </c>
      <c r="J544" s="40">
        <v>35.139831999999998</v>
      </c>
      <c r="K544" s="40">
        <v>18.823896000000001</v>
      </c>
    </row>
    <row r="545" spans="1:11" x14ac:dyDescent="0.2">
      <c r="A545" s="37">
        <v>220088</v>
      </c>
      <c r="B545" s="37">
        <v>21.247391</v>
      </c>
      <c r="C545" s="37">
        <v>23.782230999999999</v>
      </c>
      <c r="D545" s="37">
        <v>30.499556999999999</v>
      </c>
      <c r="E545" s="37">
        <v>13.353175</v>
      </c>
      <c r="G545" s="39">
        <v>220303</v>
      </c>
      <c r="H545" s="40">
        <v>19.639003500000001</v>
      </c>
      <c r="I545" s="40">
        <v>29.118641</v>
      </c>
      <c r="J545" s="40">
        <v>41.645872499999996</v>
      </c>
      <c r="K545" s="40">
        <v>19.283597499999999</v>
      </c>
    </row>
    <row r="546" spans="1:11" x14ac:dyDescent="0.2">
      <c r="A546" s="37">
        <v>220089</v>
      </c>
      <c r="B546" s="37">
        <v>22.861910999999999</v>
      </c>
      <c r="C546" s="37">
        <v>18.465738999999999</v>
      </c>
      <c r="D546" s="37">
        <v>23.960954000000001</v>
      </c>
      <c r="E546" s="37">
        <v>6.8849140000000002</v>
      </c>
      <c r="G546" s="39">
        <v>220304</v>
      </c>
      <c r="H546" s="40">
        <v>22.845320999999998</v>
      </c>
      <c r="I546" s="40">
        <v>23.235108</v>
      </c>
      <c r="J546" s="40">
        <v>34.196679000000003</v>
      </c>
      <c r="K546" s="40">
        <v>16.304504999999999</v>
      </c>
    </row>
    <row r="547" spans="1:11" x14ac:dyDescent="0.2">
      <c r="A547" s="37">
        <v>220090</v>
      </c>
      <c r="B547" s="37">
        <v>20.914185</v>
      </c>
      <c r="C547" s="37">
        <v>24.783809999999999</v>
      </c>
      <c r="D547" s="37">
        <v>34.27122</v>
      </c>
      <c r="E547" s="37">
        <v>10.50717</v>
      </c>
      <c r="G547" s="39">
        <v>220305</v>
      </c>
      <c r="H547" s="40">
        <v>19.305140000000002</v>
      </c>
      <c r="I547" s="40">
        <v>29.989865999999999</v>
      </c>
      <c r="J547" s="40">
        <v>40.387881999999998</v>
      </c>
      <c r="K547" s="40">
        <v>24.083639999999999</v>
      </c>
    </row>
    <row r="548" spans="1:11" x14ac:dyDescent="0.2">
      <c r="A548" s="37">
        <v>220091</v>
      </c>
      <c r="B548" s="37">
        <v>23.359354</v>
      </c>
      <c r="C548" s="37">
        <v>20.328609</v>
      </c>
      <c r="D548" s="37">
        <v>26.100594999999998</v>
      </c>
      <c r="E548" s="37">
        <v>9.5174439999999993</v>
      </c>
      <c r="G548" s="39">
        <v>220306</v>
      </c>
      <c r="H548" s="40">
        <v>19.899263999999999</v>
      </c>
      <c r="I548" s="40">
        <v>27.323799999999999</v>
      </c>
      <c r="J548" s="40">
        <v>38.159100000000002</v>
      </c>
      <c r="K548" s="40">
        <v>19.267990000000001</v>
      </c>
    </row>
    <row r="549" spans="1:11" x14ac:dyDescent="0.2">
      <c r="A549" s="37">
        <v>220092</v>
      </c>
      <c r="B549" s="37">
        <v>24.511279999999999</v>
      </c>
      <c r="C549" s="37">
        <v>17.825554</v>
      </c>
      <c r="D549" s="37">
        <v>24.410674</v>
      </c>
      <c r="E549" s="37">
        <v>4.8199420000000002</v>
      </c>
      <c r="G549" s="39">
        <v>220307</v>
      </c>
      <c r="H549" s="40">
        <v>19.013567999999999</v>
      </c>
      <c r="I549" s="40">
        <v>27.057407999999999</v>
      </c>
      <c r="J549" s="40">
        <v>40.040447999999998</v>
      </c>
      <c r="K549" s="40">
        <v>19.483968000000001</v>
      </c>
    </row>
    <row r="550" spans="1:11" x14ac:dyDescent="0.2">
      <c r="A550" s="37">
        <v>220093</v>
      </c>
      <c r="B550" s="37">
        <v>20.983218000000001</v>
      </c>
      <c r="C550" s="37">
        <v>27.25806</v>
      </c>
      <c r="D550" s="37">
        <v>37.319760000000002</v>
      </c>
      <c r="E550" s="37">
        <v>11.415456000000001</v>
      </c>
      <c r="G550" s="39">
        <v>220308</v>
      </c>
      <c r="H550" s="40">
        <v>18.674351999999999</v>
      </c>
      <c r="I550" s="40">
        <v>29.842904999999998</v>
      </c>
      <c r="J550" s="40">
        <v>40.935546000000002</v>
      </c>
      <c r="K550" s="40">
        <v>22.859000999999999</v>
      </c>
    </row>
    <row r="551" spans="1:11" x14ac:dyDescent="0.2">
      <c r="A551" s="37">
        <v>220094</v>
      </c>
      <c r="B551" s="37">
        <v>20.590910999999998</v>
      </c>
      <c r="C551" s="37">
        <v>26.288001000000001</v>
      </c>
      <c r="D551" s="37">
        <v>31.388252999999999</v>
      </c>
      <c r="E551" s="37">
        <v>15.544917</v>
      </c>
      <c r="G551" s="39">
        <v>220309</v>
      </c>
      <c r="H551" s="40">
        <v>19.088262</v>
      </c>
      <c r="I551" s="40">
        <v>28.764818999999999</v>
      </c>
      <c r="J551" s="40">
        <v>39.207554999999999</v>
      </c>
      <c r="K551" s="40">
        <v>20.024702999999999</v>
      </c>
    </row>
    <row r="552" spans="1:11" x14ac:dyDescent="0.2">
      <c r="A552" s="37">
        <v>220095</v>
      </c>
      <c r="B552" s="37">
        <v>22.019148000000001</v>
      </c>
      <c r="C552" s="37">
        <v>20.932797000000001</v>
      </c>
      <c r="D552" s="37">
        <v>28.062546000000001</v>
      </c>
      <c r="E552" s="37">
        <v>6.8284919999999998</v>
      </c>
      <c r="G552" s="39">
        <v>220310</v>
      </c>
      <c r="H552" s="40">
        <v>21.116415</v>
      </c>
      <c r="I552" s="40">
        <v>22.441514999999999</v>
      </c>
      <c r="J552" s="40">
        <v>33.667005000000003</v>
      </c>
      <c r="K552" s="40">
        <v>18.920535000000001</v>
      </c>
    </row>
    <row r="553" spans="1:11" x14ac:dyDescent="0.2">
      <c r="A553" s="37">
        <v>220096</v>
      </c>
      <c r="B553" s="37">
        <v>18.611301000000001</v>
      </c>
      <c r="C553" s="37">
        <v>26.210218000000001</v>
      </c>
      <c r="D553" s="37">
        <v>34.804341999999998</v>
      </c>
      <c r="E553" s="37">
        <v>24.703455999999999</v>
      </c>
      <c r="G553" s="39">
        <v>220311</v>
      </c>
      <c r="H553" s="40">
        <v>17.140274999999999</v>
      </c>
      <c r="I553" s="40">
        <v>29.20195</v>
      </c>
      <c r="J553" s="40">
        <v>43.717649999999999</v>
      </c>
      <c r="K553" s="40">
        <v>22.180975</v>
      </c>
    </row>
    <row r="554" spans="1:11" x14ac:dyDescent="0.2">
      <c r="A554" s="37">
        <v>220097</v>
      </c>
      <c r="B554" s="37">
        <v>21.073295999999999</v>
      </c>
      <c r="C554" s="37">
        <v>24.856401000000002</v>
      </c>
      <c r="D554" s="37">
        <v>33.431438999999997</v>
      </c>
      <c r="E554" s="37">
        <v>17.84131</v>
      </c>
      <c r="G554" s="39">
        <v>220312</v>
      </c>
      <c r="H554" s="40">
        <v>17.392022999999998</v>
      </c>
      <c r="I554" s="40">
        <v>28.274697</v>
      </c>
      <c r="J554" s="40">
        <v>37.582974</v>
      </c>
      <c r="K554" s="40">
        <v>21.507552</v>
      </c>
    </row>
    <row r="555" spans="1:11" x14ac:dyDescent="0.2">
      <c r="A555" s="37">
        <v>220098</v>
      </c>
      <c r="B555" s="37">
        <v>20.944628000000002</v>
      </c>
      <c r="C555" s="37">
        <v>23.695312000000001</v>
      </c>
      <c r="D555" s="37">
        <v>32.191451999999998</v>
      </c>
      <c r="E555" s="37">
        <v>18.607016000000002</v>
      </c>
      <c r="G555" s="39">
        <v>220313</v>
      </c>
      <c r="H555" s="40">
        <v>19.563345000000002</v>
      </c>
      <c r="I555" s="40">
        <v>23.91985</v>
      </c>
      <c r="J555" s="40">
        <v>35.21584</v>
      </c>
      <c r="K555" s="40">
        <v>13.47879</v>
      </c>
    </row>
    <row r="556" spans="1:11" x14ac:dyDescent="0.2">
      <c r="A556" s="37">
        <v>220099</v>
      </c>
      <c r="B556" s="37">
        <v>21.936824999999999</v>
      </c>
      <c r="C556" s="37">
        <v>21.526965000000001</v>
      </c>
      <c r="D556" s="37">
        <v>28.047464999999999</v>
      </c>
      <c r="E556" s="37">
        <v>17.232749999999999</v>
      </c>
      <c r="G556" s="39">
        <v>220314</v>
      </c>
      <c r="H556" s="40">
        <v>17.07264</v>
      </c>
      <c r="I556" s="40">
        <v>28.782720000000001</v>
      </c>
      <c r="J556" s="40">
        <v>39.717599999999997</v>
      </c>
      <c r="K556" s="40">
        <v>19.77216</v>
      </c>
    </row>
    <row r="557" spans="1:11" x14ac:dyDescent="0.2">
      <c r="A557" s="37">
        <v>220100</v>
      </c>
      <c r="B557" s="37">
        <v>19.639008</v>
      </c>
      <c r="C557" s="37">
        <v>24.499872</v>
      </c>
      <c r="D557" s="37">
        <v>32.089151999999999</v>
      </c>
      <c r="E557" s="37">
        <v>22.916831999999999</v>
      </c>
      <c r="G557" s="39">
        <v>220315</v>
      </c>
      <c r="H557" s="40">
        <v>17.094068</v>
      </c>
      <c r="I557" s="40">
        <v>30.674151999999999</v>
      </c>
      <c r="J557" s="40">
        <v>41.188651</v>
      </c>
      <c r="K557" s="40">
        <v>21.660416999999999</v>
      </c>
    </row>
    <row r="558" spans="1:11" x14ac:dyDescent="0.2">
      <c r="A558" s="37">
        <v>220101</v>
      </c>
      <c r="B558" s="37">
        <v>19.675184000000002</v>
      </c>
      <c r="C558" s="37">
        <v>24.867504</v>
      </c>
      <c r="D558" s="37">
        <v>33.926248000000001</v>
      </c>
      <c r="E558" s="37">
        <v>20.963992000000001</v>
      </c>
      <c r="G558" s="39">
        <v>220316</v>
      </c>
      <c r="H558" s="40">
        <v>17.118868200000001</v>
      </c>
      <c r="I558" s="40">
        <v>28.020220199999994</v>
      </c>
      <c r="J558" s="40">
        <v>35.725655400000001</v>
      </c>
      <c r="K558" s="40">
        <v>22.811368799999997</v>
      </c>
    </row>
    <row r="559" spans="1:11" x14ac:dyDescent="0.2">
      <c r="A559" s="37">
        <v>220102</v>
      </c>
      <c r="B559" s="37">
        <v>18.190816000000002</v>
      </c>
      <c r="C559" s="37">
        <v>27.882719999999999</v>
      </c>
      <c r="D559" s="37">
        <v>36.316896</v>
      </c>
      <c r="E559" s="37">
        <v>25.450496000000001</v>
      </c>
      <c r="G559" s="39">
        <v>220317</v>
      </c>
      <c r="H559" s="40">
        <v>17.380689</v>
      </c>
      <c r="I559" s="40">
        <v>27.943436999999999</v>
      </c>
      <c r="J559" s="40">
        <v>36.288744000000001</v>
      </c>
      <c r="K559" s="40">
        <v>22.855284000000001</v>
      </c>
    </row>
    <row r="560" spans="1:11" x14ac:dyDescent="0.2">
      <c r="A560" s="37">
        <v>220103</v>
      </c>
      <c r="B560" s="37">
        <v>19.523565000000001</v>
      </c>
      <c r="C560" s="37">
        <v>22.643643000000001</v>
      </c>
      <c r="D560" s="37">
        <v>30.462299999999999</v>
      </c>
      <c r="E560" s="37">
        <v>19.726647</v>
      </c>
      <c r="G560" s="39">
        <v>220318</v>
      </c>
      <c r="H560" s="40">
        <v>21.012056000000001</v>
      </c>
      <c r="I560" s="40">
        <v>25.536003999999998</v>
      </c>
      <c r="J560" s="40">
        <v>35.14472</v>
      </c>
      <c r="K560" s="40">
        <v>15.160833999999999</v>
      </c>
    </row>
    <row r="561" spans="1:11" x14ac:dyDescent="0.2">
      <c r="A561" s="37">
        <v>220104</v>
      </c>
      <c r="B561" s="37">
        <v>21.038544000000002</v>
      </c>
      <c r="C561" s="37">
        <v>23.317488000000001</v>
      </c>
      <c r="D561" s="37">
        <v>30.904703999999999</v>
      </c>
      <c r="E561" s="37">
        <v>19.000464000000001</v>
      </c>
      <c r="G561" s="39">
        <v>220319</v>
      </c>
      <c r="H561" s="40">
        <v>20.546189999999999</v>
      </c>
      <c r="I561" s="40">
        <v>26.258123999999999</v>
      </c>
      <c r="J561" s="40">
        <v>35.380445999999999</v>
      </c>
      <c r="K561" s="40">
        <v>14.796984</v>
      </c>
    </row>
    <row r="562" spans="1:11" x14ac:dyDescent="0.2">
      <c r="A562" s="37">
        <v>220105</v>
      </c>
      <c r="B562" s="37">
        <v>18.630690000000001</v>
      </c>
      <c r="C562" s="37">
        <v>27.287935999999998</v>
      </c>
      <c r="D562" s="37">
        <v>36.584743000000003</v>
      </c>
      <c r="E562" s="37">
        <v>22.829547000000002</v>
      </c>
      <c r="G562" s="39">
        <v>220320</v>
      </c>
      <c r="H562" s="40">
        <v>20.098155999999999</v>
      </c>
      <c r="I562" s="40">
        <v>24.15072</v>
      </c>
      <c r="J562" s="40">
        <v>31.743559999999999</v>
      </c>
      <c r="K562" s="40">
        <v>16.530436000000002</v>
      </c>
    </row>
    <row r="563" spans="1:11" x14ac:dyDescent="0.2">
      <c r="A563" s="37">
        <v>220106</v>
      </c>
      <c r="B563" s="37">
        <v>19.041484000000001</v>
      </c>
      <c r="C563" s="37">
        <v>24.843983999999999</v>
      </c>
      <c r="D563" s="37">
        <v>34.304380000000002</v>
      </c>
      <c r="E563" s="37">
        <v>22.448712</v>
      </c>
      <c r="G563" s="39">
        <v>220321</v>
      </c>
      <c r="H563" s="40">
        <v>21.211925000000001</v>
      </c>
      <c r="I563" s="40">
        <v>23.920224999999999</v>
      </c>
      <c r="J563" s="40">
        <v>31.173275</v>
      </c>
      <c r="K563" s="40">
        <v>14.626675000000001</v>
      </c>
    </row>
    <row r="564" spans="1:11" x14ac:dyDescent="0.2">
      <c r="A564" s="37">
        <v>220107</v>
      </c>
      <c r="B564" s="37">
        <v>21.253518</v>
      </c>
      <c r="C564" s="37">
        <v>23.512346000000001</v>
      </c>
      <c r="D564" s="37">
        <v>29.840797999999999</v>
      </c>
      <c r="E564" s="37">
        <v>19.181370000000001</v>
      </c>
      <c r="G564" s="39">
        <v>220322</v>
      </c>
      <c r="H564" s="40">
        <v>17.228016</v>
      </c>
      <c r="I564" s="40">
        <v>29.375976000000001</v>
      </c>
      <c r="J564" s="40">
        <v>38.330494999999999</v>
      </c>
      <c r="K564" s="40">
        <v>23.237575</v>
      </c>
    </row>
    <row r="565" spans="1:11" x14ac:dyDescent="0.2">
      <c r="A565" s="37">
        <v>220108</v>
      </c>
      <c r="B565" s="37">
        <v>21.097083000000001</v>
      </c>
      <c r="C565" s="37">
        <v>25.894862</v>
      </c>
      <c r="D565" s="37">
        <v>33.706510000000002</v>
      </c>
      <c r="E565" s="37">
        <v>20.477409000000002</v>
      </c>
      <c r="G565" s="39">
        <v>220323</v>
      </c>
      <c r="H565" s="40">
        <v>21.936222000000001</v>
      </c>
      <c r="I565" s="40">
        <v>23.521421</v>
      </c>
      <c r="J565" s="40">
        <v>28.909265000000001</v>
      </c>
      <c r="K565" s="40">
        <v>14.816571</v>
      </c>
    </row>
    <row r="566" spans="1:11" x14ac:dyDescent="0.2">
      <c r="A566" s="37">
        <v>220109</v>
      </c>
      <c r="B566" s="37">
        <v>18.225534</v>
      </c>
      <c r="C566" s="37">
        <v>26.385666000000001</v>
      </c>
      <c r="D566" s="37">
        <v>36.107190000000003</v>
      </c>
      <c r="E566" s="37">
        <v>23.727582000000002</v>
      </c>
      <c r="G566" s="39">
        <v>220324</v>
      </c>
      <c r="H566" s="40">
        <v>20.195837999999998</v>
      </c>
      <c r="I566" s="40">
        <v>23.170914</v>
      </c>
      <c r="J566" s="40">
        <v>31.621590000000001</v>
      </c>
      <c r="K566" s="40">
        <v>16.025255999999999</v>
      </c>
    </row>
    <row r="567" spans="1:11" x14ac:dyDescent="0.2">
      <c r="A567" s="37">
        <v>220110</v>
      </c>
      <c r="B567" s="37">
        <v>19.949838</v>
      </c>
      <c r="C567" s="37">
        <v>24.580884000000001</v>
      </c>
      <c r="D567" s="37">
        <v>32.063237999999998</v>
      </c>
      <c r="E567" s="37">
        <v>20.322558000000001</v>
      </c>
      <c r="G567" s="39">
        <v>220325</v>
      </c>
      <c r="H567" s="40">
        <v>17.110660600000003</v>
      </c>
      <c r="I567" s="40">
        <v>28.874200600000002</v>
      </c>
      <c r="J567" s="40">
        <v>37.184728400000004</v>
      </c>
      <c r="K567" s="40">
        <v>22.336692600000003</v>
      </c>
    </row>
    <row r="568" spans="1:11" x14ac:dyDescent="0.2">
      <c r="A568" s="37">
        <v>220111</v>
      </c>
      <c r="B568" s="37">
        <v>22.285755999999999</v>
      </c>
      <c r="C568" s="37">
        <v>21.682686</v>
      </c>
      <c r="D568" s="37">
        <v>29.568985999999999</v>
      </c>
      <c r="E568" s="37">
        <v>15.651986000000001</v>
      </c>
      <c r="G568" s="39">
        <v>220326</v>
      </c>
      <c r="H568" s="40">
        <v>17.76652</v>
      </c>
      <c r="I568" s="40">
        <v>28.050954000000001</v>
      </c>
      <c r="J568" s="40">
        <v>38.381177999999998</v>
      </c>
      <c r="K568" s="40">
        <v>18.279368000000002</v>
      </c>
    </row>
    <row r="569" spans="1:11" x14ac:dyDescent="0.2">
      <c r="A569" s="37">
        <v>220112</v>
      </c>
      <c r="B569" s="37">
        <v>18.669692999999999</v>
      </c>
      <c r="C569" s="37">
        <v>26.594372</v>
      </c>
      <c r="D569" s="37">
        <v>35.425257000000002</v>
      </c>
      <c r="E569" s="37">
        <v>23.552109000000002</v>
      </c>
      <c r="G569" s="39">
        <v>220327</v>
      </c>
      <c r="H569" s="40">
        <v>18.600581999999999</v>
      </c>
      <c r="I569" s="40">
        <v>32.722901999999998</v>
      </c>
      <c r="J569" s="40">
        <v>43.881393000000003</v>
      </c>
      <c r="K569" s="40">
        <v>20.356580999999998</v>
      </c>
    </row>
    <row r="570" spans="1:11" x14ac:dyDescent="0.2">
      <c r="A570" s="37">
        <v>220113</v>
      </c>
      <c r="B570" s="37">
        <v>19.411625000000001</v>
      </c>
      <c r="C570" s="37">
        <v>26.727235</v>
      </c>
      <c r="D570" s="37">
        <v>34.660274999999999</v>
      </c>
      <c r="E570" s="37">
        <v>22.554905000000002</v>
      </c>
      <c r="G570" s="39">
        <v>220328</v>
      </c>
      <c r="H570" s="40">
        <v>23.976704000000002</v>
      </c>
      <c r="I570" s="40">
        <v>20.332543999999999</v>
      </c>
      <c r="J570" s="40">
        <v>27.405951999999999</v>
      </c>
      <c r="K570" s="40">
        <v>9.4935039999999997</v>
      </c>
    </row>
    <row r="571" spans="1:11" x14ac:dyDescent="0.2">
      <c r="A571" s="37">
        <v>220114</v>
      </c>
      <c r="B571" s="37">
        <v>21.689924999999999</v>
      </c>
      <c r="C571" s="37">
        <v>22.884036999999999</v>
      </c>
      <c r="D571" s="37">
        <v>30.50583</v>
      </c>
      <c r="E571" s="37">
        <v>17.874364</v>
      </c>
      <c r="G571" s="39">
        <v>220329</v>
      </c>
      <c r="H571" s="40">
        <v>20.220247000000001</v>
      </c>
      <c r="I571" s="40">
        <v>26.4708735</v>
      </c>
      <c r="J571" s="40">
        <v>33.5403345</v>
      </c>
      <c r="K571" s="40">
        <v>18.188200999999999</v>
      </c>
    </row>
    <row r="572" spans="1:11" x14ac:dyDescent="0.2">
      <c r="A572" s="37">
        <v>220115</v>
      </c>
      <c r="B572" s="37">
        <v>18.676919999999999</v>
      </c>
      <c r="C572" s="37">
        <v>24.723804000000001</v>
      </c>
      <c r="D572" s="37">
        <v>34.727975999999998</v>
      </c>
      <c r="E572" s="37">
        <v>21.238061999999999</v>
      </c>
      <c r="G572" s="39">
        <v>220330</v>
      </c>
      <c r="H572" s="40">
        <v>20.531589</v>
      </c>
      <c r="I572" s="40">
        <v>21.606922999999998</v>
      </c>
      <c r="J572" s="40">
        <v>30.045560999999999</v>
      </c>
      <c r="K572" s="40">
        <v>14.334749</v>
      </c>
    </row>
    <row r="573" spans="1:11" x14ac:dyDescent="0.2">
      <c r="A573" s="37">
        <v>220116</v>
      </c>
      <c r="B573" s="37">
        <v>19.647076999999999</v>
      </c>
      <c r="C573" s="37">
        <v>25.287119000000001</v>
      </c>
      <c r="D573" s="37">
        <v>33.830945</v>
      </c>
      <c r="E573" s="37">
        <v>22.159967000000002</v>
      </c>
      <c r="G573" s="39">
        <v>220331</v>
      </c>
      <c r="H573" s="40">
        <v>16.966586</v>
      </c>
      <c r="I573" s="40">
        <v>29.549064999999999</v>
      </c>
      <c r="J573" s="40">
        <v>38.703301000000003</v>
      </c>
      <c r="K573" s="40">
        <v>23.988510000000002</v>
      </c>
    </row>
    <row r="574" spans="1:11" x14ac:dyDescent="0.2">
      <c r="A574" s="37">
        <v>220117</v>
      </c>
      <c r="B574" s="37">
        <v>20.533501999999999</v>
      </c>
      <c r="C574" s="37">
        <v>23.047053999999999</v>
      </c>
      <c r="D574" s="37">
        <v>31.262302999999999</v>
      </c>
      <c r="E574" s="37">
        <v>18.842399</v>
      </c>
      <c r="G574" s="39">
        <v>220332</v>
      </c>
      <c r="H574" s="40">
        <v>16.993407000000001</v>
      </c>
      <c r="I574" s="40">
        <v>29.393011999999999</v>
      </c>
      <c r="J574" s="40">
        <v>38.260331000000001</v>
      </c>
      <c r="K574" s="40">
        <v>22.721933</v>
      </c>
    </row>
    <row r="575" spans="1:11" x14ac:dyDescent="0.2">
      <c r="A575" s="37">
        <v>220118</v>
      </c>
      <c r="B575" s="37">
        <v>18.708641</v>
      </c>
      <c r="C575" s="37">
        <v>25.802762999999999</v>
      </c>
      <c r="D575" s="37">
        <v>33.664323000000003</v>
      </c>
      <c r="E575" s="37">
        <v>22.330573999999999</v>
      </c>
      <c r="G575" s="39">
        <v>220333</v>
      </c>
      <c r="H575" s="40">
        <v>19.417090000000002</v>
      </c>
      <c r="I575" s="40">
        <v>26.287469999999999</v>
      </c>
      <c r="J575" s="40">
        <v>33.497695</v>
      </c>
      <c r="K575" s="40">
        <v>18.562885000000001</v>
      </c>
    </row>
    <row r="576" spans="1:11" x14ac:dyDescent="0.2">
      <c r="A576" s="37">
        <v>220119</v>
      </c>
      <c r="B576" s="37">
        <v>18.738498</v>
      </c>
      <c r="C576" s="37">
        <v>25.85745</v>
      </c>
      <c r="D576" s="37">
        <v>35.622714000000002</v>
      </c>
      <c r="E576" s="37">
        <v>21.906618000000002</v>
      </c>
      <c r="G576" s="39">
        <v>220334</v>
      </c>
      <c r="H576" s="40">
        <v>21.589942000000001</v>
      </c>
      <c r="I576" s="40">
        <v>24.241012000000001</v>
      </c>
      <c r="J576" s="40">
        <v>30.891942</v>
      </c>
      <c r="K576" s="40">
        <v>15.469226000000001</v>
      </c>
    </row>
    <row r="577" spans="1:11" x14ac:dyDescent="0.2">
      <c r="A577" s="37">
        <v>220120</v>
      </c>
      <c r="B577" s="37">
        <v>17.660499999999999</v>
      </c>
      <c r="C577" s="37">
        <v>28.768025000000002</v>
      </c>
      <c r="D577" s="37">
        <v>39.977795</v>
      </c>
      <c r="E577" s="37">
        <v>23.962510000000002</v>
      </c>
      <c r="G577" s="39">
        <v>220335</v>
      </c>
      <c r="H577" s="40">
        <v>22.613308</v>
      </c>
      <c r="I577" s="40">
        <v>21.124628999999999</v>
      </c>
      <c r="J577" s="40">
        <v>27.097611000000001</v>
      </c>
      <c r="K577" s="40">
        <v>10.091965</v>
      </c>
    </row>
    <row r="578" spans="1:11" x14ac:dyDescent="0.2">
      <c r="A578" s="37">
        <v>220121</v>
      </c>
      <c r="B578" s="37">
        <v>20.491119999999999</v>
      </c>
      <c r="C578" s="37">
        <v>25.219840000000001</v>
      </c>
      <c r="D578" s="37">
        <v>33.712992</v>
      </c>
      <c r="E578" s="37">
        <v>18.136032</v>
      </c>
      <c r="G578" s="39">
        <v>230000</v>
      </c>
      <c r="H578" s="40">
        <v>18.752265000000001</v>
      </c>
      <c r="I578" s="40">
        <v>24.564105000000001</v>
      </c>
      <c r="J578" s="40">
        <v>33.290945999999998</v>
      </c>
      <c r="K578" s="40">
        <v>17.598977999999999</v>
      </c>
    </row>
    <row r="579" spans="1:11" x14ac:dyDescent="0.2">
      <c r="A579" s="37">
        <v>220122</v>
      </c>
      <c r="B579" s="37">
        <v>19.521719999999998</v>
      </c>
      <c r="C579" s="37">
        <v>26.951076</v>
      </c>
      <c r="D579" s="37">
        <v>36.101303999999999</v>
      </c>
      <c r="E579" s="37">
        <v>19.873296</v>
      </c>
      <c r="G579" s="39">
        <v>230001</v>
      </c>
      <c r="H579" s="40">
        <v>18.684666</v>
      </c>
      <c r="I579" s="40">
        <v>25.279253999999998</v>
      </c>
      <c r="J579" s="40">
        <v>31.747716</v>
      </c>
      <c r="K579" s="40">
        <v>16.918901999999999</v>
      </c>
    </row>
    <row r="580" spans="1:11" x14ac:dyDescent="0.2">
      <c r="A580" s="37">
        <v>220123</v>
      </c>
      <c r="B580" s="37">
        <v>17.942105999999999</v>
      </c>
      <c r="C580" s="37">
        <v>27.716052000000001</v>
      </c>
      <c r="D580" s="37">
        <v>37.879841999999996</v>
      </c>
      <c r="E580" s="37">
        <v>20.912345999999999</v>
      </c>
      <c r="G580" s="39">
        <v>230002</v>
      </c>
      <c r="H580" s="40">
        <v>18.527398999999999</v>
      </c>
      <c r="I580" s="40">
        <v>25.633921999999998</v>
      </c>
      <c r="J580" s="40">
        <v>32.362150999999997</v>
      </c>
      <c r="K580" s="40">
        <v>16.455788999999999</v>
      </c>
    </row>
    <row r="581" spans="1:11" x14ac:dyDescent="0.2">
      <c r="A581" s="37">
        <v>220124</v>
      </c>
      <c r="B581" s="37">
        <v>19.228262000000001</v>
      </c>
      <c r="C581" s="37">
        <v>28.200209999999998</v>
      </c>
      <c r="D581" s="37">
        <v>36.883640999999997</v>
      </c>
      <c r="E581" s="37">
        <v>22.066897000000001</v>
      </c>
      <c r="G581" s="39">
        <v>230003</v>
      </c>
      <c r="H581" s="40">
        <v>20.242394999999998</v>
      </c>
      <c r="I581" s="40">
        <v>23.964822000000002</v>
      </c>
      <c r="J581" s="40">
        <v>32.460287999999998</v>
      </c>
      <c r="K581" s="40">
        <v>15.034619999999999</v>
      </c>
    </row>
    <row r="582" spans="1:11" x14ac:dyDescent="0.2">
      <c r="A582" s="37">
        <v>220125</v>
      </c>
      <c r="B582" s="37">
        <v>19.301646000000002</v>
      </c>
      <c r="C582" s="37">
        <v>27.080200000000001</v>
      </c>
      <c r="D582" s="37">
        <v>37.361338000000003</v>
      </c>
      <c r="E582" s="37">
        <v>21.38402</v>
      </c>
      <c r="G582" s="39">
        <v>230004</v>
      </c>
      <c r="H582" s="40">
        <v>17.992039999999999</v>
      </c>
      <c r="I582" s="40">
        <v>26.693480000000005</v>
      </c>
      <c r="J582" s="40">
        <v>35.757480000000001</v>
      </c>
      <c r="K582" s="40">
        <v>16.405840000000001</v>
      </c>
    </row>
    <row r="583" spans="1:11" x14ac:dyDescent="0.2">
      <c r="A583" s="37">
        <v>220126</v>
      </c>
      <c r="B583" s="37">
        <v>19.721868000000001</v>
      </c>
      <c r="C583" s="37">
        <v>26.144022</v>
      </c>
      <c r="D583" s="37">
        <v>37.018002000000003</v>
      </c>
      <c r="E583" s="37">
        <v>18.894701999999999</v>
      </c>
      <c r="G583" s="39">
        <v>230005</v>
      </c>
      <c r="H583" s="40">
        <v>15.831314000000001</v>
      </c>
      <c r="I583" s="40">
        <v>27.657223999999999</v>
      </c>
      <c r="J583" s="40">
        <v>38.46819</v>
      </c>
      <c r="K583" s="40">
        <v>21.866606000000001</v>
      </c>
    </row>
    <row r="584" spans="1:11" x14ac:dyDescent="0.2">
      <c r="A584" s="37">
        <v>220127</v>
      </c>
      <c r="B584" s="37">
        <v>20.326488000000001</v>
      </c>
      <c r="C584" s="37">
        <v>26.720396999999998</v>
      </c>
      <c r="D584" s="37">
        <v>35.831949999999999</v>
      </c>
      <c r="E584" s="37">
        <v>18.493009000000001</v>
      </c>
      <c r="G584" s="39">
        <v>230006</v>
      </c>
      <c r="H584" s="40">
        <v>17.294193</v>
      </c>
      <c r="I584" s="40">
        <v>27.129753000000004</v>
      </c>
      <c r="J584" s="40">
        <v>35.808723999999998</v>
      </c>
      <c r="K584" s="40">
        <v>19.625585000000001</v>
      </c>
    </row>
    <row r="585" spans="1:11" x14ac:dyDescent="0.2">
      <c r="A585" s="37">
        <v>220128</v>
      </c>
      <c r="B585" s="37">
        <v>20.748902999999999</v>
      </c>
      <c r="C585" s="37">
        <v>26.616996</v>
      </c>
      <c r="D585" s="37">
        <v>33.617528</v>
      </c>
      <c r="E585" s="37">
        <v>20.037618999999999</v>
      </c>
      <c r="G585" s="39">
        <v>230007</v>
      </c>
      <c r="H585" s="40">
        <v>16.493648</v>
      </c>
      <c r="I585" s="40">
        <v>28.969728</v>
      </c>
      <c r="J585" s="40">
        <v>35.986960000000003</v>
      </c>
      <c r="K585" s="40">
        <v>20.430143999999999</v>
      </c>
    </row>
    <row r="586" spans="1:11" x14ac:dyDescent="0.2">
      <c r="A586" s="37">
        <v>220129</v>
      </c>
      <c r="B586" s="37">
        <v>19.085847999999999</v>
      </c>
      <c r="C586" s="37">
        <v>27.394133</v>
      </c>
      <c r="D586" s="37">
        <v>36.872076</v>
      </c>
      <c r="E586" s="37">
        <v>22.854745999999999</v>
      </c>
      <c r="G586" s="39">
        <v>230008</v>
      </c>
      <c r="H586" s="40">
        <v>19.772369999999999</v>
      </c>
      <c r="I586" s="40">
        <v>24.240600000000001</v>
      </c>
      <c r="J586" s="40">
        <v>32.489640000000001</v>
      </c>
      <c r="K586" s="40">
        <v>15.973470000000001</v>
      </c>
    </row>
    <row r="587" spans="1:11" x14ac:dyDescent="0.2">
      <c r="A587" s="37">
        <v>220130</v>
      </c>
      <c r="B587" s="37">
        <v>20.309472</v>
      </c>
      <c r="C587" s="37">
        <v>25.645247999999999</v>
      </c>
      <c r="D587" s="37">
        <v>32.573376000000003</v>
      </c>
      <c r="E587" s="37">
        <v>20.849568000000001</v>
      </c>
      <c r="G587" s="39">
        <v>230009</v>
      </c>
      <c r="H587" s="40">
        <v>19.363374</v>
      </c>
      <c r="I587" s="40">
        <v>25.19145</v>
      </c>
      <c r="J587" s="40">
        <v>33.343494</v>
      </c>
      <c r="K587" s="40">
        <v>14.851608000000001</v>
      </c>
    </row>
    <row r="588" spans="1:11" x14ac:dyDescent="0.2">
      <c r="A588" s="37">
        <v>220131</v>
      </c>
      <c r="B588" s="37">
        <v>21.198077999999999</v>
      </c>
      <c r="C588" s="37">
        <v>23.377233</v>
      </c>
      <c r="D588" s="37">
        <v>31.407651000000001</v>
      </c>
      <c r="E588" s="37">
        <v>17.6187</v>
      </c>
      <c r="G588" s="39">
        <v>230010</v>
      </c>
      <c r="H588" s="40">
        <v>19.860797000000002</v>
      </c>
      <c r="I588" s="40">
        <v>24.488026999999999</v>
      </c>
      <c r="J588" s="40">
        <v>30.312892999999999</v>
      </c>
      <c r="K588" s="40">
        <v>16.449349000000002</v>
      </c>
    </row>
    <row r="589" spans="1:11" x14ac:dyDescent="0.2">
      <c r="A589" s="37">
        <v>220132</v>
      </c>
      <c r="B589" s="37">
        <v>20.59272</v>
      </c>
      <c r="C589" s="37">
        <v>25.017372000000002</v>
      </c>
      <c r="D589" s="37">
        <v>34.163508</v>
      </c>
      <c r="E589" s="37">
        <v>18.542724</v>
      </c>
      <c r="G589" s="39">
        <v>230011</v>
      </c>
      <c r="H589" s="40">
        <v>19.030047</v>
      </c>
      <c r="I589" s="40">
        <v>22.305785</v>
      </c>
      <c r="J589" s="40">
        <v>31.653402</v>
      </c>
      <c r="K589" s="40">
        <v>13.338226000000001</v>
      </c>
    </row>
    <row r="590" spans="1:11" x14ac:dyDescent="0.2">
      <c r="A590" s="37">
        <v>220133</v>
      </c>
      <c r="B590" s="37">
        <v>19.362252000000002</v>
      </c>
      <c r="C590" s="37">
        <v>27.855281999999999</v>
      </c>
      <c r="D590" s="37">
        <v>35.68929</v>
      </c>
      <c r="E590" s="37">
        <v>21.469266000000001</v>
      </c>
      <c r="G590" s="39">
        <v>230012</v>
      </c>
      <c r="H590" s="40">
        <v>17.644382</v>
      </c>
      <c r="I590" s="40">
        <v>23.791808</v>
      </c>
      <c r="J590" s="40">
        <v>33.212420999999999</v>
      </c>
      <c r="K590" s="40">
        <v>16.909955</v>
      </c>
    </row>
    <row r="591" spans="1:11" x14ac:dyDescent="0.2">
      <c r="A591" s="37">
        <v>220134</v>
      </c>
      <c r="B591" s="37">
        <v>18.695412000000001</v>
      </c>
      <c r="C591" s="37">
        <v>27.442128</v>
      </c>
      <c r="D591" s="37">
        <v>36.327534</v>
      </c>
      <c r="E591" s="37">
        <v>21.792822000000001</v>
      </c>
      <c r="G591" s="39">
        <v>230013</v>
      </c>
      <c r="H591" s="40">
        <v>19.272189999999998</v>
      </c>
      <c r="I591" s="40">
        <v>22.553719999999998</v>
      </c>
      <c r="J591" s="40">
        <v>31.092949999999998</v>
      </c>
      <c r="K591" s="40">
        <v>16.344194999999999</v>
      </c>
    </row>
    <row r="592" spans="1:11" x14ac:dyDescent="0.2">
      <c r="A592" s="37">
        <v>220135</v>
      </c>
      <c r="B592" s="37">
        <v>20.06643</v>
      </c>
      <c r="C592" s="37">
        <v>27.00564</v>
      </c>
      <c r="D592" s="37">
        <v>35.822850000000003</v>
      </c>
      <c r="E592" s="37">
        <v>19.493639999999999</v>
      </c>
      <c r="G592" s="39">
        <v>230014</v>
      </c>
      <c r="H592" s="40">
        <v>19.725300000000001</v>
      </c>
      <c r="I592" s="40">
        <v>25.097490000000004</v>
      </c>
      <c r="J592" s="40">
        <v>33.642090000000003</v>
      </c>
      <c r="K592" s="40">
        <v>16.516529999999999</v>
      </c>
    </row>
    <row r="593" spans="1:11" x14ac:dyDescent="0.2">
      <c r="A593" s="37">
        <v>220136</v>
      </c>
      <c r="B593" s="37">
        <v>17.318292</v>
      </c>
      <c r="C593" s="37">
        <v>29.349264000000002</v>
      </c>
      <c r="D593" s="37">
        <v>38.254224000000001</v>
      </c>
      <c r="E593" s="37">
        <v>27.067367999999998</v>
      </c>
      <c r="G593" s="39">
        <v>230015</v>
      </c>
      <c r="H593" s="40">
        <v>20.238320999999999</v>
      </c>
      <c r="I593" s="40">
        <v>24.387221999999998</v>
      </c>
      <c r="J593" s="40">
        <v>32.956194000000004</v>
      </c>
      <c r="K593" s="40">
        <v>14.570867999999999</v>
      </c>
    </row>
    <row r="594" spans="1:11" x14ac:dyDescent="0.2">
      <c r="A594" s="37">
        <v>220137</v>
      </c>
      <c r="B594" s="37">
        <v>20.275169000000002</v>
      </c>
      <c r="C594" s="37">
        <v>27.525020999999999</v>
      </c>
      <c r="D594" s="37">
        <v>34.690353999999999</v>
      </c>
      <c r="E594" s="37">
        <v>22.613527999999999</v>
      </c>
      <c r="G594" s="39">
        <v>230016</v>
      </c>
      <c r="H594" s="40">
        <v>18.583127999999999</v>
      </c>
      <c r="I594" s="40">
        <v>25.15044</v>
      </c>
      <c r="J594" s="40">
        <v>34.328304000000003</v>
      </c>
      <c r="K594" s="40">
        <v>16.172688000000001</v>
      </c>
    </row>
    <row r="595" spans="1:11" x14ac:dyDescent="0.2">
      <c r="A595" s="37">
        <v>220138</v>
      </c>
      <c r="B595" s="37">
        <v>18.989208000000001</v>
      </c>
      <c r="C595" s="37">
        <v>26.586742000000001</v>
      </c>
      <c r="D595" s="37">
        <v>35.507598000000002</v>
      </c>
      <c r="E595" s="37">
        <v>21.580328000000002</v>
      </c>
      <c r="G595" s="39">
        <v>230017</v>
      </c>
      <c r="H595" s="40">
        <v>17.910817999999999</v>
      </c>
      <c r="I595" s="40">
        <v>23.941184000000003</v>
      </c>
      <c r="J595" s="40">
        <v>32.946170000000002</v>
      </c>
      <c r="K595" s="40">
        <v>14.864086</v>
      </c>
    </row>
    <row r="596" spans="1:11" x14ac:dyDescent="0.2">
      <c r="A596" s="37">
        <v>220139</v>
      </c>
      <c r="B596" s="37">
        <v>18.428447999999999</v>
      </c>
      <c r="C596" s="37">
        <v>28.010496</v>
      </c>
      <c r="D596" s="37">
        <v>37.275936000000002</v>
      </c>
      <c r="E596" s="37">
        <v>22.972704</v>
      </c>
      <c r="G596" s="39">
        <v>230018</v>
      </c>
      <c r="H596" s="40">
        <v>16.982783999999999</v>
      </c>
      <c r="I596" s="40">
        <v>25.927776000000005</v>
      </c>
      <c r="J596" s="40">
        <v>34.918128000000003</v>
      </c>
      <c r="K596" s="40">
        <v>17.372879999999999</v>
      </c>
    </row>
    <row r="597" spans="1:11" x14ac:dyDescent="0.2">
      <c r="A597" s="37">
        <v>220140</v>
      </c>
      <c r="B597" s="37">
        <v>21.761600000000001</v>
      </c>
      <c r="C597" s="37">
        <v>22.754560000000001</v>
      </c>
      <c r="D597" s="37">
        <v>31.134399999999999</v>
      </c>
      <c r="E597" s="37">
        <v>15.386240000000001</v>
      </c>
      <c r="G597" s="39">
        <v>230019</v>
      </c>
      <c r="H597" s="40">
        <v>19.757679</v>
      </c>
      <c r="I597" s="40">
        <v>23.716461999999996</v>
      </c>
      <c r="J597" s="40">
        <v>31.561556</v>
      </c>
      <c r="K597" s="40">
        <v>15.264415</v>
      </c>
    </row>
    <row r="598" spans="1:11" x14ac:dyDescent="0.2">
      <c r="A598" s="37">
        <v>220141</v>
      </c>
      <c r="B598" s="37">
        <v>18.288328</v>
      </c>
      <c r="C598" s="37">
        <v>27.896191999999999</v>
      </c>
      <c r="D598" s="37">
        <v>35.899653999999998</v>
      </c>
      <c r="E598" s="37">
        <v>23.361205999999999</v>
      </c>
      <c r="G598" s="39">
        <v>230020</v>
      </c>
      <c r="H598" s="40" t="e">
        <v>#VALUE!</v>
      </c>
      <c r="I598" s="40">
        <v>0</v>
      </c>
      <c r="J598" s="40">
        <v>0</v>
      </c>
      <c r="K598" s="40">
        <v>0</v>
      </c>
    </row>
    <row r="599" spans="1:11" x14ac:dyDescent="0.2">
      <c r="A599" s="37">
        <v>220142</v>
      </c>
      <c r="B599" s="37">
        <v>17.999737</v>
      </c>
      <c r="C599" s="37">
        <v>28.062508999999999</v>
      </c>
      <c r="D599" s="37">
        <v>36.324379</v>
      </c>
      <c r="E599" s="37">
        <v>25.231193999999999</v>
      </c>
      <c r="G599" s="39">
        <v>230021</v>
      </c>
      <c r="H599" s="40">
        <v>19.013400000000001</v>
      </c>
      <c r="I599" s="40">
        <v>25.686198000000001</v>
      </c>
      <c r="J599" s="40">
        <v>33.934392000000003</v>
      </c>
      <c r="K599" s="40">
        <v>15.391799999999998</v>
      </c>
    </row>
    <row r="600" spans="1:11" x14ac:dyDescent="0.2">
      <c r="A600" s="37">
        <v>220143</v>
      </c>
      <c r="B600" s="37">
        <v>20.090340000000001</v>
      </c>
      <c r="C600" s="37">
        <v>27.384879999999999</v>
      </c>
      <c r="D600" s="37">
        <v>35.968339999999998</v>
      </c>
      <c r="E600" s="37">
        <v>20.8749</v>
      </c>
      <c r="G600" s="39">
        <v>230022</v>
      </c>
      <c r="H600" s="40">
        <v>19.883856000000002</v>
      </c>
      <c r="I600" s="40">
        <v>24.28632</v>
      </c>
      <c r="J600" s="40">
        <v>32.490912000000002</v>
      </c>
      <c r="K600" s="40">
        <v>13.225584</v>
      </c>
    </row>
    <row r="601" spans="1:11" x14ac:dyDescent="0.2">
      <c r="A601" s="37">
        <v>220144</v>
      </c>
      <c r="B601" s="37">
        <v>16.338743999999998</v>
      </c>
      <c r="C601" s="37">
        <v>31.151441999999999</v>
      </c>
      <c r="D601" s="37">
        <v>42.784115999999997</v>
      </c>
      <c r="E601" s="37">
        <v>24.818808000000001</v>
      </c>
      <c r="G601" s="39">
        <v>230023</v>
      </c>
      <c r="H601" s="40">
        <v>16.601112000000001</v>
      </c>
      <c r="I601" s="40">
        <v>27.171209999999999</v>
      </c>
      <c r="J601" s="40">
        <v>36.131832000000003</v>
      </c>
      <c r="K601" s="40">
        <v>20.932230000000001</v>
      </c>
    </row>
    <row r="602" spans="1:11" x14ac:dyDescent="0.2">
      <c r="A602" s="37">
        <v>220145</v>
      </c>
      <c r="B602" s="37">
        <v>15.842112</v>
      </c>
      <c r="C602" s="37">
        <v>31.43496</v>
      </c>
      <c r="D602" s="37">
        <v>43.999712000000002</v>
      </c>
      <c r="E602" s="37">
        <v>27.049759999999999</v>
      </c>
      <c r="G602" s="39">
        <v>230024</v>
      </c>
      <c r="H602" s="40">
        <v>18.901959999999999</v>
      </c>
      <c r="I602" s="40">
        <v>25.793488</v>
      </c>
      <c r="J602" s="40">
        <v>35.533875999999999</v>
      </c>
      <c r="K602" s="40">
        <v>17.373524</v>
      </c>
    </row>
    <row r="603" spans="1:11" x14ac:dyDescent="0.2">
      <c r="A603" s="37">
        <v>220146</v>
      </c>
      <c r="B603" s="37">
        <v>17.157774</v>
      </c>
      <c r="C603" s="37">
        <v>32.987751000000003</v>
      </c>
      <c r="D603" s="37">
        <v>48.054951000000003</v>
      </c>
      <c r="E603" s="37">
        <v>24.455949</v>
      </c>
      <c r="G603" s="39">
        <v>230025</v>
      </c>
      <c r="H603" s="40">
        <v>19.177596000000001</v>
      </c>
      <c r="I603" s="40">
        <v>24.748488999999996</v>
      </c>
      <c r="J603" s="40">
        <v>31.086846999999995</v>
      </c>
      <c r="K603" s="40">
        <v>18.771291000000002</v>
      </c>
    </row>
    <row r="604" spans="1:11" x14ac:dyDescent="0.2">
      <c r="A604" s="37">
        <v>220147</v>
      </c>
      <c r="B604" s="37">
        <v>15.97926</v>
      </c>
      <c r="C604" s="37">
        <v>32.38026</v>
      </c>
      <c r="D604" s="37">
        <v>45.163668000000001</v>
      </c>
      <c r="E604" s="37">
        <v>26.860151999999999</v>
      </c>
      <c r="G604" s="39">
        <v>230026</v>
      </c>
      <c r="H604" s="40">
        <v>18.545141999999998</v>
      </c>
      <c r="I604" s="40">
        <v>26.140422000000001</v>
      </c>
      <c r="J604" s="40">
        <v>33.862290000000002</v>
      </c>
      <c r="K604" s="40">
        <v>17.496269999999999</v>
      </c>
    </row>
    <row r="605" spans="1:11" x14ac:dyDescent="0.2">
      <c r="A605" s="37">
        <v>220148</v>
      </c>
      <c r="B605" s="37">
        <v>17.245007999999999</v>
      </c>
      <c r="C605" s="37">
        <v>29.566800000000001</v>
      </c>
      <c r="D605" s="37">
        <v>39.009839999999997</v>
      </c>
      <c r="E605" s="37">
        <v>23.974319999999999</v>
      </c>
      <c r="G605" s="39">
        <v>230027</v>
      </c>
      <c r="H605" s="40">
        <v>18.324809999999999</v>
      </c>
      <c r="I605" s="40">
        <v>24.91452</v>
      </c>
      <c r="J605" s="40">
        <v>33.327683999999998</v>
      </c>
      <c r="K605" s="40">
        <v>15.652818000000002</v>
      </c>
    </row>
    <row r="606" spans="1:11" x14ac:dyDescent="0.2">
      <c r="A606" s="37">
        <v>220149</v>
      </c>
      <c r="B606" s="37">
        <v>18.793475999999998</v>
      </c>
      <c r="C606" s="37">
        <v>28.357019999999999</v>
      </c>
      <c r="D606" s="37">
        <v>38.281976999999998</v>
      </c>
      <c r="E606" s="37">
        <v>21.249231000000002</v>
      </c>
      <c r="G606" s="39">
        <v>230028</v>
      </c>
      <c r="H606" s="40">
        <v>17.874108</v>
      </c>
      <c r="I606" s="40">
        <v>25.588386</v>
      </c>
      <c r="J606" s="40">
        <v>34.804161000000001</v>
      </c>
      <c r="K606" s="40">
        <v>17.370612000000001</v>
      </c>
    </row>
    <row r="607" spans="1:11" x14ac:dyDescent="0.2">
      <c r="A607" s="37">
        <v>220150</v>
      </c>
      <c r="B607" s="37">
        <v>16.384515</v>
      </c>
      <c r="C607" s="37">
        <v>29.941897999999998</v>
      </c>
      <c r="D607" s="37">
        <v>42.278474000000003</v>
      </c>
      <c r="E607" s="37">
        <v>25.490082999999998</v>
      </c>
      <c r="G607" s="39">
        <v>230029</v>
      </c>
      <c r="H607" s="40">
        <v>18.899128000000001</v>
      </c>
      <c r="I607" s="40">
        <v>25.665593999999999</v>
      </c>
      <c r="J607" s="40">
        <v>36.587699999999998</v>
      </c>
      <c r="K607" s="40">
        <v>16.767104</v>
      </c>
    </row>
    <row r="608" spans="1:11" x14ac:dyDescent="0.2">
      <c r="A608" s="37">
        <v>220151</v>
      </c>
      <c r="B608" s="37">
        <v>17.632173999999999</v>
      </c>
      <c r="C608" s="37">
        <v>27.983491999999998</v>
      </c>
      <c r="D608" s="37">
        <v>40.577902000000002</v>
      </c>
      <c r="E608" s="37">
        <v>22.136744</v>
      </c>
      <c r="G608" s="39">
        <v>230030</v>
      </c>
      <c r="H608" s="40">
        <v>19.8428</v>
      </c>
      <c r="I608" s="40">
        <v>26.297360000000001</v>
      </c>
      <c r="J608" s="40">
        <v>35.048079999999999</v>
      </c>
      <c r="K608" s="40">
        <v>14.88888</v>
      </c>
    </row>
    <row r="609" spans="1:11" x14ac:dyDescent="0.2">
      <c r="A609" s="37">
        <v>220152</v>
      </c>
      <c r="B609" s="37">
        <v>16.979552000000002</v>
      </c>
      <c r="C609" s="37">
        <v>30.193031999999999</v>
      </c>
      <c r="D609" s="37">
        <v>41.399168000000003</v>
      </c>
      <c r="E609" s="37">
        <v>24.880016000000001</v>
      </c>
      <c r="G609" s="39">
        <v>230031</v>
      </c>
      <c r="H609" s="40">
        <v>19.012360000000001</v>
      </c>
      <c r="I609" s="40">
        <v>22.561935999999999</v>
      </c>
      <c r="J609" s="40">
        <v>33.508719999999997</v>
      </c>
      <c r="K609" s="40">
        <v>16.474367999999998</v>
      </c>
    </row>
    <row r="610" spans="1:11" x14ac:dyDescent="0.2">
      <c r="A610" s="37">
        <v>220153</v>
      </c>
      <c r="B610" s="37">
        <v>16.542960000000001</v>
      </c>
      <c r="C610" s="37">
        <v>28.734919999999999</v>
      </c>
      <c r="D610" s="37">
        <v>40.624600000000001</v>
      </c>
      <c r="E610" s="37">
        <v>21.608440000000002</v>
      </c>
      <c r="G610" s="39">
        <v>230032</v>
      </c>
      <c r="H610" s="40">
        <v>18.799696000000001</v>
      </c>
      <c r="I610" s="40">
        <v>25.015215999999999</v>
      </c>
      <c r="J610" s="40">
        <v>32.518880000000003</v>
      </c>
      <c r="K610" s="40">
        <v>15.736976</v>
      </c>
    </row>
    <row r="611" spans="1:11" x14ac:dyDescent="0.2">
      <c r="A611" s="37">
        <v>220154</v>
      </c>
      <c r="B611" s="37">
        <v>15.749946</v>
      </c>
      <c r="C611" s="37">
        <v>31.600971000000001</v>
      </c>
      <c r="D611" s="37">
        <v>43.215867000000003</v>
      </c>
      <c r="E611" s="37">
        <v>24.442740000000001</v>
      </c>
      <c r="G611" s="39">
        <v>230033</v>
      </c>
      <c r="H611" s="40">
        <v>17.958506</v>
      </c>
      <c r="I611" s="40">
        <v>28.28894</v>
      </c>
      <c r="J611" s="40">
        <v>38.519956000000001</v>
      </c>
      <c r="K611" s="40">
        <v>23.236698000000001</v>
      </c>
    </row>
    <row r="612" spans="1:11" x14ac:dyDescent="0.2">
      <c r="A612" s="37">
        <v>220155</v>
      </c>
      <c r="B612" s="37">
        <v>17.332248</v>
      </c>
      <c r="C612" s="37">
        <v>30.282167999999999</v>
      </c>
      <c r="D612" s="37">
        <v>42.753504</v>
      </c>
      <c r="E612" s="37">
        <v>22.953264000000001</v>
      </c>
      <c r="G612" s="39">
        <v>230034</v>
      </c>
      <c r="H612" s="40">
        <v>17.187408000000001</v>
      </c>
      <c r="I612" s="40">
        <v>27.360837</v>
      </c>
      <c r="J612" s="40">
        <v>37.371780000000001</v>
      </c>
      <c r="K612" s="40">
        <v>19.895508</v>
      </c>
    </row>
    <row r="613" spans="1:11" x14ac:dyDescent="0.2">
      <c r="A613" s="37">
        <v>220156</v>
      </c>
      <c r="B613" s="37">
        <v>19.372836</v>
      </c>
      <c r="C613" s="37">
        <v>26.548984000000001</v>
      </c>
      <c r="D613" s="37">
        <v>39.510268000000003</v>
      </c>
      <c r="E613" s="37">
        <v>19.492591999999998</v>
      </c>
      <c r="G613" s="39">
        <v>230035</v>
      </c>
      <c r="H613" s="40">
        <v>17.744306999999999</v>
      </c>
      <c r="I613" s="40">
        <v>29.309228999999998</v>
      </c>
      <c r="J613" s="40">
        <v>39.250371000000001</v>
      </c>
      <c r="K613" s="40">
        <v>19.016268</v>
      </c>
    </row>
    <row r="614" spans="1:11" x14ac:dyDescent="0.2">
      <c r="A614" s="37">
        <v>220157</v>
      </c>
      <c r="B614" s="37">
        <v>12.954249000000001</v>
      </c>
      <c r="C614" s="37">
        <v>36.634653</v>
      </c>
      <c r="D614" s="37">
        <v>50.758190999999997</v>
      </c>
      <c r="E614" s="37">
        <v>31.552389000000002</v>
      </c>
      <c r="G614" s="39">
        <v>230036</v>
      </c>
      <c r="H614" s="40">
        <v>18.448257999999999</v>
      </c>
      <c r="I614" s="40">
        <v>30.148029999999995</v>
      </c>
      <c r="J614" s="40">
        <v>41.865774000000002</v>
      </c>
      <c r="K614" s="40">
        <v>24.298143999999997</v>
      </c>
    </row>
    <row r="615" spans="1:11" x14ac:dyDescent="0.2">
      <c r="A615" s="37">
        <v>220158</v>
      </c>
      <c r="B615" s="37">
        <v>16.006183</v>
      </c>
      <c r="C615" s="37">
        <v>30.106655</v>
      </c>
      <c r="D615" s="37">
        <v>39.545740000000002</v>
      </c>
      <c r="E615" s="37">
        <v>26.796264999999998</v>
      </c>
      <c r="G615" s="39">
        <v>230037</v>
      </c>
      <c r="H615" s="40">
        <v>14.450103</v>
      </c>
      <c r="I615" s="40">
        <v>31.040961999999997</v>
      </c>
      <c r="J615" s="40">
        <v>43.477302999999999</v>
      </c>
      <c r="K615" s="40">
        <v>22.595860999999999</v>
      </c>
    </row>
    <row r="616" spans="1:11" x14ac:dyDescent="0.2">
      <c r="A616" s="37">
        <v>220158</v>
      </c>
      <c r="B616" s="37">
        <v>15.469056</v>
      </c>
      <c r="C616" s="37">
        <v>31.323048</v>
      </c>
      <c r="D616" s="37">
        <v>40.892735999999999</v>
      </c>
      <c r="E616" s="37">
        <v>29.156663999999999</v>
      </c>
      <c r="G616" s="39">
        <v>230038</v>
      </c>
      <c r="H616" s="40">
        <v>17.247869999999999</v>
      </c>
      <c r="I616" s="40">
        <v>29.51604</v>
      </c>
      <c r="J616" s="40">
        <v>39.819491999999997</v>
      </c>
      <c r="K616" s="40">
        <v>21.313116000000001</v>
      </c>
    </row>
    <row r="617" spans="1:11" x14ac:dyDescent="0.2">
      <c r="A617" s="37">
        <v>220158</v>
      </c>
      <c r="B617" s="37">
        <v>16.006183</v>
      </c>
      <c r="C617" s="37">
        <v>30.106655</v>
      </c>
      <c r="D617" s="37">
        <v>39.545740000000002</v>
      </c>
      <c r="E617" s="37">
        <v>26.796264999999998</v>
      </c>
      <c r="G617" s="39">
        <v>230039</v>
      </c>
      <c r="H617" s="40">
        <v>16.942156000000001</v>
      </c>
      <c r="I617" s="40">
        <v>30.714431000000001</v>
      </c>
      <c r="J617" s="40">
        <v>41.280701000000001</v>
      </c>
      <c r="K617" s="40">
        <v>23.092267000000003</v>
      </c>
    </row>
    <row r="618" spans="1:11" x14ac:dyDescent="0.2">
      <c r="A618" s="37">
        <v>220158</v>
      </c>
      <c r="B618" s="37">
        <v>15.469056</v>
      </c>
      <c r="C618" s="37">
        <v>31.323048</v>
      </c>
      <c r="D618" s="37">
        <v>40.892735999999999</v>
      </c>
      <c r="E618" s="37">
        <v>29.156663999999999</v>
      </c>
      <c r="G618" s="39">
        <v>230040</v>
      </c>
      <c r="H618" s="40">
        <v>16.50732</v>
      </c>
      <c r="I618" s="40">
        <v>25.639799999999997</v>
      </c>
      <c r="J618" s="40">
        <v>35.560499999999998</v>
      </c>
      <c r="K618" s="40">
        <v>18.59112</v>
      </c>
    </row>
    <row r="619" spans="1:11" x14ac:dyDescent="0.2">
      <c r="A619" s="37">
        <v>220158</v>
      </c>
      <c r="B619" s="37">
        <v>16.098614999999999</v>
      </c>
      <c r="C619" s="37">
        <v>32.509112000000002</v>
      </c>
      <c r="D619" s="37">
        <v>43.580922999999999</v>
      </c>
      <c r="E619" s="37">
        <v>25.124846999999999</v>
      </c>
      <c r="G619" s="39">
        <v>230041</v>
      </c>
      <c r="H619" s="40">
        <v>17.40371</v>
      </c>
      <c r="I619" s="40">
        <v>29.220485</v>
      </c>
      <c r="J619" s="40">
        <v>40.892380000000003</v>
      </c>
      <c r="K619" s="40">
        <v>20.020605</v>
      </c>
    </row>
    <row r="620" spans="1:11" x14ac:dyDescent="0.2">
      <c r="A620" s="37">
        <v>220159</v>
      </c>
      <c r="B620" s="37">
        <v>15.94698</v>
      </c>
      <c r="C620" s="37">
        <v>31.361190000000001</v>
      </c>
      <c r="D620" s="37">
        <v>40.210590000000003</v>
      </c>
      <c r="E620" s="37">
        <v>29.42877</v>
      </c>
      <c r="G620" s="39">
        <v>230042</v>
      </c>
      <c r="H620" s="40">
        <v>15.976644</v>
      </c>
      <c r="I620" s="40">
        <v>27.252155999999999</v>
      </c>
      <c r="J620" s="40">
        <v>37.212792</v>
      </c>
      <c r="K620" s="40">
        <v>20.326542</v>
      </c>
    </row>
    <row r="621" spans="1:11" x14ac:dyDescent="0.2">
      <c r="A621" s="37">
        <v>220159</v>
      </c>
      <c r="B621" s="37">
        <v>16.264512</v>
      </c>
      <c r="C621" s="37">
        <v>29.504111999999999</v>
      </c>
      <c r="D621" s="37">
        <v>38.480111999999998</v>
      </c>
      <c r="E621" s="37">
        <v>27.601199999999999</v>
      </c>
      <c r="G621" s="39">
        <v>230043</v>
      </c>
      <c r="H621" s="40">
        <v>15.968763000000001</v>
      </c>
      <c r="I621" s="40">
        <v>26.376894000000004</v>
      </c>
      <c r="J621" s="40">
        <v>36.089945999999998</v>
      </c>
      <c r="K621" s="40">
        <v>19.787184</v>
      </c>
    </row>
    <row r="622" spans="1:11" x14ac:dyDescent="0.2">
      <c r="A622" s="37">
        <v>220159</v>
      </c>
      <c r="B622" s="37">
        <v>15.94698</v>
      </c>
      <c r="C622" s="37">
        <v>31.361190000000001</v>
      </c>
      <c r="D622" s="37">
        <v>40.210590000000003</v>
      </c>
      <c r="E622" s="37">
        <v>29.42877</v>
      </c>
      <c r="G622" s="39">
        <v>230044</v>
      </c>
      <c r="H622" s="40">
        <v>16.856832000000001</v>
      </c>
      <c r="I622" s="40">
        <v>27.090047999999999</v>
      </c>
      <c r="J622" s="40">
        <v>36.357695999999997</v>
      </c>
      <c r="K622" s="40">
        <v>21.919295999999999</v>
      </c>
    </row>
    <row r="623" spans="1:11" x14ac:dyDescent="0.2">
      <c r="A623" s="37">
        <v>220159</v>
      </c>
      <c r="B623" s="37">
        <v>16.264512</v>
      </c>
      <c r="C623" s="37">
        <v>29.504111999999999</v>
      </c>
      <c r="D623" s="37">
        <v>38.480111999999998</v>
      </c>
      <c r="E623" s="37">
        <v>27.601199999999999</v>
      </c>
      <c r="G623" s="39">
        <v>230045</v>
      </c>
      <c r="H623" s="40">
        <v>18.146559</v>
      </c>
      <c r="I623" s="40">
        <v>26.236637999999999</v>
      </c>
      <c r="J623" s="40">
        <v>33.078636000000003</v>
      </c>
      <c r="K623" s="40">
        <v>18.837942000000002</v>
      </c>
    </row>
    <row r="624" spans="1:11" x14ac:dyDescent="0.2">
      <c r="A624" s="37">
        <v>220159</v>
      </c>
      <c r="B624" s="37">
        <v>17.060507999999999</v>
      </c>
      <c r="C624" s="37">
        <v>29.400390000000002</v>
      </c>
      <c r="D624" s="37">
        <v>40.958101999999997</v>
      </c>
      <c r="E624" s="37">
        <v>24.081634000000001</v>
      </c>
      <c r="G624" s="39">
        <v>230046</v>
      </c>
      <c r="H624" s="40">
        <v>16.895624999999999</v>
      </c>
      <c r="I624" s="40">
        <v>24.050359</v>
      </c>
      <c r="J624" s="40">
        <v>32.664875000000002</v>
      </c>
      <c r="K624" s="40">
        <v>20.842442999999999</v>
      </c>
    </row>
    <row r="625" spans="1:11" x14ac:dyDescent="0.2">
      <c r="A625" s="37">
        <v>220160</v>
      </c>
      <c r="B625" s="37">
        <v>16.448250000000002</v>
      </c>
      <c r="C625" s="37">
        <v>32.003594999999997</v>
      </c>
      <c r="D625" s="37">
        <v>44.363280000000003</v>
      </c>
      <c r="E625" s="37">
        <v>27.792843000000001</v>
      </c>
      <c r="G625" s="39">
        <v>230047</v>
      </c>
      <c r="H625" s="40">
        <v>15.638211</v>
      </c>
      <c r="I625" s="40">
        <v>27.747246000000001</v>
      </c>
      <c r="J625" s="40">
        <v>36.795261000000004</v>
      </c>
      <c r="K625" s="40">
        <v>20.679891000000001</v>
      </c>
    </row>
    <row r="626" spans="1:11" x14ac:dyDescent="0.2">
      <c r="A626" s="37">
        <v>220161</v>
      </c>
      <c r="B626" s="37">
        <v>18.609359999999999</v>
      </c>
      <c r="C626" s="37">
        <v>29.466360000000002</v>
      </c>
      <c r="D626" s="37">
        <v>41.182679999999998</v>
      </c>
      <c r="E626" s="37">
        <v>19.90296</v>
      </c>
      <c r="G626" s="39">
        <v>230048</v>
      </c>
      <c r="H626" s="40">
        <v>25.376495999999999</v>
      </c>
      <c r="I626" s="40">
        <v>18.161076000000001</v>
      </c>
      <c r="J626" s="40">
        <v>22.944127999999996</v>
      </c>
      <c r="K626" s="40">
        <v>7.115584000000001</v>
      </c>
    </row>
    <row r="627" spans="1:11" x14ac:dyDescent="0.2">
      <c r="A627" s="37">
        <v>220162</v>
      </c>
      <c r="B627" s="37">
        <v>15.702292</v>
      </c>
      <c r="C627" s="37">
        <v>34.225299999999997</v>
      </c>
      <c r="D627" s="37">
        <v>47.171191999999998</v>
      </c>
      <c r="E627" s="37">
        <v>26.847335999999999</v>
      </c>
      <c r="G627" s="39">
        <v>230049</v>
      </c>
      <c r="H627" s="40">
        <v>21.411942</v>
      </c>
      <c r="I627" s="40">
        <v>24.168296000000002</v>
      </c>
      <c r="J627" s="40">
        <v>30.520687999999996</v>
      </c>
      <c r="K627" s="40">
        <v>13.088118</v>
      </c>
    </row>
    <row r="628" spans="1:11" x14ac:dyDescent="0.2">
      <c r="A628" s="37">
        <v>220163</v>
      </c>
      <c r="B628" s="37">
        <v>14.9145</v>
      </c>
      <c r="C628" s="37">
        <v>33.8733</v>
      </c>
      <c r="D628" s="37">
        <v>45.585299999999997</v>
      </c>
      <c r="E628" s="37">
        <v>27.907499999999999</v>
      </c>
      <c r="G628" s="39">
        <v>230050</v>
      </c>
      <c r="H628" s="40">
        <v>21.558599999999998</v>
      </c>
      <c r="I628" s="40">
        <v>23.668785</v>
      </c>
      <c r="J628" s="40">
        <v>28.921409999999998</v>
      </c>
      <c r="K628" s="40">
        <v>13.77558</v>
      </c>
    </row>
    <row r="629" spans="1:11" x14ac:dyDescent="0.2">
      <c r="A629" s="37">
        <v>220164</v>
      </c>
      <c r="B629" s="37">
        <v>14.585758</v>
      </c>
      <c r="C629" s="37">
        <v>33.022660000000002</v>
      </c>
      <c r="D629" s="37">
        <v>42.164628</v>
      </c>
      <c r="E629" s="37">
        <v>32.428792000000001</v>
      </c>
      <c r="G629" s="39">
        <v>230051</v>
      </c>
      <c r="H629" s="40">
        <v>27.196911</v>
      </c>
      <c r="I629" s="40">
        <v>18.616554000000001</v>
      </c>
      <c r="J629" s="40">
        <v>22.055976000000001</v>
      </c>
      <c r="K629" s="40">
        <v>5.568588000000001</v>
      </c>
    </row>
    <row r="630" spans="1:11" x14ac:dyDescent="0.2">
      <c r="A630" s="37">
        <v>220164</v>
      </c>
      <c r="B630" s="37">
        <v>14.453358</v>
      </c>
      <c r="C630" s="37">
        <v>32.504316000000003</v>
      </c>
      <c r="D630" s="37">
        <v>40.841754000000002</v>
      </c>
      <c r="E630" s="37">
        <v>32.720171999999998</v>
      </c>
      <c r="G630" s="39">
        <v>230052</v>
      </c>
      <c r="H630" s="40">
        <v>26.548794999999998</v>
      </c>
      <c r="I630" s="40">
        <v>18.415085000000001</v>
      </c>
      <c r="J630" s="40">
        <v>23.030280000000001</v>
      </c>
      <c r="K630" s="40">
        <v>7.5853700000000002</v>
      </c>
    </row>
    <row r="631" spans="1:11" x14ac:dyDescent="0.2">
      <c r="A631" s="37">
        <v>220164</v>
      </c>
      <c r="B631" s="37">
        <v>14.585758</v>
      </c>
      <c r="C631" s="37">
        <v>33.022660000000002</v>
      </c>
      <c r="D631" s="37">
        <v>42.164628</v>
      </c>
      <c r="E631" s="37">
        <v>32.428792000000001</v>
      </c>
      <c r="G631" s="39">
        <v>230053</v>
      </c>
      <c r="H631" s="40">
        <v>24.679656000000005</v>
      </c>
      <c r="I631" s="40">
        <v>21.707856000000003</v>
      </c>
      <c r="J631" s="40">
        <v>26.407872000000001</v>
      </c>
      <c r="K631" s="40">
        <v>9.7840799999999994</v>
      </c>
    </row>
    <row r="632" spans="1:11" x14ac:dyDescent="0.2">
      <c r="A632" s="37">
        <v>220164</v>
      </c>
      <c r="B632" s="37">
        <v>14.453358</v>
      </c>
      <c r="C632" s="37">
        <v>32.504316000000003</v>
      </c>
      <c r="D632" s="37">
        <v>40.841754000000002</v>
      </c>
      <c r="E632" s="37">
        <v>32.720171999999998</v>
      </c>
      <c r="G632" s="39">
        <v>230054</v>
      </c>
      <c r="H632" s="40">
        <v>23.414474999999999</v>
      </c>
      <c r="I632" s="40">
        <v>23.087126999999999</v>
      </c>
      <c r="J632" s="40">
        <v>26.751605999999999</v>
      </c>
      <c r="K632" s="40">
        <v>13.084826999999999</v>
      </c>
    </row>
    <row r="633" spans="1:11" x14ac:dyDescent="0.2">
      <c r="A633" s="37">
        <v>220164</v>
      </c>
      <c r="B633" s="37">
        <v>15.640278</v>
      </c>
      <c r="C633" s="37">
        <v>32.800370999999998</v>
      </c>
      <c r="D633" s="37">
        <v>44.148322999999998</v>
      </c>
      <c r="E633" s="37">
        <v>29.631786999999999</v>
      </c>
      <c r="G633" s="39">
        <v>230055</v>
      </c>
      <c r="H633" s="40">
        <v>23.220133000000001</v>
      </c>
      <c r="I633" s="40">
        <v>21.567422000000004</v>
      </c>
      <c r="J633" s="40">
        <v>27.922598000000004</v>
      </c>
      <c r="K633" s="40">
        <v>9.3684060000000002</v>
      </c>
    </row>
    <row r="634" spans="1:11" x14ac:dyDescent="0.2">
      <c r="A634" s="37">
        <v>220165</v>
      </c>
      <c r="B634" s="37">
        <v>16.566140000000001</v>
      </c>
      <c r="C634" s="37">
        <v>31.465479999999999</v>
      </c>
      <c r="D634" s="37">
        <v>42.762680000000003</v>
      </c>
      <c r="E634" s="37">
        <v>26.409520000000001</v>
      </c>
      <c r="G634" s="39">
        <v>230056</v>
      </c>
      <c r="H634" s="40">
        <v>23.136786285714287</v>
      </c>
      <c r="I634" s="40">
        <v>20.120551142857146</v>
      </c>
      <c r="J634" s="40">
        <v>24.336025428571435</v>
      </c>
      <c r="K634" s="40">
        <v>12.209231714285716</v>
      </c>
    </row>
    <row r="635" spans="1:11" x14ac:dyDescent="0.2">
      <c r="A635" s="37">
        <v>220166</v>
      </c>
      <c r="B635" s="37">
        <v>17.272596</v>
      </c>
      <c r="C635" s="37">
        <v>30.927600000000002</v>
      </c>
      <c r="D635" s="37">
        <v>44.301443999999996</v>
      </c>
      <c r="E635" s="37">
        <v>22.511544000000001</v>
      </c>
      <c r="G635" s="39">
        <v>230057</v>
      </c>
      <c r="H635" s="40">
        <v>25.593468000000001</v>
      </c>
      <c r="I635" s="40">
        <v>20.103933999999999</v>
      </c>
      <c r="J635" s="40">
        <v>24.406047999999998</v>
      </c>
      <c r="K635" s="40">
        <v>7.7364980000000001</v>
      </c>
    </row>
    <row r="636" spans="1:11" x14ac:dyDescent="0.2">
      <c r="A636" s="37">
        <v>220167</v>
      </c>
      <c r="B636" s="37">
        <v>16.399089</v>
      </c>
      <c r="C636" s="37">
        <v>32.723081999999998</v>
      </c>
      <c r="D636" s="37">
        <v>47.460672000000002</v>
      </c>
      <c r="E636" s="37">
        <v>24.237234000000001</v>
      </c>
      <c r="G636" s="39">
        <v>230058</v>
      </c>
      <c r="H636" s="40">
        <v>21.837848999999995</v>
      </c>
      <c r="I636" s="40">
        <v>22.66968</v>
      </c>
      <c r="J636" s="40">
        <v>28.538201999999998</v>
      </c>
      <c r="K636" s="40">
        <v>13.025925000000001</v>
      </c>
    </row>
    <row r="637" spans="1:11" x14ac:dyDescent="0.2">
      <c r="A637" s="37">
        <v>220168</v>
      </c>
      <c r="B637" s="37">
        <v>16.330860000000001</v>
      </c>
      <c r="C637" s="37">
        <v>28.489274999999999</v>
      </c>
      <c r="D637" s="37">
        <v>36.358595999999999</v>
      </c>
      <c r="E637" s="37">
        <v>26.578026000000001</v>
      </c>
      <c r="G637" s="39">
        <v>230059</v>
      </c>
      <c r="H637" s="40">
        <v>22.931990428571428</v>
      </c>
      <c r="I637" s="40">
        <v>20.724507714285714</v>
      </c>
      <c r="J637" s="40">
        <v>24.162937714285711</v>
      </c>
      <c r="K637" s="40">
        <v>12.638827428571428</v>
      </c>
    </row>
    <row r="638" spans="1:11" x14ac:dyDescent="0.2">
      <c r="A638" s="37">
        <v>220168</v>
      </c>
      <c r="B638" s="37">
        <v>16.428650000000001</v>
      </c>
      <c r="C638" s="37">
        <v>29.580572</v>
      </c>
      <c r="D638" s="37">
        <v>37.295285999999997</v>
      </c>
      <c r="E638" s="37">
        <v>26.222826000000001</v>
      </c>
      <c r="G638" s="39">
        <v>230060</v>
      </c>
      <c r="H638" s="40">
        <v>23.308496000000002</v>
      </c>
      <c r="I638" s="40">
        <v>21.859687999999995</v>
      </c>
      <c r="J638" s="40">
        <v>27.791599999999999</v>
      </c>
      <c r="K638" s="40">
        <v>9.7771760000000008</v>
      </c>
    </row>
    <row r="639" spans="1:11" x14ac:dyDescent="0.2">
      <c r="A639" s="37">
        <v>220168</v>
      </c>
      <c r="B639" s="37">
        <v>16.330860000000001</v>
      </c>
      <c r="C639" s="37">
        <v>28.489274999999999</v>
      </c>
      <c r="D639" s="37">
        <v>36.358595999999999</v>
      </c>
      <c r="E639" s="37">
        <v>26.578026000000001</v>
      </c>
      <c r="G639" s="39">
        <v>230061</v>
      </c>
      <c r="H639" s="40">
        <v>25.445048</v>
      </c>
      <c r="I639" s="40">
        <v>19.168664</v>
      </c>
      <c r="J639" s="40">
        <v>23.67408</v>
      </c>
      <c r="K639" s="40">
        <v>9.3411679999999997</v>
      </c>
    </row>
    <row r="640" spans="1:11" x14ac:dyDescent="0.2">
      <c r="A640" s="37">
        <v>220168</v>
      </c>
      <c r="B640" s="37">
        <v>16.428650000000001</v>
      </c>
      <c r="C640" s="37">
        <v>29.580572</v>
      </c>
      <c r="D640" s="37">
        <v>37.295285999999997</v>
      </c>
      <c r="E640" s="37">
        <v>26.222826000000001</v>
      </c>
      <c r="G640" s="39">
        <v>230062</v>
      </c>
      <c r="H640" s="40">
        <v>21.813018428571432</v>
      </c>
      <c r="I640" s="40">
        <v>24.563331142857145</v>
      </c>
      <c r="J640" s="40">
        <v>28.314078857142857</v>
      </c>
      <c r="K640" s="40">
        <v>15.751325714285713</v>
      </c>
    </row>
    <row r="641" spans="1:11" x14ac:dyDescent="0.2">
      <c r="A641" s="37">
        <v>220168</v>
      </c>
      <c r="B641" s="37">
        <v>17.656300000000002</v>
      </c>
      <c r="C641" s="37">
        <v>26.17558</v>
      </c>
      <c r="D641" s="37">
        <v>37.967959999999998</v>
      </c>
      <c r="E641" s="37">
        <v>20.210239999999999</v>
      </c>
      <c r="G641" s="39">
        <v>230063</v>
      </c>
      <c r="H641" s="40">
        <v>23.741823</v>
      </c>
      <c r="I641" s="40">
        <v>21.541317000000003</v>
      </c>
      <c r="J641" s="40">
        <v>25.824120000000004</v>
      </c>
      <c r="K641" s="40">
        <v>11.275320000000001</v>
      </c>
    </row>
    <row r="642" spans="1:11" x14ac:dyDescent="0.2">
      <c r="A642" s="37">
        <v>220169</v>
      </c>
      <c r="B642" s="37">
        <v>15.681486</v>
      </c>
      <c r="C642" s="37">
        <v>32.274470000000001</v>
      </c>
      <c r="D642" s="37">
        <v>42.542774000000001</v>
      </c>
      <c r="E642" s="37">
        <v>27.828592</v>
      </c>
      <c r="G642" s="39">
        <v>230064</v>
      </c>
      <c r="H642" s="40">
        <v>22.667965999999996</v>
      </c>
      <c r="I642" s="40">
        <v>21.477307</v>
      </c>
      <c r="J642" s="40">
        <v>25.331043000000005</v>
      </c>
      <c r="K642" s="40">
        <v>13.179049999999998</v>
      </c>
    </row>
    <row r="643" spans="1:11" x14ac:dyDescent="0.2">
      <c r="A643" s="37">
        <v>220170</v>
      </c>
      <c r="B643" s="37">
        <v>16.059864000000001</v>
      </c>
      <c r="C643" s="37">
        <v>30.437087999999999</v>
      </c>
      <c r="D643" s="37">
        <v>41.897736000000002</v>
      </c>
      <c r="E643" s="37">
        <v>25.660260000000001</v>
      </c>
      <c r="G643" s="39">
        <v>230065</v>
      </c>
      <c r="H643" s="40">
        <v>23.922631571428571</v>
      </c>
      <c r="I643" s="40">
        <v>19.661066285714288</v>
      </c>
      <c r="J643" s="40">
        <v>21.401211571428572</v>
      </c>
      <c r="K643" s="40">
        <v>13.414069285714287</v>
      </c>
    </row>
    <row r="644" spans="1:11" x14ac:dyDescent="0.2">
      <c r="A644" s="37">
        <v>220171</v>
      </c>
      <c r="B644" s="37">
        <v>15.817119999999999</v>
      </c>
      <c r="C644" s="37">
        <v>29.288633000000001</v>
      </c>
      <c r="D644" s="37">
        <v>37.880204999999997</v>
      </c>
      <c r="E644" s="37">
        <v>24.543496999999999</v>
      </c>
      <c r="G644" s="39">
        <v>230066</v>
      </c>
      <c r="H644" s="40">
        <v>23.50684</v>
      </c>
      <c r="I644" s="40">
        <v>20.820343999999999</v>
      </c>
      <c r="J644" s="40">
        <v>24.913619999999998</v>
      </c>
      <c r="K644" s="40">
        <v>10.918428</v>
      </c>
    </row>
    <row r="645" spans="1:11" x14ac:dyDescent="0.2">
      <c r="A645" s="37">
        <v>220171</v>
      </c>
      <c r="B645" s="37">
        <v>15.237852</v>
      </c>
      <c r="C645" s="37">
        <v>29.434719999999999</v>
      </c>
      <c r="D645" s="37">
        <v>39.297145999999998</v>
      </c>
      <c r="E645" s="37">
        <v>26.957896000000002</v>
      </c>
      <c r="G645" s="39">
        <v>230067</v>
      </c>
      <c r="H645" s="40">
        <v>22.160318</v>
      </c>
      <c r="I645" s="40">
        <v>21.798992285714284</v>
      </c>
      <c r="J645" s="40">
        <v>26.325134714285717</v>
      </c>
      <c r="K645" s="40">
        <v>13.30214057142857</v>
      </c>
    </row>
    <row r="646" spans="1:11" x14ac:dyDescent="0.2">
      <c r="A646" s="37">
        <v>220171</v>
      </c>
      <c r="B646" s="37">
        <v>15.817119999999999</v>
      </c>
      <c r="C646" s="37">
        <v>29.288633000000001</v>
      </c>
      <c r="D646" s="37">
        <v>37.880204999999997</v>
      </c>
      <c r="E646" s="37">
        <v>24.543496999999999</v>
      </c>
      <c r="G646" s="39">
        <v>230068</v>
      </c>
      <c r="H646" s="40">
        <v>24.553284999999999</v>
      </c>
      <c r="I646" s="40">
        <v>18.834775</v>
      </c>
      <c r="J646" s="40">
        <v>22.093418</v>
      </c>
      <c r="K646" s="40">
        <v>10.202548</v>
      </c>
    </row>
    <row r="647" spans="1:11" x14ac:dyDescent="0.2">
      <c r="A647" s="37">
        <v>220171</v>
      </c>
      <c r="B647" s="37">
        <v>15.237852</v>
      </c>
      <c r="C647" s="37">
        <v>29.434719999999999</v>
      </c>
      <c r="D647" s="37">
        <v>39.297145999999998</v>
      </c>
      <c r="E647" s="37">
        <v>26.957896000000002</v>
      </c>
      <c r="G647" s="39">
        <v>230069</v>
      </c>
      <c r="H647" s="40">
        <v>22.567392000000002</v>
      </c>
      <c r="I647" s="40">
        <v>22.366223999999999</v>
      </c>
      <c r="J647" s="40">
        <v>26.892503999999999</v>
      </c>
      <c r="K647" s="40">
        <v>13.523975999999999</v>
      </c>
    </row>
    <row r="648" spans="1:11" x14ac:dyDescent="0.2">
      <c r="A648" s="37">
        <v>220171</v>
      </c>
      <c r="B648" s="37">
        <v>16.934991</v>
      </c>
      <c r="C648" s="37">
        <v>28.310469000000001</v>
      </c>
      <c r="D648" s="37">
        <v>39.566879999999998</v>
      </c>
      <c r="E648" s="37">
        <v>20.964950999999999</v>
      </c>
      <c r="G648" s="39">
        <v>230070</v>
      </c>
      <c r="H648" s="40">
        <v>22.034128999999997</v>
      </c>
      <c r="I648" s="40">
        <v>22.353994</v>
      </c>
      <c r="J648" s="40">
        <v>27.298193000000001</v>
      </c>
      <c r="K648" s="40">
        <v>12.675793000000001</v>
      </c>
    </row>
    <row r="649" spans="1:11" x14ac:dyDescent="0.2">
      <c r="A649" s="37">
        <v>220172</v>
      </c>
      <c r="B649" s="37">
        <v>16.896642</v>
      </c>
      <c r="C649" s="37">
        <v>27.602148</v>
      </c>
      <c r="D649" s="37">
        <v>36.566397000000002</v>
      </c>
      <c r="E649" s="37">
        <v>24.911951999999999</v>
      </c>
      <c r="G649" s="39">
        <v>230071</v>
      </c>
      <c r="H649" s="40">
        <v>24.235040000000001</v>
      </c>
      <c r="I649" s="40">
        <v>18.88374</v>
      </c>
      <c r="J649" s="40">
        <v>21.949400000000001</v>
      </c>
      <c r="K649" s="40">
        <v>9.9770000000000003</v>
      </c>
    </row>
    <row r="650" spans="1:11" x14ac:dyDescent="0.2">
      <c r="A650" s="37">
        <v>220173</v>
      </c>
      <c r="B650" s="37">
        <v>15.140767</v>
      </c>
      <c r="C650" s="37">
        <v>30.533729999999998</v>
      </c>
      <c r="D650" s="37">
        <v>39.486688000000001</v>
      </c>
      <c r="E650" s="37">
        <v>29.569980999999999</v>
      </c>
      <c r="G650" s="39">
        <v>230072</v>
      </c>
      <c r="H650" s="40">
        <v>26.701301999999998</v>
      </c>
      <c r="I650" s="40">
        <v>17.362286999999998</v>
      </c>
      <c r="J650" s="40">
        <v>22.772475</v>
      </c>
      <c r="K650" s="40">
        <v>5.0329470000000001</v>
      </c>
    </row>
    <row r="651" spans="1:11" x14ac:dyDescent="0.2">
      <c r="A651" s="37">
        <v>220173</v>
      </c>
      <c r="B651" s="37">
        <v>14.256021</v>
      </c>
      <c r="C651" s="37">
        <v>32.958627</v>
      </c>
      <c r="D651" s="37">
        <v>40.809769000000003</v>
      </c>
      <c r="E651" s="37">
        <v>31.674057999999999</v>
      </c>
      <c r="G651" s="39">
        <v>230073</v>
      </c>
      <c r="H651" s="40">
        <v>24.356718999999998</v>
      </c>
      <c r="I651" s="40">
        <v>20.717420000000001</v>
      </c>
      <c r="J651" s="40">
        <v>24.686730999999998</v>
      </c>
      <c r="K651" s="40">
        <v>9.4878450000000001</v>
      </c>
    </row>
    <row r="652" spans="1:11" x14ac:dyDescent="0.2">
      <c r="A652" s="37">
        <v>220173</v>
      </c>
      <c r="B652" s="37">
        <v>15.140767</v>
      </c>
      <c r="C652" s="37">
        <v>30.533729999999998</v>
      </c>
      <c r="D652" s="37">
        <v>39.486688000000001</v>
      </c>
      <c r="E652" s="37">
        <v>29.569980999999999</v>
      </c>
      <c r="G652" s="39">
        <v>230074</v>
      </c>
      <c r="H652" s="40">
        <v>25.453226000000001</v>
      </c>
      <c r="I652" s="40">
        <v>17.588668999999999</v>
      </c>
      <c r="J652" s="40">
        <v>19.792922000000001</v>
      </c>
      <c r="K652" s="40">
        <v>9.2252069999999993</v>
      </c>
    </row>
    <row r="653" spans="1:11" x14ac:dyDescent="0.2">
      <c r="A653" s="37">
        <v>220173</v>
      </c>
      <c r="B653" s="37">
        <v>14.256021</v>
      </c>
      <c r="C653" s="37">
        <v>32.958627</v>
      </c>
      <c r="D653" s="37">
        <v>40.809769000000003</v>
      </c>
      <c r="E653" s="37">
        <v>31.674057999999999</v>
      </c>
      <c r="G653" s="39">
        <v>230075</v>
      </c>
      <c r="H653" s="40">
        <v>23.231340857142861</v>
      </c>
      <c r="I653" s="40">
        <v>20.951426999999999</v>
      </c>
      <c r="J653" s="40">
        <v>24.333799285714289</v>
      </c>
      <c r="K653" s="40">
        <v>11.287226142857142</v>
      </c>
    </row>
    <row r="654" spans="1:11" x14ac:dyDescent="0.2">
      <c r="A654" s="37">
        <v>220173</v>
      </c>
      <c r="B654" s="37">
        <v>16.840489000000002</v>
      </c>
      <c r="C654" s="37">
        <v>28.938488</v>
      </c>
      <c r="D654" s="37">
        <v>40.246071999999998</v>
      </c>
      <c r="E654" s="37">
        <v>24.168101</v>
      </c>
      <c r="G654" s="39">
        <v>230076</v>
      </c>
      <c r="H654" s="40">
        <v>25.311534000000005</v>
      </c>
      <c r="I654" s="40">
        <v>17.891539999999999</v>
      </c>
      <c r="J654" s="40">
        <v>21.469847999999999</v>
      </c>
      <c r="K654" s="40">
        <v>8.9820980000000006</v>
      </c>
    </row>
    <row r="655" spans="1:11" x14ac:dyDescent="0.2">
      <c r="A655" s="37">
        <v>220174</v>
      </c>
      <c r="B655" s="37">
        <v>14.95172</v>
      </c>
      <c r="C655" s="37">
        <v>32.276580000000003</v>
      </c>
      <c r="D655" s="37">
        <v>44.845779999999998</v>
      </c>
      <c r="E655" s="37">
        <v>27.4834</v>
      </c>
      <c r="G655" s="39">
        <v>230077</v>
      </c>
      <c r="H655" s="40">
        <v>24.853079999999999</v>
      </c>
      <c r="I655" s="40">
        <v>19.16551742857143</v>
      </c>
      <c r="J655" s="40">
        <v>21.936031428571429</v>
      </c>
      <c r="K655" s="40">
        <v>9.2282311428571422</v>
      </c>
    </row>
    <row r="656" spans="1:11" x14ac:dyDescent="0.2">
      <c r="A656" s="37">
        <v>220175</v>
      </c>
      <c r="B656" s="37">
        <v>15.031278</v>
      </c>
      <c r="C656" s="37">
        <v>33.11739</v>
      </c>
      <c r="D656" s="37">
        <v>45.981324000000001</v>
      </c>
      <c r="E656" s="37">
        <v>28.194156</v>
      </c>
      <c r="G656" s="39">
        <v>230078</v>
      </c>
      <c r="H656" s="40">
        <v>27.409801399999999</v>
      </c>
      <c r="I656" s="40">
        <v>15.4802103</v>
      </c>
      <c r="J656" s="40">
        <v>19.006807899999998</v>
      </c>
      <c r="K656" s="40">
        <v>6.6738574000000002</v>
      </c>
    </row>
    <row r="657" spans="1:11" x14ac:dyDescent="0.2">
      <c r="A657" s="37">
        <v>220176</v>
      </c>
      <c r="B657" s="37">
        <v>17.771543999999999</v>
      </c>
      <c r="C657" s="37">
        <v>29.613023999999999</v>
      </c>
      <c r="D657" s="37">
        <v>39.412548000000001</v>
      </c>
      <c r="E657" s="37">
        <v>24.820488000000001</v>
      </c>
      <c r="G657" s="39">
        <v>230079</v>
      </c>
      <c r="H657" s="40">
        <v>24.480656</v>
      </c>
      <c r="I657" s="40">
        <v>20.292815999999998</v>
      </c>
      <c r="J657" s="40">
        <v>23.916208000000001</v>
      </c>
      <c r="K657" s="40">
        <v>9.0038560000000007</v>
      </c>
    </row>
    <row r="658" spans="1:11" x14ac:dyDescent="0.2">
      <c r="A658" s="37">
        <v>220177</v>
      </c>
      <c r="B658" s="37">
        <v>17.762263999999998</v>
      </c>
      <c r="C658" s="37">
        <v>26.175968000000001</v>
      </c>
      <c r="D658" s="37">
        <v>33.708750000000002</v>
      </c>
      <c r="E658" s="37">
        <v>21.861248</v>
      </c>
      <c r="G658" s="39">
        <v>230080</v>
      </c>
      <c r="H658" s="40">
        <v>25.786007428571434</v>
      </c>
      <c r="I658" s="40">
        <v>16.606997142857143</v>
      </c>
      <c r="J658" s="40">
        <v>18.561801142857146</v>
      </c>
      <c r="K658" s="40">
        <v>8.168431428571429</v>
      </c>
    </row>
    <row r="659" spans="1:11" x14ac:dyDescent="0.2">
      <c r="A659" s="37">
        <v>220177</v>
      </c>
      <c r="B659" s="37">
        <v>17.709185999999999</v>
      </c>
      <c r="C659" s="37">
        <v>26.469342000000001</v>
      </c>
      <c r="D659" s="37">
        <v>33.196854000000002</v>
      </c>
      <c r="E659" s="37">
        <v>22.520976000000001</v>
      </c>
      <c r="G659" s="39">
        <v>230081</v>
      </c>
      <c r="H659" s="40">
        <v>25.098291142857139</v>
      </c>
      <c r="I659" s="40">
        <v>18.863542857142857</v>
      </c>
      <c r="J659" s="40">
        <v>21.638964285714287</v>
      </c>
      <c r="K659" s="40">
        <v>10.833308857142857</v>
      </c>
    </row>
    <row r="660" spans="1:11" x14ac:dyDescent="0.2">
      <c r="A660" s="37">
        <v>220177</v>
      </c>
      <c r="B660" s="37">
        <v>17.762263999999998</v>
      </c>
      <c r="C660" s="37">
        <v>26.175968000000001</v>
      </c>
      <c r="D660" s="37">
        <v>33.708750000000002</v>
      </c>
      <c r="E660" s="37">
        <v>21.861248</v>
      </c>
      <c r="G660" s="39">
        <v>230082</v>
      </c>
      <c r="H660" s="40">
        <v>24.159047999999999</v>
      </c>
      <c r="I660" s="40">
        <v>20.481076000000002</v>
      </c>
      <c r="J660" s="40">
        <v>25.764147999999995</v>
      </c>
      <c r="K660" s="40">
        <v>9.0711080000000006</v>
      </c>
    </row>
    <row r="661" spans="1:11" x14ac:dyDescent="0.2">
      <c r="A661" s="37">
        <v>220177</v>
      </c>
      <c r="B661" s="37">
        <v>17.709185999999999</v>
      </c>
      <c r="C661" s="37">
        <v>26.469342000000001</v>
      </c>
      <c r="D661" s="37">
        <v>33.196854000000002</v>
      </c>
      <c r="E661" s="37">
        <v>22.520976000000001</v>
      </c>
      <c r="G661" s="39">
        <v>230083</v>
      </c>
      <c r="H661" s="40">
        <v>25.125555000000002</v>
      </c>
      <c r="I661" s="40">
        <v>18.128564999999998</v>
      </c>
      <c r="J661" s="40">
        <v>21.254493</v>
      </c>
      <c r="K661" s="40">
        <v>10.113830999999999</v>
      </c>
    </row>
    <row r="662" spans="1:11" x14ac:dyDescent="0.2">
      <c r="A662" s="37">
        <v>220177</v>
      </c>
      <c r="B662" s="37">
        <v>17.761365000000001</v>
      </c>
      <c r="C662" s="37">
        <v>26.885290999999999</v>
      </c>
      <c r="D662" s="37">
        <v>36.146901999999997</v>
      </c>
      <c r="E662" s="37">
        <v>21.093342</v>
      </c>
      <c r="G662" s="39">
        <v>230084</v>
      </c>
      <c r="H662" s="40">
        <v>23.540705428571425</v>
      </c>
      <c r="I662" s="40">
        <v>18.679551999999997</v>
      </c>
      <c r="J662" s="40">
        <v>23.210509999999999</v>
      </c>
      <c r="K662" s="40">
        <v>10.938223142857142</v>
      </c>
    </row>
    <row r="663" spans="1:11" x14ac:dyDescent="0.2">
      <c r="A663" s="37">
        <v>220178</v>
      </c>
      <c r="B663" s="37">
        <v>16.348938</v>
      </c>
      <c r="C663" s="37">
        <v>27.544504</v>
      </c>
      <c r="D663" s="37">
        <v>34.511431999999999</v>
      </c>
      <c r="E663" s="37">
        <v>26.152913999999999</v>
      </c>
      <c r="G663" s="39">
        <v>230085</v>
      </c>
      <c r="H663" s="40">
        <v>25.488262714285717</v>
      </c>
      <c r="I663" s="40">
        <v>17.176291285714285</v>
      </c>
      <c r="J663" s="40">
        <v>19.568621142857147</v>
      </c>
      <c r="K663" s="40">
        <v>8.9889681428571429</v>
      </c>
    </row>
    <row r="664" spans="1:11" x14ac:dyDescent="0.2">
      <c r="A664" s="37">
        <v>220178</v>
      </c>
      <c r="B664" s="37">
        <v>16.185487999999999</v>
      </c>
      <c r="C664" s="37">
        <v>28.7104</v>
      </c>
      <c r="D664" s="37">
        <v>34.488368000000001</v>
      </c>
      <c r="E664" s="37">
        <v>25.695808</v>
      </c>
      <c r="G664" s="39">
        <v>230086</v>
      </c>
      <c r="H664" s="40">
        <v>23.814270142857143</v>
      </c>
      <c r="I664" s="40">
        <v>19.878376571428571</v>
      </c>
      <c r="J664" s="40">
        <v>23.339009285714287</v>
      </c>
      <c r="K664" s="40">
        <v>11.929387</v>
      </c>
    </row>
    <row r="665" spans="1:11" x14ac:dyDescent="0.2">
      <c r="A665" s="37">
        <v>220178</v>
      </c>
      <c r="B665" s="37">
        <v>16.348938</v>
      </c>
      <c r="C665" s="37">
        <v>27.544504</v>
      </c>
      <c r="D665" s="37">
        <v>34.511431999999999</v>
      </c>
      <c r="E665" s="37">
        <v>26.152913999999999</v>
      </c>
      <c r="G665" s="39">
        <v>230087</v>
      </c>
      <c r="H665" s="40">
        <v>23.374336</v>
      </c>
      <c r="I665" s="40">
        <v>21.147776</v>
      </c>
      <c r="J665" s="40">
        <v>24.819327999999999</v>
      </c>
      <c r="K665" s="40">
        <v>10.024063999999999</v>
      </c>
    </row>
    <row r="666" spans="1:11" x14ac:dyDescent="0.2">
      <c r="A666" s="37">
        <v>220178</v>
      </c>
      <c r="B666" s="37">
        <v>16.185487999999999</v>
      </c>
      <c r="C666" s="37">
        <v>28.7104</v>
      </c>
      <c r="D666" s="37">
        <v>34.488368000000001</v>
      </c>
      <c r="E666" s="37">
        <v>25.695808</v>
      </c>
      <c r="G666" s="39">
        <v>230088</v>
      </c>
      <c r="H666" s="40">
        <v>24.809021999999999</v>
      </c>
      <c r="I666" s="40">
        <v>20.019387999999999</v>
      </c>
      <c r="J666" s="40">
        <v>24.607545999999999</v>
      </c>
      <c r="K666" s="40">
        <v>10.192854000000001</v>
      </c>
    </row>
    <row r="667" spans="1:11" x14ac:dyDescent="0.2">
      <c r="A667" s="37">
        <v>220178</v>
      </c>
      <c r="B667" s="37">
        <v>17.985579000000001</v>
      </c>
      <c r="C667" s="37">
        <v>24.944776999999998</v>
      </c>
      <c r="D667" s="37">
        <v>34.043148000000002</v>
      </c>
      <c r="E667" s="37">
        <v>18.949584000000002</v>
      </c>
      <c r="G667" s="39">
        <v>230089</v>
      </c>
      <c r="H667" s="40">
        <v>24.856649999999998</v>
      </c>
      <c r="I667" s="40">
        <v>18.21</v>
      </c>
      <c r="J667" s="40">
        <v>21.533325000000001</v>
      </c>
      <c r="K667" s="40">
        <v>8.1489750000000001</v>
      </c>
    </row>
    <row r="668" spans="1:11" x14ac:dyDescent="0.2">
      <c r="A668" s="37">
        <v>220179</v>
      </c>
      <c r="B668" s="37">
        <v>16.69773</v>
      </c>
      <c r="C668" s="37">
        <v>28.762830000000001</v>
      </c>
      <c r="D668" s="37">
        <v>39.713520000000003</v>
      </c>
      <c r="E668" s="37">
        <v>23.31972</v>
      </c>
      <c r="G668" s="39">
        <v>230090</v>
      </c>
      <c r="H668" s="40">
        <v>21.955950000000001</v>
      </c>
      <c r="I668" s="40">
        <v>21.937842</v>
      </c>
      <c r="J668" s="40">
        <v>26.718354000000001</v>
      </c>
      <c r="K668" s="40">
        <v>11.208852</v>
      </c>
    </row>
    <row r="669" spans="1:11" x14ac:dyDescent="0.2">
      <c r="A669" s="37">
        <v>220180</v>
      </c>
      <c r="B669" s="37">
        <v>15.628337999999999</v>
      </c>
      <c r="C669" s="37">
        <v>30.69023</v>
      </c>
      <c r="D669" s="37">
        <v>40.941974000000002</v>
      </c>
      <c r="E669" s="37">
        <v>27.06869</v>
      </c>
      <c r="G669" s="39">
        <v>230091</v>
      </c>
      <c r="H669" s="40">
        <v>24.285853857142857</v>
      </c>
      <c r="I669" s="40">
        <v>19.480804714285714</v>
      </c>
      <c r="J669" s="40">
        <v>21.730066999999998</v>
      </c>
      <c r="K669" s="40">
        <v>11.335285428571428</v>
      </c>
    </row>
    <row r="670" spans="1:11" x14ac:dyDescent="0.2">
      <c r="A670" s="37">
        <v>220181</v>
      </c>
      <c r="B670" s="37">
        <v>15.845496000000001</v>
      </c>
      <c r="C670" s="37">
        <v>29.868387999999999</v>
      </c>
      <c r="D670" s="37">
        <v>41.073683000000003</v>
      </c>
      <c r="E670" s="37">
        <v>25.57225</v>
      </c>
      <c r="G670" s="39">
        <v>230092</v>
      </c>
      <c r="H670" s="40">
        <v>24.434556000000001</v>
      </c>
      <c r="I670" s="40">
        <v>20.371261000000001</v>
      </c>
      <c r="J670" s="40">
        <v>23.740600000000001</v>
      </c>
      <c r="K670" s="40">
        <v>10.31803</v>
      </c>
    </row>
    <row r="671" spans="1:11" x14ac:dyDescent="0.2">
      <c r="A671" s="37">
        <v>220182</v>
      </c>
      <c r="B671" s="37">
        <v>15.987515999999999</v>
      </c>
      <c r="C671" s="37">
        <v>30.977544000000002</v>
      </c>
      <c r="D671" s="37">
        <v>43.390728000000003</v>
      </c>
      <c r="E671" s="37">
        <v>24.189084000000001</v>
      </c>
      <c r="G671" s="39">
        <v>230093</v>
      </c>
      <c r="H671" s="40">
        <v>24.025931428571429</v>
      </c>
      <c r="I671" s="40">
        <v>19.638427428571426</v>
      </c>
      <c r="J671" s="40">
        <v>23.712957714285714</v>
      </c>
      <c r="K671" s="40">
        <v>10.903152</v>
      </c>
    </row>
    <row r="672" spans="1:11" x14ac:dyDescent="0.2">
      <c r="A672" s="37">
        <v>220183</v>
      </c>
      <c r="B672" s="37">
        <v>16.810752000000001</v>
      </c>
      <c r="C672" s="37">
        <v>28.827812999999999</v>
      </c>
      <c r="D672" s="37">
        <v>38.856102</v>
      </c>
      <c r="E672" s="37">
        <v>25.075413000000001</v>
      </c>
      <c r="G672" s="39">
        <v>230094</v>
      </c>
      <c r="H672" s="40">
        <v>22.288594857142858</v>
      </c>
      <c r="I672" s="40">
        <v>22.081013142857142</v>
      </c>
      <c r="J672" s="40">
        <v>26.140130285714285</v>
      </c>
      <c r="K672" s="40">
        <v>15.768373142857143</v>
      </c>
    </row>
    <row r="673" spans="1:11" x14ac:dyDescent="0.2">
      <c r="A673" s="37">
        <v>220184</v>
      </c>
      <c r="B673" s="37">
        <v>16.550398999999999</v>
      </c>
      <c r="C673" s="37">
        <v>27.336354</v>
      </c>
      <c r="D673" s="37">
        <v>34.425545999999997</v>
      </c>
      <c r="E673" s="37">
        <v>26.557617</v>
      </c>
      <c r="G673" s="39">
        <v>230095</v>
      </c>
      <c r="H673" s="40">
        <v>24.958393999999998</v>
      </c>
      <c r="I673" s="40">
        <v>17.441790999999998</v>
      </c>
      <c r="J673" s="40">
        <v>21.450040000000001</v>
      </c>
      <c r="K673" s="40">
        <v>8.8617749999999997</v>
      </c>
    </row>
    <row r="674" spans="1:11" x14ac:dyDescent="0.2">
      <c r="A674" s="37">
        <v>220184</v>
      </c>
      <c r="B674" s="37">
        <v>16.102944000000001</v>
      </c>
      <c r="C674" s="37">
        <v>28.256447999999999</v>
      </c>
      <c r="D674" s="37">
        <v>34.835856</v>
      </c>
      <c r="E674" s="37">
        <v>26.757456000000001</v>
      </c>
      <c r="G674" s="39">
        <v>230096</v>
      </c>
      <c r="H674" s="40">
        <v>17.415379999999999</v>
      </c>
      <c r="I674" s="40">
        <v>28.821997999999997</v>
      </c>
      <c r="J674" s="40">
        <v>36.955253999999996</v>
      </c>
      <c r="K674" s="40">
        <v>22.895298</v>
      </c>
    </row>
    <row r="675" spans="1:11" x14ac:dyDescent="0.2">
      <c r="A675" s="37">
        <v>220184</v>
      </c>
      <c r="B675" s="37">
        <v>16.550398999999999</v>
      </c>
      <c r="C675" s="37">
        <v>27.336354</v>
      </c>
      <c r="D675" s="37">
        <v>34.425545999999997</v>
      </c>
      <c r="E675" s="37">
        <v>26.557617</v>
      </c>
      <c r="G675" s="39">
        <v>230097</v>
      </c>
      <c r="H675" s="40">
        <v>17.120708</v>
      </c>
      <c r="I675" s="40">
        <v>28.106193999999999</v>
      </c>
      <c r="J675" s="40">
        <v>37.01041</v>
      </c>
      <c r="K675" s="40">
        <v>22.522960999999999</v>
      </c>
    </row>
    <row r="676" spans="1:11" x14ac:dyDescent="0.2">
      <c r="A676" s="37">
        <v>220184</v>
      </c>
      <c r="B676" s="37">
        <v>16.102944000000001</v>
      </c>
      <c r="C676" s="37">
        <v>28.256447999999999</v>
      </c>
      <c r="D676" s="37">
        <v>34.835856</v>
      </c>
      <c r="E676" s="37">
        <v>26.757456000000001</v>
      </c>
      <c r="G676" s="39">
        <v>230098</v>
      </c>
      <c r="H676" s="40">
        <v>17.002692</v>
      </c>
      <c r="I676" s="40">
        <v>30.874032</v>
      </c>
      <c r="J676" s="40">
        <v>39.453203999999999</v>
      </c>
      <c r="K676" s="40">
        <v>23.182991999999999</v>
      </c>
    </row>
    <row r="677" spans="1:11" x14ac:dyDescent="0.2">
      <c r="A677" s="37">
        <v>220184</v>
      </c>
      <c r="B677" s="37">
        <v>17.17353</v>
      </c>
      <c r="C677" s="37">
        <v>26.458739999999999</v>
      </c>
      <c r="D677" s="37">
        <v>35.552219999999998</v>
      </c>
      <c r="E677" s="37">
        <v>21.30029</v>
      </c>
      <c r="G677" s="39">
        <v>230099</v>
      </c>
      <c r="H677" s="40">
        <v>20.658055000000001</v>
      </c>
      <c r="I677" s="40">
        <v>25.898147000000005</v>
      </c>
      <c r="J677" s="40">
        <v>32.136788000000003</v>
      </c>
      <c r="K677" s="40">
        <v>17.863949999999999</v>
      </c>
    </row>
    <row r="678" spans="1:11" x14ac:dyDescent="0.2">
      <c r="A678" s="37">
        <v>220185</v>
      </c>
      <c r="B678" s="37">
        <v>16.325278999999998</v>
      </c>
      <c r="C678" s="37">
        <v>29.355803000000002</v>
      </c>
      <c r="D678" s="37">
        <v>40.381630999999999</v>
      </c>
      <c r="E678" s="37">
        <v>23.211780999999998</v>
      </c>
      <c r="G678" s="39">
        <v>230100</v>
      </c>
      <c r="H678" s="40">
        <v>18.327272000000001</v>
      </c>
      <c r="I678" s="40">
        <v>26.958352000000001</v>
      </c>
      <c r="J678" s="40">
        <v>35.552703999999999</v>
      </c>
      <c r="K678" s="40">
        <v>21.072690000000001</v>
      </c>
    </row>
    <row r="679" spans="1:11" x14ac:dyDescent="0.2">
      <c r="A679" s="37">
        <v>220186</v>
      </c>
      <c r="B679" s="37">
        <v>15.547392</v>
      </c>
      <c r="C679" s="37">
        <v>29.786111999999999</v>
      </c>
      <c r="D679" s="37">
        <v>40.651775999999998</v>
      </c>
      <c r="E679" s="37">
        <v>27.113472000000002</v>
      </c>
      <c r="G679" s="39">
        <v>230101</v>
      </c>
      <c r="H679" s="40">
        <v>18.403980000000001</v>
      </c>
      <c r="I679" s="40">
        <v>27.905148000000001</v>
      </c>
      <c r="J679" s="40">
        <v>37.324722000000001</v>
      </c>
      <c r="K679" s="40">
        <v>19.029534000000002</v>
      </c>
    </row>
    <row r="680" spans="1:11" x14ac:dyDescent="0.2">
      <c r="A680" s="37">
        <v>220187</v>
      </c>
      <c r="B680" s="37">
        <v>15.532638</v>
      </c>
      <c r="C680" s="37">
        <v>29.788128</v>
      </c>
      <c r="D680" s="37">
        <v>39.141888000000002</v>
      </c>
      <c r="E680" s="37">
        <v>27.179867999999999</v>
      </c>
      <c r="G680" s="39">
        <v>230102</v>
      </c>
      <c r="H680" s="40">
        <v>18.831613999999998</v>
      </c>
      <c r="I680" s="40">
        <v>25.352712</v>
      </c>
      <c r="J680" s="40">
        <v>34.215186000000003</v>
      </c>
      <c r="K680" s="40">
        <v>19.362082000000001</v>
      </c>
    </row>
    <row r="681" spans="1:11" x14ac:dyDescent="0.2">
      <c r="A681" s="37">
        <v>220187</v>
      </c>
      <c r="B681" s="37">
        <v>15.158775</v>
      </c>
      <c r="C681" s="37">
        <v>32.238199999999999</v>
      </c>
      <c r="D681" s="37">
        <v>39.65155</v>
      </c>
      <c r="E681" s="37">
        <v>31.3766</v>
      </c>
      <c r="G681" s="39">
        <v>230103</v>
      </c>
      <c r="H681" s="40">
        <v>17.765415999999998</v>
      </c>
      <c r="I681" s="40">
        <v>27.809920000000002</v>
      </c>
      <c r="J681" s="40">
        <v>35.613163999999998</v>
      </c>
      <c r="K681" s="40">
        <v>22.247935999999999</v>
      </c>
    </row>
    <row r="682" spans="1:11" x14ac:dyDescent="0.2">
      <c r="A682" s="37">
        <v>220187</v>
      </c>
      <c r="B682" s="37">
        <v>15.532638</v>
      </c>
      <c r="C682" s="37">
        <v>29.788128</v>
      </c>
      <c r="D682" s="37">
        <v>39.141888000000002</v>
      </c>
      <c r="E682" s="37">
        <v>27.179867999999999</v>
      </c>
      <c r="G682" s="39">
        <v>230104</v>
      </c>
      <c r="H682" s="40">
        <v>18.458646000000002</v>
      </c>
      <c r="I682" s="40">
        <v>28.950254999999999</v>
      </c>
      <c r="J682" s="40">
        <v>36.743499</v>
      </c>
      <c r="K682" s="40">
        <v>21.138717</v>
      </c>
    </row>
    <row r="683" spans="1:11" x14ac:dyDescent="0.2">
      <c r="A683" s="37">
        <v>220187</v>
      </c>
      <c r="B683" s="37">
        <v>15.158775</v>
      </c>
      <c r="C683" s="37">
        <v>32.238199999999999</v>
      </c>
      <c r="D683" s="37">
        <v>39.65155</v>
      </c>
      <c r="E683" s="37">
        <v>31.3766</v>
      </c>
      <c r="G683" s="39">
        <v>230105</v>
      </c>
      <c r="H683" s="40">
        <v>18.433944</v>
      </c>
      <c r="I683" s="40">
        <v>28.603764000000002</v>
      </c>
      <c r="J683" s="40">
        <v>37.298501999999999</v>
      </c>
      <c r="K683" s="40">
        <v>20.935169999999999</v>
      </c>
    </row>
    <row r="684" spans="1:11" x14ac:dyDescent="0.2">
      <c r="A684" s="37">
        <v>220187</v>
      </c>
      <c r="B684" s="37">
        <v>17.592075000000001</v>
      </c>
      <c r="C684" s="37">
        <v>27.61965</v>
      </c>
      <c r="D684" s="37">
        <v>37.591875000000002</v>
      </c>
      <c r="E684" s="37">
        <v>20.571750000000002</v>
      </c>
      <c r="G684" s="39">
        <v>230106</v>
      </c>
      <c r="H684" s="40">
        <v>18.877911000000001</v>
      </c>
      <c r="I684" s="40">
        <v>26.759689999999996</v>
      </c>
      <c r="J684" s="40">
        <v>34.440542999999998</v>
      </c>
      <c r="K684" s="40">
        <v>20.768442</v>
      </c>
    </row>
    <row r="685" spans="1:11" x14ac:dyDescent="0.2">
      <c r="A685" s="37">
        <v>220188</v>
      </c>
      <c r="B685" s="37">
        <v>15.387008</v>
      </c>
      <c r="C685" s="37">
        <v>34.149171000000003</v>
      </c>
      <c r="D685" s="37">
        <v>45.559969000000002</v>
      </c>
      <c r="E685" s="37">
        <v>27.972175</v>
      </c>
      <c r="G685" s="39">
        <v>230107</v>
      </c>
      <c r="H685" s="40">
        <v>17.398692</v>
      </c>
      <c r="I685" s="40">
        <v>27.536584000000001</v>
      </c>
      <c r="J685" s="40">
        <v>35.822972</v>
      </c>
      <c r="K685" s="40">
        <v>22.081907999999999</v>
      </c>
    </row>
    <row r="686" spans="1:11" x14ac:dyDescent="0.2">
      <c r="A686" s="37">
        <v>220189</v>
      </c>
      <c r="B686" s="37">
        <v>15.602040000000001</v>
      </c>
      <c r="C686" s="37">
        <v>29.981463999999999</v>
      </c>
      <c r="D686" s="37">
        <v>39.735019999999999</v>
      </c>
      <c r="E686" s="37">
        <v>24.990635999999999</v>
      </c>
      <c r="G686" s="39">
        <v>230108</v>
      </c>
      <c r="H686" s="40">
        <v>16.80472</v>
      </c>
      <c r="I686" s="40">
        <v>29.563520999999998</v>
      </c>
      <c r="J686" s="40">
        <v>39.098373000000002</v>
      </c>
      <c r="K686" s="40">
        <v>23.435278</v>
      </c>
    </row>
    <row r="687" spans="1:11" x14ac:dyDescent="0.2">
      <c r="A687" s="37">
        <v>220190</v>
      </c>
      <c r="B687" s="37">
        <v>16.545870000000001</v>
      </c>
      <c r="C687" s="37">
        <v>27.966419999999999</v>
      </c>
      <c r="D687" s="37">
        <v>39.015569999999997</v>
      </c>
      <c r="E687" s="37">
        <v>22.19115</v>
      </c>
      <c r="G687" s="39">
        <v>230109</v>
      </c>
      <c r="H687" s="40">
        <v>15.703916</v>
      </c>
      <c r="I687" s="40">
        <v>31.070799000000004</v>
      </c>
      <c r="J687" s="40">
        <v>38.986519999999999</v>
      </c>
      <c r="K687" s="40">
        <v>25.195494</v>
      </c>
    </row>
    <row r="688" spans="1:11" x14ac:dyDescent="0.2">
      <c r="A688" s="37">
        <v>220191</v>
      </c>
      <c r="B688" s="37">
        <v>15.353339999999999</v>
      </c>
      <c r="C688" s="37">
        <v>30.271977</v>
      </c>
      <c r="D688" s="37">
        <v>41.250540000000001</v>
      </c>
      <c r="E688" s="37">
        <v>25.730718</v>
      </c>
      <c r="G688" s="39">
        <v>230110</v>
      </c>
      <c r="H688" s="40">
        <v>19.886558999999998</v>
      </c>
      <c r="I688" s="40">
        <v>26.181980999999997</v>
      </c>
      <c r="J688" s="40">
        <v>33.532758000000001</v>
      </c>
      <c r="K688" s="40">
        <v>19.198284000000001</v>
      </c>
    </row>
    <row r="689" spans="1:11" x14ac:dyDescent="0.2">
      <c r="A689" s="37">
        <v>220192</v>
      </c>
      <c r="B689" s="37">
        <v>21.79224</v>
      </c>
      <c r="C689" s="37">
        <v>21.071988000000001</v>
      </c>
      <c r="D689" s="37">
        <v>29.253312000000001</v>
      </c>
      <c r="E689" s="37">
        <v>17.332218000000001</v>
      </c>
      <c r="G689" s="39">
        <v>230111</v>
      </c>
      <c r="H689" s="40">
        <v>19.326750000000001</v>
      </c>
      <c r="I689" s="40">
        <v>27.420625000000001</v>
      </c>
      <c r="J689" s="40">
        <v>35.560124999999999</v>
      </c>
      <c r="K689" s="40">
        <v>19.509250000000002</v>
      </c>
    </row>
    <row r="690" spans="1:11" x14ac:dyDescent="0.2">
      <c r="A690" s="37">
        <v>220193</v>
      </c>
      <c r="B690" s="37">
        <v>17.372074999999999</v>
      </c>
      <c r="C690" s="37">
        <v>29.596525</v>
      </c>
      <c r="D690" s="37">
        <v>39.956699999999998</v>
      </c>
      <c r="E690" s="37">
        <v>26.443024999999999</v>
      </c>
      <c r="G690" s="39">
        <v>230112</v>
      </c>
      <c r="H690" s="40">
        <v>18.021560000000001</v>
      </c>
      <c r="I690" s="40">
        <v>26.638976</v>
      </c>
      <c r="J690" s="40">
        <v>35.292983999999997</v>
      </c>
      <c r="K690" s="40">
        <v>19.640756</v>
      </c>
    </row>
    <row r="691" spans="1:11" x14ac:dyDescent="0.2">
      <c r="A691" s="37">
        <v>220194</v>
      </c>
      <c r="B691" s="37">
        <v>20.725155000000001</v>
      </c>
      <c r="C691" s="37">
        <v>26.483688000000001</v>
      </c>
      <c r="D691" s="37">
        <v>35.840145</v>
      </c>
      <c r="E691" s="37">
        <v>21.88428</v>
      </c>
      <c r="G691" s="39">
        <v>230113</v>
      </c>
      <c r="H691" s="40">
        <v>17.279392000000001</v>
      </c>
      <c r="I691" s="40">
        <v>29.242048</v>
      </c>
      <c r="J691" s="40">
        <v>37.708767999999999</v>
      </c>
      <c r="K691" s="40">
        <v>22.568816000000002</v>
      </c>
    </row>
    <row r="692" spans="1:11" x14ac:dyDescent="0.2">
      <c r="A692" s="37">
        <v>220195</v>
      </c>
      <c r="B692" s="37">
        <v>19.006616999999999</v>
      </c>
      <c r="C692" s="37">
        <v>28.171679999999999</v>
      </c>
      <c r="D692" s="37">
        <v>36.502713</v>
      </c>
      <c r="E692" s="37">
        <v>23.325039</v>
      </c>
      <c r="G692" s="39">
        <v>230114</v>
      </c>
      <c r="H692" s="40">
        <v>16.805983999999999</v>
      </c>
      <c r="I692" s="40">
        <v>27.521392000000002</v>
      </c>
      <c r="J692" s="40">
        <v>35.878864</v>
      </c>
      <c r="K692" s="40">
        <v>24.107392000000001</v>
      </c>
    </row>
    <row r="693" spans="1:11" x14ac:dyDescent="0.2">
      <c r="A693" s="37">
        <v>220196</v>
      </c>
      <c r="B693" s="37">
        <v>23.248905000000001</v>
      </c>
      <c r="C693" s="37">
        <v>22.747731000000002</v>
      </c>
      <c r="D693" s="37">
        <v>29.819852999999998</v>
      </c>
      <c r="E693" s="37">
        <v>16.390246000000001</v>
      </c>
      <c r="G693" s="39">
        <v>230115</v>
      </c>
      <c r="H693" s="40">
        <v>16.470804999999999</v>
      </c>
      <c r="I693" s="40">
        <v>27.518184999999999</v>
      </c>
      <c r="J693" s="40">
        <v>35.575845000000001</v>
      </c>
      <c r="K693" s="40">
        <v>23.197675</v>
      </c>
    </row>
    <row r="694" spans="1:11" x14ac:dyDescent="0.2">
      <c r="A694" s="37">
        <v>220197</v>
      </c>
      <c r="B694" s="37">
        <v>23.450483999999999</v>
      </c>
      <c r="C694" s="37">
        <v>21.164898000000001</v>
      </c>
      <c r="D694" s="37">
        <v>28.876428000000001</v>
      </c>
      <c r="E694" s="37">
        <v>14.373177</v>
      </c>
      <c r="G694" s="39">
        <v>230116</v>
      </c>
      <c r="H694" s="40">
        <v>18.219287999999999</v>
      </c>
      <c r="I694" s="40">
        <v>26.669471999999999</v>
      </c>
      <c r="J694" s="40">
        <v>33.609720000000003</v>
      </c>
      <c r="K694" s="40">
        <v>21.130008</v>
      </c>
    </row>
    <row r="695" spans="1:11" x14ac:dyDescent="0.2">
      <c r="A695" s="37">
        <v>220198</v>
      </c>
      <c r="B695" s="37">
        <v>21.242799999999999</v>
      </c>
      <c r="C695" s="37">
        <v>24.309152000000001</v>
      </c>
      <c r="D695" s="37">
        <v>33.369667999999997</v>
      </c>
      <c r="E695" s="37">
        <v>16.864936</v>
      </c>
      <c r="G695" s="39">
        <v>230117</v>
      </c>
      <c r="H695" s="40">
        <v>20.841455</v>
      </c>
      <c r="I695" s="40">
        <v>22.972239999999999</v>
      </c>
      <c r="J695" s="40">
        <v>29.382885000000002</v>
      </c>
      <c r="K695" s="40">
        <v>15.290439999999998</v>
      </c>
    </row>
    <row r="696" spans="1:11" x14ac:dyDescent="0.2">
      <c r="A696" s="37">
        <v>220199</v>
      </c>
      <c r="B696" s="37">
        <v>19.066144999999999</v>
      </c>
      <c r="C696" s="37">
        <v>24.642876999999999</v>
      </c>
      <c r="D696" s="37">
        <v>33.903576000000001</v>
      </c>
      <c r="E696" s="37">
        <v>21.180502000000001</v>
      </c>
      <c r="G696" s="39">
        <v>230118</v>
      </c>
      <c r="H696" s="40">
        <v>17.455604000000001</v>
      </c>
      <c r="I696" s="40">
        <v>24.866516000000001</v>
      </c>
      <c r="J696" s="40">
        <v>33.140217999999997</v>
      </c>
      <c r="K696" s="40">
        <v>19.707940000000001</v>
      </c>
    </row>
    <row r="697" spans="1:11" x14ac:dyDescent="0.2">
      <c r="A697" s="37">
        <v>220200</v>
      </c>
      <c r="B697" s="37">
        <v>21.18479</v>
      </c>
      <c r="C697" s="37">
        <v>24.394887000000001</v>
      </c>
      <c r="D697" s="37">
        <v>32.554268999999998</v>
      </c>
      <c r="E697" s="37">
        <v>16.762812</v>
      </c>
      <c r="G697" s="39">
        <v>230119</v>
      </c>
      <c r="H697" s="40">
        <v>15.310927999999999</v>
      </c>
      <c r="I697" s="40">
        <v>31.040088000000001</v>
      </c>
      <c r="J697" s="40">
        <v>40.877631999999998</v>
      </c>
      <c r="K697" s="40">
        <v>24.021063999999999</v>
      </c>
    </row>
    <row r="698" spans="1:11" x14ac:dyDescent="0.2">
      <c r="A698" s="37">
        <v>220201</v>
      </c>
      <c r="B698" s="37">
        <v>20.410336000000001</v>
      </c>
      <c r="C698" s="37">
        <v>25.912896</v>
      </c>
      <c r="D698" s="37">
        <v>34.938943999999999</v>
      </c>
      <c r="E698" s="37">
        <v>21.270399999999999</v>
      </c>
      <c r="G698" s="39">
        <v>230120</v>
      </c>
      <c r="H698" s="40">
        <v>16.68777</v>
      </c>
      <c r="I698" s="40">
        <v>28.761326</v>
      </c>
      <c r="J698" s="40">
        <v>35.983573999999997</v>
      </c>
      <c r="K698" s="40">
        <v>26.217124999999999</v>
      </c>
    </row>
    <row r="699" spans="1:11" x14ac:dyDescent="0.2">
      <c r="A699" s="37">
        <v>220202</v>
      </c>
      <c r="B699" s="37">
        <v>18.092186000000002</v>
      </c>
      <c r="C699" s="37">
        <v>26.017320000000002</v>
      </c>
      <c r="D699" s="37">
        <v>35.455517999999998</v>
      </c>
      <c r="E699" s="37">
        <v>22.898931999999999</v>
      </c>
      <c r="G699" s="39">
        <v>230121</v>
      </c>
      <c r="H699" s="40">
        <v>21.04936</v>
      </c>
      <c r="I699" s="40">
        <v>19.343636</v>
      </c>
      <c r="J699" s="40">
        <v>24.823727999999999</v>
      </c>
      <c r="K699" s="40">
        <v>13.355455999999998</v>
      </c>
    </row>
    <row r="700" spans="1:11" x14ac:dyDescent="0.2">
      <c r="A700" s="37">
        <v>220203</v>
      </c>
      <c r="B700" s="37">
        <v>16.872456</v>
      </c>
      <c r="C700" s="37">
        <v>29.991347999999999</v>
      </c>
      <c r="D700" s="37">
        <v>39.579659999999997</v>
      </c>
      <c r="E700" s="37">
        <v>28.030947000000001</v>
      </c>
      <c r="G700" s="39">
        <v>230122</v>
      </c>
      <c r="H700" s="40">
        <v>17.478999999999999</v>
      </c>
      <c r="I700" s="40">
        <v>22.736319999999996</v>
      </c>
      <c r="J700" s="40">
        <v>29.455519999999996</v>
      </c>
      <c r="K700" s="40">
        <v>17.22476</v>
      </c>
    </row>
    <row r="701" spans="1:11" x14ac:dyDescent="0.2">
      <c r="A701" s="37">
        <v>220204</v>
      </c>
      <c r="B701" s="37">
        <v>19.927050000000001</v>
      </c>
      <c r="C701" s="37">
        <v>26.959579999999999</v>
      </c>
      <c r="D701" s="37">
        <v>36.714080000000003</v>
      </c>
      <c r="E701" s="37">
        <v>20.001370000000001</v>
      </c>
      <c r="G701" s="39">
        <v>230123</v>
      </c>
      <c r="H701" s="40">
        <v>19.431258</v>
      </c>
      <c r="I701" s="40">
        <v>20.443961999999999</v>
      </c>
      <c r="J701" s="40">
        <v>25.986708000000004</v>
      </c>
      <c r="K701" s="40">
        <v>16.99896</v>
      </c>
    </row>
    <row r="702" spans="1:11" x14ac:dyDescent="0.2">
      <c r="A702" s="37">
        <v>220205</v>
      </c>
      <c r="B702" s="37">
        <v>21.030726000000001</v>
      </c>
      <c r="C702" s="37">
        <v>26.425847999999998</v>
      </c>
      <c r="D702" s="37">
        <v>34.066608000000002</v>
      </c>
      <c r="E702" s="37">
        <v>23.117958000000002</v>
      </c>
      <c r="G702" s="39">
        <v>230124</v>
      </c>
      <c r="H702" s="40">
        <v>20.100905999999998</v>
      </c>
      <c r="I702" s="40">
        <v>20.772752000000001</v>
      </c>
      <c r="J702" s="40">
        <v>26.038571999999998</v>
      </c>
      <c r="K702" s="40">
        <v>15.470616</v>
      </c>
    </row>
    <row r="703" spans="1:11" x14ac:dyDescent="0.2">
      <c r="A703" s="37">
        <v>220206</v>
      </c>
      <c r="B703" s="37">
        <v>18.817945999999999</v>
      </c>
      <c r="C703" s="37">
        <v>27.236256000000001</v>
      </c>
      <c r="D703" s="37">
        <v>35.896417999999997</v>
      </c>
      <c r="E703" s="37">
        <v>23.654986000000001</v>
      </c>
      <c r="G703" s="39">
        <v>230125</v>
      </c>
      <c r="H703" s="40">
        <v>15.814959999999999</v>
      </c>
      <c r="I703" s="40">
        <v>29.762370000000001</v>
      </c>
      <c r="J703" s="40">
        <v>36.221359999999997</v>
      </c>
      <c r="K703" s="40">
        <v>28.915139999999997</v>
      </c>
    </row>
    <row r="704" spans="1:11" x14ac:dyDescent="0.2">
      <c r="A704" s="37">
        <v>220207</v>
      </c>
      <c r="B704" s="37">
        <v>22.858858999999999</v>
      </c>
      <c r="C704" s="37">
        <v>21.586361</v>
      </c>
      <c r="D704" s="37">
        <v>30.410858000000001</v>
      </c>
      <c r="E704" s="37">
        <v>14.412423</v>
      </c>
      <c r="G704" s="39">
        <v>230126</v>
      </c>
      <c r="H704" s="40">
        <v>15.936515999999999</v>
      </c>
      <c r="I704" s="40">
        <v>27.688329</v>
      </c>
      <c r="J704" s="40">
        <v>34.243451999999998</v>
      </c>
      <c r="K704" s="40">
        <v>26.849564999999998</v>
      </c>
    </row>
    <row r="705" spans="1:11" x14ac:dyDescent="0.2">
      <c r="A705" s="37">
        <v>220208</v>
      </c>
      <c r="B705" s="37">
        <v>21.302534000000001</v>
      </c>
      <c r="C705" s="37">
        <v>25.203520000000001</v>
      </c>
      <c r="D705" s="37">
        <v>33.190812000000001</v>
      </c>
      <c r="E705" s="37">
        <v>19.866304</v>
      </c>
      <c r="G705" s="39">
        <v>230127</v>
      </c>
      <c r="H705" s="40">
        <v>17.439786000000002</v>
      </c>
      <c r="I705" s="40">
        <v>24.758838000000001</v>
      </c>
      <c r="J705" s="40">
        <v>30.626856</v>
      </c>
      <c r="K705" s="40">
        <v>23.2713</v>
      </c>
    </row>
    <row r="706" spans="1:11" x14ac:dyDescent="0.2">
      <c r="A706" s="37">
        <v>220209</v>
      </c>
      <c r="B706" s="37">
        <v>20.115403000000001</v>
      </c>
      <c r="C706" s="37">
        <v>28.044170000000001</v>
      </c>
      <c r="D706" s="37">
        <v>36.233812999999998</v>
      </c>
      <c r="E706" s="37">
        <v>22.910502999999999</v>
      </c>
      <c r="G706" s="39">
        <v>230128</v>
      </c>
      <c r="H706" s="40">
        <v>18.091999999999999</v>
      </c>
      <c r="I706" s="40">
        <v>23.944762000000001</v>
      </c>
      <c r="J706" s="40">
        <v>28.983384000000001</v>
      </c>
      <c r="K706" s="40">
        <v>21.719446000000001</v>
      </c>
    </row>
    <row r="707" spans="1:11" x14ac:dyDescent="0.2">
      <c r="A707" s="37">
        <v>220210</v>
      </c>
      <c r="B707" s="37">
        <v>21.012823000000001</v>
      </c>
      <c r="C707" s="37">
        <v>23.673026</v>
      </c>
      <c r="D707" s="37">
        <v>32.070740000000001</v>
      </c>
      <c r="E707" s="37">
        <v>18.241392000000001</v>
      </c>
      <c r="G707" s="39">
        <v>230129</v>
      </c>
      <c r="H707" s="40">
        <v>20.593247999999999</v>
      </c>
      <c r="I707" s="40">
        <v>19.464352000000002</v>
      </c>
      <c r="J707" s="40">
        <v>23.579359999999998</v>
      </c>
      <c r="K707" s="40">
        <v>17.233872000000002</v>
      </c>
    </row>
    <row r="708" spans="1:11" x14ac:dyDescent="0.2">
      <c r="A708" s="37">
        <v>220211</v>
      </c>
      <c r="B708" s="37">
        <v>17.683772000000001</v>
      </c>
      <c r="C708" s="37">
        <v>26.668939999999999</v>
      </c>
      <c r="D708" s="37">
        <v>37.281052000000003</v>
      </c>
      <c r="E708" s="37">
        <v>22.518384000000001</v>
      </c>
      <c r="G708" s="39">
        <v>230130</v>
      </c>
      <c r="H708" s="40">
        <v>19.535855999999999</v>
      </c>
      <c r="I708" s="40">
        <v>21.255303999999999</v>
      </c>
      <c r="J708" s="40">
        <v>27.703233999999998</v>
      </c>
      <c r="K708" s="40">
        <v>15.036023999999999</v>
      </c>
    </row>
    <row r="709" spans="1:11" x14ac:dyDescent="0.2">
      <c r="A709" s="37">
        <v>220212</v>
      </c>
      <c r="B709" s="37">
        <v>19.331634000000001</v>
      </c>
      <c r="C709" s="37">
        <v>26.727519000000001</v>
      </c>
      <c r="D709" s="37">
        <v>35.723520000000001</v>
      </c>
      <c r="E709" s="37">
        <v>22.717925999999999</v>
      </c>
      <c r="G709" s="39">
        <v>230131</v>
      </c>
      <c r="H709" s="40">
        <v>19.577414999999998</v>
      </c>
      <c r="I709" s="40">
        <v>21.786149000000005</v>
      </c>
      <c r="J709" s="40">
        <v>28.092905999999999</v>
      </c>
      <c r="K709" s="40">
        <v>17.368680999999999</v>
      </c>
    </row>
    <row r="710" spans="1:11" x14ac:dyDescent="0.2">
      <c r="A710" s="37">
        <v>220213</v>
      </c>
      <c r="B710" s="37">
        <v>23.422763</v>
      </c>
      <c r="C710" s="37">
        <v>20.892326000000001</v>
      </c>
      <c r="D710" s="37">
        <v>28.594864999999999</v>
      </c>
      <c r="E710" s="37">
        <v>14.181570000000001</v>
      </c>
      <c r="G710" s="39">
        <v>230132</v>
      </c>
      <c r="H710" s="40">
        <v>18.030253999999999</v>
      </c>
      <c r="I710" s="40">
        <v>22.505977999999999</v>
      </c>
      <c r="J710" s="40">
        <v>29.037624000000005</v>
      </c>
      <c r="K710" s="40">
        <v>19.458483000000001</v>
      </c>
    </row>
    <row r="711" spans="1:11" x14ac:dyDescent="0.2">
      <c r="A711" s="37">
        <v>220214</v>
      </c>
      <c r="B711" s="37">
        <v>16.078135</v>
      </c>
      <c r="C711" s="37">
        <v>27.520299999999999</v>
      </c>
      <c r="D711" s="37">
        <v>37.069290000000002</v>
      </c>
      <c r="E711" s="37">
        <v>25.95035</v>
      </c>
      <c r="G711" s="39">
        <v>230133</v>
      </c>
      <c r="H711" s="40">
        <v>18.42428</v>
      </c>
      <c r="I711" s="40">
        <v>21.310448000000001</v>
      </c>
      <c r="J711" s="40">
        <v>27.627344000000004</v>
      </c>
      <c r="K711" s="40">
        <v>17.044727999999999</v>
      </c>
    </row>
    <row r="712" spans="1:11" x14ac:dyDescent="0.2">
      <c r="A712" s="37">
        <v>220215</v>
      </c>
      <c r="B712" s="37">
        <v>17.831025</v>
      </c>
      <c r="C712" s="37">
        <v>24.152515000000001</v>
      </c>
      <c r="D712" s="37">
        <v>35.560684999999999</v>
      </c>
      <c r="E712" s="37">
        <v>18.356280000000002</v>
      </c>
      <c r="G712" s="39">
        <v>230134</v>
      </c>
      <c r="H712" s="40">
        <v>21.618815000000001</v>
      </c>
      <c r="I712" s="40">
        <v>18.926694999999999</v>
      </c>
      <c r="J712" s="40">
        <v>23.192250000000001</v>
      </c>
      <c r="K712" s="40">
        <v>14.533810000000001</v>
      </c>
    </row>
    <row r="713" spans="1:11" x14ac:dyDescent="0.2">
      <c r="A713" s="37">
        <v>220216</v>
      </c>
      <c r="B713" s="37">
        <v>20.388172000000001</v>
      </c>
      <c r="C713" s="37">
        <v>20.369796000000001</v>
      </c>
      <c r="D713" s="37">
        <v>27.885580000000001</v>
      </c>
      <c r="E713" s="37">
        <v>14.893748</v>
      </c>
      <c r="G713" s="39">
        <v>230135</v>
      </c>
      <c r="H713" s="40">
        <v>20.056825</v>
      </c>
      <c r="I713" s="40">
        <v>22.311520000000002</v>
      </c>
      <c r="J713" s="40">
        <v>27.753575000000001</v>
      </c>
      <c r="K713" s="40">
        <v>16.326165</v>
      </c>
    </row>
    <row r="714" spans="1:11" x14ac:dyDescent="0.2">
      <c r="A714" s="37">
        <v>220217</v>
      </c>
      <c r="B714" s="37">
        <v>19.595379000000001</v>
      </c>
      <c r="C714" s="37">
        <v>21.619959999999999</v>
      </c>
      <c r="D714" s="37">
        <v>30.652705999999998</v>
      </c>
      <c r="E714" s="37">
        <v>15.66531</v>
      </c>
      <c r="G714" s="39">
        <v>230136</v>
      </c>
      <c r="H714" s="40">
        <v>17.670324999999998</v>
      </c>
      <c r="I714" s="40">
        <v>24.856560000000002</v>
      </c>
      <c r="J714" s="40">
        <v>30.898084999999998</v>
      </c>
      <c r="K714" s="40">
        <v>22.349100000000004</v>
      </c>
    </row>
    <row r="715" spans="1:11" x14ac:dyDescent="0.2">
      <c r="A715" s="37">
        <v>220218</v>
      </c>
      <c r="B715" s="37">
        <v>18.578250000000001</v>
      </c>
      <c r="C715" s="37">
        <v>24.950500000000002</v>
      </c>
      <c r="D715" s="37">
        <v>29.913675000000001</v>
      </c>
      <c r="E715" s="37">
        <v>23.783750000000001</v>
      </c>
      <c r="G715" s="39">
        <v>230137</v>
      </c>
      <c r="H715" s="40">
        <v>16.960958000000002</v>
      </c>
      <c r="I715" s="40">
        <v>26.798677999999999</v>
      </c>
      <c r="J715" s="40">
        <v>32.910817000000002</v>
      </c>
      <c r="K715" s="40">
        <v>25.204603000000002</v>
      </c>
    </row>
    <row r="716" spans="1:11" x14ac:dyDescent="0.2">
      <c r="A716" s="37">
        <v>220218</v>
      </c>
      <c r="B716" s="37">
        <v>17.591291999999999</v>
      </c>
      <c r="C716" s="37">
        <v>25.741385999999999</v>
      </c>
      <c r="D716" s="37">
        <v>32.322429999999997</v>
      </c>
      <c r="E716" s="37">
        <v>24.943411999999999</v>
      </c>
      <c r="G716" s="39">
        <v>230138</v>
      </c>
      <c r="H716" s="40">
        <v>19.196183999999999</v>
      </c>
      <c r="I716" s="40">
        <v>21.888943999999999</v>
      </c>
      <c r="J716" s="40">
        <v>27.730864</v>
      </c>
      <c r="K716" s="40">
        <v>20.12724</v>
      </c>
    </row>
    <row r="717" spans="1:11" x14ac:dyDescent="0.2">
      <c r="A717" s="37">
        <v>220218</v>
      </c>
      <c r="B717" s="37">
        <v>18.578250000000001</v>
      </c>
      <c r="C717" s="37">
        <v>24.950500000000002</v>
      </c>
      <c r="D717" s="37">
        <v>29.913675000000001</v>
      </c>
      <c r="E717" s="37">
        <v>23.783750000000001</v>
      </c>
      <c r="G717" s="39">
        <v>230139</v>
      </c>
      <c r="H717" s="40">
        <v>19.109296000000001</v>
      </c>
      <c r="I717" s="40">
        <v>21.558271999999999</v>
      </c>
      <c r="J717" s="40">
        <v>26.119375999999999</v>
      </c>
      <c r="K717" s="40">
        <v>21.603791999999999</v>
      </c>
    </row>
    <row r="718" spans="1:11" x14ac:dyDescent="0.2">
      <c r="A718" s="37">
        <v>220218</v>
      </c>
      <c r="B718" s="37">
        <v>17.591291999999999</v>
      </c>
      <c r="C718" s="37">
        <v>25.741385999999999</v>
      </c>
      <c r="D718" s="37">
        <v>32.322429999999997</v>
      </c>
      <c r="E718" s="37">
        <v>24.943411999999999</v>
      </c>
      <c r="G718" s="39">
        <v>230140</v>
      </c>
      <c r="H718" s="40">
        <v>16.423750999999999</v>
      </c>
      <c r="I718" s="40">
        <v>23.312878000000001</v>
      </c>
      <c r="J718" s="40">
        <v>30.599281000000001</v>
      </c>
      <c r="K718" s="40">
        <v>21.200092000000001</v>
      </c>
    </row>
    <row r="719" spans="1:11" x14ac:dyDescent="0.2">
      <c r="A719" s="37">
        <v>220218</v>
      </c>
      <c r="B719" s="37">
        <v>18.330176000000002</v>
      </c>
      <c r="C719" s="37">
        <v>27.421351999999999</v>
      </c>
      <c r="D719" s="37">
        <v>34.655489000000003</v>
      </c>
      <c r="E719" s="37">
        <v>22.265989999999999</v>
      </c>
      <c r="G719" s="39">
        <v>230141</v>
      </c>
      <c r="H719" s="40">
        <v>17.890203</v>
      </c>
      <c r="I719" s="40">
        <v>25.133865</v>
      </c>
      <c r="J719" s="40">
        <v>31.091183999999998</v>
      </c>
      <c r="K719" s="40">
        <v>24.896666999999997</v>
      </c>
    </row>
    <row r="720" spans="1:11" x14ac:dyDescent="0.2">
      <c r="A720" s="37">
        <v>220219</v>
      </c>
      <c r="B720" s="37">
        <v>19.910723999999998</v>
      </c>
      <c r="C720" s="37">
        <v>22.239142000000001</v>
      </c>
      <c r="D720" s="37">
        <v>30.361104000000001</v>
      </c>
      <c r="E720" s="37">
        <v>16.326426999999999</v>
      </c>
      <c r="G720" s="39">
        <v>230142</v>
      </c>
      <c r="H720" s="40">
        <v>18.621312</v>
      </c>
      <c r="I720" s="40">
        <v>22.901759999999999</v>
      </c>
      <c r="J720" s="40">
        <v>27.518464000000005</v>
      </c>
      <c r="K720" s="40">
        <v>22.520064000000001</v>
      </c>
    </row>
    <row r="721" spans="1:11" x14ac:dyDescent="0.2">
      <c r="A721" s="37">
        <v>220220</v>
      </c>
      <c r="B721" s="37">
        <v>18.620598000000001</v>
      </c>
      <c r="C721" s="37">
        <v>25.711528000000001</v>
      </c>
      <c r="D721" s="37">
        <v>32.636696000000001</v>
      </c>
      <c r="E721" s="37">
        <v>22.847529000000002</v>
      </c>
      <c r="G721" s="39">
        <v>230143</v>
      </c>
      <c r="H721" s="40">
        <v>16.990819999999999</v>
      </c>
      <c r="I721" s="40">
        <v>25.586175999999998</v>
      </c>
      <c r="J721" s="40">
        <v>31.146808000000004</v>
      </c>
      <c r="K721" s="40">
        <v>23.868922000000001</v>
      </c>
    </row>
    <row r="722" spans="1:11" x14ac:dyDescent="0.2">
      <c r="A722" s="37">
        <v>220220</v>
      </c>
      <c r="B722" s="37">
        <v>17.881764</v>
      </c>
      <c r="C722" s="37">
        <v>24.307734</v>
      </c>
      <c r="D722" s="37">
        <v>33.276353999999998</v>
      </c>
      <c r="E722" s="37">
        <v>21.524688000000001</v>
      </c>
      <c r="G722" s="39">
        <v>230144</v>
      </c>
      <c r="H722" s="40">
        <v>14.912842571428573</v>
      </c>
      <c r="I722" s="40">
        <v>24.586553142857138</v>
      </c>
      <c r="J722" s="40">
        <v>34.839709571428571</v>
      </c>
      <c r="K722" s="40">
        <v>23.546417999999999</v>
      </c>
    </row>
    <row r="723" spans="1:11" x14ac:dyDescent="0.2">
      <c r="A723" s="37">
        <v>220221</v>
      </c>
      <c r="B723" s="37">
        <v>19.668454000000001</v>
      </c>
      <c r="C723" s="37">
        <v>22.174047999999999</v>
      </c>
      <c r="D723" s="37">
        <v>29.443024000000001</v>
      </c>
      <c r="E723" s="37">
        <v>17.373954000000001</v>
      </c>
      <c r="G723" s="39">
        <v>230145</v>
      </c>
      <c r="H723" s="40">
        <v>15.756857999999999</v>
      </c>
      <c r="I723" s="40">
        <v>25.661688000000002</v>
      </c>
      <c r="J723" s="40">
        <v>34.312511999999998</v>
      </c>
      <c r="K723" s="40">
        <v>27.351870000000002</v>
      </c>
    </row>
    <row r="724" spans="1:11" x14ac:dyDescent="0.2">
      <c r="A724" s="37">
        <v>220222</v>
      </c>
      <c r="B724" s="37">
        <v>20.500658999999999</v>
      </c>
      <c r="C724" s="37">
        <v>20.712005999999999</v>
      </c>
      <c r="D724" s="37">
        <v>26.069192999999999</v>
      </c>
      <c r="E724" s="37">
        <v>17.109918</v>
      </c>
      <c r="G724" s="39">
        <v>230146</v>
      </c>
      <c r="H724" s="40">
        <v>16.778555999999998</v>
      </c>
      <c r="I724" s="40">
        <v>23.011371</v>
      </c>
      <c r="J724" s="40">
        <v>33.447924</v>
      </c>
      <c r="K724" s="40">
        <v>20.117889000000002</v>
      </c>
    </row>
    <row r="725" spans="1:11" x14ac:dyDescent="0.2">
      <c r="A725" s="37">
        <v>220223</v>
      </c>
      <c r="B725" s="37">
        <v>20.179924</v>
      </c>
      <c r="C725" s="37">
        <v>21.840064000000002</v>
      </c>
      <c r="D725" s="37">
        <v>30.721813000000001</v>
      </c>
      <c r="E725" s="37">
        <v>16.232479999999999</v>
      </c>
      <c r="G725" s="39">
        <v>230147</v>
      </c>
      <c r="H725" s="40">
        <v>15.677732000000001</v>
      </c>
      <c r="I725" s="40">
        <v>24.416139999999999</v>
      </c>
      <c r="J725" s="40">
        <v>33.668571999999998</v>
      </c>
      <c r="K725" s="40">
        <v>25.012775000000001</v>
      </c>
    </row>
    <row r="726" spans="1:11" x14ac:dyDescent="0.2">
      <c r="A726" s="37">
        <v>220224</v>
      </c>
      <c r="B726" s="37">
        <v>17.792387999999999</v>
      </c>
      <c r="C726" s="37">
        <v>25.386023999999999</v>
      </c>
      <c r="D726" s="37">
        <v>34.365360000000003</v>
      </c>
      <c r="E726" s="37">
        <v>21.727775999999999</v>
      </c>
      <c r="G726" s="39">
        <v>230148</v>
      </c>
      <c r="H726" s="40">
        <v>15.002785714285713</v>
      </c>
      <c r="I726" s="40">
        <v>26.00228814285714</v>
      </c>
      <c r="J726" s="40">
        <v>34.640884142857146</v>
      </c>
      <c r="K726" s="40">
        <v>25.940522999999995</v>
      </c>
    </row>
    <row r="727" spans="1:11" x14ac:dyDescent="0.2">
      <c r="A727" s="37">
        <v>220225</v>
      </c>
      <c r="B727" s="37">
        <v>16.77984</v>
      </c>
      <c r="C727" s="37">
        <v>27.59064</v>
      </c>
      <c r="D727" s="37">
        <v>37.320360000000001</v>
      </c>
      <c r="E727" s="37">
        <v>24.578399999999998</v>
      </c>
      <c r="G727" s="39">
        <v>230149</v>
      </c>
      <c r="H727" s="40">
        <v>17.19333</v>
      </c>
      <c r="I727" s="40">
        <v>22.260359000000005</v>
      </c>
      <c r="J727" s="40">
        <v>32.176088999999997</v>
      </c>
      <c r="K727" s="40">
        <v>20.149854999999999</v>
      </c>
    </row>
    <row r="728" spans="1:11" x14ac:dyDescent="0.2">
      <c r="A728" s="37">
        <v>220226</v>
      </c>
      <c r="B728" s="37">
        <v>16.661049999999999</v>
      </c>
      <c r="C728" s="37">
        <v>28.49868</v>
      </c>
      <c r="D728" s="37">
        <v>36.746360000000003</v>
      </c>
      <c r="E728" s="37">
        <v>25.912075000000002</v>
      </c>
      <c r="G728" s="39">
        <v>230150</v>
      </c>
      <c r="H728" s="40">
        <v>15.180300000000001</v>
      </c>
      <c r="I728" s="40">
        <v>24.597539999999999</v>
      </c>
      <c r="J728" s="40">
        <v>34.032960000000003</v>
      </c>
      <c r="K728" s="40">
        <v>23.179500000000001</v>
      </c>
    </row>
    <row r="729" spans="1:11" x14ac:dyDescent="0.2">
      <c r="A729" s="37">
        <v>220227</v>
      </c>
      <c r="B729" s="37">
        <v>22.463190000000001</v>
      </c>
      <c r="C729" s="37">
        <v>18.06081</v>
      </c>
      <c r="D729" s="37">
        <v>23.098680000000002</v>
      </c>
      <c r="E729" s="37">
        <v>13.84263</v>
      </c>
      <c r="G729" s="39">
        <v>230151</v>
      </c>
      <c r="H729" s="40">
        <v>15.185694</v>
      </c>
      <c r="I729" s="40">
        <v>24.560255999999999</v>
      </c>
      <c r="J729" s="40">
        <v>34.857655000000001</v>
      </c>
      <c r="K729" s="40">
        <v>23.765336999999999</v>
      </c>
    </row>
    <row r="730" spans="1:11" x14ac:dyDescent="0.2">
      <c r="A730" s="37">
        <v>220228</v>
      </c>
      <c r="B730" s="37">
        <v>20.878043999999999</v>
      </c>
      <c r="C730" s="37">
        <v>20.027930999999999</v>
      </c>
      <c r="D730" s="37">
        <v>26.847117000000001</v>
      </c>
      <c r="E730" s="37">
        <v>15.713379</v>
      </c>
      <c r="G730" s="39">
        <v>230152</v>
      </c>
      <c r="H730" s="40">
        <v>15.693675714285714</v>
      </c>
      <c r="I730" s="40">
        <v>25.178557428571427</v>
      </c>
      <c r="J730" s="40">
        <v>34.030078000000003</v>
      </c>
      <c r="K730" s="40">
        <v>24.88041742857143</v>
      </c>
    </row>
    <row r="731" spans="1:11" x14ac:dyDescent="0.2">
      <c r="A731" s="37">
        <v>220229</v>
      </c>
      <c r="B731" s="37">
        <v>21.447268999999999</v>
      </c>
      <c r="C731" s="37">
        <v>21.033584000000001</v>
      </c>
      <c r="D731" s="37">
        <v>26.632121000000001</v>
      </c>
      <c r="E731" s="37">
        <v>14.80073</v>
      </c>
      <c r="G731" s="39">
        <v>230153</v>
      </c>
      <c r="H731" s="40">
        <v>14.31306</v>
      </c>
      <c r="I731" s="40">
        <v>28.425809999999998</v>
      </c>
      <c r="J731" s="40">
        <v>37.803959999999996</v>
      </c>
      <c r="K731" s="40">
        <v>27.952349999999999</v>
      </c>
    </row>
    <row r="732" spans="1:11" x14ac:dyDescent="0.2">
      <c r="A732" s="37">
        <v>220230</v>
      </c>
      <c r="B732" s="37">
        <v>18.124652000000001</v>
      </c>
      <c r="C732" s="37">
        <v>25.174149</v>
      </c>
      <c r="D732" s="37">
        <v>34.512205000000002</v>
      </c>
      <c r="E732" s="37">
        <v>19.999616</v>
      </c>
      <c r="G732" s="39">
        <v>230154</v>
      </c>
      <c r="H732" s="40">
        <v>15.705776</v>
      </c>
      <c r="I732" s="40">
        <v>24.002996</v>
      </c>
      <c r="J732" s="40">
        <v>33.161676</v>
      </c>
      <c r="K732" s="40">
        <v>23.613071999999999</v>
      </c>
    </row>
    <row r="733" spans="1:11" x14ac:dyDescent="0.2">
      <c r="A733" s="37">
        <v>220231</v>
      </c>
      <c r="B733" s="37">
        <v>19.152640000000002</v>
      </c>
      <c r="C733" s="37">
        <v>23.811888</v>
      </c>
      <c r="D733" s="37">
        <v>31.279575999999999</v>
      </c>
      <c r="E733" s="37">
        <v>21.279688</v>
      </c>
      <c r="G733" s="39">
        <v>230155</v>
      </c>
      <c r="H733" s="40">
        <v>16.472940000000001</v>
      </c>
      <c r="I733" s="40">
        <v>24.668568000000004</v>
      </c>
      <c r="J733" s="40">
        <v>33.880707999999998</v>
      </c>
      <c r="K733" s="40">
        <v>20.820343999999999</v>
      </c>
    </row>
    <row r="734" spans="1:11" x14ac:dyDescent="0.2">
      <c r="A734" s="37">
        <v>220232</v>
      </c>
      <c r="B734" s="37">
        <v>18.659759999999999</v>
      </c>
      <c r="C734" s="37">
        <v>23.154648000000002</v>
      </c>
      <c r="D734" s="37">
        <v>30.370367999999999</v>
      </c>
      <c r="E734" s="37">
        <v>19.385928</v>
      </c>
      <c r="G734" s="39">
        <v>230156</v>
      </c>
      <c r="H734" s="40">
        <v>16.516500000000001</v>
      </c>
      <c r="I734" s="40">
        <v>24.051300000000001</v>
      </c>
      <c r="J734" s="40">
        <v>31.658899999999999</v>
      </c>
      <c r="K734" s="40">
        <v>23.723699999999997</v>
      </c>
    </row>
    <row r="735" spans="1:11" x14ac:dyDescent="0.2">
      <c r="A735" s="37">
        <v>220233</v>
      </c>
      <c r="B735" s="37">
        <v>20.279385000000001</v>
      </c>
      <c r="C735" s="37">
        <v>20.316172999999999</v>
      </c>
      <c r="D735" s="37">
        <v>27.646182</v>
      </c>
      <c r="E735" s="37">
        <v>15.653294000000001</v>
      </c>
      <c r="G735" s="39">
        <v>230157</v>
      </c>
      <c r="H735" s="40">
        <v>15.520167571428573</v>
      </c>
      <c r="I735" s="40">
        <v>25.427496857142863</v>
      </c>
      <c r="J735" s="40">
        <v>34.538065000000003</v>
      </c>
      <c r="K735" s="40">
        <v>23.42558285714286</v>
      </c>
    </row>
    <row r="736" spans="1:11" x14ac:dyDescent="0.2">
      <c r="A736" s="37">
        <v>220234</v>
      </c>
      <c r="B736" s="37">
        <v>21.172872000000002</v>
      </c>
      <c r="C736" s="37">
        <v>18.411988000000001</v>
      </c>
      <c r="D736" s="37">
        <v>26.173546000000002</v>
      </c>
      <c r="E736" s="37">
        <v>11.692618</v>
      </c>
      <c r="G736" s="39">
        <v>230158</v>
      </c>
      <c r="H736" s="40">
        <v>16.959828000000002</v>
      </c>
      <c r="I736" s="40">
        <v>23.273208</v>
      </c>
      <c r="J736" s="40">
        <v>32.847743999999999</v>
      </c>
      <c r="K736" s="40">
        <v>22.028700000000001</v>
      </c>
    </row>
    <row r="737" spans="1:11" x14ac:dyDescent="0.2">
      <c r="A737" s="37">
        <v>220235</v>
      </c>
      <c r="B737" s="37">
        <v>19.064430000000002</v>
      </c>
      <c r="C737" s="37">
        <v>22.82413</v>
      </c>
      <c r="D737" s="37">
        <v>29.582419999999999</v>
      </c>
      <c r="E737" s="37">
        <v>19.898900000000001</v>
      </c>
      <c r="G737" s="39">
        <v>230159</v>
      </c>
      <c r="H737" s="40">
        <v>14.363363999999999</v>
      </c>
      <c r="I737" s="40">
        <v>28.434343999999999</v>
      </c>
      <c r="J737" s="40">
        <v>37.178452999999998</v>
      </c>
      <c r="K737" s="40">
        <v>28.799824000000001</v>
      </c>
    </row>
    <row r="738" spans="1:11" x14ac:dyDescent="0.2">
      <c r="A738" s="37">
        <v>220236</v>
      </c>
      <c r="B738" s="37">
        <v>20.209199999999999</v>
      </c>
      <c r="C738" s="37">
        <v>21.339078000000001</v>
      </c>
      <c r="D738" s="37">
        <v>28.458227999999998</v>
      </c>
      <c r="E738" s="37">
        <v>16.893053999999999</v>
      </c>
      <c r="G738" s="39">
        <v>230160</v>
      </c>
      <c r="H738" s="40">
        <v>16.116268999999999</v>
      </c>
      <c r="I738" s="40">
        <v>24.359908000000001</v>
      </c>
      <c r="J738" s="40">
        <v>32.205390999999999</v>
      </c>
      <c r="K738" s="40">
        <v>25.898238000000003</v>
      </c>
    </row>
    <row r="739" spans="1:11" x14ac:dyDescent="0.2">
      <c r="A739" s="37">
        <v>220237</v>
      </c>
      <c r="B739" s="37">
        <v>19.813079999999999</v>
      </c>
      <c r="C739" s="37">
        <v>20.435960000000001</v>
      </c>
      <c r="D739" s="37">
        <v>28.331880000000002</v>
      </c>
      <c r="E739" s="37">
        <v>14.37204</v>
      </c>
      <c r="G739" s="39">
        <v>230161</v>
      </c>
      <c r="H739" s="40">
        <v>17.016818000000001</v>
      </c>
      <c r="I739" s="40">
        <v>24.300601</v>
      </c>
      <c r="J739" s="40">
        <v>32.598813</v>
      </c>
      <c r="K739" s="40">
        <v>22.600746999999998</v>
      </c>
    </row>
    <row r="740" spans="1:11" x14ac:dyDescent="0.2">
      <c r="A740" s="37">
        <v>220238</v>
      </c>
      <c r="B740" s="37">
        <v>19.150236</v>
      </c>
      <c r="C740" s="37">
        <v>23.362919999999999</v>
      </c>
      <c r="D740" s="37">
        <v>28.936907999999999</v>
      </c>
      <c r="E740" s="37">
        <v>19.150236</v>
      </c>
      <c r="G740" s="39">
        <v>230162</v>
      </c>
      <c r="H740" s="40">
        <v>15.515499999999998</v>
      </c>
      <c r="I740" s="40">
        <v>25.934999999999999</v>
      </c>
      <c r="J740" s="40">
        <v>35.125999999999998</v>
      </c>
      <c r="K740" s="40">
        <v>25.307100000000002</v>
      </c>
    </row>
    <row r="741" spans="1:11" x14ac:dyDescent="0.2">
      <c r="A741" s="37">
        <v>220239</v>
      </c>
      <c r="B741" s="37">
        <v>18.49344</v>
      </c>
      <c r="C741" s="37">
        <v>23.071999999999999</v>
      </c>
      <c r="D741" s="37">
        <v>29.361920000000001</v>
      </c>
      <c r="E741" s="37">
        <v>19.873280000000001</v>
      </c>
      <c r="G741" s="39">
        <v>230163</v>
      </c>
      <c r="H741" s="40">
        <v>16.426216</v>
      </c>
      <c r="I741" s="40">
        <v>25.755136000000004</v>
      </c>
      <c r="J741" s="40">
        <v>34.398105999999999</v>
      </c>
      <c r="K741" s="40">
        <v>23.907644000000001</v>
      </c>
    </row>
    <row r="742" spans="1:11" x14ac:dyDescent="0.2">
      <c r="A742" s="37">
        <v>220239</v>
      </c>
      <c r="B742" s="37">
        <v>18.243372000000001</v>
      </c>
      <c r="C742" s="37">
        <v>23.106480000000001</v>
      </c>
      <c r="D742" s="37">
        <v>29.205515999999999</v>
      </c>
      <c r="E742" s="37">
        <v>20.571932</v>
      </c>
      <c r="G742" s="39">
        <v>230164</v>
      </c>
      <c r="H742" s="40">
        <v>15.537591000000001</v>
      </c>
      <c r="I742" s="40">
        <v>25.817283</v>
      </c>
      <c r="J742" s="40">
        <v>35.207037</v>
      </c>
      <c r="K742" s="40">
        <v>24.900102</v>
      </c>
    </row>
    <row r="743" spans="1:11" x14ac:dyDescent="0.2">
      <c r="A743" s="37">
        <v>220239</v>
      </c>
      <c r="B743" s="37">
        <v>18.49344</v>
      </c>
      <c r="C743" s="37">
        <v>23.071999999999999</v>
      </c>
      <c r="D743" s="37">
        <v>29.361920000000001</v>
      </c>
      <c r="E743" s="37">
        <v>19.873280000000001</v>
      </c>
      <c r="G743" s="39">
        <v>230165</v>
      </c>
      <c r="H743" s="40">
        <v>16.368991999999999</v>
      </c>
      <c r="I743" s="40">
        <v>24.808399999999995</v>
      </c>
      <c r="J743" s="40">
        <v>33.721215999999998</v>
      </c>
      <c r="K743" s="40">
        <v>23.615776</v>
      </c>
    </row>
    <row r="744" spans="1:11" x14ac:dyDescent="0.2">
      <c r="A744" s="37">
        <v>220239</v>
      </c>
      <c r="B744" s="37">
        <v>18.243372000000001</v>
      </c>
      <c r="C744" s="37">
        <v>23.106480000000001</v>
      </c>
      <c r="D744" s="37">
        <v>29.205515999999999</v>
      </c>
      <c r="E744" s="37">
        <v>20.571932</v>
      </c>
      <c r="G744" s="39">
        <v>230166</v>
      </c>
      <c r="H744" s="40">
        <v>17.277875999999999</v>
      </c>
      <c r="I744" s="40">
        <v>22.096008000000001</v>
      </c>
      <c r="J744" s="40">
        <v>31.541004000000001</v>
      </c>
      <c r="K744" s="40">
        <v>19.673279999999998</v>
      </c>
    </row>
    <row r="745" spans="1:11" x14ac:dyDescent="0.2">
      <c r="A745" s="37">
        <v>220239</v>
      </c>
      <c r="B745" s="37">
        <v>19.888784999999999</v>
      </c>
      <c r="C745" s="37">
        <v>23.502420000000001</v>
      </c>
      <c r="D745" s="37">
        <v>28.844715000000001</v>
      </c>
      <c r="E745" s="37">
        <v>17.461304999999999</v>
      </c>
      <c r="G745" s="39">
        <v>230167</v>
      </c>
      <c r="H745" s="40">
        <v>14.454770999999999</v>
      </c>
      <c r="I745" s="40">
        <v>28.955546999999999</v>
      </c>
      <c r="J745" s="40">
        <v>39.012239999999998</v>
      </c>
      <c r="K745" s="40">
        <v>27.556995000000001</v>
      </c>
    </row>
    <row r="746" spans="1:11" x14ac:dyDescent="0.2">
      <c r="A746" s="37">
        <v>220240</v>
      </c>
      <c r="B746" s="37">
        <v>20.169899999999998</v>
      </c>
      <c r="C746" s="37">
        <v>23.688120000000001</v>
      </c>
      <c r="D746" s="37">
        <v>33.957270000000001</v>
      </c>
      <c r="E746" s="37">
        <v>17.950289999999999</v>
      </c>
      <c r="G746" s="39">
        <v>230168</v>
      </c>
      <c r="H746" s="40">
        <v>14.440530000000001</v>
      </c>
      <c r="I746" s="40">
        <v>27.560835000000001</v>
      </c>
      <c r="J746" s="40">
        <v>35.063355000000001</v>
      </c>
      <c r="K746" s="40">
        <v>26.759595000000001</v>
      </c>
    </row>
    <row r="747" spans="1:11" x14ac:dyDescent="0.2">
      <c r="A747" s="37">
        <v>220241</v>
      </c>
      <c r="B747" s="37">
        <v>18.026712</v>
      </c>
      <c r="C747" s="37">
        <v>26.428049999999999</v>
      </c>
      <c r="D747" s="37">
        <v>36.952905000000001</v>
      </c>
      <c r="E747" s="37">
        <v>22.227381000000001</v>
      </c>
      <c r="G747" s="39">
        <v>230169</v>
      </c>
      <c r="H747" s="40">
        <v>14.493947999999998</v>
      </c>
      <c r="I747" s="40">
        <v>28.887180000000001</v>
      </c>
      <c r="J747" s="40">
        <v>36.184511999999998</v>
      </c>
      <c r="K747" s="40">
        <v>29.610504000000002</v>
      </c>
    </row>
    <row r="748" spans="1:11" x14ac:dyDescent="0.2">
      <c r="A748" s="37">
        <v>220242</v>
      </c>
      <c r="B748" s="37">
        <v>18.097102</v>
      </c>
      <c r="C748" s="37">
        <v>28.277304000000001</v>
      </c>
      <c r="D748" s="37">
        <v>38.811438000000003</v>
      </c>
      <c r="E748" s="37">
        <v>22.521252</v>
      </c>
      <c r="G748" s="39">
        <v>230170</v>
      </c>
      <c r="H748" s="40">
        <v>14.688738000000001</v>
      </c>
      <c r="I748" s="40">
        <v>25.095552999999999</v>
      </c>
      <c r="J748" s="40">
        <v>33.090921000000002</v>
      </c>
      <c r="K748" s="40">
        <v>25.196411999999999</v>
      </c>
    </row>
    <row r="749" spans="1:11" x14ac:dyDescent="0.2">
      <c r="A749" s="37">
        <v>220243</v>
      </c>
      <c r="B749" s="37">
        <v>19.434861999999999</v>
      </c>
      <c r="C749" s="37">
        <v>27.402591000000001</v>
      </c>
      <c r="D749" s="37">
        <v>35.831263</v>
      </c>
      <c r="E749" s="37">
        <v>22.501543999999999</v>
      </c>
      <c r="G749" s="39">
        <v>230171</v>
      </c>
      <c r="H749" s="40">
        <v>14.781899000000001</v>
      </c>
      <c r="I749" s="40">
        <v>23.873542</v>
      </c>
      <c r="J749" s="40">
        <v>32.709853000000003</v>
      </c>
      <c r="K749" s="40">
        <v>24.329491999999998</v>
      </c>
    </row>
    <row r="750" spans="1:11" x14ac:dyDescent="0.2">
      <c r="A750" s="37">
        <v>220244</v>
      </c>
      <c r="B750" s="37">
        <v>17.149087999999999</v>
      </c>
      <c r="C750" s="37">
        <v>26.403431999999999</v>
      </c>
      <c r="D750" s="37">
        <v>34.144088000000004</v>
      </c>
      <c r="E750" s="37">
        <v>25.098216000000001</v>
      </c>
      <c r="G750" s="39">
        <v>230172</v>
      </c>
      <c r="H750" s="40">
        <v>14.097543714285715</v>
      </c>
      <c r="I750" s="40">
        <v>27.625905999999997</v>
      </c>
      <c r="J750" s="40">
        <v>36.574427428571425</v>
      </c>
      <c r="K750" s="40">
        <v>27.370701714285712</v>
      </c>
    </row>
    <row r="751" spans="1:11" x14ac:dyDescent="0.2">
      <c r="A751" s="37">
        <v>220244</v>
      </c>
      <c r="B751" s="37">
        <v>16.944821999999998</v>
      </c>
      <c r="C751" s="37">
        <v>27.414719999999999</v>
      </c>
      <c r="D751" s="37">
        <v>34.367598000000001</v>
      </c>
      <c r="E751" s="37">
        <v>26.161218000000002</v>
      </c>
      <c r="G751" s="39">
        <v>230173</v>
      </c>
      <c r="H751" s="40">
        <v>14.995934999999998</v>
      </c>
      <c r="I751" s="40">
        <v>23.764050000000001</v>
      </c>
      <c r="J751" s="40">
        <v>31.521509999999996</v>
      </c>
      <c r="K751" s="40">
        <v>26.286135000000002</v>
      </c>
    </row>
    <row r="752" spans="1:11" x14ac:dyDescent="0.2">
      <c r="A752" s="37">
        <v>220244</v>
      </c>
      <c r="B752" s="37">
        <v>17.149087999999999</v>
      </c>
      <c r="C752" s="37">
        <v>26.403431999999999</v>
      </c>
      <c r="D752" s="37">
        <v>34.144088000000004</v>
      </c>
      <c r="E752" s="37">
        <v>25.098216000000001</v>
      </c>
      <c r="G752" s="39">
        <v>230174</v>
      </c>
      <c r="H752" s="40">
        <v>14.771750000000003</v>
      </c>
      <c r="I752" s="40">
        <v>28.359925</v>
      </c>
      <c r="J752" s="40">
        <v>36.718350000000001</v>
      </c>
      <c r="K752" s="40">
        <v>28.653524999999998</v>
      </c>
    </row>
    <row r="753" spans="1:11" x14ac:dyDescent="0.2">
      <c r="A753" s="37">
        <v>220244</v>
      </c>
      <c r="B753" s="37">
        <v>16.944821999999998</v>
      </c>
      <c r="C753" s="37">
        <v>27.414719999999999</v>
      </c>
      <c r="D753" s="37">
        <v>34.367598000000001</v>
      </c>
      <c r="E753" s="37">
        <v>26.161218000000002</v>
      </c>
      <c r="G753" s="39">
        <v>230175</v>
      </c>
      <c r="H753" s="40">
        <v>15.445239000000001</v>
      </c>
      <c r="I753" s="40">
        <v>25.097373000000001</v>
      </c>
      <c r="J753" s="40">
        <v>31.957868999999999</v>
      </c>
      <c r="K753" s="40">
        <v>24.951405000000005</v>
      </c>
    </row>
    <row r="754" spans="1:11" x14ac:dyDescent="0.2">
      <c r="A754" s="37">
        <v>220244</v>
      </c>
      <c r="B754" s="37">
        <v>17.410788</v>
      </c>
      <c r="C754" s="37">
        <v>28.037663999999999</v>
      </c>
      <c r="D754" s="37">
        <v>37.762523999999999</v>
      </c>
      <c r="E754" s="37">
        <v>24.485976000000001</v>
      </c>
      <c r="G754" s="39">
        <v>230176</v>
      </c>
      <c r="H754" s="40">
        <v>14.057471999999999</v>
      </c>
      <c r="I754" s="40">
        <v>27.712256</v>
      </c>
      <c r="J754" s="40">
        <v>35.409087999999997</v>
      </c>
      <c r="K754" s="40">
        <v>29.890432000000001</v>
      </c>
    </row>
    <row r="755" spans="1:11" x14ac:dyDescent="0.2">
      <c r="A755" s="37">
        <v>220245</v>
      </c>
      <c r="B755" s="37">
        <v>21.235703999999998</v>
      </c>
      <c r="C755" s="37">
        <v>24.491351999999999</v>
      </c>
      <c r="D755" s="37">
        <v>33.823593000000002</v>
      </c>
      <c r="E755" s="37">
        <v>18.174285000000001</v>
      </c>
      <c r="G755" s="39">
        <v>230177</v>
      </c>
      <c r="H755" s="40">
        <v>15.559104</v>
      </c>
      <c r="I755" s="40">
        <v>27.191736000000002</v>
      </c>
      <c r="J755" s="40">
        <v>33.824537999999997</v>
      </c>
      <c r="K755" s="40">
        <v>28.320138</v>
      </c>
    </row>
    <row r="756" spans="1:11" x14ac:dyDescent="0.2">
      <c r="A756" s="37">
        <v>220246</v>
      </c>
      <c r="B756" s="37">
        <v>19.01568</v>
      </c>
      <c r="C756" s="37">
        <v>24.99522</v>
      </c>
      <c r="D756" s="37">
        <v>35.607975000000003</v>
      </c>
      <c r="E756" s="37">
        <v>21.049095000000001</v>
      </c>
      <c r="G756" s="39">
        <v>230178</v>
      </c>
      <c r="H756" s="40">
        <v>16.271100000000001</v>
      </c>
      <c r="I756" s="40">
        <v>20.388870000000001</v>
      </c>
      <c r="J756" s="40">
        <v>28.351710000000001</v>
      </c>
      <c r="K756" s="40">
        <v>20.888819999999999</v>
      </c>
    </row>
    <row r="757" spans="1:11" x14ac:dyDescent="0.2">
      <c r="A757" s="37">
        <v>220247</v>
      </c>
      <c r="B757" s="37">
        <v>17.659504999999999</v>
      </c>
      <c r="C757" s="37">
        <v>29.839438000000001</v>
      </c>
      <c r="D757" s="37">
        <v>38.888187000000002</v>
      </c>
      <c r="E757" s="37">
        <v>25.34768</v>
      </c>
      <c r="G757" s="39">
        <v>230179</v>
      </c>
      <c r="H757" s="40">
        <v>15.314524999999998</v>
      </c>
      <c r="I757" s="40">
        <v>26.276982</v>
      </c>
      <c r="J757" s="40">
        <v>34.267963999999999</v>
      </c>
      <c r="K757" s="40">
        <v>26.907848999999999</v>
      </c>
    </row>
    <row r="758" spans="1:11" x14ac:dyDescent="0.2">
      <c r="A758" s="37">
        <v>220248</v>
      </c>
      <c r="B758" s="37">
        <v>19.06251</v>
      </c>
      <c r="C758" s="37">
        <v>28.830390000000001</v>
      </c>
      <c r="D758" s="37">
        <v>38.191274999999997</v>
      </c>
      <c r="E758" s="37">
        <v>23.823405000000001</v>
      </c>
      <c r="G758" s="39">
        <v>230180</v>
      </c>
      <c r="H758" s="40">
        <v>13.556215999999999</v>
      </c>
      <c r="I758" s="40">
        <v>27.892051999999996</v>
      </c>
      <c r="J758" s="40">
        <v>37.027363999999999</v>
      </c>
      <c r="K758" s="40">
        <v>29.524668000000002</v>
      </c>
    </row>
    <row r="759" spans="1:11" x14ac:dyDescent="0.2">
      <c r="A759" s="37">
        <v>220249</v>
      </c>
      <c r="B759" s="37">
        <v>18.209099999999999</v>
      </c>
      <c r="C759" s="37">
        <v>29.189225</v>
      </c>
      <c r="D759" s="37">
        <v>39.886600000000001</v>
      </c>
      <c r="E759" s="37">
        <v>23.930074999999999</v>
      </c>
      <c r="G759" s="39">
        <v>230181</v>
      </c>
      <c r="H759" s="40">
        <v>14.348229999999999</v>
      </c>
      <c r="I759" s="40">
        <v>27.965340000000001</v>
      </c>
      <c r="J759" s="40">
        <v>35.166871999999998</v>
      </c>
      <c r="K759" s="40">
        <v>28.988907999999999</v>
      </c>
    </row>
    <row r="760" spans="1:11" x14ac:dyDescent="0.2">
      <c r="A760" s="37">
        <v>220250</v>
      </c>
      <c r="B760" s="37">
        <v>20.004016</v>
      </c>
      <c r="C760" s="37">
        <v>25.947908000000002</v>
      </c>
      <c r="D760" s="37">
        <v>36.60624</v>
      </c>
      <c r="E760" s="37">
        <v>21.113295999999998</v>
      </c>
      <c r="G760" s="39">
        <v>230182</v>
      </c>
      <c r="H760" s="40">
        <v>18.870951999999999</v>
      </c>
      <c r="I760" s="40">
        <v>22.470192000000001</v>
      </c>
      <c r="J760" s="40">
        <v>28.019400000000001</v>
      </c>
      <c r="K760" s="40">
        <v>18.442688</v>
      </c>
    </row>
    <row r="761" spans="1:11" x14ac:dyDescent="0.2">
      <c r="A761" s="37">
        <v>220251</v>
      </c>
      <c r="B761" s="37">
        <v>23.725280000000001</v>
      </c>
      <c r="C761" s="37">
        <v>21.275794999999999</v>
      </c>
      <c r="D761" s="37">
        <v>30.895420000000001</v>
      </c>
      <c r="E761" s="37">
        <v>13.852259999999999</v>
      </c>
      <c r="G761" s="39">
        <v>230183</v>
      </c>
      <c r="H761" s="40">
        <v>15.243220000000001</v>
      </c>
      <c r="I761" s="40">
        <v>27.075814999999995</v>
      </c>
      <c r="J761" s="40">
        <v>31.250420000000002</v>
      </c>
      <c r="K761" s="40">
        <v>28.9221</v>
      </c>
    </row>
    <row r="762" spans="1:11" x14ac:dyDescent="0.2">
      <c r="A762" s="37">
        <v>220252</v>
      </c>
      <c r="B762" s="37">
        <v>20.160504</v>
      </c>
      <c r="C762" s="37">
        <v>27.892410000000002</v>
      </c>
      <c r="D762" s="37">
        <v>37.554971999999999</v>
      </c>
      <c r="E762" s="37">
        <v>20.271888000000001</v>
      </c>
      <c r="G762" s="39">
        <v>230184</v>
      </c>
      <c r="H762" s="40">
        <v>16.565448</v>
      </c>
      <c r="I762" s="40">
        <v>25.249980000000004</v>
      </c>
      <c r="J762" s="40">
        <v>30.857028</v>
      </c>
      <c r="K762" s="40">
        <v>25.030812000000001</v>
      </c>
    </row>
    <row r="763" spans="1:11" x14ac:dyDescent="0.2">
      <c r="A763" s="37">
        <v>220253</v>
      </c>
      <c r="B763" s="37">
        <v>18.386399999999998</v>
      </c>
      <c r="C763" s="37">
        <v>29.929600000000001</v>
      </c>
      <c r="D763" s="37">
        <v>40.777200000000001</v>
      </c>
      <c r="E763" s="37">
        <v>24.656199999999998</v>
      </c>
      <c r="G763" s="39">
        <v>230185</v>
      </c>
      <c r="H763" s="40">
        <v>14.551387999999998</v>
      </c>
      <c r="I763" s="40">
        <v>27.982738000000001</v>
      </c>
      <c r="J763" s="40">
        <v>33.974485999999999</v>
      </c>
      <c r="K763" s="40">
        <v>28.219494000000001</v>
      </c>
    </row>
    <row r="764" spans="1:11" x14ac:dyDescent="0.2">
      <c r="A764" s="37">
        <v>220254</v>
      </c>
      <c r="B764" s="37">
        <v>21.483841000000002</v>
      </c>
      <c r="C764" s="37">
        <v>25.150217000000001</v>
      </c>
      <c r="D764" s="37">
        <v>36.139991999999999</v>
      </c>
      <c r="E764" s="37">
        <v>17.499462999999999</v>
      </c>
      <c r="G764" s="39">
        <v>230186</v>
      </c>
      <c r="H764" s="40">
        <v>15.000380999999999</v>
      </c>
      <c r="I764" s="40">
        <v>26.426631</v>
      </c>
      <c r="J764" s="40">
        <v>33.748572000000003</v>
      </c>
      <c r="K764" s="40">
        <v>28.035447000000001</v>
      </c>
    </row>
    <row r="765" spans="1:11" x14ac:dyDescent="0.2">
      <c r="A765" s="37">
        <v>220255</v>
      </c>
      <c r="B765" s="37">
        <v>18.720576000000001</v>
      </c>
      <c r="C765" s="37">
        <v>27.727996000000001</v>
      </c>
      <c r="D765" s="37">
        <v>37.376150000000003</v>
      </c>
      <c r="E765" s="37">
        <v>23.40072</v>
      </c>
      <c r="G765" s="39">
        <v>230187</v>
      </c>
      <c r="H765" s="40">
        <v>16.034382000000001</v>
      </c>
      <c r="I765" s="40">
        <v>23.618088</v>
      </c>
      <c r="J765" s="40">
        <v>30.928014000000001</v>
      </c>
      <c r="K765" s="40">
        <v>23.161788000000001</v>
      </c>
    </row>
    <row r="766" spans="1:11" x14ac:dyDescent="0.2">
      <c r="A766" s="37">
        <v>220256</v>
      </c>
      <c r="B766" s="37">
        <v>19.297840000000001</v>
      </c>
      <c r="C766" s="37">
        <v>26.390999999999998</v>
      </c>
      <c r="D766" s="37">
        <v>35.901020000000003</v>
      </c>
      <c r="E766" s="37">
        <v>21.177620000000001</v>
      </c>
      <c r="G766" s="39">
        <v>230188</v>
      </c>
      <c r="H766" s="40">
        <v>16.773764</v>
      </c>
      <c r="I766" s="40">
        <v>23.761308</v>
      </c>
      <c r="J766" s="40">
        <v>30.968356</v>
      </c>
      <c r="K766" s="40">
        <v>22.526597999999996</v>
      </c>
    </row>
    <row r="767" spans="1:11" x14ac:dyDescent="0.2">
      <c r="A767" s="37">
        <v>220257</v>
      </c>
      <c r="B767" s="37">
        <v>20.087332</v>
      </c>
      <c r="C767" s="37">
        <v>29.069092000000001</v>
      </c>
      <c r="D767" s="37">
        <v>38.509295999999999</v>
      </c>
      <c r="E767" s="37">
        <v>21.939820000000001</v>
      </c>
      <c r="G767" s="39">
        <v>230189</v>
      </c>
      <c r="H767" s="40">
        <v>15.457564</v>
      </c>
      <c r="I767" s="40">
        <v>28.481151999999998</v>
      </c>
      <c r="J767" s="40">
        <v>34.311796000000001</v>
      </c>
      <c r="K767" s="40">
        <v>27.082523999999996</v>
      </c>
    </row>
    <row r="768" spans="1:11" x14ac:dyDescent="0.2">
      <c r="A768" s="37">
        <v>220258</v>
      </c>
      <c r="B768" s="37">
        <v>21.045528000000001</v>
      </c>
      <c r="C768" s="37">
        <v>26.259765000000002</v>
      </c>
      <c r="D768" s="37">
        <v>38.922911999999997</v>
      </c>
      <c r="E768" s="37">
        <v>18.876857999999999</v>
      </c>
      <c r="G768" s="39">
        <v>230190</v>
      </c>
      <c r="H768" s="40">
        <v>15.017184</v>
      </c>
      <c r="I768" s="40">
        <v>25.487039999999997</v>
      </c>
      <c r="J768" s="40">
        <v>33.756576000000003</v>
      </c>
      <c r="K768" s="40">
        <v>26.752223999999998</v>
      </c>
    </row>
    <row r="769" spans="1:11" x14ac:dyDescent="0.2">
      <c r="A769" s="37">
        <v>220259</v>
      </c>
      <c r="B769" s="37">
        <v>18.762751999999999</v>
      </c>
      <c r="C769" s="37">
        <v>25.55584</v>
      </c>
      <c r="D769" s="37">
        <v>36.806016</v>
      </c>
      <c r="E769" s="37">
        <v>20.052223999999999</v>
      </c>
      <c r="G769" s="39">
        <v>230191</v>
      </c>
      <c r="H769" s="40">
        <v>15.896661</v>
      </c>
      <c r="I769" s="40">
        <v>23.313284999999997</v>
      </c>
      <c r="J769" s="40">
        <v>31.393405999999999</v>
      </c>
      <c r="K769" s="40">
        <v>23.876802999999999</v>
      </c>
    </row>
    <row r="770" spans="1:11" x14ac:dyDescent="0.2">
      <c r="A770" s="37">
        <v>220260</v>
      </c>
      <c r="B770" s="37">
        <v>18.892873999999999</v>
      </c>
      <c r="C770" s="37">
        <v>30.00966</v>
      </c>
      <c r="D770" s="37">
        <v>40.975453999999999</v>
      </c>
      <c r="E770" s="37">
        <v>24.026602</v>
      </c>
      <c r="G770" s="39">
        <v>230192</v>
      </c>
      <c r="H770" s="40">
        <v>17.12988</v>
      </c>
      <c r="I770" s="40">
        <v>25.924320000000005</v>
      </c>
      <c r="J770" s="40">
        <v>33.910919999999997</v>
      </c>
      <c r="K770" s="40">
        <v>21.2058</v>
      </c>
    </row>
    <row r="771" spans="1:11" x14ac:dyDescent="0.2">
      <c r="A771" s="37">
        <v>220261</v>
      </c>
      <c r="B771" s="37">
        <v>19.752600000000001</v>
      </c>
      <c r="C771" s="37">
        <v>28.970479999999998</v>
      </c>
      <c r="D771" s="37">
        <v>38.094299999999997</v>
      </c>
      <c r="E771" s="37">
        <v>22.574400000000001</v>
      </c>
      <c r="G771" s="39">
        <v>230193</v>
      </c>
      <c r="H771" s="40">
        <v>18.901620000000001</v>
      </c>
      <c r="I771" s="40">
        <v>24.831900000000001</v>
      </c>
      <c r="J771" s="40">
        <v>33.240780000000001</v>
      </c>
      <c r="K771" s="40">
        <v>19.057680000000001</v>
      </c>
    </row>
    <row r="772" spans="1:11" x14ac:dyDescent="0.2">
      <c r="A772" s="37">
        <v>220262</v>
      </c>
      <c r="B772" s="37">
        <v>18.978300000000001</v>
      </c>
      <c r="C772" s="37">
        <v>27.103823999999999</v>
      </c>
      <c r="D772" s="37">
        <v>37.459884000000002</v>
      </c>
      <c r="E772" s="37">
        <v>21.536856</v>
      </c>
      <c r="G772" s="39">
        <v>230194</v>
      </c>
      <c r="H772" s="40">
        <v>17.565912000000001</v>
      </c>
      <c r="I772" s="40">
        <v>26.252351999999998</v>
      </c>
      <c r="J772" s="40">
        <v>34.442424000000003</v>
      </c>
      <c r="K772" s="40">
        <v>20.746344000000001</v>
      </c>
    </row>
    <row r="773" spans="1:11" x14ac:dyDescent="0.2">
      <c r="A773" s="37">
        <v>220263</v>
      </c>
      <c r="B773" s="37">
        <v>18.422066000000001</v>
      </c>
      <c r="C773" s="37">
        <v>26.644752</v>
      </c>
      <c r="D773" s="37">
        <v>34.876463999999999</v>
      </c>
      <c r="E773" s="37">
        <v>24.252862</v>
      </c>
      <c r="G773" s="39">
        <v>230195</v>
      </c>
      <c r="H773" s="40">
        <v>18.136458999999999</v>
      </c>
      <c r="I773" s="40">
        <v>24.068342999999999</v>
      </c>
      <c r="J773" s="40">
        <v>32.256922000000003</v>
      </c>
      <c r="K773" s="40">
        <v>18.60622</v>
      </c>
    </row>
    <row r="774" spans="1:11" x14ac:dyDescent="0.2">
      <c r="A774" s="37">
        <v>220263</v>
      </c>
      <c r="B774" s="37">
        <v>18.181238</v>
      </c>
      <c r="C774" s="37">
        <v>27.546783999999999</v>
      </c>
      <c r="D774" s="37">
        <v>35.560229999999997</v>
      </c>
      <c r="E774" s="37">
        <v>26.852706000000001</v>
      </c>
      <c r="G774" s="39">
        <v>230196</v>
      </c>
      <c r="H774" s="40">
        <v>17.763269000000001</v>
      </c>
      <c r="I774" s="40">
        <v>24.368151000000001</v>
      </c>
      <c r="J774" s="40">
        <v>33.153196000000001</v>
      </c>
      <c r="K774" s="40">
        <v>19.547875000000001</v>
      </c>
    </row>
    <row r="775" spans="1:11" x14ac:dyDescent="0.2">
      <c r="A775" s="37">
        <v>220263</v>
      </c>
      <c r="B775" s="37">
        <v>18.422066000000001</v>
      </c>
      <c r="C775" s="37">
        <v>26.644752</v>
      </c>
      <c r="D775" s="37">
        <v>34.876463999999999</v>
      </c>
      <c r="E775" s="37">
        <v>24.252862</v>
      </c>
      <c r="G775" s="39">
        <v>230197</v>
      </c>
      <c r="H775" s="40">
        <v>17.516468857142858</v>
      </c>
      <c r="I775" s="40">
        <v>23.942536571428573</v>
      </c>
      <c r="J775" s="40">
        <v>32.625895714285711</v>
      </c>
      <c r="K775" s="40">
        <v>19.821820571428571</v>
      </c>
    </row>
    <row r="776" spans="1:11" x14ac:dyDescent="0.2">
      <c r="A776" s="37">
        <v>220263</v>
      </c>
      <c r="B776" s="37">
        <v>18.181238</v>
      </c>
      <c r="C776" s="37">
        <v>27.546783999999999</v>
      </c>
      <c r="D776" s="37">
        <v>35.560229999999997</v>
      </c>
      <c r="E776" s="37">
        <v>26.852706000000001</v>
      </c>
      <c r="G776" s="39">
        <v>230198</v>
      </c>
      <c r="H776" s="40">
        <v>18.496020000000001</v>
      </c>
      <c r="I776" s="40">
        <v>22.949788000000002</v>
      </c>
      <c r="J776" s="40">
        <v>31.875727999999999</v>
      </c>
      <c r="K776" s="40">
        <v>19.057341999999998</v>
      </c>
    </row>
    <row r="777" spans="1:11" x14ac:dyDescent="0.2">
      <c r="A777" s="37">
        <v>220263</v>
      </c>
      <c r="B777" s="37">
        <v>20.017935000000001</v>
      </c>
      <c r="C777" s="37">
        <v>28.354859999999999</v>
      </c>
      <c r="D777" s="37">
        <v>37.008495000000003</v>
      </c>
      <c r="E777" s="37">
        <v>22.560929999999999</v>
      </c>
      <c r="G777" s="39">
        <v>230199</v>
      </c>
      <c r="H777" s="40">
        <v>18.294308999999998</v>
      </c>
      <c r="I777" s="40">
        <v>24.334101</v>
      </c>
      <c r="J777" s="40">
        <v>31.359041999999999</v>
      </c>
      <c r="K777" s="40">
        <v>20.770992</v>
      </c>
    </row>
    <row r="778" spans="1:11" x14ac:dyDescent="0.2">
      <c r="A778" s="37">
        <v>220264</v>
      </c>
      <c r="B778" s="37">
        <v>24.471702000000001</v>
      </c>
      <c r="C778" s="37">
        <v>19.286010000000001</v>
      </c>
      <c r="D778" s="37">
        <v>25.259633999999998</v>
      </c>
      <c r="E778" s="37">
        <v>11.892276000000001</v>
      </c>
      <c r="G778" s="39">
        <v>230200</v>
      </c>
      <c r="H778" s="40">
        <v>17.807244000000001</v>
      </c>
      <c r="I778" s="40">
        <v>26.821470000000001</v>
      </c>
      <c r="J778" s="40">
        <v>34.222721</v>
      </c>
      <c r="K778" s="40">
        <v>22.369658999999999</v>
      </c>
    </row>
    <row r="779" spans="1:11" x14ac:dyDescent="0.2">
      <c r="A779" s="37">
        <v>220265</v>
      </c>
      <c r="B779" s="37">
        <v>24.537081000000001</v>
      </c>
      <c r="C779" s="37">
        <v>20.876344</v>
      </c>
      <c r="D779" s="37">
        <v>25.514506999999998</v>
      </c>
      <c r="E779" s="37">
        <v>13.527207000000001</v>
      </c>
      <c r="G779" s="39">
        <v>230201</v>
      </c>
      <c r="H779" s="40">
        <v>18.179798000000002</v>
      </c>
      <c r="I779" s="40">
        <v>25.229294999999997</v>
      </c>
      <c r="J779" s="40">
        <v>32.894589000000003</v>
      </c>
      <c r="K779" s="40">
        <v>20.872761000000001</v>
      </c>
    </row>
    <row r="780" spans="1:11" x14ac:dyDescent="0.2">
      <c r="A780" s="37">
        <v>220266</v>
      </c>
      <c r="B780" s="37">
        <v>23.984041999999999</v>
      </c>
      <c r="C780" s="37">
        <v>19.257259999999999</v>
      </c>
      <c r="D780" s="37">
        <v>25.320072</v>
      </c>
      <c r="E780" s="37">
        <v>12.282261999999999</v>
      </c>
      <c r="G780" s="39">
        <v>230202</v>
      </c>
      <c r="H780" s="40">
        <v>18.337251999999999</v>
      </c>
      <c r="I780" s="40">
        <v>24.860022000000001</v>
      </c>
      <c r="J780" s="40">
        <v>33.651980999999999</v>
      </c>
      <c r="K780" s="40">
        <v>18.089203000000001</v>
      </c>
    </row>
    <row r="781" spans="1:11" x14ac:dyDescent="0.2">
      <c r="A781" s="37">
        <v>220267</v>
      </c>
      <c r="B781" s="37">
        <v>24.840015000000001</v>
      </c>
      <c r="C781" s="37">
        <v>20.487272999999998</v>
      </c>
      <c r="D781" s="37">
        <v>26.814360000000001</v>
      </c>
      <c r="E781" s="37">
        <v>11.625678000000001</v>
      </c>
      <c r="G781" s="39">
        <v>230203</v>
      </c>
      <c r="H781" s="40">
        <v>18.299726</v>
      </c>
      <c r="I781" s="40">
        <v>25.002585999999997</v>
      </c>
      <c r="J781" s="40">
        <v>32.063544</v>
      </c>
      <c r="K781" s="40">
        <v>22.734632000000001</v>
      </c>
    </row>
    <row r="782" spans="1:11" x14ac:dyDescent="0.2">
      <c r="A782" s="37">
        <v>220268</v>
      </c>
      <c r="B782" s="37">
        <v>22.506019999999999</v>
      </c>
      <c r="C782" s="37">
        <v>21.30742</v>
      </c>
      <c r="D782" s="37">
        <v>26.000399999999999</v>
      </c>
      <c r="E782" s="37">
        <v>13.99596</v>
      </c>
      <c r="G782" s="39">
        <v>230204</v>
      </c>
      <c r="H782" s="40">
        <v>18.261051999999999</v>
      </c>
      <c r="I782" s="40">
        <v>24.396912</v>
      </c>
      <c r="J782" s="40">
        <v>32.712375999999999</v>
      </c>
      <c r="K782" s="40">
        <v>18.361789999999999</v>
      </c>
    </row>
    <row r="783" spans="1:11" x14ac:dyDescent="0.2">
      <c r="A783" s="37">
        <v>220269</v>
      </c>
      <c r="B783" s="37">
        <v>23.635469000000001</v>
      </c>
      <c r="C783" s="37">
        <v>20.848310999999999</v>
      </c>
      <c r="D783" s="37">
        <v>25.065964000000001</v>
      </c>
      <c r="E783" s="37">
        <v>12.9206</v>
      </c>
      <c r="G783" s="39">
        <v>230205</v>
      </c>
      <c r="H783" s="40">
        <v>17.016176000000002</v>
      </c>
      <c r="I783" s="40">
        <v>27.453744</v>
      </c>
      <c r="J783" s="40">
        <v>35.254356000000001</v>
      </c>
      <c r="K783" s="40">
        <v>22.859743999999996</v>
      </c>
    </row>
    <row r="784" spans="1:11" x14ac:dyDescent="0.2">
      <c r="A784" s="37">
        <v>220270</v>
      </c>
      <c r="B784" s="37">
        <v>26.584040000000002</v>
      </c>
      <c r="C784" s="37">
        <v>18.179874999999999</v>
      </c>
      <c r="D784" s="37">
        <v>24.015844999999999</v>
      </c>
      <c r="E784" s="37">
        <v>8.6066749999999992</v>
      </c>
      <c r="G784" s="39">
        <v>230206</v>
      </c>
      <c r="H784" s="40">
        <v>17.742920000000002</v>
      </c>
      <c r="I784" s="40">
        <v>26.582319999999999</v>
      </c>
      <c r="J784" s="40">
        <v>33.360720000000001</v>
      </c>
      <c r="K784" s="40">
        <v>22.249639999999999</v>
      </c>
    </row>
    <row r="785" spans="1:11" x14ac:dyDescent="0.2">
      <c r="A785" s="37">
        <v>220271</v>
      </c>
      <c r="B785" s="37">
        <v>24.765941999999999</v>
      </c>
      <c r="C785" s="37">
        <v>17.898771</v>
      </c>
      <c r="D785" s="37">
        <v>22.835412000000002</v>
      </c>
      <c r="E785" s="37">
        <v>11.500443000000001</v>
      </c>
      <c r="G785" s="39">
        <v>230207</v>
      </c>
      <c r="H785" s="40">
        <v>17.987603714285715</v>
      </c>
      <c r="I785" s="40">
        <v>24.460497428571422</v>
      </c>
      <c r="J785" s="40">
        <v>31.208795142857138</v>
      </c>
      <c r="K785" s="40">
        <v>20.471021428571426</v>
      </c>
    </row>
    <row r="786" spans="1:11" x14ac:dyDescent="0.2">
      <c r="A786" s="37">
        <v>220272</v>
      </c>
      <c r="B786" s="37">
        <v>23.335560000000001</v>
      </c>
      <c r="C786" s="37">
        <v>21.10482</v>
      </c>
      <c r="D786" s="37">
        <v>26.98002</v>
      </c>
      <c r="E786" s="37">
        <v>13.815899999999999</v>
      </c>
      <c r="G786" s="39">
        <v>230208</v>
      </c>
      <c r="H786" s="40">
        <v>20.055024</v>
      </c>
      <c r="I786" s="40">
        <v>20.874535999999999</v>
      </c>
      <c r="J786" s="40">
        <v>30.386399999999998</v>
      </c>
      <c r="K786" s="40">
        <v>16.233703999999999</v>
      </c>
    </row>
    <row r="787" spans="1:11" x14ac:dyDescent="0.2">
      <c r="A787" s="37">
        <v>220273</v>
      </c>
      <c r="B787" s="37">
        <v>23.644541</v>
      </c>
      <c r="C787" s="37">
        <v>18.999914</v>
      </c>
      <c r="D787" s="37">
        <v>24.404903999999998</v>
      </c>
      <c r="E787" s="37">
        <v>11.45125</v>
      </c>
      <c r="G787" s="39">
        <v>230209</v>
      </c>
      <c r="H787" s="40">
        <v>18.623925</v>
      </c>
      <c r="I787" s="40">
        <v>25.953934</v>
      </c>
      <c r="J787" s="40">
        <v>33.642626</v>
      </c>
      <c r="K787" s="40">
        <v>21.005948</v>
      </c>
    </row>
    <row r="788" spans="1:11" x14ac:dyDescent="0.2">
      <c r="A788" s="37">
        <v>220274</v>
      </c>
      <c r="B788" s="37">
        <v>25.530414</v>
      </c>
      <c r="C788" s="37">
        <v>18.44577</v>
      </c>
      <c r="D788" s="37">
        <v>22.970030999999999</v>
      </c>
      <c r="E788" s="37">
        <v>8.5713179999999998</v>
      </c>
      <c r="G788" s="39">
        <v>230210</v>
      </c>
      <c r="H788" s="40">
        <v>18.83445</v>
      </c>
      <c r="I788" s="40">
        <v>23.282879999999995</v>
      </c>
      <c r="J788" s="40">
        <v>30.125910000000001</v>
      </c>
      <c r="K788" s="40">
        <v>19.000229999999998</v>
      </c>
    </row>
    <row r="789" spans="1:11" x14ac:dyDescent="0.2">
      <c r="A789" s="37">
        <v>220275</v>
      </c>
      <c r="B789" s="37">
        <v>29.174969999999998</v>
      </c>
      <c r="C789" s="37">
        <v>16.325078000000001</v>
      </c>
      <c r="D789" s="37">
        <v>20.270382000000001</v>
      </c>
      <c r="E789" s="37">
        <v>5.1620799999999996</v>
      </c>
      <c r="G789" s="39">
        <v>230211</v>
      </c>
      <c r="H789" s="40">
        <v>15.873949000000001</v>
      </c>
      <c r="I789" s="40">
        <v>26.138307000000001</v>
      </c>
      <c r="J789" s="40">
        <v>35.181592000000002</v>
      </c>
      <c r="K789" s="40">
        <v>23.778790000000001</v>
      </c>
    </row>
    <row r="790" spans="1:11" x14ac:dyDescent="0.2">
      <c r="A790" s="37">
        <v>220276</v>
      </c>
      <c r="B790" s="37">
        <v>26.625599999999999</v>
      </c>
      <c r="C790" s="37">
        <v>17.51003</v>
      </c>
      <c r="D790" s="37">
        <v>23.047785000000001</v>
      </c>
      <c r="E790" s="37">
        <v>9.2542449999999992</v>
      </c>
      <c r="G790" s="39">
        <v>230212</v>
      </c>
      <c r="H790" s="40">
        <v>16.271640000000001</v>
      </c>
      <c r="I790" s="40">
        <v>28.745639999999998</v>
      </c>
      <c r="J790" s="40">
        <v>37.144799999999996</v>
      </c>
      <c r="K790" s="40">
        <v>24.91104</v>
      </c>
    </row>
    <row r="791" spans="1:11" x14ac:dyDescent="0.2">
      <c r="A791" s="37">
        <v>220277</v>
      </c>
      <c r="B791" s="37">
        <v>24.988250000000001</v>
      </c>
      <c r="C791" s="37">
        <v>17.27628</v>
      </c>
      <c r="D791" s="37">
        <v>21.998830000000002</v>
      </c>
      <c r="E791" s="37">
        <v>8.97743</v>
      </c>
      <c r="G791" s="39">
        <v>230213</v>
      </c>
      <c r="H791" s="40">
        <v>17.754605000000002</v>
      </c>
      <c r="I791" s="40">
        <v>25.488375000000001</v>
      </c>
      <c r="J791" s="40">
        <v>32.625120000000003</v>
      </c>
      <c r="K791" s="40">
        <v>20.308035</v>
      </c>
    </row>
    <row r="792" spans="1:11" x14ac:dyDescent="0.2">
      <c r="A792" s="37">
        <v>220278</v>
      </c>
      <c r="B792" s="37">
        <v>23.921396999999999</v>
      </c>
      <c r="C792" s="37">
        <v>20.748432000000001</v>
      </c>
      <c r="D792" s="37">
        <v>26.211449999999999</v>
      </c>
      <c r="E792" s="37">
        <v>13.593166</v>
      </c>
      <c r="G792" s="39">
        <v>230214</v>
      </c>
      <c r="H792" s="40">
        <v>17.472301999999999</v>
      </c>
      <c r="I792" s="40">
        <v>24.494223999999999</v>
      </c>
      <c r="J792" s="40">
        <v>32.982866000000001</v>
      </c>
      <c r="K792" s="40">
        <v>21.239939</v>
      </c>
    </row>
    <row r="793" spans="1:11" x14ac:dyDescent="0.2">
      <c r="A793" s="37">
        <v>220279</v>
      </c>
      <c r="B793" s="37">
        <v>23.999165999999999</v>
      </c>
      <c r="C793" s="37">
        <v>17.509689000000002</v>
      </c>
      <c r="D793" s="37">
        <v>22.122800999999999</v>
      </c>
      <c r="E793" s="37">
        <v>9.9767700000000001</v>
      </c>
      <c r="G793" s="39">
        <v>230215</v>
      </c>
      <c r="H793" s="40">
        <v>18.806532571428569</v>
      </c>
      <c r="I793" s="40">
        <v>21.268428142857143</v>
      </c>
      <c r="J793" s="40">
        <v>28.70391157142857</v>
      </c>
      <c r="K793" s="40">
        <v>17.758026000000001</v>
      </c>
    </row>
    <row r="794" spans="1:11" x14ac:dyDescent="0.2">
      <c r="A794" s="37">
        <v>220280</v>
      </c>
      <c r="B794" s="37">
        <v>25.557390000000002</v>
      </c>
      <c r="C794" s="37">
        <v>19.528749999999999</v>
      </c>
      <c r="D794" s="37">
        <v>24.794619999999998</v>
      </c>
      <c r="E794" s="37">
        <v>8.9418699999999998</v>
      </c>
      <c r="G794" s="39">
        <v>230216</v>
      </c>
      <c r="H794" s="40">
        <v>18.073543999999998</v>
      </c>
      <c r="I794" s="40">
        <v>20.819832000000002</v>
      </c>
      <c r="J794" s="40">
        <v>27.815443999999999</v>
      </c>
      <c r="K794" s="40">
        <v>18.620946</v>
      </c>
    </row>
    <row r="795" spans="1:11" x14ac:dyDescent="0.2">
      <c r="A795" s="37">
        <v>220281</v>
      </c>
      <c r="B795" s="37">
        <v>29.092680000000001</v>
      </c>
      <c r="C795" s="37">
        <v>17.382072000000001</v>
      </c>
      <c r="D795" s="37">
        <v>22.42848</v>
      </c>
      <c r="E795" s="37">
        <v>6.7561200000000001</v>
      </c>
      <c r="G795" s="39">
        <v>230217</v>
      </c>
      <c r="H795" s="40">
        <v>20.746044999999999</v>
      </c>
      <c r="I795" s="40">
        <v>19.609401999999999</v>
      </c>
      <c r="J795" s="40">
        <v>24.904495000000001</v>
      </c>
      <c r="K795" s="40">
        <v>15.839074000000002</v>
      </c>
    </row>
    <row r="796" spans="1:11" x14ac:dyDescent="0.2">
      <c r="A796" s="37">
        <v>220282</v>
      </c>
      <c r="B796" s="37">
        <v>25.850715999999998</v>
      </c>
      <c r="C796" s="37">
        <v>17.751683</v>
      </c>
      <c r="D796" s="37">
        <v>22.651551999999999</v>
      </c>
      <c r="E796" s="37">
        <v>7.9335589999999998</v>
      </c>
      <c r="G796" s="39">
        <v>230218</v>
      </c>
      <c r="H796" s="40">
        <v>20.622627999999999</v>
      </c>
      <c r="I796" s="40">
        <v>19.829450000000001</v>
      </c>
      <c r="J796" s="40">
        <v>24.938991999999999</v>
      </c>
      <c r="K796" s="40">
        <v>16.029574</v>
      </c>
    </row>
    <row r="797" spans="1:11" x14ac:dyDescent="0.2">
      <c r="A797" s="37">
        <v>220283</v>
      </c>
      <c r="B797" s="37">
        <v>26.307513</v>
      </c>
      <c r="C797" s="37">
        <v>17.713540999999999</v>
      </c>
      <c r="D797" s="37">
        <v>22.139621000000002</v>
      </c>
      <c r="E797" s="37">
        <v>8.1237010000000005</v>
      </c>
      <c r="G797" s="39">
        <v>230219</v>
      </c>
      <c r="H797" s="40">
        <v>19.467516857142858</v>
      </c>
      <c r="I797" s="40">
        <v>21.543147142857144</v>
      </c>
      <c r="J797" s="40">
        <v>28.134150285714281</v>
      </c>
      <c r="K797" s="40">
        <v>17.974066000000001</v>
      </c>
    </row>
    <row r="798" spans="1:11" x14ac:dyDescent="0.2">
      <c r="A798" s="37">
        <v>220284</v>
      </c>
      <c r="B798" s="37">
        <v>22.574881999999999</v>
      </c>
      <c r="C798" s="37">
        <v>20.417870000000001</v>
      </c>
      <c r="D798" s="37">
        <v>26.326608</v>
      </c>
      <c r="E798" s="37">
        <v>12.601006</v>
      </c>
      <c r="G798" s="39">
        <v>230220</v>
      </c>
      <c r="H798" s="40">
        <v>21.857532000000003</v>
      </c>
      <c r="I798" s="40">
        <v>21.047649</v>
      </c>
      <c r="J798" s="40">
        <v>24.743321999999996</v>
      </c>
      <c r="K798" s="40">
        <v>16.113879000000001</v>
      </c>
    </row>
    <row r="799" spans="1:11" x14ac:dyDescent="0.2">
      <c r="A799" s="37">
        <v>220285</v>
      </c>
      <c r="B799" s="37">
        <v>23.488602</v>
      </c>
      <c r="C799" s="37">
        <v>22.073958000000001</v>
      </c>
      <c r="D799" s="37">
        <v>27.025212</v>
      </c>
      <c r="E799" s="37">
        <v>12.153078000000001</v>
      </c>
      <c r="G799" s="39">
        <v>230221</v>
      </c>
      <c r="H799" s="40">
        <v>18.216239999999999</v>
      </c>
      <c r="I799" s="40">
        <v>20.669855999999999</v>
      </c>
      <c r="J799" s="40">
        <v>27.435887999999995</v>
      </c>
      <c r="K799" s="40">
        <v>19.498812000000001</v>
      </c>
    </row>
    <row r="800" spans="1:11" x14ac:dyDescent="0.2">
      <c r="A800" s="37">
        <v>220286</v>
      </c>
      <c r="B800" s="37">
        <v>27.443127</v>
      </c>
      <c r="C800" s="37">
        <v>17.559536999999999</v>
      </c>
      <c r="D800" s="37">
        <v>21.706949999999999</v>
      </c>
      <c r="E800" s="37">
        <v>8.0639009999999995</v>
      </c>
      <c r="G800" s="39">
        <v>230222</v>
      </c>
      <c r="H800" s="40">
        <v>17.842175999999998</v>
      </c>
      <c r="I800" s="40">
        <v>21.519359999999995</v>
      </c>
      <c r="J800" s="40">
        <v>27.795456000000001</v>
      </c>
      <c r="K800" s="40">
        <v>19.768319999999999</v>
      </c>
    </row>
    <row r="801" spans="1:11" x14ac:dyDescent="0.2">
      <c r="A801" s="37">
        <v>220287</v>
      </c>
      <c r="B801" s="37">
        <v>26.732410000000002</v>
      </c>
      <c r="C801" s="37">
        <v>19.143556</v>
      </c>
      <c r="D801" s="37">
        <v>25.15719</v>
      </c>
      <c r="E801" s="37">
        <v>9.1362760000000005</v>
      </c>
      <c r="G801" s="39">
        <v>230223</v>
      </c>
      <c r="H801" s="40">
        <v>18.786172000000001</v>
      </c>
      <c r="I801" s="40">
        <v>21.517364000000001</v>
      </c>
      <c r="J801" s="40">
        <v>26.721391999999998</v>
      </c>
      <c r="K801" s="40">
        <v>17.725066999999999</v>
      </c>
    </row>
    <row r="802" spans="1:11" x14ac:dyDescent="0.2">
      <c r="A802" s="37">
        <v>220288</v>
      </c>
      <c r="B802" s="37">
        <v>19.437101999999999</v>
      </c>
      <c r="C802" s="37">
        <v>26.696283999999999</v>
      </c>
      <c r="D802" s="37">
        <v>36.923833999999999</v>
      </c>
      <c r="E802" s="37">
        <v>21.21622</v>
      </c>
      <c r="G802" s="39">
        <v>230224</v>
      </c>
      <c r="H802" s="40">
        <v>21.313307999999999</v>
      </c>
      <c r="I802" s="40">
        <v>19.509302000000002</v>
      </c>
      <c r="J802" s="40">
        <v>24.326184000000001</v>
      </c>
      <c r="K802" s="40">
        <v>14.534337000000001</v>
      </c>
    </row>
    <row r="803" spans="1:11" x14ac:dyDescent="0.2">
      <c r="A803" s="37">
        <v>220289</v>
      </c>
      <c r="B803" s="37">
        <v>18.975876</v>
      </c>
      <c r="C803" s="37">
        <v>29.533811</v>
      </c>
      <c r="D803" s="37">
        <v>42.250678000000001</v>
      </c>
      <c r="E803" s="37">
        <v>20.168970000000002</v>
      </c>
      <c r="G803" s="39">
        <v>230225</v>
      </c>
      <c r="H803" s="40">
        <v>21.503961</v>
      </c>
      <c r="I803" s="40">
        <v>19.272680999999999</v>
      </c>
      <c r="J803" s="40">
        <v>24.283764000000001</v>
      </c>
      <c r="K803" s="40">
        <v>15.61896</v>
      </c>
    </row>
    <row r="804" spans="1:11" x14ac:dyDescent="0.2">
      <c r="A804" s="37">
        <v>220290</v>
      </c>
      <c r="B804" s="37">
        <v>21.566958</v>
      </c>
      <c r="C804" s="37">
        <v>26.164894</v>
      </c>
      <c r="D804" s="37">
        <v>36.510249999999999</v>
      </c>
      <c r="E804" s="37">
        <v>15.913758</v>
      </c>
      <c r="G804" s="39">
        <v>230226</v>
      </c>
      <c r="H804" s="40">
        <v>20.752780000000001</v>
      </c>
      <c r="I804" s="40">
        <v>19.486352</v>
      </c>
      <c r="J804" s="40">
        <v>24.764675999999998</v>
      </c>
      <c r="K804" s="40">
        <v>17.24006</v>
      </c>
    </row>
    <row r="805" spans="1:11" x14ac:dyDescent="0.2">
      <c r="A805" s="37">
        <v>220291</v>
      </c>
      <c r="B805" s="37">
        <v>19.706130000000002</v>
      </c>
      <c r="C805" s="37">
        <v>28.47072</v>
      </c>
      <c r="D805" s="37">
        <v>39.043125000000003</v>
      </c>
      <c r="E805" s="37">
        <v>21.532875000000001</v>
      </c>
      <c r="G805" s="39">
        <v>230227</v>
      </c>
      <c r="H805" s="40">
        <v>21.231112</v>
      </c>
      <c r="I805" s="40">
        <v>18.392282999999999</v>
      </c>
      <c r="J805" s="40">
        <v>24.310362999999999</v>
      </c>
      <c r="K805" s="40">
        <v>14.878423</v>
      </c>
    </row>
    <row r="806" spans="1:11" x14ac:dyDescent="0.2">
      <c r="A806" s="37">
        <v>220292</v>
      </c>
      <c r="B806" s="37">
        <v>18.857240000000001</v>
      </c>
      <c r="C806" s="37">
        <v>28.71228</v>
      </c>
      <c r="D806" s="37">
        <v>39.808675999999998</v>
      </c>
      <c r="E806" s="37">
        <v>21.681087999999999</v>
      </c>
      <c r="G806" s="39">
        <v>230228</v>
      </c>
      <c r="H806" s="40">
        <v>17.682175999999998</v>
      </c>
      <c r="I806" s="40">
        <v>21.954751999999999</v>
      </c>
      <c r="J806" s="40">
        <v>29.436384</v>
      </c>
      <c r="K806" s="40">
        <v>20.521312000000002</v>
      </c>
    </row>
    <row r="807" spans="1:11" x14ac:dyDescent="0.2">
      <c r="A807" s="37">
        <v>220293</v>
      </c>
      <c r="B807" s="37">
        <v>20.065825</v>
      </c>
      <c r="C807" s="37">
        <v>27.643525</v>
      </c>
      <c r="D807" s="37">
        <v>38.058149999999998</v>
      </c>
      <c r="E807" s="37">
        <v>16.53145</v>
      </c>
      <c r="G807" s="39">
        <v>230229</v>
      </c>
      <c r="H807" s="40">
        <v>17.522045142857142</v>
      </c>
      <c r="I807" s="40">
        <v>22.845037999999999</v>
      </c>
      <c r="J807" s="40">
        <v>30.62045342857143</v>
      </c>
      <c r="K807" s="40">
        <v>19.760293428571426</v>
      </c>
    </row>
    <row r="808" spans="1:11" x14ac:dyDescent="0.2">
      <c r="A808" s="37">
        <v>220294</v>
      </c>
      <c r="B808" s="37">
        <v>22.744223999999999</v>
      </c>
      <c r="C808" s="37">
        <v>23.073713999999999</v>
      </c>
      <c r="D808" s="37">
        <v>33.993954000000002</v>
      </c>
      <c r="E808" s="37">
        <v>13.716198</v>
      </c>
      <c r="G808" s="39">
        <v>230230</v>
      </c>
      <c r="H808" s="40">
        <v>20.083921</v>
      </c>
      <c r="I808" s="40">
        <v>21.490072999999999</v>
      </c>
      <c r="J808" s="40">
        <v>28.132290999999999</v>
      </c>
      <c r="K808" s="40">
        <v>16.744309999999999</v>
      </c>
    </row>
    <row r="809" spans="1:11" x14ac:dyDescent="0.2">
      <c r="A809" s="37">
        <v>220295</v>
      </c>
      <c r="B809" s="37">
        <v>20.704858000000002</v>
      </c>
      <c r="C809" s="37">
        <v>26.795639999999999</v>
      </c>
      <c r="D809" s="37">
        <v>36.136105999999998</v>
      </c>
      <c r="E809" s="37">
        <v>20.809380000000001</v>
      </c>
      <c r="G809" s="39">
        <v>230231</v>
      </c>
      <c r="H809" s="40">
        <v>22.075964285714285</v>
      </c>
      <c r="I809" s="40">
        <v>20.550345999999998</v>
      </c>
      <c r="J809" s="40">
        <v>25.895882571428569</v>
      </c>
      <c r="K809" s="40">
        <v>15.380514571428568</v>
      </c>
    </row>
    <row r="810" spans="1:11" x14ac:dyDescent="0.2">
      <c r="A810" s="37">
        <v>220296</v>
      </c>
      <c r="B810" s="37">
        <v>20.075406000000001</v>
      </c>
      <c r="C810" s="37">
        <v>27.844086000000001</v>
      </c>
      <c r="D810" s="37">
        <v>39.298152000000002</v>
      </c>
      <c r="E810" s="37">
        <v>20.435417999999999</v>
      </c>
      <c r="G810" s="39">
        <v>230232</v>
      </c>
      <c r="H810" s="40">
        <v>24.290499999999998</v>
      </c>
      <c r="I810" s="40">
        <v>20.867999999999999</v>
      </c>
      <c r="J810" s="40">
        <v>23.772499999999997</v>
      </c>
      <c r="K810" s="40">
        <v>14.707500000000001</v>
      </c>
    </row>
    <row r="811" spans="1:11" x14ac:dyDescent="0.2">
      <c r="A811" s="37">
        <v>220297</v>
      </c>
      <c r="B811" s="37">
        <v>19.404882000000001</v>
      </c>
      <c r="C811" s="37">
        <v>30.059652</v>
      </c>
      <c r="D811" s="37">
        <v>40.770995999999997</v>
      </c>
      <c r="E811" s="37">
        <v>20.234634</v>
      </c>
      <c r="G811" s="39">
        <v>230233</v>
      </c>
      <c r="H811" s="40">
        <v>19.781887999999999</v>
      </c>
      <c r="I811" s="40">
        <v>23.639728000000002</v>
      </c>
      <c r="J811" s="40">
        <v>29.756495999999999</v>
      </c>
      <c r="K811" s="40">
        <v>20.441904000000001</v>
      </c>
    </row>
    <row r="812" spans="1:11" x14ac:dyDescent="0.2">
      <c r="A812" s="37">
        <v>220298</v>
      </c>
      <c r="B812" s="37">
        <v>17.992439999999998</v>
      </c>
      <c r="C812" s="37">
        <v>30.930399999999999</v>
      </c>
      <c r="D812" s="37">
        <v>41.303400000000003</v>
      </c>
      <c r="E812" s="37">
        <v>24.744319999999998</v>
      </c>
      <c r="G812" s="39">
        <v>230234</v>
      </c>
      <c r="H812" s="40">
        <v>21.272586</v>
      </c>
      <c r="I812" s="40">
        <v>20.939333999999999</v>
      </c>
      <c r="J812" s="40">
        <v>26.049198000000001</v>
      </c>
      <c r="K812" s="40">
        <v>18.301089000000001</v>
      </c>
    </row>
    <row r="813" spans="1:11" x14ac:dyDescent="0.2">
      <c r="A813" s="37">
        <v>220299</v>
      </c>
      <c r="B813" s="37">
        <v>20.276499999999999</v>
      </c>
      <c r="C813" s="37">
        <v>28.358675000000002</v>
      </c>
      <c r="D813" s="37">
        <v>38.402175</v>
      </c>
      <c r="E813" s="37">
        <v>20.949224999999998</v>
      </c>
      <c r="G813" s="39">
        <v>230235</v>
      </c>
      <c r="H813" s="40">
        <v>22.286082000000004</v>
      </c>
      <c r="I813" s="40">
        <v>19.928453999999999</v>
      </c>
      <c r="J813" s="40">
        <v>24.504480000000001</v>
      </c>
      <c r="K813" s="40">
        <v>15.538068000000001</v>
      </c>
    </row>
    <row r="814" spans="1:11" x14ac:dyDescent="0.2">
      <c r="A814" s="37">
        <v>220300</v>
      </c>
      <c r="B814" s="37">
        <v>19.958490000000001</v>
      </c>
      <c r="C814" s="37">
        <v>27.223002000000001</v>
      </c>
      <c r="D814" s="37">
        <v>38.961621000000001</v>
      </c>
      <c r="E814" s="37">
        <v>19.069344000000001</v>
      </c>
      <c r="G814" s="39">
        <v>230236</v>
      </c>
      <c r="H814" s="40">
        <v>20.071926000000001</v>
      </c>
      <c r="I814" s="40">
        <v>21.034341999999999</v>
      </c>
      <c r="J814" s="40">
        <v>27.197506000000001</v>
      </c>
      <c r="K814" s="40">
        <v>16.962582000000001</v>
      </c>
    </row>
    <row r="815" spans="1:11" x14ac:dyDescent="0.2">
      <c r="A815" s="37">
        <v>220301</v>
      </c>
      <c r="B815" s="37">
        <v>22.322911000000001</v>
      </c>
      <c r="C815" s="37">
        <v>25.747717999999999</v>
      </c>
      <c r="D815" s="37">
        <v>35.471893000000001</v>
      </c>
      <c r="E815" s="37">
        <v>16.374562000000001</v>
      </c>
      <c r="G815" s="39">
        <v>230237</v>
      </c>
      <c r="H815" s="40">
        <v>18.112136</v>
      </c>
      <c r="I815" s="40">
        <v>24.07892</v>
      </c>
      <c r="J815" s="40">
        <v>29.769463999999999</v>
      </c>
      <c r="K815" s="40">
        <v>22.918711999999999</v>
      </c>
    </row>
    <row r="816" spans="1:11" x14ac:dyDescent="0.2">
      <c r="A816" s="37">
        <v>220302</v>
      </c>
      <c r="B816" s="37">
        <v>20.394919999999999</v>
      </c>
      <c r="C816" s="37">
        <v>25.458159999999999</v>
      </c>
      <c r="D816" s="37">
        <v>35.139831999999998</v>
      </c>
      <c r="E816" s="37">
        <v>18.823896000000001</v>
      </c>
      <c r="G816" s="39">
        <v>230238</v>
      </c>
      <c r="H816" s="40">
        <v>20.448713000000001</v>
      </c>
      <c r="I816" s="40">
        <v>22.466739</v>
      </c>
      <c r="J816" s="40">
        <v>27.928369</v>
      </c>
      <c r="K816" s="40">
        <v>18.893536999999998</v>
      </c>
    </row>
    <row r="817" spans="1:11" x14ac:dyDescent="0.2">
      <c r="A817" s="37">
        <v>220303</v>
      </c>
      <c r="B817" s="37">
        <v>19.548492</v>
      </c>
      <c r="C817" s="37">
        <v>29.010491999999999</v>
      </c>
      <c r="D817" s="37">
        <v>41.112389999999998</v>
      </c>
      <c r="E817" s="37">
        <v>18.971309999999999</v>
      </c>
      <c r="G817" s="39">
        <v>230239</v>
      </c>
      <c r="H817" s="40">
        <v>20.638331999999998</v>
      </c>
      <c r="I817" s="40">
        <v>21.752412000000003</v>
      </c>
      <c r="J817" s="40">
        <v>27.220687999999999</v>
      </c>
      <c r="K817" s="40">
        <v>19.320004000000001</v>
      </c>
    </row>
    <row r="818" spans="1:11" x14ac:dyDescent="0.2">
      <c r="A818" s="37">
        <v>220303</v>
      </c>
      <c r="B818" s="37">
        <v>19.729514999999999</v>
      </c>
      <c r="C818" s="37">
        <v>29.226790000000001</v>
      </c>
      <c r="D818" s="37">
        <v>42.179355000000001</v>
      </c>
      <c r="E818" s="37">
        <v>19.595884999999999</v>
      </c>
      <c r="G818" s="39">
        <v>230240</v>
      </c>
      <c r="H818" s="40">
        <v>13.373172000000002</v>
      </c>
      <c r="I818" s="40">
        <v>30.210424</v>
      </c>
      <c r="J818" s="40">
        <v>41.450451999999999</v>
      </c>
      <c r="K818" s="40">
        <v>26.737228000000002</v>
      </c>
    </row>
    <row r="819" spans="1:11" x14ac:dyDescent="0.2">
      <c r="A819" s="37">
        <v>220304</v>
      </c>
      <c r="B819" s="37">
        <v>22.845320999999998</v>
      </c>
      <c r="C819" s="37">
        <v>23.235108</v>
      </c>
      <c r="D819" s="37">
        <v>34.196679000000003</v>
      </c>
      <c r="E819" s="37">
        <v>16.304504999999999</v>
      </c>
      <c r="G819" s="39">
        <v>230241</v>
      </c>
      <c r="H819" s="40">
        <v>14.803081999999998</v>
      </c>
      <c r="I819" s="40">
        <v>29.066372999999999</v>
      </c>
      <c r="J819" s="40">
        <v>38.251969000000003</v>
      </c>
      <c r="K819" s="40">
        <v>26.651036999999999</v>
      </c>
    </row>
    <row r="820" spans="1:11" x14ac:dyDescent="0.2">
      <c r="A820" s="37">
        <v>220305</v>
      </c>
      <c r="B820" s="37">
        <v>19.305140000000002</v>
      </c>
      <c r="C820" s="37">
        <v>29.989865999999999</v>
      </c>
      <c r="D820" s="37">
        <v>40.387881999999998</v>
      </c>
      <c r="E820" s="37">
        <v>24.083639999999999</v>
      </c>
      <c r="G820" s="39">
        <v>230242</v>
      </c>
      <c r="H820" s="40">
        <v>13.020450000000002</v>
      </c>
      <c r="I820" s="40">
        <v>33.049799999999998</v>
      </c>
      <c r="J820" s="40">
        <v>43.92915</v>
      </c>
      <c r="K820" s="40">
        <v>30.5793</v>
      </c>
    </row>
    <row r="821" spans="1:11" x14ac:dyDescent="0.2">
      <c r="A821" s="37">
        <v>220306</v>
      </c>
      <c r="B821" s="37">
        <v>19.899263999999999</v>
      </c>
      <c r="C821" s="37">
        <v>27.323799999999999</v>
      </c>
      <c r="D821" s="37">
        <v>38.159100000000002</v>
      </c>
      <c r="E821" s="37">
        <v>19.267990000000001</v>
      </c>
      <c r="G821" s="39">
        <v>230243</v>
      </c>
      <c r="H821" s="40">
        <v>16.704212999999999</v>
      </c>
      <c r="I821" s="40">
        <v>26.292486</v>
      </c>
      <c r="J821" s="40">
        <v>37.176225000000002</v>
      </c>
      <c r="K821" s="40">
        <v>22.479071999999999</v>
      </c>
    </row>
    <row r="822" spans="1:11" x14ac:dyDescent="0.2">
      <c r="A822" s="37">
        <v>220307</v>
      </c>
      <c r="B822" s="37">
        <v>19.013567999999999</v>
      </c>
      <c r="C822" s="37">
        <v>27.057407999999999</v>
      </c>
      <c r="D822" s="37">
        <v>40.040447999999998</v>
      </c>
      <c r="E822" s="37">
        <v>19.483968000000001</v>
      </c>
      <c r="G822" s="39">
        <v>230244</v>
      </c>
      <c r="H822" s="40">
        <v>14.766299999999999</v>
      </c>
      <c r="I822" s="40">
        <v>30.77224</v>
      </c>
      <c r="J822" s="40">
        <v>40.224494999999997</v>
      </c>
      <c r="K822" s="40">
        <v>27.591104999999999</v>
      </c>
    </row>
    <row r="823" spans="1:11" x14ac:dyDescent="0.2">
      <c r="A823" s="37">
        <v>220308</v>
      </c>
      <c r="B823" s="37">
        <v>18.674351999999999</v>
      </c>
      <c r="C823" s="37">
        <v>29.842904999999998</v>
      </c>
      <c r="D823" s="37">
        <v>40.935546000000002</v>
      </c>
      <c r="E823" s="37">
        <v>22.859000999999999</v>
      </c>
      <c r="G823" s="39">
        <v>230245</v>
      </c>
      <c r="H823" s="40">
        <v>14.867055000000001</v>
      </c>
      <c r="I823" s="40">
        <v>26.278769999999998</v>
      </c>
      <c r="J823" s="40">
        <v>38.445203999999997</v>
      </c>
      <c r="K823" s="40">
        <v>22.486989000000005</v>
      </c>
    </row>
    <row r="824" spans="1:11" x14ac:dyDescent="0.2">
      <c r="A824" s="37">
        <v>220309</v>
      </c>
      <c r="B824" s="37">
        <v>19.088262</v>
      </c>
      <c r="C824" s="37">
        <v>28.764818999999999</v>
      </c>
      <c r="D824" s="37">
        <v>39.207554999999999</v>
      </c>
      <c r="E824" s="37">
        <v>20.024702999999999</v>
      </c>
      <c r="G824" s="39">
        <v>230246</v>
      </c>
      <c r="H824" s="40">
        <v>16.292726999999999</v>
      </c>
      <c r="I824" s="40">
        <v>24.771131</v>
      </c>
      <c r="J824" s="40">
        <v>33.84084</v>
      </c>
      <c r="K824" s="40">
        <v>20.113467</v>
      </c>
    </row>
    <row r="825" spans="1:11" x14ac:dyDescent="0.2">
      <c r="A825" s="37">
        <v>220310</v>
      </c>
      <c r="B825" s="37">
        <v>21.116415</v>
      </c>
      <c r="C825" s="37">
        <v>22.441514999999999</v>
      </c>
      <c r="D825" s="37">
        <v>33.667005000000003</v>
      </c>
      <c r="E825" s="37">
        <v>18.920535000000001</v>
      </c>
      <c r="G825" s="39">
        <v>230247</v>
      </c>
      <c r="H825" s="40">
        <v>15.890712000000001</v>
      </c>
      <c r="I825" s="40">
        <v>27.615455999999998</v>
      </c>
      <c r="J825" s="40">
        <v>36.202080000000002</v>
      </c>
      <c r="K825" s="40">
        <v>23.904287999999998</v>
      </c>
    </row>
    <row r="826" spans="1:11" x14ac:dyDescent="0.2">
      <c r="A826" s="37">
        <v>220311</v>
      </c>
      <c r="B826" s="37">
        <v>17.140274999999999</v>
      </c>
      <c r="C826" s="37">
        <v>29.20195</v>
      </c>
      <c r="D826" s="37">
        <v>43.717649999999999</v>
      </c>
      <c r="E826" s="37">
        <v>22.180975</v>
      </c>
      <c r="G826" s="39">
        <v>230248</v>
      </c>
      <c r="H826" s="40">
        <v>16.879521</v>
      </c>
      <c r="I826" s="40">
        <v>27.651741000000001</v>
      </c>
      <c r="J826" s="40">
        <v>36.105195000000002</v>
      </c>
      <c r="K826" s="40">
        <v>22.603404000000001</v>
      </c>
    </row>
    <row r="827" spans="1:11" x14ac:dyDescent="0.2">
      <c r="A827" s="37">
        <v>220312</v>
      </c>
      <c r="B827" s="37">
        <v>17.392022999999998</v>
      </c>
      <c r="C827" s="37">
        <v>28.274697</v>
      </c>
      <c r="D827" s="37">
        <v>37.582974</v>
      </c>
      <c r="E827" s="37">
        <v>21.507552</v>
      </c>
      <c r="G827" s="39">
        <v>230249</v>
      </c>
      <c r="H827" s="40">
        <v>14.451631999999998</v>
      </c>
      <c r="I827" s="40">
        <v>29.869136000000001</v>
      </c>
      <c r="J827" s="40">
        <v>41.140680000000003</v>
      </c>
      <c r="K827" s="40">
        <v>25.176456000000002</v>
      </c>
    </row>
    <row r="828" spans="1:11" x14ac:dyDescent="0.2">
      <c r="A828" s="37">
        <v>220313</v>
      </c>
      <c r="B828" s="37">
        <v>19.563345000000002</v>
      </c>
      <c r="C828" s="37">
        <v>23.91985</v>
      </c>
      <c r="D828" s="37">
        <v>35.21584</v>
      </c>
      <c r="E828" s="37">
        <v>13.47879</v>
      </c>
      <c r="G828" s="39">
        <v>230250</v>
      </c>
      <c r="H828" s="40">
        <v>14.610063000000002</v>
      </c>
      <c r="I828" s="40">
        <v>31.148033000000002</v>
      </c>
      <c r="J828" s="40">
        <v>40.376403000000003</v>
      </c>
      <c r="K828" s="40">
        <v>27.995768000000002</v>
      </c>
    </row>
    <row r="829" spans="1:11" x14ac:dyDescent="0.2">
      <c r="A829" s="37">
        <v>220314</v>
      </c>
      <c r="B829" s="37">
        <v>17.07264</v>
      </c>
      <c r="C829" s="37">
        <v>28.782720000000001</v>
      </c>
      <c r="D829" s="37">
        <v>39.717599999999997</v>
      </c>
      <c r="E829" s="37">
        <v>19.77216</v>
      </c>
      <c r="G829" s="39">
        <v>230251</v>
      </c>
      <c r="H829" s="40">
        <v>16.2972</v>
      </c>
      <c r="I829" s="40">
        <v>25.414577999999995</v>
      </c>
      <c r="J829" s="40">
        <v>34.749251999999998</v>
      </c>
      <c r="K829" s="40">
        <v>20.878523999999999</v>
      </c>
    </row>
    <row r="830" spans="1:11" x14ac:dyDescent="0.2">
      <c r="A830" s="37">
        <v>220315</v>
      </c>
      <c r="B830" s="37">
        <v>17.094068</v>
      </c>
      <c r="C830" s="37">
        <v>30.674151999999999</v>
      </c>
      <c r="D830" s="37">
        <v>41.188651</v>
      </c>
      <c r="E830" s="37">
        <v>21.660416999999999</v>
      </c>
      <c r="G830" s="39">
        <v>230252</v>
      </c>
      <c r="H830" s="40">
        <v>17.505586000000001</v>
      </c>
      <c r="I830" s="40">
        <v>25.573854000000001</v>
      </c>
      <c r="J830" s="40">
        <v>33.742519000000001</v>
      </c>
      <c r="K830" s="40">
        <v>21.019480999999999</v>
      </c>
    </row>
    <row r="831" spans="1:11" x14ac:dyDescent="0.2">
      <c r="A831" s="37">
        <v>220316</v>
      </c>
      <c r="B831" s="37">
        <v>17.014254000000001</v>
      </c>
      <c r="C831" s="37">
        <v>27.997236000000001</v>
      </c>
      <c r="D831" s="37">
        <v>35.750453999999998</v>
      </c>
      <c r="E831" s="37">
        <v>22.492362</v>
      </c>
      <c r="G831" s="39">
        <v>230253</v>
      </c>
      <c r="H831" s="40">
        <v>15.475572</v>
      </c>
      <c r="I831" s="40">
        <v>27.70656</v>
      </c>
      <c r="J831" s="40">
        <v>36.392201999999997</v>
      </c>
      <c r="K831" s="40">
        <v>24.434633999999999</v>
      </c>
    </row>
    <row r="832" spans="1:11" x14ac:dyDescent="0.2">
      <c r="A832" s="37">
        <v>220316</v>
      </c>
      <c r="B832" s="37">
        <v>16.999614000000001</v>
      </c>
      <c r="C832" s="37">
        <v>27.898631999999999</v>
      </c>
      <c r="D832" s="37">
        <v>34.677072000000003</v>
      </c>
      <c r="E832" s="37">
        <v>23.902920000000002</v>
      </c>
      <c r="G832" s="39">
        <v>230254</v>
      </c>
      <c r="H832" s="40">
        <v>15.765945</v>
      </c>
      <c r="I832" s="40">
        <v>27.606306</v>
      </c>
      <c r="J832" s="40">
        <v>37.71105</v>
      </c>
      <c r="K832" s="40">
        <v>21.645233999999999</v>
      </c>
    </row>
    <row r="833" spans="1:11" x14ac:dyDescent="0.2">
      <c r="A833" s="37">
        <v>220316</v>
      </c>
      <c r="B833" s="37">
        <v>17.014254000000001</v>
      </c>
      <c r="C833" s="37">
        <v>27.997236000000001</v>
      </c>
      <c r="D833" s="37">
        <v>35.750453999999998</v>
      </c>
      <c r="E833" s="37">
        <v>22.492362</v>
      </c>
      <c r="G833" s="39">
        <v>230255</v>
      </c>
      <c r="H833" s="40">
        <v>15.033056</v>
      </c>
      <c r="I833" s="40">
        <v>30.677285999999999</v>
      </c>
      <c r="J833" s="40">
        <v>39.954360000000001</v>
      </c>
      <c r="K833" s="40">
        <v>26.928144</v>
      </c>
    </row>
    <row r="834" spans="1:11" x14ac:dyDescent="0.2">
      <c r="A834" s="37">
        <v>220316</v>
      </c>
      <c r="B834" s="37">
        <v>16.999614000000001</v>
      </c>
      <c r="C834" s="37">
        <v>27.898631999999999</v>
      </c>
      <c r="D834" s="37">
        <v>34.677072000000003</v>
      </c>
      <c r="E834" s="37">
        <v>23.902920000000002</v>
      </c>
      <c r="G834" s="39">
        <v>230256</v>
      </c>
      <c r="H834" s="40">
        <v>15.9285</v>
      </c>
      <c r="I834" s="40">
        <v>26.860001999999998</v>
      </c>
      <c r="J834" s="40">
        <v>36.590040000000002</v>
      </c>
      <c r="K834" s="40">
        <v>22.809612000000001</v>
      </c>
    </row>
    <row r="835" spans="1:11" x14ac:dyDescent="0.2">
      <c r="A835" s="37">
        <v>220316</v>
      </c>
      <c r="B835" s="37">
        <v>17.566604999999999</v>
      </c>
      <c r="C835" s="37">
        <v>28.309365</v>
      </c>
      <c r="D835" s="37">
        <v>37.773224999999996</v>
      </c>
      <c r="E835" s="37">
        <v>21.266279999999998</v>
      </c>
      <c r="G835" s="39">
        <v>230257</v>
      </c>
      <c r="H835" s="40">
        <v>16.349422428571426</v>
      </c>
      <c r="I835" s="40">
        <v>25.732820714285715</v>
      </c>
      <c r="J835" s="40">
        <v>35.511174571428576</v>
      </c>
      <c r="K835" s="40">
        <v>20.203215571428576</v>
      </c>
    </row>
    <row r="836" spans="1:11" x14ac:dyDescent="0.2">
      <c r="A836" s="37">
        <v>220317</v>
      </c>
      <c r="B836" s="37">
        <v>17.380689</v>
      </c>
      <c r="C836" s="37">
        <v>27.943436999999999</v>
      </c>
      <c r="D836" s="37">
        <v>36.288744000000001</v>
      </c>
      <c r="E836" s="37">
        <v>22.855284000000001</v>
      </c>
      <c r="G836" s="39">
        <v>230258</v>
      </c>
      <c r="H836" s="40">
        <v>16.009693571428574</v>
      </c>
      <c r="I836" s="40">
        <v>26.101211571428571</v>
      </c>
      <c r="J836" s="40">
        <v>34.872406428571431</v>
      </c>
      <c r="K836" s="40">
        <v>22.865172999999999</v>
      </c>
    </row>
    <row r="837" spans="1:11" x14ac:dyDescent="0.2">
      <c r="A837" s="37">
        <v>220318</v>
      </c>
      <c r="B837" s="37">
        <v>21.012056000000001</v>
      </c>
      <c r="C837" s="37">
        <v>25.536003999999998</v>
      </c>
      <c r="D837" s="37">
        <v>35.14472</v>
      </c>
      <c r="E837" s="37">
        <v>15.160833999999999</v>
      </c>
      <c r="G837" s="39">
        <v>230259</v>
      </c>
      <c r="H837" s="40">
        <v>15.619548999999999</v>
      </c>
      <c r="I837" s="40">
        <v>27.909596000000004</v>
      </c>
      <c r="J837" s="40">
        <v>37.097566</v>
      </c>
      <c r="K837" s="40">
        <v>23.643103</v>
      </c>
    </row>
    <row r="838" spans="1:11" x14ac:dyDescent="0.2">
      <c r="A838" s="37">
        <v>220319</v>
      </c>
      <c r="B838" s="37">
        <v>20.546189999999999</v>
      </c>
      <c r="C838" s="37">
        <v>26.258123999999999</v>
      </c>
      <c r="D838" s="37">
        <v>35.380445999999999</v>
      </c>
      <c r="E838" s="37">
        <v>14.796984</v>
      </c>
      <c r="G838" s="39">
        <v>230260</v>
      </c>
      <c r="H838" s="40">
        <v>16.516380000000002</v>
      </c>
      <c r="I838" s="40">
        <v>25.758990000000001</v>
      </c>
      <c r="J838" s="40">
        <v>34.172134999999997</v>
      </c>
      <c r="K838" s="40">
        <v>22.495819999999998</v>
      </c>
    </row>
    <row r="839" spans="1:11" x14ac:dyDescent="0.2">
      <c r="A839" s="37">
        <v>220320</v>
      </c>
      <c r="B839" s="37">
        <v>20.098155999999999</v>
      </c>
      <c r="C839" s="37">
        <v>24.15072</v>
      </c>
      <c r="D839" s="37">
        <v>31.743559999999999</v>
      </c>
      <c r="E839" s="37">
        <v>16.530436000000002</v>
      </c>
      <c r="G839" s="39">
        <v>230261</v>
      </c>
      <c r="H839" s="40">
        <v>14.894576000000001</v>
      </c>
      <c r="I839" s="40">
        <v>29.10617085714286</v>
      </c>
      <c r="J839" s="40">
        <v>37.36867771428571</v>
      </c>
      <c r="K839" s="40">
        <v>26.441353142857142</v>
      </c>
    </row>
    <row r="840" spans="1:11" x14ac:dyDescent="0.2">
      <c r="A840" s="37">
        <v>220321</v>
      </c>
      <c r="B840" s="37">
        <v>21.211925000000001</v>
      </c>
      <c r="C840" s="37">
        <v>23.920224999999999</v>
      </c>
      <c r="D840" s="37">
        <v>31.173275</v>
      </c>
      <c r="E840" s="37">
        <v>14.626675000000001</v>
      </c>
      <c r="G840" s="39">
        <v>230262</v>
      </c>
      <c r="H840" s="40">
        <v>14.5328</v>
      </c>
      <c r="I840" s="40">
        <v>30.918531999999999</v>
      </c>
      <c r="J840" s="40">
        <v>41.772717</v>
      </c>
      <c r="K840" s="40">
        <v>26.168122999999998</v>
      </c>
    </row>
    <row r="841" spans="1:11" x14ac:dyDescent="0.2">
      <c r="A841" s="37">
        <v>220322</v>
      </c>
      <c r="B841" s="37">
        <v>17.228016</v>
      </c>
      <c r="C841" s="37">
        <v>29.375976000000001</v>
      </c>
      <c r="D841" s="37">
        <v>38.330494999999999</v>
      </c>
      <c r="E841" s="37">
        <v>23.237575</v>
      </c>
      <c r="G841" s="39">
        <v>230263</v>
      </c>
      <c r="H841" s="40">
        <v>16.685655000000001</v>
      </c>
      <c r="I841" s="40">
        <v>26.251491000000001</v>
      </c>
      <c r="J841" s="40">
        <v>35.680931999999999</v>
      </c>
      <c r="K841" s="40">
        <v>20.140995</v>
      </c>
    </row>
    <row r="842" spans="1:11" x14ac:dyDescent="0.2">
      <c r="A842" s="37">
        <v>220323</v>
      </c>
      <c r="B842" s="37">
        <v>21.936222000000001</v>
      </c>
      <c r="C842" s="37">
        <v>23.521421</v>
      </c>
      <c r="D842" s="37">
        <v>28.909265000000001</v>
      </c>
      <c r="E842" s="37">
        <v>14.816571</v>
      </c>
      <c r="G842" s="39">
        <v>230264</v>
      </c>
      <c r="H842" s="40">
        <v>15.915332999999999</v>
      </c>
      <c r="I842" s="40">
        <v>26.178577000000001</v>
      </c>
      <c r="J842" s="40">
        <v>33.346412000000001</v>
      </c>
      <c r="K842" s="40">
        <v>20.508226000000001</v>
      </c>
    </row>
    <row r="843" spans="1:11" x14ac:dyDescent="0.2">
      <c r="A843" s="37">
        <v>220324</v>
      </c>
      <c r="B843" s="37">
        <v>20.195837999999998</v>
      </c>
      <c r="C843" s="37">
        <v>23.170914</v>
      </c>
      <c r="D843" s="37">
        <v>31.621590000000001</v>
      </c>
      <c r="E843" s="37">
        <v>16.025255999999999</v>
      </c>
      <c r="G843" s="39">
        <v>230265</v>
      </c>
      <c r="H843" s="40">
        <v>14.838112000000001</v>
      </c>
      <c r="I843" s="40">
        <v>29.575222</v>
      </c>
      <c r="J843" s="40">
        <v>37.389104000000003</v>
      </c>
      <c r="K843" s="40">
        <v>27.059353999999999</v>
      </c>
    </row>
    <row r="844" spans="1:11" x14ac:dyDescent="0.2">
      <c r="A844" s="37">
        <v>220325</v>
      </c>
      <c r="B844" s="37">
        <v>16.775386000000001</v>
      </c>
      <c r="C844" s="37">
        <v>30.170590000000001</v>
      </c>
      <c r="D844" s="37">
        <v>37.648234000000002</v>
      </c>
      <c r="E844" s="37">
        <v>24.028880000000001</v>
      </c>
      <c r="G844" s="39">
        <v>230266</v>
      </c>
      <c r="H844" s="40">
        <v>15.703557999999999</v>
      </c>
      <c r="I844" s="40">
        <v>27.469753999999998</v>
      </c>
      <c r="J844" s="40">
        <v>35.261876000000001</v>
      </c>
      <c r="K844" s="40">
        <v>23.908689999999996</v>
      </c>
    </row>
    <row r="845" spans="1:11" x14ac:dyDescent="0.2">
      <c r="A845" s="37">
        <v>220325</v>
      </c>
      <c r="B845" s="37">
        <v>16.656528000000002</v>
      </c>
      <c r="C845" s="37">
        <v>28.981824</v>
      </c>
      <c r="D845" s="37">
        <v>36.770912000000003</v>
      </c>
      <c r="E845" s="37">
        <v>23.367263999999999</v>
      </c>
      <c r="G845" s="39">
        <v>230267</v>
      </c>
      <c r="H845" s="40">
        <v>17.175411</v>
      </c>
      <c r="I845" s="40">
        <v>25.037201999999997</v>
      </c>
      <c r="J845" s="40">
        <v>33.492508000000001</v>
      </c>
      <c r="K845" s="40">
        <v>21.110872000000001</v>
      </c>
    </row>
    <row r="846" spans="1:11" x14ac:dyDescent="0.2">
      <c r="A846" s="37">
        <v>220325</v>
      </c>
      <c r="B846" s="37">
        <v>16.775386000000001</v>
      </c>
      <c r="C846" s="37">
        <v>30.170590000000001</v>
      </c>
      <c r="D846" s="37">
        <v>37.648234000000002</v>
      </c>
      <c r="E846" s="37">
        <v>24.028880000000001</v>
      </c>
      <c r="G846" s="39">
        <v>230268</v>
      </c>
      <c r="H846" s="40">
        <v>15.157086</v>
      </c>
      <c r="I846" s="40">
        <v>30.242380000000001</v>
      </c>
      <c r="J846" s="40">
        <v>36.999802000000003</v>
      </c>
      <c r="K846" s="40">
        <v>27.119427999999999</v>
      </c>
    </row>
    <row r="847" spans="1:11" x14ac:dyDescent="0.2">
      <c r="A847" s="37">
        <v>220325</v>
      </c>
      <c r="B847" s="37">
        <v>16.656528000000002</v>
      </c>
      <c r="C847" s="37">
        <v>28.981824</v>
      </c>
      <c r="D847" s="37">
        <v>36.770912000000003</v>
      </c>
      <c r="E847" s="37">
        <v>23.367263999999999</v>
      </c>
      <c r="G847" s="39">
        <v>230269</v>
      </c>
      <c r="H847" s="40">
        <v>16.341194999999999</v>
      </c>
      <c r="I847" s="40">
        <v>29.584620000000001</v>
      </c>
      <c r="J847" s="40">
        <v>36.192585000000001</v>
      </c>
      <c r="K847" s="40">
        <v>27.797445</v>
      </c>
    </row>
    <row r="848" spans="1:11" x14ac:dyDescent="0.2">
      <c r="A848" s="37">
        <v>220325</v>
      </c>
      <c r="B848" s="37">
        <v>18.689475000000002</v>
      </c>
      <c r="C848" s="37">
        <v>26.066175000000001</v>
      </c>
      <c r="D848" s="37">
        <v>37.085349999999998</v>
      </c>
      <c r="E848" s="37">
        <v>16.891175</v>
      </c>
      <c r="G848" s="39">
        <v>230270</v>
      </c>
      <c r="H848" s="40">
        <v>16.888524</v>
      </c>
      <c r="I848" s="40">
        <v>26.760691999999995</v>
      </c>
      <c r="J848" s="40">
        <v>34.589084</v>
      </c>
      <c r="K848" s="40">
        <v>22.235188000000004</v>
      </c>
    </row>
    <row r="849" spans="1:11" x14ac:dyDescent="0.2">
      <c r="A849" s="37">
        <v>220326</v>
      </c>
      <c r="B849" s="37">
        <v>17.76652</v>
      </c>
      <c r="C849" s="37">
        <v>28.050954000000001</v>
      </c>
      <c r="D849" s="37">
        <v>38.381177999999998</v>
      </c>
      <c r="E849" s="37">
        <v>18.279368000000002</v>
      </c>
      <c r="G849" s="39">
        <v>230271</v>
      </c>
      <c r="H849" s="40">
        <v>19.954107</v>
      </c>
      <c r="I849" s="40">
        <v>23.666499000000002</v>
      </c>
      <c r="J849" s="40">
        <v>29.362473000000005</v>
      </c>
      <c r="K849" s="40">
        <v>19.144296000000001</v>
      </c>
    </row>
    <row r="850" spans="1:11" x14ac:dyDescent="0.2">
      <c r="A850" s="37">
        <v>220327</v>
      </c>
      <c r="B850" s="37">
        <v>18.600581999999999</v>
      </c>
      <c r="C850" s="37">
        <v>32.722901999999998</v>
      </c>
      <c r="D850" s="37">
        <v>43.881393000000003</v>
      </c>
      <c r="E850" s="37">
        <v>20.356580999999998</v>
      </c>
      <c r="G850" s="39">
        <v>230272</v>
      </c>
      <c r="H850" s="40">
        <v>16.885680000000001</v>
      </c>
      <c r="I850" s="40">
        <v>30.596118000000001</v>
      </c>
      <c r="J850" s="40">
        <v>37.763354999999997</v>
      </c>
      <c r="K850" s="40">
        <v>25.952556000000001</v>
      </c>
    </row>
    <row r="851" spans="1:11" x14ac:dyDescent="0.2">
      <c r="A851" s="37">
        <v>220328</v>
      </c>
      <c r="B851" s="37">
        <v>23.976704000000002</v>
      </c>
      <c r="C851" s="37">
        <v>20.332543999999999</v>
      </c>
      <c r="D851" s="37">
        <v>27.405951999999999</v>
      </c>
      <c r="E851" s="37">
        <v>9.4935039999999997</v>
      </c>
      <c r="G851" s="39">
        <v>230273</v>
      </c>
      <c r="H851" s="40">
        <v>16.192454000000001</v>
      </c>
      <c r="I851" s="40">
        <v>31.651388000000001</v>
      </c>
      <c r="J851" s="40">
        <v>41.792301999999999</v>
      </c>
      <c r="K851" s="40">
        <v>24.903003999999999</v>
      </c>
    </row>
    <row r="852" spans="1:11" x14ac:dyDescent="0.2">
      <c r="A852" s="37">
        <v>220329</v>
      </c>
      <c r="B852" s="37">
        <v>20.297339999999998</v>
      </c>
      <c r="C852" s="37">
        <v>26.287485</v>
      </c>
      <c r="D852" s="37">
        <v>33.333615000000002</v>
      </c>
      <c r="E852" s="37">
        <v>18.353580000000001</v>
      </c>
      <c r="G852" s="39">
        <v>230274</v>
      </c>
      <c r="H852" s="40">
        <v>18.775392</v>
      </c>
      <c r="I852" s="40">
        <v>25.934880000000003</v>
      </c>
      <c r="J852" s="40">
        <v>33.322668</v>
      </c>
      <c r="K852" s="40">
        <v>18.747996000000001</v>
      </c>
    </row>
    <row r="853" spans="1:11" x14ac:dyDescent="0.2">
      <c r="A853" s="37">
        <v>220329</v>
      </c>
      <c r="B853" s="37">
        <v>20.143153999999999</v>
      </c>
      <c r="C853" s="37">
        <v>26.654261999999999</v>
      </c>
      <c r="D853" s="37">
        <v>33.747053999999999</v>
      </c>
      <c r="E853" s="37">
        <v>18.022822000000001</v>
      </c>
      <c r="G853" s="39">
        <v>230275</v>
      </c>
      <c r="H853" s="40">
        <v>14.869512</v>
      </c>
      <c r="I853" s="40">
        <v>28.963144</v>
      </c>
      <c r="J853" s="40">
        <v>38.784872</v>
      </c>
      <c r="K853" s="40">
        <v>27.192312000000001</v>
      </c>
    </row>
    <row r="854" spans="1:11" x14ac:dyDescent="0.2">
      <c r="A854" s="37">
        <v>220330</v>
      </c>
      <c r="B854" s="37">
        <v>20.531589</v>
      </c>
      <c r="C854" s="37">
        <v>21.606922999999998</v>
      </c>
      <c r="D854" s="37">
        <v>30.045560999999999</v>
      </c>
      <c r="E854" s="37">
        <v>14.334749</v>
      </c>
      <c r="G854" s="39">
        <v>230276</v>
      </c>
      <c r="H854" s="40">
        <v>17.197455999999999</v>
      </c>
      <c r="I854" s="40">
        <v>26.81128</v>
      </c>
      <c r="J854" s="40">
        <v>34.986671999999999</v>
      </c>
      <c r="K854" s="40">
        <v>21.676624</v>
      </c>
    </row>
    <row r="855" spans="1:11" x14ac:dyDescent="0.2">
      <c r="A855" s="37">
        <v>220331</v>
      </c>
      <c r="B855" s="37">
        <v>16.966586</v>
      </c>
      <c r="C855" s="37">
        <v>29.549064999999999</v>
      </c>
      <c r="D855" s="37">
        <v>38.703301000000003</v>
      </c>
      <c r="E855" s="37">
        <v>23.988510000000002</v>
      </c>
      <c r="G855" s="39">
        <v>230277</v>
      </c>
      <c r="H855" s="40">
        <v>15.925739999999999</v>
      </c>
      <c r="I855" s="40">
        <v>30.076845000000002</v>
      </c>
      <c r="J855" s="40">
        <v>38.986800000000002</v>
      </c>
      <c r="K855" s="40">
        <v>26.665499999999998</v>
      </c>
    </row>
    <row r="856" spans="1:11" x14ac:dyDescent="0.2">
      <c r="A856" s="37">
        <v>220332</v>
      </c>
      <c r="B856" s="37">
        <v>16.993407000000001</v>
      </c>
      <c r="C856" s="37">
        <v>29.393011999999999</v>
      </c>
      <c r="D856" s="37">
        <v>38.260331000000001</v>
      </c>
      <c r="E856" s="37">
        <v>22.721933</v>
      </c>
      <c r="G856" s="39">
        <v>230278</v>
      </c>
      <c r="H856" s="40">
        <v>18.391006000000001</v>
      </c>
      <c r="I856" s="40">
        <v>26.770447999999998</v>
      </c>
      <c r="J856" s="40">
        <v>33.463059999999999</v>
      </c>
      <c r="K856" s="40">
        <v>20.934927999999999</v>
      </c>
    </row>
    <row r="857" spans="1:11" x14ac:dyDescent="0.2">
      <c r="A857" s="37">
        <v>220333</v>
      </c>
      <c r="B857" s="37">
        <v>19.417090000000002</v>
      </c>
      <c r="C857" s="37">
        <v>26.287469999999999</v>
      </c>
      <c r="D857" s="37">
        <v>33.497695</v>
      </c>
      <c r="E857" s="37">
        <v>18.562885000000001</v>
      </c>
      <c r="G857" s="39">
        <v>230279</v>
      </c>
      <c r="H857" s="40">
        <v>18.929544</v>
      </c>
      <c r="I857" s="40">
        <v>24.45748</v>
      </c>
      <c r="J857" s="40">
        <v>31.003720000000001</v>
      </c>
      <c r="K857" s="40">
        <v>19.393236000000002</v>
      </c>
    </row>
    <row r="858" spans="1:11" x14ac:dyDescent="0.2">
      <c r="A858" s="37">
        <v>220334</v>
      </c>
      <c r="B858" s="37">
        <v>21.589942000000001</v>
      </c>
      <c r="C858" s="37">
        <v>24.241012000000001</v>
      </c>
      <c r="D858" s="37">
        <v>30.891942</v>
      </c>
      <c r="E858" s="37">
        <v>15.469226000000001</v>
      </c>
      <c r="G858" s="39">
        <v>230280</v>
      </c>
      <c r="H858" s="40">
        <v>14.815348</v>
      </c>
      <c r="I858" s="40">
        <v>32.069474</v>
      </c>
      <c r="J858" s="40">
        <v>42.564439999999998</v>
      </c>
      <c r="K858" s="40">
        <v>26.780888000000001</v>
      </c>
    </row>
    <row r="859" spans="1:11" x14ac:dyDescent="0.2">
      <c r="A859" s="37">
        <v>220335</v>
      </c>
      <c r="B859" s="37">
        <v>22.613308</v>
      </c>
      <c r="C859" s="37">
        <v>21.124628999999999</v>
      </c>
      <c r="D859" s="37">
        <v>27.097611000000001</v>
      </c>
      <c r="E859" s="37">
        <v>10.091965</v>
      </c>
      <c r="G859" s="39">
        <v>230281</v>
      </c>
      <c r="H859" s="40">
        <v>18.376937999999999</v>
      </c>
      <c r="I859" s="40">
        <v>24.065688000000005</v>
      </c>
      <c r="J859" s="40">
        <v>31.17435</v>
      </c>
      <c r="K859" s="40">
        <v>19.787748000000001</v>
      </c>
    </row>
    <row r="860" spans="1:11" x14ac:dyDescent="0.2">
      <c r="A860" s="37">
        <v>230000</v>
      </c>
      <c r="B860" s="37">
        <v>18.752265000000001</v>
      </c>
      <c r="C860" s="37">
        <v>24.564105000000001</v>
      </c>
      <c r="D860" s="37">
        <v>33.290945999999998</v>
      </c>
      <c r="E860" s="37">
        <v>17.598977999999999</v>
      </c>
      <c r="G860" s="39">
        <v>230282</v>
      </c>
      <c r="H860" s="40">
        <v>16.284701999999999</v>
      </c>
      <c r="I860" s="40">
        <v>29.629364999999996</v>
      </c>
      <c r="J860" s="40">
        <v>37.899942000000003</v>
      </c>
      <c r="K860" s="40">
        <v>25.800903000000002</v>
      </c>
    </row>
    <row r="861" spans="1:11" x14ac:dyDescent="0.2">
      <c r="A861" s="37">
        <v>230000</v>
      </c>
      <c r="B861" s="37">
        <v>18.752265000000001</v>
      </c>
      <c r="C861" s="37">
        <v>24.564105000000001</v>
      </c>
      <c r="D861" s="37">
        <v>33.290945999999998</v>
      </c>
      <c r="E861" s="37">
        <v>17.598977999999999</v>
      </c>
      <c r="G861" s="39">
        <v>230283</v>
      </c>
      <c r="H861" s="40">
        <v>18.302</v>
      </c>
      <c r="I861" s="40">
        <v>25.833273000000002</v>
      </c>
      <c r="J861" s="40">
        <v>32.431144000000003</v>
      </c>
      <c r="K861" s="40">
        <v>20.608052000000001</v>
      </c>
    </row>
    <row r="862" spans="1:11" x14ac:dyDescent="0.2">
      <c r="A862" s="37">
        <v>230000</v>
      </c>
      <c r="B862" s="37">
        <v>18.752265000000001</v>
      </c>
      <c r="C862" s="37">
        <v>24.564105000000001</v>
      </c>
      <c r="D862" s="37">
        <v>33.290945999999998</v>
      </c>
      <c r="E862" s="37">
        <v>17.598977999999999</v>
      </c>
      <c r="G862" s="39">
        <v>230284</v>
      </c>
      <c r="H862" s="40">
        <v>18.438618000000002</v>
      </c>
      <c r="I862" s="40">
        <v>27.320523999999995</v>
      </c>
      <c r="J862" s="40">
        <v>34.834580000000003</v>
      </c>
      <c r="K862" s="40">
        <v>22.113575000000001</v>
      </c>
    </row>
    <row r="863" spans="1:11" x14ac:dyDescent="0.2">
      <c r="A863" s="37">
        <v>230001</v>
      </c>
      <c r="B863" s="37">
        <v>18.684666</v>
      </c>
      <c r="C863" s="37">
        <v>25.279254000000002</v>
      </c>
      <c r="D863" s="37">
        <v>31.747716</v>
      </c>
      <c r="E863" s="37">
        <v>16.918901999999999</v>
      </c>
      <c r="G863" s="39">
        <v>230285</v>
      </c>
      <c r="H863" s="40">
        <v>18.481079999999999</v>
      </c>
      <c r="I863" s="40">
        <v>26.295779999999997</v>
      </c>
      <c r="J863" s="40">
        <v>34.658880000000003</v>
      </c>
      <c r="K863" s="40">
        <v>19.806380000000001</v>
      </c>
    </row>
    <row r="864" spans="1:11" x14ac:dyDescent="0.2">
      <c r="A864" s="37">
        <v>230001</v>
      </c>
      <c r="B864" s="37">
        <v>18.684666</v>
      </c>
      <c r="C864" s="37">
        <v>25.279254000000002</v>
      </c>
      <c r="D864" s="37">
        <v>31.747716</v>
      </c>
      <c r="E864" s="37">
        <v>16.918901999999999</v>
      </c>
      <c r="G864" s="39">
        <v>230286</v>
      </c>
      <c r="H864" s="40">
        <v>17.22456</v>
      </c>
      <c r="I864" s="40">
        <v>28.228121999999999</v>
      </c>
      <c r="J864" s="40">
        <v>36.886212</v>
      </c>
      <c r="K864" s="40">
        <v>22.831703999999998</v>
      </c>
    </row>
    <row r="865" spans="1:11" x14ac:dyDescent="0.2">
      <c r="A865" s="37">
        <v>230001</v>
      </c>
      <c r="B865" s="37">
        <v>18.684666</v>
      </c>
      <c r="C865" s="37">
        <v>25.279254000000002</v>
      </c>
      <c r="D865" s="37">
        <v>31.747716</v>
      </c>
      <c r="E865" s="37">
        <v>16.918901999999999</v>
      </c>
      <c r="G865" s="39">
        <v>230287</v>
      </c>
      <c r="H865" s="40">
        <v>18.150251000000001</v>
      </c>
      <c r="I865" s="40">
        <v>27.129753000000004</v>
      </c>
      <c r="J865" s="40">
        <v>33.850718999999998</v>
      </c>
      <c r="K865" s="40">
        <v>22.257508000000001</v>
      </c>
    </row>
    <row r="866" spans="1:11" x14ac:dyDescent="0.2">
      <c r="A866" s="37">
        <v>230002</v>
      </c>
      <c r="B866" s="37">
        <v>18.527398999999999</v>
      </c>
      <c r="C866" s="37">
        <v>25.633921999999998</v>
      </c>
      <c r="D866" s="37">
        <v>32.362150999999997</v>
      </c>
      <c r="E866" s="37">
        <v>16.455788999999999</v>
      </c>
      <c r="G866" s="39">
        <v>230288</v>
      </c>
      <c r="H866" s="40">
        <v>15.374736</v>
      </c>
      <c r="I866" s="40">
        <v>29.227583999999997</v>
      </c>
      <c r="J866" s="40">
        <v>39.743279999999999</v>
      </c>
      <c r="K866" s="40">
        <v>27.989903999999999</v>
      </c>
    </row>
    <row r="867" spans="1:11" x14ac:dyDescent="0.2">
      <c r="A867" s="37">
        <v>230002</v>
      </c>
      <c r="B867" s="37">
        <v>18.527398999999999</v>
      </c>
      <c r="C867" s="37">
        <v>25.633921999999998</v>
      </c>
      <c r="D867" s="37">
        <v>32.362150999999997</v>
      </c>
      <c r="E867" s="37">
        <v>16.455788999999999</v>
      </c>
      <c r="G867" s="39">
        <v>230289</v>
      </c>
      <c r="H867" s="40">
        <v>16.468920000000001</v>
      </c>
      <c r="I867" s="40">
        <v>25.896779999999996</v>
      </c>
      <c r="J867" s="40">
        <v>35.021700000000003</v>
      </c>
      <c r="K867" s="40">
        <v>22.068719999999999</v>
      </c>
    </row>
    <row r="868" spans="1:11" x14ac:dyDescent="0.2">
      <c r="A868" s="37">
        <v>230002</v>
      </c>
      <c r="B868" s="37">
        <v>18.527398999999999</v>
      </c>
      <c r="C868" s="37">
        <v>25.633921999999998</v>
      </c>
      <c r="D868" s="37">
        <v>32.362150999999997</v>
      </c>
      <c r="E868" s="37">
        <v>16.455788999999999</v>
      </c>
      <c r="G868" s="39">
        <v>230290</v>
      </c>
      <c r="H868" s="40">
        <v>17.41131</v>
      </c>
      <c r="I868" s="40">
        <v>24.454395000000002</v>
      </c>
      <c r="J868" s="40">
        <v>32.648490000000002</v>
      </c>
      <c r="K868" s="40">
        <v>21.659085000000001</v>
      </c>
    </row>
    <row r="869" spans="1:11" x14ac:dyDescent="0.2">
      <c r="A869" s="37">
        <v>230003</v>
      </c>
      <c r="B869" s="37">
        <v>20.242394999999998</v>
      </c>
      <c r="C869" s="37">
        <v>23.964822000000002</v>
      </c>
      <c r="D869" s="37">
        <v>32.460287999999998</v>
      </c>
      <c r="E869" s="37">
        <v>15.03462</v>
      </c>
      <c r="G869" s="39">
        <v>230291</v>
      </c>
      <c r="H869" s="40">
        <v>20.460159999999998</v>
      </c>
      <c r="I869" s="40">
        <v>20.679376000000001</v>
      </c>
      <c r="J869" s="40">
        <v>26.461198</v>
      </c>
      <c r="K869" s="40">
        <v>18.167525999999999</v>
      </c>
    </row>
    <row r="870" spans="1:11" x14ac:dyDescent="0.2">
      <c r="A870" s="37">
        <v>230003</v>
      </c>
      <c r="B870" s="37">
        <v>20.242394999999998</v>
      </c>
      <c r="C870" s="37">
        <v>23.964822000000002</v>
      </c>
      <c r="D870" s="37">
        <v>32.460287999999998</v>
      </c>
      <c r="E870" s="37">
        <v>15.03462</v>
      </c>
      <c r="G870" s="39">
        <v>230292</v>
      </c>
      <c r="H870" s="40">
        <v>17.851521999999999</v>
      </c>
      <c r="I870" s="40">
        <v>22.562214000000001</v>
      </c>
      <c r="J870" s="40">
        <v>28.737039999999997</v>
      </c>
      <c r="K870" s="40">
        <v>22.207547999999999</v>
      </c>
    </row>
    <row r="871" spans="1:11" x14ac:dyDescent="0.2">
      <c r="A871" s="37">
        <v>230003</v>
      </c>
      <c r="B871" s="37">
        <v>20.242394999999998</v>
      </c>
      <c r="C871" s="37">
        <v>23.964822000000002</v>
      </c>
      <c r="D871" s="37">
        <v>32.460287999999998</v>
      </c>
      <c r="E871" s="37">
        <v>15.03462</v>
      </c>
      <c r="G871" s="39">
        <v>230293</v>
      </c>
      <c r="H871" s="40">
        <v>16.892092000000002</v>
      </c>
      <c r="I871" s="40">
        <v>22.683927000000001</v>
      </c>
      <c r="J871" s="40">
        <v>30.628317999999997</v>
      </c>
      <c r="K871" s="40">
        <v>21.060389000000001</v>
      </c>
    </row>
    <row r="872" spans="1:11" x14ac:dyDescent="0.2">
      <c r="A872" s="37">
        <v>230004</v>
      </c>
      <c r="B872" s="37">
        <v>17.992039999999999</v>
      </c>
      <c r="C872" s="37">
        <v>26.693480000000001</v>
      </c>
      <c r="D872" s="37">
        <v>35.757480000000001</v>
      </c>
      <c r="E872" s="37">
        <v>16.405840000000001</v>
      </c>
      <c r="G872" s="39">
        <v>230294</v>
      </c>
      <c r="H872" s="40">
        <v>17.402175</v>
      </c>
      <c r="I872" s="40">
        <v>24.052454999999998</v>
      </c>
      <c r="J872" s="40">
        <v>32.886000000000003</v>
      </c>
      <c r="K872" s="40">
        <v>20.919149999999998</v>
      </c>
    </row>
    <row r="873" spans="1:11" x14ac:dyDescent="0.2">
      <c r="A873" s="37">
        <v>230004</v>
      </c>
      <c r="B873" s="37">
        <v>17.992039999999999</v>
      </c>
      <c r="C873" s="37">
        <v>26.693480000000001</v>
      </c>
      <c r="D873" s="37">
        <v>35.757480000000001</v>
      </c>
      <c r="E873" s="37">
        <v>16.405840000000001</v>
      </c>
      <c r="G873" s="39">
        <v>230295</v>
      </c>
      <c r="H873" s="40">
        <v>17.308717571428573</v>
      </c>
      <c r="I873" s="40">
        <v>24.572002571428573</v>
      </c>
      <c r="J873" s="40">
        <v>32.921709714285711</v>
      </c>
      <c r="K873" s="40">
        <v>22.744767285714286</v>
      </c>
    </row>
    <row r="874" spans="1:11" x14ac:dyDescent="0.2">
      <c r="A874" s="37">
        <v>230004</v>
      </c>
      <c r="B874" s="37">
        <v>17.992039999999999</v>
      </c>
      <c r="C874" s="37">
        <v>26.693480000000001</v>
      </c>
      <c r="D874" s="37">
        <v>35.757480000000001</v>
      </c>
      <c r="E874" s="37">
        <v>16.405840000000001</v>
      </c>
      <c r="G874" s="39">
        <v>230296</v>
      </c>
      <c r="H874" s="40">
        <v>17.775677999999999</v>
      </c>
      <c r="I874" s="40">
        <v>25.010497999999998</v>
      </c>
      <c r="J874" s="40">
        <v>33.28933</v>
      </c>
      <c r="K874" s="40">
        <v>19.91865</v>
      </c>
    </row>
    <row r="875" spans="1:11" x14ac:dyDescent="0.2">
      <c r="A875" s="37">
        <v>230005</v>
      </c>
      <c r="B875" s="37">
        <v>15.831314000000001</v>
      </c>
      <c r="C875" s="37">
        <v>27.657223999999999</v>
      </c>
      <c r="D875" s="37">
        <v>38.46819</v>
      </c>
      <c r="E875" s="37">
        <v>21.866606000000001</v>
      </c>
      <c r="G875" s="39">
        <v>230297</v>
      </c>
      <c r="H875" s="40">
        <v>18.179821</v>
      </c>
      <c r="I875" s="40">
        <v>25.457228000000001</v>
      </c>
      <c r="J875" s="40">
        <v>32.734634999999997</v>
      </c>
      <c r="K875" s="40">
        <v>21.384801999999997</v>
      </c>
    </row>
    <row r="876" spans="1:11" x14ac:dyDescent="0.2">
      <c r="A876" s="37">
        <v>230005</v>
      </c>
      <c r="B876" s="37">
        <v>15.831314000000001</v>
      </c>
      <c r="C876" s="37">
        <v>27.657223999999999</v>
      </c>
      <c r="D876" s="37">
        <v>38.46819</v>
      </c>
      <c r="E876" s="37">
        <v>21.866606000000001</v>
      </c>
      <c r="G876" s="39">
        <v>230298</v>
      </c>
      <c r="H876" s="40">
        <v>19.012008000000002</v>
      </c>
      <c r="I876" s="40">
        <v>23.8108</v>
      </c>
      <c r="J876" s="40">
        <v>29.937501999999999</v>
      </c>
      <c r="K876" s="40">
        <v>22.528679999999998</v>
      </c>
    </row>
    <row r="877" spans="1:11" x14ac:dyDescent="0.2">
      <c r="A877" s="37">
        <v>230005</v>
      </c>
      <c r="B877" s="37">
        <v>15.831314000000001</v>
      </c>
      <c r="C877" s="37">
        <v>27.657223999999999</v>
      </c>
      <c r="D877" s="37">
        <v>38.46819</v>
      </c>
      <c r="E877" s="37">
        <v>21.866606000000001</v>
      </c>
      <c r="G877" s="39">
        <v>230299</v>
      </c>
      <c r="H877" s="40">
        <v>19.674113999999999</v>
      </c>
      <c r="I877" s="40">
        <v>20.551362000000001</v>
      </c>
      <c r="J877" s="40">
        <v>27.624174</v>
      </c>
      <c r="K877" s="40">
        <v>16.950990000000001</v>
      </c>
    </row>
    <row r="878" spans="1:11" x14ac:dyDescent="0.2">
      <c r="A878" s="37">
        <v>230006</v>
      </c>
      <c r="B878" s="37">
        <v>17.294193</v>
      </c>
      <c r="C878" s="37">
        <v>27.129753000000001</v>
      </c>
      <c r="D878" s="37">
        <v>35.808723999999998</v>
      </c>
      <c r="E878" s="37">
        <v>19.625585000000001</v>
      </c>
      <c r="G878" s="39">
        <v>230300</v>
      </c>
      <c r="H878" s="40">
        <v>16.793892</v>
      </c>
      <c r="I878" s="40">
        <v>26.700092999999999</v>
      </c>
      <c r="J878" s="40">
        <v>36.158090999999999</v>
      </c>
      <c r="K878" s="40">
        <v>22.519914</v>
      </c>
    </row>
    <row r="879" spans="1:11" x14ac:dyDescent="0.2">
      <c r="A879" s="37">
        <v>230006</v>
      </c>
      <c r="B879" s="37">
        <v>17.294193</v>
      </c>
      <c r="C879" s="37">
        <v>27.129753000000001</v>
      </c>
      <c r="D879" s="37">
        <v>35.808723999999998</v>
      </c>
      <c r="E879" s="37">
        <v>19.625585000000001</v>
      </c>
      <c r="G879" s="39">
        <v>230301</v>
      </c>
      <c r="H879" s="40">
        <v>18.880839999999999</v>
      </c>
      <c r="I879" s="40">
        <v>21.902869999999997</v>
      </c>
      <c r="J879" s="40">
        <v>30.914180000000002</v>
      </c>
      <c r="K879" s="40">
        <v>17.684809999999999</v>
      </c>
    </row>
    <row r="880" spans="1:11" x14ac:dyDescent="0.2">
      <c r="A880" s="37">
        <v>230006</v>
      </c>
      <c r="B880" s="37">
        <v>17.294193</v>
      </c>
      <c r="C880" s="37">
        <v>27.129753000000001</v>
      </c>
      <c r="D880" s="37">
        <v>35.808723999999998</v>
      </c>
      <c r="E880" s="37">
        <v>19.625585000000001</v>
      </c>
      <c r="G880" s="39">
        <v>230302</v>
      </c>
      <c r="H880" s="40">
        <v>17.71895</v>
      </c>
      <c r="I880" s="40">
        <v>25.826849999999997</v>
      </c>
      <c r="J880" s="40">
        <v>34.67266</v>
      </c>
      <c r="K880" s="40">
        <v>22.310390000000002</v>
      </c>
    </row>
    <row r="881" spans="1:11" x14ac:dyDescent="0.2">
      <c r="A881" s="37">
        <v>230007</v>
      </c>
      <c r="B881" s="37">
        <v>16.493648</v>
      </c>
      <c r="C881" s="37">
        <v>28.969728</v>
      </c>
      <c r="D881" s="37">
        <v>35.986960000000003</v>
      </c>
      <c r="E881" s="37">
        <v>20.430143999999999</v>
      </c>
      <c r="G881" s="39">
        <v>230303</v>
      </c>
      <c r="H881" s="40">
        <v>17.175802000000001</v>
      </c>
      <c r="I881" s="40">
        <v>26.683509999999998</v>
      </c>
      <c r="J881" s="40">
        <v>34.032859000000002</v>
      </c>
      <c r="K881" s="40">
        <v>21.975190999999999</v>
      </c>
    </row>
    <row r="882" spans="1:11" x14ac:dyDescent="0.2">
      <c r="A882" s="37">
        <v>230007</v>
      </c>
      <c r="B882" s="37">
        <v>16.493648</v>
      </c>
      <c r="C882" s="37">
        <v>28.969728</v>
      </c>
      <c r="D882" s="37">
        <v>35.986960000000003</v>
      </c>
      <c r="E882" s="37">
        <v>20.430143999999999</v>
      </c>
      <c r="G882" s="39">
        <v>230304</v>
      </c>
      <c r="H882" s="40">
        <v>18.154236999999998</v>
      </c>
      <c r="I882" s="40">
        <v>23.883797999999999</v>
      </c>
      <c r="J882" s="40">
        <v>30.751984000000004</v>
      </c>
      <c r="K882" s="40">
        <v>21.005354000000001</v>
      </c>
    </row>
    <row r="883" spans="1:11" x14ac:dyDescent="0.2">
      <c r="A883" s="37">
        <v>230007</v>
      </c>
      <c r="B883" s="37">
        <v>16.493648</v>
      </c>
      <c r="C883" s="37">
        <v>28.969728</v>
      </c>
      <c r="D883" s="37">
        <v>35.986960000000003</v>
      </c>
      <c r="E883" s="37">
        <v>20.430143999999999</v>
      </c>
      <c r="G883" s="39">
        <v>230305</v>
      </c>
      <c r="H883" s="40">
        <v>19.794239999999999</v>
      </c>
      <c r="I883" s="40">
        <v>21.782827999999999</v>
      </c>
      <c r="J883" s="40">
        <v>28.371743999999996</v>
      </c>
      <c r="K883" s="40">
        <v>17.402436000000002</v>
      </c>
    </row>
    <row r="884" spans="1:11" x14ac:dyDescent="0.2">
      <c r="A884" s="37">
        <v>230008</v>
      </c>
      <c r="B884" s="37">
        <v>19.772369999999999</v>
      </c>
      <c r="C884" s="37">
        <v>24.240600000000001</v>
      </c>
      <c r="D884" s="37">
        <v>32.489640000000001</v>
      </c>
      <c r="E884" s="37">
        <v>15.973470000000001</v>
      </c>
      <c r="G884" s="39">
        <v>230306</v>
      </c>
      <c r="H884" s="40">
        <v>16.343375999999999</v>
      </c>
      <c r="I884" s="40">
        <v>25.333151999999998</v>
      </c>
      <c r="J884" s="40">
        <v>36.225672000000003</v>
      </c>
      <c r="K884" s="40">
        <v>23.310911999999998</v>
      </c>
    </row>
    <row r="885" spans="1:11" x14ac:dyDescent="0.2">
      <c r="A885" s="37">
        <v>230008</v>
      </c>
      <c r="B885" s="37">
        <v>19.772369999999999</v>
      </c>
      <c r="C885" s="37">
        <v>24.240600000000001</v>
      </c>
      <c r="D885" s="37">
        <v>32.489640000000001</v>
      </c>
      <c r="E885" s="37">
        <v>15.973470000000001</v>
      </c>
      <c r="G885" s="39">
        <v>230307</v>
      </c>
      <c r="H885" s="40">
        <v>14.803993999999998</v>
      </c>
      <c r="I885" s="40">
        <v>27.353618999999998</v>
      </c>
      <c r="J885" s="40">
        <v>38.579828999999997</v>
      </c>
      <c r="K885" s="40">
        <v>24.880202000000001</v>
      </c>
    </row>
    <row r="886" spans="1:11" x14ac:dyDescent="0.2">
      <c r="A886" s="37">
        <v>230008</v>
      </c>
      <c r="B886" s="37">
        <v>19.772369999999999</v>
      </c>
      <c r="C886" s="37">
        <v>24.240600000000001</v>
      </c>
      <c r="D886" s="37">
        <v>32.489640000000001</v>
      </c>
      <c r="E886" s="37">
        <v>15.973470000000001</v>
      </c>
      <c r="G886" s="39">
        <v>230308</v>
      </c>
      <c r="H886" s="40">
        <v>16.392948000000001</v>
      </c>
      <c r="I886" s="40">
        <v>28.133351999999999</v>
      </c>
      <c r="J886" s="40">
        <v>36.902307</v>
      </c>
      <c r="K886" s="40">
        <v>26.043341999999999</v>
      </c>
    </row>
    <row r="887" spans="1:11" x14ac:dyDescent="0.2">
      <c r="A887" s="37">
        <v>230009</v>
      </c>
      <c r="B887" s="37">
        <v>19.363374</v>
      </c>
      <c r="C887" s="37">
        <v>25.19145</v>
      </c>
      <c r="D887" s="37">
        <v>33.343494</v>
      </c>
      <c r="E887" s="37">
        <v>14.851608000000001</v>
      </c>
      <c r="G887" s="39">
        <v>230309</v>
      </c>
      <c r="H887" s="40">
        <v>19.224959999999999</v>
      </c>
      <c r="I887" s="40">
        <v>20.100480000000001</v>
      </c>
      <c r="J887" s="40">
        <v>28.071359999999999</v>
      </c>
      <c r="K887" s="40">
        <v>17.437439999999999</v>
      </c>
    </row>
    <row r="888" spans="1:11" x14ac:dyDescent="0.2">
      <c r="A888" s="37">
        <v>230009</v>
      </c>
      <c r="B888" s="37">
        <v>19.363374</v>
      </c>
      <c r="C888" s="37">
        <v>25.19145</v>
      </c>
      <c r="D888" s="37">
        <v>33.343494</v>
      </c>
      <c r="E888" s="37">
        <v>14.851608000000001</v>
      </c>
      <c r="G888" s="39">
        <v>230310</v>
      </c>
      <c r="H888" s="40">
        <v>16.979578</v>
      </c>
      <c r="I888" s="40">
        <v>23.700281</v>
      </c>
      <c r="J888" s="40">
        <v>31.424074000000001</v>
      </c>
      <c r="K888" s="40">
        <v>24.43892</v>
      </c>
    </row>
    <row r="889" spans="1:11" x14ac:dyDescent="0.2">
      <c r="A889" s="37">
        <v>230009</v>
      </c>
      <c r="B889" s="37">
        <v>19.363374</v>
      </c>
      <c r="C889" s="37">
        <v>25.19145</v>
      </c>
      <c r="D889" s="37">
        <v>33.343494</v>
      </c>
      <c r="E889" s="37">
        <v>14.851608000000001</v>
      </c>
      <c r="G889" s="39">
        <v>230311</v>
      </c>
      <c r="H889" s="40">
        <v>15.596864999999999</v>
      </c>
      <c r="I889" s="40">
        <v>25.02054</v>
      </c>
      <c r="J889" s="40">
        <v>33.879705000000001</v>
      </c>
      <c r="K889" s="40">
        <v>24.465135</v>
      </c>
    </row>
    <row r="890" spans="1:11" x14ac:dyDescent="0.2">
      <c r="A890" s="37">
        <v>230010</v>
      </c>
      <c r="B890" s="37">
        <v>19.860797000000002</v>
      </c>
      <c r="C890" s="37">
        <v>24.488026999999999</v>
      </c>
      <c r="D890" s="37">
        <v>30.312892999999999</v>
      </c>
      <c r="E890" s="37">
        <v>16.449349000000002</v>
      </c>
      <c r="G890" s="39">
        <v>230312</v>
      </c>
      <c r="H890" s="40">
        <v>16.580124999999999</v>
      </c>
      <c r="I890" s="40">
        <v>23.566490000000002</v>
      </c>
      <c r="J890" s="40">
        <v>30.680044999999996</v>
      </c>
      <c r="K890" s="40">
        <v>21.903935000000001</v>
      </c>
    </row>
    <row r="891" spans="1:11" x14ac:dyDescent="0.2">
      <c r="A891" s="37">
        <v>230010</v>
      </c>
      <c r="B891" s="37">
        <v>19.860797000000002</v>
      </c>
      <c r="C891" s="37">
        <v>24.488026999999999</v>
      </c>
      <c r="D891" s="37">
        <v>30.312892999999999</v>
      </c>
      <c r="E891" s="37">
        <v>16.449349000000002</v>
      </c>
      <c r="G891" s="39">
        <v>230313</v>
      </c>
      <c r="H891" s="40">
        <v>16.090824000000001</v>
      </c>
      <c r="I891" s="40">
        <v>25.041287999999998</v>
      </c>
      <c r="J891" s="40">
        <v>32.472720000000002</v>
      </c>
      <c r="K891" s="40">
        <v>22.894632000000001</v>
      </c>
    </row>
    <row r="892" spans="1:11" x14ac:dyDescent="0.2">
      <c r="A892" s="37">
        <v>230010</v>
      </c>
      <c r="B892" s="37">
        <v>19.860797000000002</v>
      </c>
      <c r="C892" s="37">
        <v>24.488026999999999</v>
      </c>
      <c r="D892" s="37">
        <v>30.312892999999999</v>
      </c>
      <c r="E892" s="37">
        <v>16.449349000000002</v>
      </c>
      <c r="G892" s="39">
        <v>230314</v>
      </c>
      <c r="H892" s="40">
        <v>17.764379999999999</v>
      </c>
      <c r="I892" s="40">
        <v>23.182334999999998</v>
      </c>
      <c r="J892" s="40">
        <v>29.296755000000001</v>
      </c>
      <c r="K892" s="40">
        <v>22.503959999999996</v>
      </c>
    </row>
    <row r="893" spans="1:11" x14ac:dyDescent="0.2">
      <c r="A893" s="37">
        <v>230011</v>
      </c>
      <c r="B893" s="37">
        <v>19.030047</v>
      </c>
      <c r="C893" s="37">
        <v>22.305785</v>
      </c>
      <c r="D893" s="37">
        <v>31.653402</v>
      </c>
      <c r="E893" s="37">
        <v>13.338226000000001</v>
      </c>
      <c r="G893" s="39">
        <v>230315</v>
      </c>
      <c r="H893" s="40">
        <v>16.890153000000002</v>
      </c>
      <c r="I893" s="40">
        <v>24.806564999999996</v>
      </c>
      <c r="J893" s="40">
        <v>30.770985</v>
      </c>
      <c r="K893" s="40">
        <v>24.164937999999996</v>
      </c>
    </row>
    <row r="894" spans="1:11" x14ac:dyDescent="0.2">
      <c r="A894" s="37">
        <v>230011</v>
      </c>
      <c r="B894" s="37">
        <v>19.030047</v>
      </c>
      <c r="C894" s="37">
        <v>22.305785</v>
      </c>
      <c r="D894" s="37">
        <v>31.653402</v>
      </c>
      <c r="E894" s="37">
        <v>13.338226000000001</v>
      </c>
      <c r="G894" s="39">
        <v>230316</v>
      </c>
      <c r="H894" s="40">
        <v>17.613112999999998</v>
      </c>
      <c r="I894" s="40">
        <v>23.478126</v>
      </c>
      <c r="J894" s="40">
        <v>28.520772000000004</v>
      </c>
      <c r="K894" s="40">
        <v>23.920939000000001</v>
      </c>
    </row>
    <row r="895" spans="1:11" x14ac:dyDescent="0.2">
      <c r="A895" s="37">
        <v>230011</v>
      </c>
      <c r="B895" s="37">
        <v>19.030047</v>
      </c>
      <c r="C895" s="37">
        <v>22.305785</v>
      </c>
      <c r="D895" s="37">
        <v>31.653402</v>
      </c>
      <c r="E895" s="37">
        <v>13.338226000000001</v>
      </c>
      <c r="G895" s="39">
        <v>230317</v>
      </c>
      <c r="H895" s="40">
        <v>17.627849999999999</v>
      </c>
      <c r="I895" s="40">
        <v>22.36505</v>
      </c>
      <c r="J895" s="40">
        <v>28.423199999999998</v>
      </c>
      <c r="K895" s="40">
        <v>21.080539999999999</v>
      </c>
    </row>
    <row r="896" spans="1:11" x14ac:dyDescent="0.2">
      <c r="A896" s="37">
        <v>230012</v>
      </c>
      <c r="B896" s="37">
        <v>17.644382</v>
      </c>
      <c r="C896" s="37">
        <v>23.791808</v>
      </c>
      <c r="D896" s="37">
        <v>33.212420999999999</v>
      </c>
      <c r="E896" s="37">
        <v>16.909955</v>
      </c>
      <c r="G896" s="39">
        <v>230318</v>
      </c>
      <c r="H896" s="40">
        <v>14.934158000000002</v>
      </c>
      <c r="I896" s="40">
        <v>29.106183999999999</v>
      </c>
      <c r="J896" s="40">
        <v>36.074247999999997</v>
      </c>
      <c r="K896" s="40">
        <v>26.810714999999998</v>
      </c>
    </row>
    <row r="897" spans="1:11" x14ac:dyDescent="0.2">
      <c r="A897" s="37">
        <v>230012</v>
      </c>
      <c r="B897" s="37">
        <v>17.644382</v>
      </c>
      <c r="C897" s="37">
        <v>23.791808</v>
      </c>
      <c r="D897" s="37">
        <v>33.212420999999999</v>
      </c>
      <c r="E897" s="37">
        <v>16.909955</v>
      </c>
      <c r="G897" s="39">
        <v>230319</v>
      </c>
      <c r="H897" s="40">
        <v>16.653348000000001</v>
      </c>
      <c r="I897" s="40">
        <v>26.864028000000001</v>
      </c>
      <c r="J897" s="40">
        <v>33.586812000000002</v>
      </c>
      <c r="K897" s="40">
        <v>23.999616</v>
      </c>
    </row>
    <row r="898" spans="1:11" x14ac:dyDescent="0.2">
      <c r="A898" s="37">
        <v>230012</v>
      </c>
      <c r="B898" s="37">
        <v>17.644382</v>
      </c>
      <c r="C898" s="37">
        <v>23.791808</v>
      </c>
      <c r="D898" s="37">
        <v>33.212420999999999</v>
      </c>
      <c r="E898" s="37">
        <v>16.909955</v>
      </c>
      <c r="G898" s="39">
        <v>230320</v>
      </c>
      <c r="H898" s="40">
        <v>17.919972000000001</v>
      </c>
      <c r="I898" s="40">
        <v>23.502942000000001</v>
      </c>
      <c r="J898" s="40">
        <v>28.695557999999995</v>
      </c>
      <c r="K898" s="40">
        <v>22.250177999999995</v>
      </c>
    </row>
    <row r="899" spans="1:11" x14ac:dyDescent="0.2">
      <c r="A899" s="37">
        <v>230013</v>
      </c>
      <c r="B899" s="37">
        <v>19.272189999999998</v>
      </c>
      <c r="C899" s="37">
        <v>22.553719999999998</v>
      </c>
      <c r="D899" s="37">
        <v>31.092949999999998</v>
      </c>
      <c r="E899" s="37">
        <v>16.344194999999999</v>
      </c>
      <c r="G899" s="39">
        <v>230321</v>
      </c>
      <c r="H899" s="40">
        <v>17.115192</v>
      </c>
      <c r="I899" s="40">
        <v>23.235497999999996</v>
      </c>
      <c r="J899" s="40">
        <v>29.103048000000001</v>
      </c>
      <c r="K899" s="40">
        <v>22.621662000000001</v>
      </c>
    </row>
    <row r="900" spans="1:11" x14ac:dyDescent="0.2">
      <c r="A900" s="37">
        <v>230013</v>
      </c>
      <c r="B900" s="37">
        <v>19.272189999999998</v>
      </c>
      <c r="C900" s="37">
        <v>22.553719999999998</v>
      </c>
      <c r="D900" s="37">
        <v>31.092949999999998</v>
      </c>
      <c r="E900" s="37">
        <v>16.344194999999999</v>
      </c>
      <c r="G900" s="39">
        <v>230322</v>
      </c>
      <c r="H900" s="40">
        <v>16.744350000000001</v>
      </c>
      <c r="I900" s="40">
        <v>25.523820000000001</v>
      </c>
      <c r="J900" s="40">
        <v>31.144490999999999</v>
      </c>
      <c r="K900" s="40">
        <v>25.695789000000001</v>
      </c>
    </row>
    <row r="901" spans="1:11" x14ac:dyDescent="0.2">
      <c r="A901" s="37">
        <v>230013</v>
      </c>
      <c r="B901" s="37">
        <v>19.272189999999998</v>
      </c>
      <c r="C901" s="37">
        <v>22.553719999999998</v>
      </c>
      <c r="D901" s="37">
        <v>31.092949999999998</v>
      </c>
      <c r="E901" s="37">
        <v>16.344194999999999</v>
      </c>
      <c r="G901" s="39">
        <v>230323</v>
      </c>
      <c r="H901" s="40">
        <v>18.512395000000001</v>
      </c>
      <c r="I901" s="40">
        <v>22.842566999999999</v>
      </c>
      <c r="J901" s="40">
        <v>28.74652</v>
      </c>
      <c r="K901" s="40">
        <v>20.932196999999999</v>
      </c>
    </row>
    <row r="902" spans="1:11" x14ac:dyDescent="0.2">
      <c r="A902" s="37">
        <v>230014</v>
      </c>
      <c r="B902" s="37">
        <v>19.725300000000001</v>
      </c>
      <c r="C902" s="37">
        <v>25.097490000000001</v>
      </c>
      <c r="D902" s="37">
        <v>33.642090000000003</v>
      </c>
      <c r="E902" s="37">
        <v>16.516529999999999</v>
      </c>
      <c r="G902" s="39">
        <v>230324</v>
      </c>
      <c r="H902" s="40">
        <v>18.419692000000001</v>
      </c>
      <c r="I902" s="40">
        <v>22.608453000000001</v>
      </c>
      <c r="J902" s="40">
        <v>28.063794000000001</v>
      </c>
      <c r="K902" s="40">
        <v>21.549954</v>
      </c>
    </row>
    <row r="903" spans="1:11" x14ac:dyDescent="0.2">
      <c r="A903" s="37">
        <v>230014</v>
      </c>
      <c r="B903" s="37">
        <v>19.725300000000001</v>
      </c>
      <c r="C903" s="37">
        <v>25.097490000000001</v>
      </c>
      <c r="D903" s="37">
        <v>33.642090000000003</v>
      </c>
      <c r="E903" s="37">
        <v>16.516529999999999</v>
      </c>
      <c r="G903" s="39">
        <v>230325</v>
      </c>
      <c r="H903" s="40">
        <v>17.024215999999999</v>
      </c>
      <c r="I903" s="40">
        <v>26.175181999999996</v>
      </c>
      <c r="J903" s="40">
        <v>32.383802000000003</v>
      </c>
      <c r="K903" s="40">
        <v>23.682735999999995</v>
      </c>
    </row>
    <row r="904" spans="1:11" x14ac:dyDescent="0.2">
      <c r="A904" s="37">
        <v>230014</v>
      </c>
      <c r="B904" s="37">
        <v>19.725300000000001</v>
      </c>
      <c r="C904" s="37">
        <v>25.097490000000001</v>
      </c>
      <c r="D904" s="37">
        <v>33.642090000000003</v>
      </c>
      <c r="E904" s="37">
        <v>16.516529999999999</v>
      </c>
      <c r="G904" s="39">
        <v>230326</v>
      </c>
      <c r="H904" s="40">
        <v>18.289943000000001</v>
      </c>
      <c r="I904" s="40">
        <v>22.78332</v>
      </c>
      <c r="J904" s="40">
        <v>27.367107000000001</v>
      </c>
      <c r="K904" s="40">
        <v>20.821422999999999</v>
      </c>
    </row>
    <row r="905" spans="1:11" x14ac:dyDescent="0.2">
      <c r="A905" s="37">
        <v>230015</v>
      </c>
      <c r="B905" s="37">
        <v>20.238320999999999</v>
      </c>
      <c r="C905" s="37">
        <v>24.387222000000001</v>
      </c>
      <c r="D905" s="37">
        <v>32.956194000000004</v>
      </c>
      <c r="E905" s="37">
        <v>14.570868000000001</v>
      </c>
      <c r="G905" s="39">
        <v>230327</v>
      </c>
      <c r="H905" s="40">
        <v>17.211179999999999</v>
      </c>
      <c r="I905" s="40">
        <v>24.046890000000001</v>
      </c>
      <c r="J905" s="40">
        <v>29.75385</v>
      </c>
      <c r="K905" s="40">
        <v>21.220500000000001</v>
      </c>
    </row>
    <row r="906" spans="1:11" x14ac:dyDescent="0.2">
      <c r="A906" s="37">
        <v>230015</v>
      </c>
      <c r="B906" s="37">
        <v>20.238320999999999</v>
      </c>
      <c r="C906" s="37">
        <v>24.387222000000001</v>
      </c>
      <c r="D906" s="37">
        <v>32.956194000000004</v>
      </c>
      <c r="E906" s="37">
        <v>14.570868000000001</v>
      </c>
      <c r="G906" s="39">
        <v>230328</v>
      </c>
      <c r="H906" s="40">
        <v>17.049037999999999</v>
      </c>
      <c r="I906" s="40">
        <v>26.370749</v>
      </c>
      <c r="J906" s="40">
        <v>32.802638999999999</v>
      </c>
      <c r="K906" s="40">
        <v>25.383317999999999</v>
      </c>
    </row>
    <row r="907" spans="1:11" x14ac:dyDescent="0.2">
      <c r="A907" s="37">
        <v>230015</v>
      </c>
      <c r="B907" s="37">
        <v>20.238320999999999</v>
      </c>
      <c r="C907" s="37">
        <v>24.387222000000001</v>
      </c>
      <c r="D907" s="37">
        <v>32.956194000000004</v>
      </c>
      <c r="E907" s="37">
        <v>14.570868000000001</v>
      </c>
      <c r="G907" s="39">
        <v>230329</v>
      </c>
      <c r="H907" s="40">
        <v>17.289594999999998</v>
      </c>
      <c r="I907" s="40">
        <v>25.174959999999999</v>
      </c>
      <c r="J907" s="40">
        <v>30.613769999999999</v>
      </c>
      <c r="K907" s="40">
        <v>24.538309999999999</v>
      </c>
    </row>
    <row r="908" spans="1:11" x14ac:dyDescent="0.2">
      <c r="A908" s="37">
        <v>230016</v>
      </c>
      <c r="B908" s="37">
        <v>18.583127999999999</v>
      </c>
      <c r="C908" s="37">
        <v>25.15044</v>
      </c>
      <c r="D908" s="37">
        <v>34.328304000000003</v>
      </c>
      <c r="E908" s="37">
        <v>16.172688000000001</v>
      </c>
      <c r="G908" s="39">
        <v>230330</v>
      </c>
      <c r="H908" s="40">
        <v>19.599347999999999</v>
      </c>
      <c r="I908" s="40">
        <v>20.849214</v>
      </c>
      <c r="J908" s="40">
        <v>28.058586000000002</v>
      </c>
      <c r="K908" s="40">
        <v>16.601481</v>
      </c>
    </row>
    <row r="909" spans="1:11" x14ac:dyDescent="0.2">
      <c r="A909" s="37">
        <v>230016</v>
      </c>
      <c r="B909" s="37">
        <v>18.583127999999999</v>
      </c>
      <c r="C909" s="37">
        <v>25.15044</v>
      </c>
      <c r="D909" s="37">
        <v>34.328304000000003</v>
      </c>
      <c r="E909" s="37">
        <v>16.172688000000001</v>
      </c>
      <c r="G909" s="39">
        <v>230331</v>
      </c>
      <c r="H909" s="40">
        <v>18.004942</v>
      </c>
      <c r="I909" s="40">
        <v>24.637384000000001</v>
      </c>
      <c r="J909" s="40">
        <v>30.105281999999999</v>
      </c>
      <c r="K909" s="40">
        <v>22.481158000000004</v>
      </c>
    </row>
    <row r="910" spans="1:11" x14ac:dyDescent="0.2">
      <c r="A910" s="37">
        <v>230016</v>
      </c>
      <c r="B910" s="37">
        <v>18.583127999999999</v>
      </c>
      <c r="C910" s="37">
        <v>25.15044</v>
      </c>
      <c r="D910" s="37">
        <v>34.328304000000003</v>
      </c>
      <c r="E910" s="37">
        <v>16.172688000000001</v>
      </c>
      <c r="G910" s="39">
        <v>230332</v>
      </c>
      <c r="H910" s="40">
        <v>17.162592</v>
      </c>
      <c r="I910" s="40">
        <v>25.771044</v>
      </c>
      <c r="J910" s="40">
        <v>31.872091999999999</v>
      </c>
      <c r="K910" s="40">
        <v>23.118808000000001</v>
      </c>
    </row>
    <row r="911" spans="1:11" x14ac:dyDescent="0.2">
      <c r="A911" s="37">
        <v>230017</v>
      </c>
      <c r="B911" s="37">
        <v>17.910817999999999</v>
      </c>
      <c r="C911" s="37">
        <v>23.941184</v>
      </c>
      <c r="D911" s="37">
        <v>32.946170000000002</v>
      </c>
      <c r="E911" s="37">
        <v>14.864086</v>
      </c>
      <c r="G911" s="39">
        <v>230333</v>
      </c>
      <c r="H911" s="40">
        <v>18.471838000000002</v>
      </c>
      <c r="I911" s="40">
        <v>24.877468000000004</v>
      </c>
      <c r="J911" s="40">
        <v>30.319982</v>
      </c>
      <c r="K911" s="40">
        <v>22.297044</v>
      </c>
    </row>
    <row r="912" spans="1:11" x14ac:dyDescent="0.2">
      <c r="A912" s="37">
        <v>230017</v>
      </c>
      <c r="B912" s="37">
        <v>17.910817999999999</v>
      </c>
      <c r="C912" s="37">
        <v>23.941184</v>
      </c>
      <c r="D912" s="37">
        <v>32.946170000000002</v>
      </c>
      <c r="E912" s="37">
        <v>14.864086</v>
      </c>
      <c r="G912" s="39">
        <v>230334</v>
      </c>
      <c r="H912" s="40">
        <v>16.960899999999999</v>
      </c>
      <c r="I912" s="40">
        <v>26.847200000000001</v>
      </c>
      <c r="J912" s="40">
        <v>32.579439999999998</v>
      </c>
      <c r="K912" s="40">
        <v>26.303000000000001</v>
      </c>
    </row>
    <row r="913" spans="1:11" x14ac:dyDescent="0.2">
      <c r="A913" s="37">
        <v>230017</v>
      </c>
      <c r="B913" s="37">
        <v>17.910817999999999</v>
      </c>
      <c r="C913" s="37">
        <v>23.941184</v>
      </c>
      <c r="D913" s="37">
        <v>32.946170000000002</v>
      </c>
      <c r="E913" s="37">
        <v>14.864086</v>
      </c>
      <c r="G913" s="39">
        <v>230335</v>
      </c>
      <c r="H913" s="40">
        <v>18.141669</v>
      </c>
      <c r="I913" s="40">
        <v>23.988230000000001</v>
      </c>
      <c r="J913" s="40">
        <v>29.196321000000001</v>
      </c>
      <c r="K913" s="40">
        <v>22.063699</v>
      </c>
    </row>
    <row r="914" spans="1:11" x14ac:dyDescent="0.2">
      <c r="A914" s="37">
        <v>230018</v>
      </c>
      <c r="B914" s="37">
        <v>16.982783999999999</v>
      </c>
      <c r="C914" s="37">
        <v>25.927776000000001</v>
      </c>
      <c r="D914" s="37">
        <v>34.918128000000003</v>
      </c>
      <c r="E914" s="37">
        <v>17.372879999999999</v>
      </c>
      <c r="G914" s="39">
        <v>230336</v>
      </c>
      <c r="H914" s="40">
        <v>12.011868666666667</v>
      </c>
      <c r="I914" s="40">
        <v>29.374993</v>
      </c>
      <c r="J914" s="40">
        <v>44.538129666666663</v>
      </c>
      <c r="K914" s="40">
        <v>31.724477333333329</v>
      </c>
    </row>
    <row r="915" spans="1:11" x14ac:dyDescent="0.2">
      <c r="A915" s="37">
        <v>230018</v>
      </c>
      <c r="B915" s="37">
        <v>16.982783999999999</v>
      </c>
      <c r="C915" s="37">
        <v>25.927776000000001</v>
      </c>
      <c r="D915" s="37">
        <v>34.918128000000003</v>
      </c>
      <c r="E915" s="37">
        <v>17.372879999999999</v>
      </c>
      <c r="G915" s="39">
        <v>230337</v>
      </c>
      <c r="H915" s="40">
        <v>16.766131000000001</v>
      </c>
      <c r="I915" s="40">
        <v>25.641236000000003</v>
      </c>
      <c r="J915" s="40">
        <v>36.245376999999998</v>
      </c>
      <c r="K915" s="40">
        <v>25.696418000000005</v>
      </c>
    </row>
    <row r="916" spans="1:11" x14ac:dyDescent="0.2">
      <c r="A916" s="37">
        <v>230018</v>
      </c>
      <c r="B916" s="37">
        <v>16.982783999999999</v>
      </c>
      <c r="C916" s="37">
        <v>25.927776000000001</v>
      </c>
      <c r="D916" s="37">
        <v>34.918128000000003</v>
      </c>
      <c r="E916" s="37">
        <v>17.372879999999999</v>
      </c>
      <c r="G916" s="39">
        <v>230338</v>
      </c>
      <c r="H916" s="40">
        <v>15.052768285714285</v>
      </c>
      <c r="I916" s="40">
        <v>29.577036428571429</v>
      </c>
      <c r="J916" s="40">
        <v>42.355599428571431</v>
      </c>
      <c r="K916" s="40">
        <v>31.933572285714288</v>
      </c>
    </row>
    <row r="917" spans="1:11" x14ac:dyDescent="0.2">
      <c r="A917" s="37">
        <v>230019</v>
      </c>
      <c r="B917" s="37">
        <v>19.757679</v>
      </c>
      <c r="C917" s="37">
        <v>23.716462</v>
      </c>
      <c r="D917" s="37">
        <v>31.561556</v>
      </c>
      <c r="E917" s="37">
        <v>15.264415</v>
      </c>
      <c r="G917" s="39">
        <v>230339</v>
      </c>
      <c r="H917" s="40">
        <v>14.729405</v>
      </c>
      <c r="I917" s="40">
        <v>29.514568000000001</v>
      </c>
      <c r="J917" s="40">
        <v>41.511831000000001</v>
      </c>
      <c r="K917" s="40">
        <v>30.406696</v>
      </c>
    </row>
    <row r="918" spans="1:11" x14ac:dyDescent="0.2">
      <c r="A918" s="37">
        <v>230019</v>
      </c>
      <c r="B918" s="37">
        <v>19.757679</v>
      </c>
      <c r="C918" s="37">
        <v>23.716462</v>
      </c>
      <c r="D918" s="37">
        <v>31.561556</v>
      </c>
      <c r="E918" s="37">
        <v>15.264415</v>
      </c>
      <c r="G918" s="39">
        <v>230340</v>
      </c>
      <c r="H918" s="40">
        <v>6.8353000000000002</v>
      </c>
      <c r="I918" s="40">
        <v>33.978512000000002</v>
      </c>
      <c r="J918" s="40">
        <v>50.288952000000002</v>
      </c>
      <c r="K918" s="40">
        <v>39.154483999999997</v>
      </c>
    </row>
    <row r="919" spans="1:11" x14ac:dyDescent="0.2">
      <c r="A919" s="37">
        <v>230019</v>
      </c>
      <c r="B919" s="37">
        <v>19.757679</v>
      </c>
      <c r="C919" s="37">
        <v>23.716462</v>
      </c>
      <c r="D919" s="37">
        <v>31.561556</v>
      </c>
      <c r="E919" s="37">
        <v>15.264415</v>
      </c>
      <c r="G919" s="39">
        <v>230341</v>
      </c>
      <c r="H919" s="40">
        <v>17.996580000000002</v>
      </c>
      <c r="I919" s="40">
        <v>25.998165</v>
      </c>
      <c r="J919" s="40">
        <v>36.729044999999999</v>
      </c>
      <c r="K919" s="40">
        <v>28.159244999999999</v>
      </c>
    </row>
    <row r="920" spans="1:11" x14ac:dyDescent="0.2">
      <c r="A920" s="37">
        <v>230020</v>
      </c>
      <c r="B920" s="37" t="e">
        <v>#VALUE!</v>
      </c>
      <c r="C920" s="37">
        <v>0</v>
      </c>
      <c r="D920" s="37">
        <v>0</v>
      </c>
      <c r="E920" s="37">
        <v>0</v>
      </c>
      <c r="G920" s="39">
        <v>230342</v>
      </c>
      <c r="H920" s="40">
        <v>16.627644</v>
      </c>
      <c r="I920" s="40">
        <v>27.768443999999999</v>
      </c>
      <c r="J920" s="40">
        <v>37.980843999999998</v>
      </c>
      <c r="K920" s="40">
        <v>27.907703999999999</v>
      </c>
    </row>
    <row r="921" spans="1:11" x14ac:dyDescent="0.2">
      <c r="A921" s="37">
        <v>230021</v>
      </c>
      <c r="B921" s="37">
        <v>19.013400000000001</v>
      </c>
      <c r="C921" s="37">
        <v>25.686198000000001</v>
      </c>
      <c r="D921" s="37">
        <v>33.934392000000003</v>
      </c>
      <c r="E921" s="37">
        <v>15.3918</v>
      </c>
      <c r="G921" s="39">
        <v>230343</v>
      </c>
      <c r="H921" s="40">
        <v>16.850769</v>
      </c>
      <c r="I921" s="40">
        <v>25.666855999999999</v>
      </c>
      <c r="J921" s="40">
        <v>36.753613999999999</v>
      </c>
      <c r="K921" s="40">
        <v>26.144891999999999</v>
      </c>
    </row>
    <row r="922" spans="1:11" x14ac:dyDescent="0.2">
      <c r="A922" s="37">
        <v>230021</v>
      </c>
      <c r="B922" s="37">
        <v>19.013400000000001</v>
      </c>
      <c r="C922" s="37">
        <v>25.686198000000001</v>
      </c>
      <c r="D922" s="37">
        <v>33.934392000000003</v>
      </c>
      <c r="E922" s="37">
        <v>15.3918</v>
      </c>
      <c r="G922" s="39">
        <v>230344</v>
      </c>
      <c r="H922" s="40">
        <v>17.517115</v>
      </c>
      <c r="I922" s="40">
        <v>25.313749999999999</v>
      </c>
      <c r="J922" s="40">
        <v>34.896155</v>
      </c>
      <c r="K922" s="40">
        <v>25.295339999999999</v>
      </c>
    </row>
    <row r="923" spans="1:11" x14ac:dyDescent="0.2">
      <c r="A923" s="37">
        <v>230021</v>
      </c>
      <c r="B923" s="37">
        <v>19.013400000000001</v>
      </c>
      <c r="C923" s="37">
        <v>25.686198000000001</v>
      </c>
      <c r="D923" s="37">
        <v>33.934392000000003</v>
      </c>
      <c r="E923" s="37">
        <v>15.3918</v>
      </c>
      <c r="G923" s="39">
        <v>230345</v>
      </c>
      <c r="H923" s="40">
        <v>15.183318571428572</v>
      </c>
      <c r="I923" s="40">
        <v>30.108222571428573</v>
      </c>
      <c r="J923" s="40">
        <v>41.688900571428569</v>
      </c>
      <c r="K923" s="40">
        <v>32.107625999999996</v>
      </c>
    </row>
    <row r="924" spans="1:11" x14ac:dyDescent="0.2">
      <c r="A924" s="37">
        <v>230022</v>
      </c>
      <c r="B924" s="37">
        <v>19.883856000000002</v>
      </c>
      <c r="C924" s="37">
        <v>24.28632</v>
      </c>
      <c r="D924" s="37">
        <v>32.490912000000002</v>
      </c>
      <c r="E924" s="37">
        <v>13.225584</v>
      </c>
      <c r="G924" s="39">
        <v>230346</v>
      </c>
      <c r="H924" s="40">
        <v>14.242592428571429</v>
      </c>
      <c r="I924" s="40">
        <v>30.929402142857139</v>
      </c>
      <c r="J924" s="40">
        <v>43.188682000000007</v>
      </c>
      <c r="K924" s="40">
        <v>31.764280714285714</v>
      </c>
    </row>
    <row r="925" spans="1:11" x14ac:dyDescent="0.2">
      <c r="A925" s="37">
        <v>230022</v>
      </c>
      <c r="B925" s="37">
        <v>19.883856000000002</v>
      </c>
      <c r="C925" s="37">
        <v>24.28632</v>
      </c>
      <c r="D925" s="37">
        <v>32.490912000000002</v>
      </c>
      <c r="E925" s="37">
        <v>13.225584</v>
      </c>
      <c r="G925" s="39">
        <v>230347</v>
      </c>
      <c r="H925" s="40">
        <v>15.837638714285713</v>
      </c>
      <c r="I925" s="40">
        <v>27.591012285714282</v>
      </c>
      <c r="J925" s="40">
        <v>38.885814714285708</v>
      </c>
      <c r="K925" s="40">
        <v>28.801438571428569</v>
      </c>
    </row>
    <row r="926" spans="1:11" x14ac:dyDescent="0.2">
      <c r="A926" s="37">
        <v>230022</v>
      </c>
      <c r="B926" s="37">
        <v>19.883856000000002</v>
      </c>
      <c r="C926" s="37">
        <v>24.28632</v>
      </c>
      <c r="D926" s="37">
        <v>32.490912000000002</v>
      </c>
      <c r="E926" s="37">
        <v>13.225584</v>
      </c>
      <c r="G926" s="39">
        <v>230348</v>
      </c>
      <c r="H926" s="40">
        <v>16.653055999999999</v>
      </c>
      <c r="I926" s="40">
        <v>26.801012</v>
      </c>
      <c r="J926" s="40">
        <v>36.911796000000002</v>
      </c>
      <c r="K926" s="40">
        <v>26.392119999999995</v>
      </c>
    </row>
    <row r="927" spans="1:11" x14ac:dyDescent="0.2">
      <c r="A927" s="37">
        <v>230023</v>
      </c>
      <c r="B927" s="37">
        <v>16.601112000000001</v>
      </c>
      <c r="C927" s="37">
        <v>27.171209999999999</v>
      </c>
      <c r="D927" s="37">
        <v>36.131832000000003</v>
      </c>
      <c r="E927" s="37">
        <v>20.932230000000001</v>
      </c>
      <c r="G927" s="39">
        <v>230349</v>
      </c>
      <c r="H927" s="40">
        <v>7.9555360000000004</v>
      </c>
      <c r="I927" s="40">
        <v>30.143840000000001</v>
      </c>
      <c r="J927" s="40">
        <v>43.673408000000002</v>
      </c>
      <c r="K927" s="40">
        <v>30.500128</v>
      </c>
    </row>
    <row r="928" spans="1:11" x14ac:dyDescent="0.2">
      <c r="A928" s="37">
        <v>230023</v>
      </c>
      <c r="B928" s="37">
        <v>16.601112000000001</v>
      </c>
      <c r="C928" s="37">
        <v>27.171209999999999</v>
      </c>
      <c r="D928" s="37">
        <v>36.131832000000003</v>
      </c>
      <c r="E928" s="37">
        <v>20.932230000000001</v>
      </c>
      <c r="G928" s="39">
        <v>230350</v>
      </c>
      <c r="H928" s="40">
        <v>18.758921999999998</v>
      </c>
      <c r="I928" s="40">
        <v>25.172783999999996</v>
      </c>
      <c r="J928" s="40">
        <v>36.190517999999997</v>
      </c>
      <c r="K928" s="40">
        <v>25.766832000000004</v>
      </c>
    </row>
    <row r="929" spans="1:11" x14ac:dyDescent="0.2">
      <c r="A929" s="37">
        <v>230023</v>
      </c>
      <c r="B929" s="37">
        <v>16.601112000000001</v>
      </c>
      <c r="C929" s="37">
        <v>27.171209999999999</v>
      </c>
      <c r="D929" s="37">
        <v>36.131832000000003</v>
      </c>
      <c r="E929" s="37">
        <v>20.932230000000001</v>
      </c>
      <c r="G929" s="39">
        <v>230351</v>
      </c>
      <c r="H929" s="40">
        <v>16.589907714285715</v>
      </c>
      <c r="I929" s="40">
        <v>28.448633000000001</v>
      </c>
      <c r="J929" s="40">
        <v>39.242193142857147</v>
      </c>
      <c r="K929" s="40">
        <v>30.242627571428574</v>
      </c>
    </row>
    <row r="930" spans="1:11" x14ac:dyDescent="0.2">
      <c r="A930" s="37">
        <v>230024</v>
      </c>
      <c r="B930" s="37">
        <v>18.901959999999999</v>
      </c>
      <c r="C930" s="37">
        <v>25.793488</v>
      </c>
      <c r="D930" s="37">
        <v>35.533875999999999</v>
      </c>
      <c r="E930" s="37">
        <v>17.373524</v>
      </c>
      <c r="G930" s="39">
        <v>230352</v>
      </c>
      <c r="H930" s="40">
        <v>16.433539428571429</v>
      </c>
      <c r="I930" s="40">
        <v>25.848703428571433</v>
      </c>
      <c r="J930" s="40">
        <v>36.989747999999999</v>
      </c>
      <c r="K930" s="40">
        <v>27.586226142857139</v>
      </c>
    </row>
    <row r="931" spans="1:11" x14ac:dyDescent="0.2">
      <c r="A931" s="37">
        <v>230024</v>
      </c>
      <c r="B931" s="37">
        <v>18.901959999999999</v>
      </c>
      <c r="C931" s="37">
        <v>25.793488</v>
      </c>
      <c r="D931" s="37">
        <v>35.533875999999999</v>
      </c>
      <c r="E931" s="37">
        <v>17.373524</v>
      </c>
      <c r="G931" s="39">
        <v>230353</v>
      </c>
      <c r="H931" s="40">
        <v>15.244248000000001</v>
      </c>
      <c r="I931" s="40">
        <v>29.929416</v>
      </c>
      <c r="J931" s="40">
        <v>41.213514000000004</v>
      </c>
      <c r="K931" s="40">
        <v>29.016251999999998</v>
      </c>
    </row>
    <row r="932" spans="1:11" x14ac:dyDescent="0.2">
      <c r="A932" s="37">
        <v>230024</v>
      </c>
      <c r="B932" s="37">
        <v>18.901959999999999</v>
      </c>
      <c r="C932" s="37">
        <v>25.793488</v>
      </c>
      <c r="D932" s="37">
        <v>35.533875999999999</v>
      </c>
      <c r="E932" s="37">
        <v>17.373524</v>
      </c>
      <c r="G932" s="39">
        <v>230354</v>
      </c>
      <c r="H932" s="40">
        <v>14.798819999999999</v>
      </c>
      <c r="I932" s="40">
        <v>34.150398000000003</v>
      </c>
      <c r="J932" s="40">
        <v>46.82836799999999</v>
      </c>
      <c r="K932" s="40">
        <v>40.051074</v>
      </c>
    </row>
    <row r="933" spans="1:11" x14ac:dyDescent="0.2">
      <c r="A933" s="37">
        <v>230025</v>
      </c>
      <c r="B933" s="37">
        <v>19.177596000000001</v>
      </c>
      <c r="C933" s="37">
        <v>24.748488999999999</v>
      </c>
      <c r="D933" s="37">
        <v>31.086846999999999</v>
      </c>
      <c r="E933" s="37">
        <v>18.771291000000002</v>
      </c>
      <c r="G933" s="39">
        <v>230355</v>
      </c>
      <c r="H933" s="40">
        <v>8.2277380000000004</v>
      </c>
      <c r="I933" s="40">
        <v>29.574876</v>
      </c>
      <c r="J933" s="40">
        <v>44.184265000000003</v>
      </c>
      <c r="K933" s="40">
        <v>30.118393999999999</v>
      </c>
    </row>
    <row r="934" spans="1:11" x14ac:dyDescent="0.2">
      <c r="A934" s="37">
        <v>230025</v>
      </c>
      <c r="B934" s="37">
        <v>19.177596000000001</v>
      </c>
      <c r="C934" s="37">
        <v>24.748488999999999</v>
      </c>
      <c r="D934" s="37">
        <v>31.086846999999999</v>
      </c>
      <c r="E934" s="37">
        <v>18.771291000000002</v>
      </c>
      <c r="G934" s="39">
        <v>230356</v>
      </c>
      <c r="H934" s="40">
        <v>8.3299040000000009</v>
      </c>
      <c r="I934" s="40">
        <v>26.528832000000001</v>
      </c>
      <c r="J934" s="40">
        <v>37.843696000000001</v>
      </c>
      <c r="K934" s="40">
        <v>24.840464000000001</v>
      </c>
    </row>
    <row r="935" spans="1:11" x14ac:dyDescent="0.2">
      <c r="A935" s="37">
        <v>230025</v>
      </c>
      <c r="B935" s="37">
        <v>19.177596000000001</v>
      </c>
      <c r="C935" s="37">
        <v>24.748488999999999</v>
      </c>
      <c r="D935" s="37">
        <v>31.086846999999999</v>
      </c>
      <c r="E935" s="37">
        <v>18.771291000000002</v>
      </c>
      <c r="G935" s="39">
        <v>230357</v>
      </c>
      <c r="H935" s="40">
        <v>10.155063</v>
      </c>
      <c r="I935" s="40">
        <v>21.759522</v>
      </c>
      <c r="J935" s="40">
        <v>33.020214000000003</v>
      </c>
      <c r="K935" s="40">
        <v>19.771248</v>
      </c>
    </row>
    <row r="936" spans="1:11" x14ac:dyDescent="0.2">
      <c r="A936" s="37">
        <v>230026</v>
      </c>
      <c r="B936" s="37">
        <v>18.545141999999998</v>
      </c>
      <c r="C936" s="37">
        <v>26.140422000000001</v>
      </c>
      <c r="D936" s="37">
        <v>33.862290000000002</v>
      </c>
      <c r="E936" s="37">
        <v>17.496269999999999</v>
      </c>
      <c r="G936" s="39">
        <v>230358</v>
      </c>
      <c r="H936" s="40">
        <v>17.945256000000001</v>
      </c>
      <c r="I936" s="40">
        <v>29.474802</v>
      </c>
      <c r="J936" s="40">
        <v>38.541089999999997</v>
      </c>
      <c r="K936" s="40">
        <v>31.469759999999997</v>
      </c>
    </row>
    <row r="937" spans="1:11" x14ac:dyDescent="0.2">
      <c r="A937" s="37">
        <v>230026</v>
      </c>
      <c r="B937" s="37">
        <v>18.545141999999998</v>
      </c>
      <c r="C937" s="37">
        <v>26.140422000000001</v>
      </c>
      <c r="D937" s="37">
        <v>33.862290000000002</v>
      </c>
      <c r="E937" s="37">
        <v>17.496269999999999</v>
      </c>
      <c r="G937" s="39">
        <v>230359</v>
      </c>
      <c r="H937" s="40">
        <v>6.859216</v>
      </c>
      <c r="I937" s="40">
        <v>33.49521</v>
      </c>
      <c r="J937" s="40">
        <v>48.994399999999999</v>
      </c>
      <c r="K937" s="40">
        <v>34.851978000000003</v>
      </c>
    </row>
    <row r="938" spans="1:11" x14ac:dyDescent="0.2">
      <c r="A938" s="37">
        <v>230026</v>
      </c>
      <c r="B938" s="37">
        <v>18.545141999999998</v>
      </c>
      <c r="C938" s="37">
        <v>26.140422000000001</v>
      </c>
      <c r="D938" s="37">
        <v>33.862290000000002</v>
      </c>
      <c r="E938" s="37">
        <v>17.496269999999999</v>
      </c>
      <c r="G938" s="39">
        <v>230360</v>
      </c>
      <c r="H938" s="40">
        <v>6.9076694999999999</v>
      </c>
      <c r="I938" s="40">
        <v>26.565804</v>
      </c>
      <c r="J938" s="40">
        <v>38.755808999999999</v>
      </c>
      <c r="K938" s="40">
        <v>25.314109999999999</v>
      </c>
    </row>
    <row r="939" spans="1:11" x14ac:dyDescent="0.2">
      <c r="A939" s="37">
        <v>230027</v>
      </c>
      <c r="B939" s="37">
        <v>18.324809999999999</v>
      </c>
      <c r="C939" s="37">
        <v>24.91452</v>
      </c>
      <c r="D939" s="37">
        <v>33.327683999999998</v>
      </c>
      <c r="E939" s="37">
        <v>15.652818</v>
      </c>
      <c r="G939" s="39">
        <v>230361</v>
      </c>
      <c r="H939" s="40">
        <v>17.561879999999999</v>
      </c>
      <c r="I939" s="40">
        <v>21.083548</v>
      </c>
      <c r="J939" s="40">
        <v>29.381304</v>
      </c>
      <c r="K939" s="40">
        <v>19.039307999999998</v>
      </c>
    </row>
    <row r="940" spans="1:11" x14ac:dyDescent="0.2">
      <c r="A940" s="37">
        <v>230027</v>
      </c>
      <c r="B940" s="37">
        <v>18.324809999999999</v>
      </c>
      <c r="C940" s="37">
        <v>24.91452</v>
      </c>
      <c r="D940" s="37">
        <v>33.327683999999998</v>
      </c>
      <c r="E940" s="37">
        <v>15.652818</v>
      </c>
      <c r="G940" s="39">
        <v>230362</v>
      </c>
      <c r="H940" s="40">
        <v>13.061159999999999</v>
      </c>
      <c r="I940" s="40">
        <v>26.517834000000004</v>
      </c>
      <c r="J940" s="40">
        <v>35.117964000000001</v>
      </c>
      <c r="K940" s="40">
        <v>26.683398</v>
      </c>
    </row>
    <row r="941" spans="1:11" x14ac:dyDescent="0.2">
      <c r="A941" s="37">
        <v>230027</v>
      </c>
      <c r="B941" s="37">
        <v>18.324809999999999</v>
      </c>
      <c r="C941" s="37">
        <v>24.91452</v>
      </c>
      <c r="D941" s="37">
        <v>33.327683999999998</v>
      </c>
      <c r="E941" s="37">
        <v>15.652818</v>
      </c>
      <c r="G941" s="39">
        <v>230363</v>
      </c>
      <c r="H941" s="40">
        <v>10.816967400000001</v>
      </c>
      <c r="I941" s="40">
        <v>28.536072600000001</v>
      </c>
      <c r="J941" s="40">
        <v>39.636833000000003</v>
      </c>
      <c r="K941" s="40">
        <v>26.516689200000002</v>
      </c>
    </row>
    <row r="942" spans="1:11" x14ac:dyDescent="0.2">
      <c r="A942" s="37">
        <v>230028</v>
      </c>
      <c r="B942" s="37">
        <v>17.874108</v>
      </c>
      <c r="C942" s="37">
        <v>25.588386</v>
      </c>
      <c r="D942" s="37">
        <v>34.804161000000001</v>
      </c>
      <c r="E942" s="37">
        <v>17.370612000000001</v>
      </c>
      <c r="G942" s="39">
        <v>230364</v>
      </c>
      <c r="H942" s="40">
        <v>18.59676</v>
      </c>
      <c r="I942" s="40">
        <v>19.770520000000001</v>
      </c>
      <c r="J942" s="40">
        <v>27.390789999999999</v>
      </c>
      <c r="K942" s="40">
        <v>16.496829999999999</v>
      </c>
    </row>
    <row r="943" spans="1:11" x14ac:dyDescent="0.2">
      <c r="A943" s="37">
        <v>230028</v>
      </c>
      <c r="B943" s="37">
        <v>17.874108</v>
      </c>
      <c r="C943" s="37">
        <v>25.588386</v>
      </c>
      <c r="D943" s="37">
        <v>34.804161000000001</v>
      </c>
      <c r="E943" s="37">
        <v>17.370612000000001</v>
      </c>
      <c r="G943" s="39">
        <v>230365</v>
      </c>
      <c r="H943" s="40">
        <v>16.016176000000002</v>
      </c>
      <c r="I943" s="40">
        <v>24.122208000000001</v>
      </c>
      <c r="J943" s="40">
        <v>32.713296</v>
      </c>
      <c r="K943" s="40">
        <v>23.879679999999997</v>
      </c>
    </row>
    <row r="944" spans="1:11" x14ac:dyDescent="0.2">
      <c r="A944" s="37">
        <v>230028</v>
      </c>
      <c r="B944" s="37">
        <v>17.874108</v>
      </c>
      <c r="C944" s="37">
        <v>25.588386</v>
      </c>
      <c r="D944" s="37">
        <v>34.804161000000001</v>
      </c>
      <c r="E944" s="37">
        <v>17.370612000000001</v>
      </c>
      <c r="G944" s="39">
        <v>230366</v>
      </c>
      <c r="H944" s="40">
        <v>7.9546739999999998</v>
      </c>
      <c r="I944" s="40">
        <v>21.784853999999999</v>
      </c>
      <c r="J944" s="40">
        <v>33.443046000000002</v>
      </c>
      <c r="K944" s="40">
        <v>18.638255999999998</v>
      </c>
    </row>
    <row r="945" spans="1:11" x14ac:dyDescent="0.2">
      <c r="A945" s="37">
        <v>230029</v>
      </c>
      <c r="B945" s="37">
        <v>18.899128000000001</v>
      </c>
      <c r="C945" s="37">
        <v>25.665593999999999</v>
      </c>
      <c r="D945" s="37">
        <v>36.587699999999998</v>
      </c>
      <c r="E945" s="37">
        <v>16.767104</v>
      </c>
      <c r="G945" s="39">
        <v>230367</v>
      </c>
      <c r="H945" s="40">
        <v>8.6834399999999992</v>
      </c>
      <c r="I945" s="40">
        <v>21.352416000000002</v>
      </c>
      <c r="J945" s="40">
        <v>30.506112000000002</v>
      </c>
      <c r="K945" s="40">
        <v>19.18272</v>
      </c>
    </row>
    <row r="946" spans="1:11" x14ac:dyDescent="0.2">
      <c r="A946" s="37">
        <v>230029</v>
      </c>
      <c r="B946" s="37">
        <v>18.899128000000001</v>
      </c>
      <c r="C946" s="37">
        <v>25.665593999999999</v>
      </c>
      <c r="D946" s="37">
        <v>36.587699999999998</v>
      </c>
      <c r="E946" s="37">
        <v>16.767104</v>
      </c>
      <c r="G946" s="39">
        <v>230368</v>
      </c>
      <c r="H946" s="40">
        <v>16.542921</v>
      </c>
      <c r="I946" s="40">
        <v>23.963522999999999</v>
      </c>
      <c r="J946" s="40">
        <v>31.932766000000001</v>
      </c>
      <c r="K946" s="40">
        <v>22.066526999999997</v>
      </c>
    </row>
    <row r="947" spans="1:11" x14ac:dyDescent="0.2">
      <c r="A947" s="37">
        <v>230029</v>
      </c>
      <c r="B947" s="37">
        <v>18.899128000000001</v>
      </c>
      <c r="C947" s="37">
        <v>25.665593999999999</v>
      </c>
      <c r="D947" s="37">
        <v>36.587699999999998</v>
      </c>
      <c r="E947" s="37">
        <v>16.767104</v>
      </c>
      <c r="G947" s="39">
        <v>230369</v>
      </c>
      <c r="H947" s="40">
        <v>16.125693999999999</v>
      </c>
      <c r="I947" s="40">
        <v>24.984642999999995</v>
      </c>
      <c r="J947" s="40">
        <v>33.973190000000002</v>
      </c>
      <c r="K947" s="40">
        <v>24.308882000000001</v>
      </c>
    </row>
    <row r="948" spans="1:11" x14ac:dyDescent="0.2">
      <c r="A948" s="37">
        <v>230030</v>
      </c>
      <c r="B948" s="37">
        <v>19.8428</v>
      </c>
      <c r="C948" s="37">
        <v>26.297360000000001</v>
      </c>
      <c r="D948" s="37">
        <v>35.048079999999999</v>
      </c>
      <c r="E948" s="37">
        <v>14.88888</v>
      </c>
      <c r="G948" s="39">
        <v>230370</v>
      </c>
      <c r="H948" s="40">
        <v>13.505633</v>
      </c>
      <c r="I948" s="40">
        <v>21.684169599999997</v>
      </c>
      <c r="J948" s="40">
        <v>30.824312399999997</v>
      </c>
      <c r="K948" s="40">
        <v>21.3540244</v>
      </c>
    </row>
    <row r="949" spans="1:11" x14ac:dyDescent="0.2">
      <c r="A949" s="37">
        <v>230030</v>
      </c>
      <c r="B949" s="37">
        <v>19.8428</v>
      </c>
      <c r="C949" s="37">
        <v>26.297360000000001</v>
      </c>
      <c r="D949" s="37">
        <v>35.048079999999999</v>
      </c>
      <c r="E949" s="37">
        <v>14.88888</v>
      </c>
      <c r="G949" s="39">
        <v>230371</v>
      </c>
      <c r="H949" s="40">
        <v>16.478486</v>
      </c>
      <c r="I949" s="40">
        <v>24.140103999999997</v>
      </c>
      <c r="J949" s="40">
        <v>32.559565999999997</v>
      </c>
      <c r="K949" s="40">
        <v>21.968233999999999</v>
      </c>
    </row>
    <row r="950" spans="1:11" x14ac:dyDescent="0.2">
      <c r="A950" s="37">
        <v>230030</v>
      </c>
      <c r="B950" s="37">
        <v>19.8428</v>
      </c>
      <c r="C950" s="37">
        <v>26.297360000000001</v>
      </c>
      <c r="D950" s="37">
        <v>35.048079999999999</v>
      </c>
      <c r="E950" s="37">
        <v>14.88888</v>
      </c>
      <c r="G950" s="39">
        <v>230372</v>
      </c>
      <c r="H950" s="40">
        <v>15.957520000000001</v>
      </c>
      <c r="I950" s="40">
        <v>23.216808</v>
      </c>
      <c r="J950" s="40">
        <v>32.496152000000002</v>
      </c>
      <c r="K950" s="40">
        <v>22.691040000000001</v>
      </c>
    </row>
    <row r="951" spans="1:11" x14ac:dyDescent="0.2">
      <c r="A951" s="37">
        <v>230031</v>
      </c>
      <c r="B951" s="37">
        <v>19.012360000000001</v>
      </c>
      <c r="C951" s="37">
        <v>22.561935999999999</v>
      </c>
      <c r="D951" s="37">
        <v>33.508719999999997</v>
      </c>
      <c r="E951" s="37">
        <v>16.474367999999998</v>
      </c>
      <c r="G951" s="39">
        <v>230373</v>
      </c>
      <c r="H951" s="40">
        <v>17.3445</v>
      </c>
      <c r="I951" s="40">
        <v>24.096299999999999</v>
      </c>
      <c r="J951" s="40">
        <v>31.257300000000001</v>
      </c>
      <c r="K951" s="40">
        <v>22.989599999999999</v>
      </c>
    </row>
    <row r="952" spans="1:11" x14ac:dyDescent="0.2">
      <c r="A952" s="37">
        <v>230031</v>
      </c>
      <c r="B952" s="37">
        <v>19.012360000000001</v>
      </c>
      <c r="C952" s="37">
        <v>22.561935999999999</v>
      </c>
      <c r="D952" s="37">
        <v>33.508719999999997</v>
      </c>
      <c r="E952" s="37">
        <v>16.474367999999998</v>
      </c>
      <c r="G952" s="39">
        <v>230374</v>
      </c>
      <c r="H952" s="40">
        <v>21.174963999999999</v>
      </c>
      <c r="I952" s="40">
        <v>16.882491000000002</v>
      </c>
      <c r="J952" s="40">
        <v>23.520527000000001</v>
      </c>
      <c r="K952" s="40">
        <v>13.025754999999998</v>
      </c>
    </row>
    <row r="953" spans="1:11" x14ac:dyDescent="0.2">
      <c r="A953" s="37">
        <v>230031</v>
      </c>
      <c r="B953" s="37">
        <v>19.012360000000001</v>
      </c>
      <c r="C953" s="37">
        <v>22.561935999999999</v>
      </c>
      <c r="D953" s="37">
        <v>33.508719999999997</v>
      </c>
      <c r="E953" s="37">
        <v>16.474367999999998</v>
      </c>
      <c r="G953" s="39">
        <v>230375</v>
      </c>
      <c r="H953" s="40">
        <v>20.247864</v>
      </c>
      <c r="I953" s="40">
        <v>18.671793999999998</v>
      </c>
      <c r="J953" s="40">
        <v>25.402539999999998</v>
      </c>
      <c r="K953" s="40">
        <v>15.732887</v>
      </c>
    </row>
    <row r="954" spans="1:11" x14ac:dyDescent="0.2">
      <c r="A954" s="37">
        <v>230032</v>
      </c>
      <c r="B954" s="37">
        <v>18.799696000000001</v>
      </c>
      <c r="C954" s="37">
        <v>25.015215999999999</v>
      </c>
      <c r="D954" s="37">
        <v>32.518880000000003</v>
      </c>
      <c r="E954" s="37">
        <v>15.736976</v>
      </c>
      <c r="G954" s="39">
        <v>230376</v>
      </c>
      <c r="H954" s="40">
        <v>13.975514800000003</v>
      </c>
      <c r="I954" s="40">
        <v>22.1939636</v>
      </c>
      <c r="J954" s="40">
        <v>30.894736399999999</v>
      </c>
      <c r="K954" s="40">
        <v>18.806062399999995</v>
      </c>
    </row>
    <row r="955" spans="1:11" x14ac:dyDescent="0.2">
      <c r="A955" s="37">
        <v>230032</v>
      </c>
      <c r="B955" s="37">
        <v>18.799696000000001</v>
      </c>
      <c r="C955" s="37">
        <v>25.015215999999999</v>
      </c>
      <c r="D955" s="37">
        <v>32.518880000000003</v>
      </c>
      <c r="E955" s="37">
        <v>15.736976</v>
      </c>
      <c r="G955" s="39">
        <v>230377</v>
      </c>
      <c r="H955" s="40">
        <v>13.94533</v>
      </c>
      <c r="I955" s="40">
        <v>27.992585999999999</v>
      </c>
      <c r="J955" s="40">
        <v>37.925738000000003</v>
      </c>
      <c r="K955" s="40">
        <v>27.140114000000001</v>
      </c>
    </row>
    <row r="956" spans="1:11" x14ac:dyDescent="0.2">
      <c r="A956" s="37">
        <v>230032</v>
      </c>
      <c r="B956" s="37">
        <v>18.799696000000001</v>
      </c>
      <c r="C956" s="37">
        <v>25.015215999999999</v>
      </c>
      <c r="D956" s="37">
        <v>32.518880000000003</v>
      </c>
      <c r="E956" s="37">
        <v>15.736976</v>
      </c>
      <c r="G956" s="39">
        <v>230378</v>
      </c>
      <c r="H956" s="40">
        <v>19.364850000000001</v>
      </c>
      <c r="I956" s="40">
        <v>20.534224999999999</v>
      </c>
      <c r="J956" s="40">
        <v>29.1876</v>
      </c>
      <c r="K956" s="40">
        <v>16.87642</v>
      </c>
    </row>
    <row r="957" spans="1:11" x14ac:dyDescent="0.2">
      <c r="A957" s="37">
        <v>230033</v>
      </c>
      <c r="B957" s="37">
        <v>17.958506</v>
      </c>
      <c r="C957" s="37">
        <v>28.28894</v>
      </c>
      <c r="D957" s="37">
        <v>38.519956000000001</v>
      </c>
      <c r="E957" s="37">
        <v>23.236698000000001</v>
      </c>
      <c r="G957" s="39">
        <v>230379</v>
      </c>
      <c r="H957" s="40">
        <v>17.602464000000001</v>
      </c>
      <c r="I957" s="40">
        <v>22.894344</v>
      </c>
      <c r="J957" s="40">
        <v>31.723427999999998</v>
      </c>
      <c r="K957" s="40">
        <v>19.867760000000001</v>
      </c>
    </row>
    <row r="958" spans="1:11" x14ac:dyDescent="0.2">
      <c r="A958" s="37">
        <v>230033</v>
      </c>
      <c r="B958" s="37">
        <v>17.958506</v>
      </c>
      <c r="C958" s="37">
        <v>28.28894</v>
      </c>
      <c r="D958" s="37">
        <v>38.519956000000001</v>
      </c>
      <c r="E958" s="37">
        <v>23.236698000000001</v>
      </c>
      <c r="G958" s="39">
        <v>230380</v>
      </c>
      <c r="H958" s="40">
        <v>17.056920000000002</v>
      </c>
      <c r="I958" s="40">
        <v>23.26446</v>
      </c>
      <c r="J958" s="40">
        <v>31.25874</v>
      </c>
      <c r="K958" s="40">
        <v>21.477720000000001</v>
      </c>
    </row>
    <row r="959" spans="1:11" x14ac:dyDescent="0.2">
      <c r="A959" s="37">
        <v>230033</v>
      </c>
      <c r="B959" s="37">
        <v>17.958506</v>
      </c>
      <c r="C959" s="37">
        <v>28.28894</v>
      </c>
      <c r="D959" s="37">
        <v>38.519956000000001</v>
      </c>
      <c r="E959" s="37">
        <v>23.236698000000001</v>
      </c>
      <c r="G959" s="39">
        <v>230381</v>
      </c>
      <c r="H959" s="40">
        <v>15.219452999999998</v>
      </c>
      <c r="I959" s="40">
        <v>20.052786000000005</v>
      </c>
      <c r="J959" s="40">
        <v>28.558661999999998</v>
      </c>
      <c r="K959" s="40">
        <v>14.515145999999998</v>
      </c>
    </row>
    <row r="960" spans="1:11" x14ac:dyDescent="0.2">
      <c r="A960" s="37">
        <v>230034</v>
      </c>
      <c r="B960" s="37">
        <v>17.187408000000001</v>
      </c>
      <c r="C960" s="37">
        <v>27.360837</v>
      </c>
      <c r="D960" s="37">
        <v>37.371780000000001</v>
      </c>
      <c r="E960" s="37">
        <v>19.895508</v>
      </c>
      <c r="G960" s="39">
        <v>230382</v>
      </c>
      <c r="H960" s="40">
        <v>15.841443199999997</v>
      </c>
      <c r="I960" s="40">
        <v>20.520410400000003</v>
      </c>
      <c r="J960" s="40">
        <v>28.910074400000003</v>
      </c>
      <c r="K960" s="40">
        <v>16.194897600000001</v>
      </c>
    </row>
    <row r="961" spans="1:11" x14ac:dyDescent="0.2">
      <c r="A961" s="37">
        <v>230034</v>
      </c>
      <c r="B961" s="37">
        <v>17.187408000000001</v>
      </c>
      <c r="C961" s="37">
        <v>27.360837</v>
      </c>
      <c r="D961" s="37">
        <v>37.371780000000001</v>
      </c>
      <c r="E961" s="37">
        <v>19.895508</v>
      </c>
      <c r="G961" s="39">
        <v>230383</v>
      </c>
      <c r="H961" s="40">
        <v>18.35331</v>
      </c>
      <c r="I961" s="40">
        <v>21.191832000000002</v>
      </c>
      <c r="J961" s="40">
        <v>29.226606</v>
      </c>
      <c r="K961" s="40">
        <v>17.909502</v>
      </c>
    </row>
    <row r="962" spans="1:11" x14ac:dyDescent="0.2">
      <c r="A962" s="37">
        <v>230034</v>
      </c>
      <c r="B962" s="37">
        <v>17.187408000000001</v>
      </c>
      <c r="C962" s="37">
        <v>27.360837</v>
      </c>
      <c r="D962" s="37">
        <v>37.371780000000001</v>
      </c>
      <c r="E962" s="37">
        <v>19.895508</v>
      </c>
      <c r="G962" s="39">
        <v>230384</v>
      </c>
      <c r="H962" s="40">
        <v>9.8765999999999998</v>
      </c>
      <c r="I962" s="40">
        <v>19.9392</v>
      </c>
      <c r="J962" s="40">
        <v>31.713000000000001</v>
      </c>
      <c r="K962" s="40">
        <v>17.223600000000001</v>
      </c>
    </row>
    <row r="963" spans="1:11" x14ac:dyDescent="0.2">
      <c r="A963" s="37">
        <v>230035</v>
      </c>
      <c r="B963" s="37">
        <v>17.744306999999999</v>
      </c>
      <c r="C963" s="37">
        <v>29.309228999999998</v>
      </c>
      <c r="D963" s="37">
        <v>39.250371000000001</v>
      </c>
      <c r="E963" s="37">
        <v>19.016268</v>
      </c>
      <c r="G963" s="39">
        <v>230385</v>
      </c>
      <c r="H963" s="40">
        <v>20.637072</v>
      </c>
      <c r="I963" s="40">
        <v>19.083743999999999</v>
      </c>
      <c r="J963" s="40">
        <v>27.590064000000002</v>
      </c>
      <c r="K963" s="40">
        <v>14.266578000000001</v>
      </c>
    </row>
    <row r="964" spans="1:11" x14ac:dyDescent="0.2">
      <c r="A964" s="37">
        <v>230035</v>
      </c>
      <c r="B964" s="37">
        <v>17.744306999999999</v>
      </c>
      <c r="C964" s="37">
        <v>29.309228999999998</v>
      </c>
      <c r="D964" s="37">
        <v>39.250371000000001</v>
      </c>
      <c r="E964" s="37">
        <v>19.016268</v>
      </c>
      <c r="G964" s="39">
        <v>230386</v>
      </c>
      <c r="H964" s="40">
        <v>19.951788000000001</v>
      </c>
      <c r="I964" s="40">
        <v>19.823716000000001</v>
      </c>
      <c r="J964" s="40">
        <v>28.230727999999999</v>
      </c>
      <c r="K964" s="40">
        <v>15.862632</v>
      </c>
    </row>
    <row r="965" spans="1:11" x14ac:dyDescent="0.2">
      <c r="A965" s="37">
        <v>230035</v>
      </c>
      <c r="B965" s="37">
        <v>17.744306999999999</v>
      </c>
      <c r="C965" s="37">
        <v>29.309228999999998</v>
      </c>
      <c r="D965" s="37">
        <v>39.250371000000001</v>
      </c>
      <c r="E965" s="37">
        <v>19.016268</v>
      </c>
      <c r="G965" s="39">
        <v>230387</v>
      </c>
      <c r="H965" s="40">
        <v>23.119554000000004</v>
      </c>
      <c r="I965" s="40">
        <v>18.379446000000002</v>
      </c>
      <c r="J965" s="40">
        <v>25.572605999999997</v>
      </c>
      <c r="K965" s="40">
        <v>12.661806</v>
      </c>
    </row>
    <row r="966" spans="1:11" x14ac:dyDescent="0.2">
      <c r="A966" s="37">
        <v>230036</v>
      </c>
      <c r="B966" s="37">
        <v>18.448257999999999</v>
      </c>
      <c r="C966" s="37">
        <v>30.148029999999999</v>
      </c>
      <c r="D966" s="37">
        <v>41.865774000000002</v>
      </c>
      <c r="E966" s="37">
        <v>24.298144000000001</v>
      </c>
      <c r="G966" s="39">
        <v>230388</v>
      </c>
      <c r="H966" s="40">
        <v>21.286550999999999</v>
      </c>
      <c r="I966" s="40">
        <v>20.81475</v>
      </c>
      <c r="J966" s="40">
        <v>28.493080000000003</v>
      </c>
      <c r="K966" s="40">
        <v>16.892326000000001</v>
      </c>
    </row>
    <row r="967" spans="1:11" x14ac:dyDescent="0.2">
      <c r="A967" s="37">
        <v>230036</v>
      </c>
      <c r="B967" s="37">
        <v>18.448257999999999</v>
      </c>
      <c r="C967" s="37">
        <v>30.148029999999999</v>
      </c>
      <c r="D967" s="37">
        <v>41.865774000000002</v>
      </c>
      <c r="E967" s="37">
        <v>24.298144000000001</v>
      </c>
      <c r="G967" s="39">
        <v>230389</v>
      </c>
      <c r="H967" s="40">
        <v>11.145904</v>
      </c>
      <c r="I967" s="40">
        <v>16.714207999999999</v>
      </c>
      <c r="J967" s="40">
        <v>26.121759999999998</v>
      </c>
      <c r="K967" s="40">
        <v>9.8165759999999995</v>
      </c>
    </row>
    <row r="968" spans="1:11" x14ac:dyDescent="0.2">
      <c r="A968" s="37">
        <v>230036</v>
      </c>
      <c r="B968" s="37">
        <v>18.448257999999999</v>
      </c>
      <c r="C968" s="37">
        <v>30.148029999999999</v>
      </c>
      <c r="D968" s="37">
        <v>41.865774000000002</v>
      </c>
      <c r="E968" s="37">
        <v>24.298144000000001</v>
      </c>
      <c r="G968" s="39">
        <v>230390</v>
      </c>
      <c r="H968" s="40">
        <v>21.861875000000001</v>
      </c>
      <c r="I968" s="40">
        <v>18.271925</v>
      </c>
      <c r="J968" s="40">
        <v>27.26521</v>
      </c>
      <c r="K968" s="40">
        <v>13.36566</v>
      </c>
    </row>
    <row r="969" spans="1:11" x14ac:dyDescent="0.2">
      <c r="A969" s="37">
        <v>230037</v>
      </c>
      <c r="B969" s="37">
        <v>14.450103</v>
      </c>
      <c r="C969" s="37">
        <v>31.040962</v>
      </c>
      <c r="D969" s="37">
        <v>43.477302999999999</v>
      </c>
      <c r="E969" s="37">
        <v>22.595860999999999</v>
      </c>
      <c r="G969" s="39">
        <v>230391</v>
      </c>
      <c r="H969" s="40">
        <v>19.857990000000001</v>
      </c>
      <c r="I969" s="40">
        <v>20.687736999999998</v>
      </c>
      <c r="J969" s="40">
        <v>29.525941</v>
      </c>
      <c r="K969" s="40">
        <v>17.452656000000001</v>
      </c>
    </row>
    <row r="970" spans="1:11" x14ac:dyDescent="0.2">
      <c r="A970" s="37">
        <v>230037</v>
      </c>
      <c r="B970" s="37">
        <v>14.450103</v>
      </c>
      <c r="C970" s="37">
        <v>31.040962</v>
      </c>
      <c r="D970" s="37">
        <v>43.477302999999999</v>
      </c>
      <c r="E970" s="37">
        <v>22.595860999999999</v>
      </c>
      <c r="G970" s="39">
        <v>230392</v>
      </c>
      <c r="H970" s="40">
        <v>21.552764</v>
      </c>
      <c r="I970" s="40">
        <v>17.387260000000001</v>
      </c>
      <c r="J970" s="40">
        <v>25.523009999999999</v>
      </c>
      <c r="K970" s="40">
        <v>13.62157</v>
      </c>
    </row>
    <row r="971" spans="1:11" x14ac:dyDescent="0.2">
      <c r="A971" s="37">
        <v>230037</v>
      </c>
      <c r="B971" s="37">
        <v>14.450103</v>
      </c>
      <c r="C971" s="37">
        <v>31.040962</v>
      </c>
      <c r="D971" s="37">
        <v>43.477302999999999</v>
      </c>
      <c r="E971" s="37">
        <v>22.595860999999999</v>
      </c>
      <c r="G971" s="39">
        <v>230393</v>
      </c>
      <c r="H971" s="40">
        <v>20.320053000000001</v>
      </c>
      <c r="I971" s="40">
        <v>19.635626999999999</v>
      </c>
      <c r="J971" s="40">
        <v>27.950478</v>
      </c>
      <c r="K971" s="40">
        <v>13.559034000000002</v>
      </c>
    </row>
    <row r="972" spans="1:11" x14ac:dyDescent="0.2">
      <c r="A972" s="37">
        <v>230038</v>
      </c>
      <c r="B972" s="37">
        <v>17.247869999999999</v>
      </c>
      <c r="C972" s="37">
        <v>29.51604</v>
      </c>
      <c r="D972" s="37">
        <v>39.819491999999997</v>
      </c>
      <c r="E972" s="37">
        <v>21.313116000000001</v>
      </c>
      <c r="G972" s="39">
        <v>230394</v>
      </c>
      <c r="H972" s="40">
        <v>20.844795000000001</v>
      </c>
      <c r="I972" s="40">
        <v>18.921368000000001</v>
      </c>
      <c r="J972" s="40">
        <v>26.909572000000001</v>
      </c>
      <c r="K972" s="40">
        <v>14.7248</v>
      </c>
    </row>
    <row r="973" spans="1:11" x14ac:dyDescent="0.2">
      <c r="A973" s="37">
        <v>230038</v>
      </c>
      <c r="B973" s="37">
        <v>17.247869999999999</v>
      </c>
      <c r="C973" s="37">
        <v>29.51604</v>
      </c>
      <c r="D973" s="37">
        <v>39.819491999999997</v>
      </c>
      <c r="E973" s="37">
        <v>21.313116000000001</v>
      </c>
      <c r="G973" s="39">
        <v>230395</v>
      </c>
      <c r="H973" s="40">
        <v>19.712100571428575</v>
      </c>
      <c r="I973" s="40">
        <v>19.002296285714287</v>
      </c>
      <c r="J973" s="40">
        <v>28.01952</v>
      </c>
      <c r="K973" s="40">
        <v>14.147162285714284</v>
      </c>
    </row>
    <row r="974" spans="1:11" x14ac:dyDescent="0.2">
      <c r="A974" s="37">
        <v>230038</v>
      </c>
      <c r="B974" s="37">
        <v>17.247869999999999</v>
      </c>
      <c r="C974" s="37">
        <v>29.51604</v>
      </c>
      <c r="D974" s="37">
        <v>39.819491999999997</v>
      </c>
      <c r="E974" s="37">
        <v>21.313116000000001</v>
      </c>
      <c r="G974" s="39">
        <v>230396</v>
      </c>
      <c r="H974" s="40">
        <v>20.513504000000001</v>
      </c>
      <c r="I974" s="40">
        <v>19.193328000000001</v>
      </c>
      <c r="J974" s="40">
        <v>28.628432</v>
      </c>
      <c r="K974" s="40">
        <v>14.928143999999998</v>
      </c>
    </row>
    <row r="975" spans="1:11" x14ac:dyDescent="0.2">
      <c r="A975" s="37">
        <v>230039</v>
      </c>
      <c r="B975" s="37">
        <v>16.942156000000001</v>
      </c>
      <c r="C975" s="37">
        <v>30.714431000000001</v>
      </c>
      <c r="D975" s="37">
        <v>41.280701000000001</v>
      </c>
      <c r="E975" s="37">
        <v>23.092267</v>
      </c>
      <c r="G975" s="39">
        <v>230397</v>
      </c>
      <c r="H975" s="40">
        <v>22.178802000000001</v>
      </c>
      <c r="I975" s="40">
        <v>20.968371999999999</v>
      </c>
      <c r="J975" s="40">
        <v>29.115497000000001</v>
      </c>
      <c r="K975" s="40">
        <v>17.793320999999999</v>
      </c>
    </row>
    <row r="976" spans="1:11" x14ac:dyDescent="0.2">
      <c r="A976" s="37">
        <v>230039</v>
      </c>
      <c r="B976" s="37">
        <v>16.942156000000001</v>
      </c>
      <c r="C976" s="37">
        <v>30.714431000000001</v>
      </c>
      <c r="D976" s="37">
        <v>41.280701000000001</v>
      </c>
      <c r="E976" s="37">
        <v>23.092267</v>
      </c>
      <c r="G976" s="39">
        <v>230398</v>
      </c>
      <c r="H976" s="40">
        <v>20.832498000000001</v>
      </c>
      <c r="I976" s="40">
        <v>22.796783999999999</v>
      </c>
      <c r="J976" s="40">
        <v>31.613015999999998</v>
      </c>
      <c r="K976" s="40">
        <v>19.550640000000001</v>
      </c>
    </row>
    <row r="977" spans="1:11" x14ac:dyDescent="0.2">
      <c r="A977" s="37">
        <v>230039</v>
      </c>
      <c r="B977" s="37">
        <v>16.942156000000001</v>
      </c>
      <c r="C977" s="37">
        <v>30.714431000000001</v>
      </c>
      <c r="D977" s="37">
        <v>41.280701000000001</v>
      </c>
      <c r="E977" s="37">
        <v>23.092267</v>
      </c>
      <c r="G977" s="39">
        <v>230399</v>
      </c>
      <c r="H977" s="40">
        <v>20.976255999999999</v>
      </c>
      <c r="I977" s="40">
        <v>18.505759999999999</v>
      </c>
      <c r="J977" s="40">
        <v>25.724384000000001</v>
      </c>
      <c r="K977" s="40">
        <v>13.592320000000001</v>
      </c>
    </row>
    <row r="978" spans="1:11" x14ac:dyDescent="0.2">
      <c r="A978" s="37">
        <v>230040</v>
      </c>
      <c r="B978" s="37">
        <v>16.50732</v>
      </c>
      <c r="C978" s="37">
        <v>25.639800000000001</v>
      </c>
      <c r="D978" s="37">
        <v>35.560499999999998</v>
      </c>
      <c r="E978" s="37">
        <v>18.59112</v>
      </c>
      <c r="G978" s="39">
        <v>230400</v>
      </c>
      <c r="H978" s="40">
        <v>21.590744999999998</v>
      </c>
      <c r="I978" s="40">
        <v>20.733750000000001</v>
      </c>
      <c r="J978" s="40">
        <v>30.077760000000001</v>
      </c>
      <c r="K978" s="40">
        <v>18.780169999999998</v>
      </c>
    </row>
    <row r="979" spans="1:11" x14ac:dyDescent="0.2">
      <c r="A979" s="37">
        <v>230040</v>
      </c>
      <c r="B979" s="37">
        <v>16.50732</v>
      </c>
      <c r="C979" s="37">
        <v>25.639800000000001</v>
      </c>
      <c r="D979" s="37">
        <v>35.560499999999998</v>
      </c>
      <c r="E979" s="37">
        <v>18.59112</v>
      </c>
      <c r="G979" s="39">
        <v>230401</v>
      </c>
      <c r="H979" s="40">
        <v>19.059138000000001</v>
      </c>
      <c r="I979" s="40">
        <v>23.300675999999999</v>
      </c>
      <c r="J979" s="40">
        <v>32.978420999999997</v>
      </c>
      <c r="K979" s="40">
        <v>19.874106000000001</v>
      </c>
    </row>
    <row r="980" spans="1:11" x14ac:dyDescent="0.2">
      <c r="A980" s="37">
        <v>230040</v>
      </c>
      <c r="B980" s="37">
        <v>16.50732</v>
      </c>
      <c r="C980" s="37">
        <v>25.639800000000001</v>
      </c>
      <c r="D980" s="37">
        <v>35.560499999999998</v>
      </c>
      <c r="E980" s="37">
        <v>18.59112</v>
      </c>
      <c r="G980" s="39">
        <v>230402</v>
      </c>
      <c r="H980" s="40">
        <v>17.60191</v>
      </c>
      <c r="I980" s="40">
        <v>23.364549999999998</v>
      </c>
      <c r="J980" s="40">
        <v>32.848894999999999</v>
      </c>
      <c r="K980" s="40">
        <v>19.31962</v>
      </c>
    </row>
    <row r="981" spans="1:11" x14ac:dyDescent="0.2">
      <c r="A981" s="37">
        <v>230041</v>
      </c>
      <c r="B981" s="37">
        <v>17.40371</v>
      </c>
      <c r="C981" s="37">
        <v>29.220485</v>
      </c>
      <c r="D981" s="37">
        <v>40.892380000000003</v>
      </c>
      <c r="E981" s="37">
        <v>20.020605</v>
      </c>
      <c r="G981" s="39">
        <v>230403</v>
      </c>
      <c r="H981" s="40">
        <v>18.647625999999999</v>
      </c>
      <c r="I981" s="40">
        <v>23.212313000000005</v>
      </c>
      <c r="J981" s="40">
        <v>31.712074999999999</v>
      </c>
      <c r="K981" s="40">
        <v>19.332792000000001</v>
      </c>
    </row>
    <row r="982" spans="1:11" x14ac:dyDescent="0.2">
      <c r="A982" s="37">
        <v>230041</v>
      </c>
      <c r="B982" s="37">
        <v>17.40371</v>
      </c>
      <c r="C982" s="37">
        <v>29.220485</v>
      </c>
      <c r="D982" s="37">
        <v>40.892380000000003</v>
      </c>
      <c r="E982" s="37">
        <v>20.020605</v>
      </c>
      <c r="G982" s="39">
        <v>230404</v>
      </c>
      <c r="H982" s="40">
        <v>20.250162</v>
      </c>
      <c r="I982" s="40">
        <v>21.228966</v>
      </c>
      <c r="J982" s="40">
        <v>28.413018000000005</v>
      </c>
      <c r="K982" s="40">
        <v>16.464221999999999</v>
      </c>
    </row>
    <row r="983" spans="1:11" x14ac:dyDescent="0.2">
      <c r="A983" s="37">
        <v>230041</v>
      </c>
      <c r="B983" s="37">
        <v>17.40371</v>
      </c>
      <c r="C983" s="37">
        <v>29.220485</v>
      </c>
      <c r="D983" s="37">
        <v>40.892380000000003</v>
      </c>
      <c r="E983" s="37">
        <v>20.020605</v>
      </c>
      <c r="G983" s="39">
        <v>230405</v>
      </c>
      <c r="H983" s="40">
        <v>20.822613</v>
      </c>
      <c r="I983" s="40">
        <v>18.785319000000001</v>
      </c>
      <c r="J983" s="40">
        <v>26.98038</v>
      </c>
      <c r="K983" s="40">
        <v>14.802500999999999</v>
      </c>
    </row>
    <row r="984" spans="1:11" x14ac:dyDescent="0.2">
      <c r="A984" s="37">
        <v>230042</v>
      </c>
      <c r="B984" s="37">
        <v>15.976644</v>
      </c>
      <c r="C984" s="37">
        <v>27.252155999999999</v>
      </c>
      <c r="D984" s="37">
        <v>37.212792</v>
      </c>
      <c r="E984" s="37">
        <v>20.326542</v>
      </c>
      <c r="G984" s="39">
        <v>230406</v>
      </c>
      <c r="H984" s="40">
        <v>20.889396000000001</v>
      </c>
      <c r="I984" s="40">
        <v>18.990359999999999</v>
      </c>
      <c r="J984" s="40">
        <v>27.303297000000001</v>
      </c>
      <c r="K984" s="40">
        <v>16.318677000000001</v>
      </c>
    </row>
    <row r="985" spans="1:11" x14ac:dyDescent="0.2">
      <c r="A985" s="37">
        <v>230042</v>
      </c>
      <c r="B985" s="37">
        <v>15.976644</v>
      </c>
      <c r="C985" s="37">
        <v>27.252155999999999</v>
      </c>
      <c r="D985" s="37">
        <v>37.212792</v>
      </c>
      <c r="E985" s="37">
        <v>20.326542</v>
      </c>
      <c r="G985" s="39">
        <v>230407</v>
      </c>
      <c r="H985" s="40">
        <v>20.736176285714286</v>
      </c>
      <c r="I985" s="40">
        <v>19.730325999999998</v>
      </c>
      <c r="J985" s="40">
        <v>29.917278714285715</v>
      </c>
      <c r="K985" s="40">
        <v>15.990284857142857</v>
      </c>
    </row>
    <row r="986" spans="1:11" x14ac:dyDescent="0.2">
      <c r="A986" s="37">
        <v>230042</v>
      </c>
      <c r="B986" s="37">
        <v>15.976644</v>
      </c>
      <c r="C986" s="37">
        <v>27.252155999999999</v>
      </c>
      <c r="D986" s="37">
        <v>37.212792</v>
      </c>
      <c r="E986" s="37">
        <v>20.326542</v>
      </c>
      <c r="G986" s="39">
        <v>230408</v>
      </c>
      <c r="H986" s="40">
        <v>20.076840000000001</v>
      </c>
      <c r="I986" s="40">
        <v>18.457740000000001</v>
      </c>
      <c r="J986" s="40">
        <v>24.527052000000001</v>
      </c>
      <c r="K986" s="40">
        <v>13.008311999999998</v>
      </c>
    </row>
    <row r="987" spans="1:11" x14ac:dyDescent="0.2">
      <c r="A987" s="37">
        <v>230043</v>
      </c>
      <c r="B987" s="37">
        <v>15.968762999999999</v>
      </c>
      <c r="C987" s="37">
        <v>26.376894</v>
      </c>
      <c r="D987" s="37">
        <v>36.089945999999998</v>
      </c>
      <c r="E987" s="37">
        <v>19.787184</v>
      </c>
      <c r="G987" s="39">
        <v>230409</v>
      </c>
      <c r="H987" s="40">
        <v>11.791969</v>
      </c>
      <c r="I987" s="40">
        <v>12.983264999999999</v>
      </c>
      <c r="J987" s="40">
        <v>20.38233</v>
      </c>
      <c r="K987" s="40">
        <v>3.890326</v>
      </c>
    </row>
    <row r="988" spans="1:11" x14ac:dyDescent="0.2">
      <c r="A988" s="37">
        <v>230043</v>
      </c>
      <c r="B988" s="37">
        <v>15.968762999999999</v>
      </c>
      <c r="C988" s="37">
        <v>26.376894</v>
      </c>
      <c r="D988" s="37">
        <v>36.089945999999998</v>
      </c>
      <c r="E988" s="37">
        <v>19.787184</v>
      </c>
      <c r="G988" s="39">
        <v>230410</v>
      </c>
      <c r="H988" s="40">
        <v>21.268235000000001</v>
      </c>
      <c r="I988" s="40">
        <v>19.570467000000001</v>
      </c>
      <c r="J988" s="40">
        <v>26.140091000000002</v>
      </c>
      <c r="K988" s="40">
        <v>14.578659999999999</v>
      </c>
    </row>
    <row r="989" spans="1:11" x14ac:dyDescent="0.2">
      <c r="A989" s="37">
        <v>230043</v>
      </c>
      <c r="B989" s="37">
        <v>15.968762999999999</v>
      </c>
      <c r="C989" s="37">
        <v>26.376894</v>
      </c>
      <c r="D989" s="37">
        <v>36.089945999999998</v>
      </c>
      <c r="E989" s="37">
        <v>19.787184</v>
      </c>
      <c r="G989" s="39">
        <v>230411</v>
      </c>
      <c r="H989" s="40">
        <v>20.355205000000002</v>
      </c>
      <c r="I989" s="40">
        <v>20.234760000000001</v>
      </c>
      <c r="J989" s="40">
        <v>26.877765</v>
      </c>
      <c r="K989" s="40">
        <v>15.63932</v>
      </c>
    </row>
    <row r="990" spans="1:11" x14ac:dyDescent="0.2">
      <c r="A990" s="37">
        <v>230044</v>
      </c>
      <c r="B990" s="37">
        <v>16.856832000000001</v>
      </c>
      <c r="C990" s="37">
        <v>27.090047999999999</v>
      </c>
      <c r="D990" s="37">
        <v>36.357695999999997</v>
      </c>
      <c r="E990" s="37">
        <v>21.919295999999999</v>
      </c>
      <c r="G990" s="39">
        <v>230412</v>
      </c>
      <c r="H990" s="40">
        <v>23.060154000000001</v>
      </c>
      <c r="I990" s="40">
        <v>15.482181000000002</v>
      </c>
      <c r="J990" s="40">
        <v>21.270522</v>
      </c>
      <c r="K990" s="40">
        <v>9.7124819999999996</v>
      </c>
    </row>
    <row r="991" spans="1:11" x14ac:dyDescent="0.2">
      <c r="A991" s="37">
        <v>230044</v>
      </c>
      <c r="B991" s="37">
        <v>16.856832000000001</v>
      </c>
      <c r="C991" s="37">
        <v>27.090047999999999</v>
      </c>
      <c r="D991" s="37">
        <v>36.357695999999997</v>
      </c>
      <c r="E991" s="37">
        <v>21.919295999999999</v>
      </c>
      <c r="G991" s="39">
        <v>230413</v>
      </c>
      <c r="H991" s="40">
        <v>21.716889999999996</v>
      </c>
      <c r="I991" s="40">
        <v>18.938929999999999</v>
      </c>
      <c r="J991" s="40">
        <v>23.274799999999999</v>
      </c>
      <c r="K991" s="40">
        <v>11.628015</v>
      </c>
    </row>
    <row r="992" spans="1:11" x14ac:dyDescent="0.2">
      <c r="A992" s="37">
        <v>230044</v>
      </c>
      <c r="B992" s="37">
        <v>16.856832000000001</v>
      </c>
      <c r="C992" s="37">
        <v>27.090047999999999</v>
      </c>
      <c r="D992" s="37">
        <v>36.357695999999997</v>
      </c>
      <c r="E992" s="37">
        <v>21.919295999999999</v>
      </c>
      <c r="G992" s="39">
        <v>230414</v>
      </c>
      <c r="H992" s="40">
        <v>22.000509000000005</v>
      </c>
      <c r="I992" s="40">
        <v>18.390978</v>
      </c>
      <c r="J992" s="40">
        <v>23.939820000000001</v>
      </c>
      <c r="K992" s="40">
        <v>12.359628000000001</v>
      </c>
    </row>
    <row r="993" spans="1:11" x14ac:dyDescent="0.2">
      <c r="A993" s="37">
        <v>230045</v>
      </c>
      <c r="B993" s="37">
        <v>18.146559</v>
      </c>
      <c r="C993" s="37">
        <v>26.236637999999999</v>
      </c>
      <c r="D993" s="37">
        <v>33.078636000000003</v>
      </c>
      <c r="E993" s="37">
        <v>18.837942000000002</v>
      </c>
      <c r="G993" s="39">
        <v>230415</v>
      </c>
      <c r="H993" s="40">
        <v>21.517949000000002</v>
      </c>
      <c r="I993" s="40">
        <v>17.13655</v>
      </c>
      <c r="J993" s="40">
        <v>23.907803000000001</v>
      </c>
      <c r="K993" s="40">
        <v>10.874761999999999</v>
      </c>
    </row>
    <row r="994" spans="1:11" x14ac:dyDescent="0.2">
      <c r="A994" s="37">
        <v>230045</v>
      </c>
      <c r="B994" s="37">
        <v>18.146559</v>
      </c>
      <c r="C994" s="37">
        <v>26.236637999999999</v>
      </c>
      <c r="D994" s="37">
        <v>33.078636000000003</v>
      </c>
      <c r="E994" s="37">
        <v>18.837942000000002</v>
      </c>
      <c r="G994" s="39">
        <v>230416</v>
      </c>
      <c r="H994" s="40">
        <v>22.295363999999996</v>
      </c>
      <c r="I994" s="40">
        <v>18.137028000000001</v>
      </c>
      <c r="J994" s="40">
        <v>22.666644000000002</v>
      </c>
      <c r="K994" s="40">
        <v>12.224393999999998</v>
      </c>
    </row>
    <row r="995" spans="1:11" x14ac:dyDescent="0.2">
      <c r="A995" s="37">
        <v>230045</v>
      </c>
      <c r="B995" s="37">
        <v>18.146559</v>
      </c>
      <c r="C995" s="37">
        <v>26.236637999999999</v>
      </c>
      <c r="D995" s="37">
        <v>33.078636000000003</v>
      </c>
      <c r="E995" s="37">
        <v>18.837942000000002</v>
      </c>
      <c r="G995" s="39">
        <v>230417</v>
      </c>
      <c r="H995" s="40">
        <v>22.278146285714289</v>
      </c>
      <c r="I995" s="40">
        <v>16.959236285714287</v>
      </c>
      <c r="J995" s="40">
        <v>22.351553714285718</v>
      </c>
      <c r="K995" s="40">
        <v>11.527587428571428</v>
      </c>
    </row>
    <row r="996" spans="1:11" x14ac:dyDescent="0.2">
      <c r="A996" s="37">
        <v>230046</v>
      </c>
      <c r="B996" s="37">
        <v>16.895624999999999</v>
      </c>
      <c r="C996" s="37">
        <v>24.050359</v>
      </c>
      <c r="D996" s="37">
        <v>32.664875000000002</v>
      </c>
      <c r="E996" s="37">
        <v>20.842442999999999</v>
      </c>
      <c r="G996" s="39">
        <v>230418</v>
      </c>
      <c r="H996" s="40">
        <v>21.840546</v>
      </c>
      <c r="I996" s="40">
        <v>17.617235999999998</v>
      </c>
      <c r="J996" s="40">
        <v>22.815156000000002</v>
      </c>
      <c r="K996" s="40">
        <v>12.521418000000002</v>
      </c>
    </row>
    <row r="997" spans="1:11" x14ac:dyDescent="0.2">
      <c r="A997" s="37">
        <v>230046</v>
      </c>
      <c r="B997" s="37">
        <v>16.895624999999999</v>
      </c>
      <c r="C997" s="37">
        <v>24.050359</v>
      </c>
      <c r="D997" s="37">
        <v>32.664875000000002</v>
      </c>
      <c r="E997" s="37">
        <v>20.842442999999999</v>
      </c>
      <c r="G997" s="39">
        <v>230419</v>
      </c>
      <c r="H997" s="40">
        <v>22.079498999999998</v>
      </c>
      <c r="I997" s="40">
        <v>16.761486000000001</v>
      </c>
      <c r="J997" s="40">
        <v>22.330086000000005</v>
      </c>
      <c r="K997" s="40">
        <v>10.626745</v>
      </c>
    </row>
    <row r="998" spans="1:11" x14ac:dyDescent="0.2">
      <c r="A998" s="37">
        <v>230046</v>
      </c>
      <c r="B998" s="37">
        <v>16.895624999999999</v>
      </c>
      <c r="C998" s="37">
        <v>24.050359</v>
      </c>
      <c r="D998" s="37">
        <v>32.664875000000002</v>
      </c>
      <c r="E998" s="37">
        <v>20.842442999999999</v>
      </c>
      <c r="G998" s="39">
        <v>230420</v>
      </c>
      <c r="H998" s="40">
        <v>23.061285000000002</v>
      </c>
      <c r="I998" s="40">
        <v>16.434054</v>
      </c>
      <c r="J998" s="40">
        <v>21.822723</v>
      </c>
      <c r="K998" s="40">
        <v>11.507534999999999</v>
      </c>
    </row>
    <row r="999" spans="1:11" x14ac:dyDescent="0.2">
      <c r="A999" s="37">
        <v>230047</v>
      </c>
      <c r="B999" s="37">
        <v>15.638211</v>
      </c>
      <c r="C999" s="37">
        <v>27.747246000000001</v>
      </c>
      <c r="D999" s="37">
        <v>36.795261000000004</v>
      </c>
      <c r="E999" s="37">
        <v>20.679891000000001</v>
      </c>
      <c r="G999" s="39">
        <v>230421</v>
      </c>
      <c r="H999" s="40">
        <v>21.598794000000002</v>
      </c>
      <c r="I999" s="40">
        <v>17.247285999999999</v>
      </c>
      <c r="J999" s="40">
        <v>24.026674</v>
      </c>
      <c r="K999" s="40">
        <v>11.149571999999999</v>
      </c>
    </row>
    <row r="1000" spans="1:11" x14ac:dyDescent="0.2">
      <c r="A1000" s="37">
        <v>230047</v>
      </c>
      <c r="B1000" s="37">
        <v>15.638211</v>
      </c>
      <c r="C1000" s="37">
        <v>27.747246000000001</v>
      </c>
      <c r="D1000" s="37">
        <v>36.795261000000004</v>
      </c>
      <c r="E1000" s="37">
        <v>20.679891000000001</v>
      </c>
      <c r="G1000" s="39">
        <v>230422</v>
      </c>
      <c r="H1000" s="40">
        <v>23.942886000000001</v>
      </c>
      <c r="I1000" s="40">
        <v>16.505939999999999</v>
      </c>
      <c r="J1000" s="40">
        <v>20.270778</v>
      </c>
      <c r="K1000" s="40">
        <v>11.730345</v>
      </c>
    </row>
    <row r="1001" spans="1:11" x14ac:dyDescent="0.2">
      <c r="A1001" s="37">
        <v>230047</v>
      </c>
      <c r="B1001" s="37">
        <v>15.638211</v>
      </c>
      <c r="C1001" s="37">
        <v>27.747246000000001</v>
      </c>
      <c r="D1001" s="37">
        <v>36.795261000000004</v>
      </c>
      <c r="E1001" s="37">
        <v>20.679891000000001</v>
      </c>
      <c r="G1001" s="39">
        <v>230423</v>
      </c>
      <c r="H1001" s="40">
        <v>23.212413999999999</v>
      </c>
      <c r="I1001" s="40">
        <v>17.831312</v>
      </c>
      <c r="J1001" s="40">
        <v>23.604106000000002</v>
      </c>
      <c r="K1001" s="40">
        <v>10.678269999999999</v>
      </c>
    </row>
    <row r="1002" spans="1:11" x14ac:dyDescent="0.2">
      <c r="A1002" s="37">
        <v>230048</v>
      </c>
      <c r="B1002" s="37">
        <v>25.376495999999999</v>
      </c>
      <c r="C1002" s="37">
        <v>18.161076000000001</v>
      </c>
      <c r="D1002" s="37">
        <v>22.944127999999999</v>
      </c>
      <c r="E1002" s="37">
        <v>7.1155840000000001</v>
      </c>
      <c r="G1002" s="39">
        <v>230424</v>
      </c>
      <c r="H1002" s="40">
        <v>23.860337999999999</v>
      </c>
      <c r="I1002" s="40">
        <v>16.570457999999999</v>
      </c>
      <c r="J1002" s="40">
        <v>21.850947999999999</v>
      </c>
      <c r="K1002" s="40">
        <v>9.5142279999999992</v>
      </c>
    </row>
    <row r="1003" spans="1:11" x14ac:dyDescent="0.2">
      <c r="A1003" s="37">
        <v>230048</v>
      </c>
      <c r="B1003" s="37">
        <v>25.376495999999999</v>
      </c>
      <c r="C1003" s="37">
        <v>18.161076000000001</v>
      </c>
      <c r="D1003" s="37">
        <v>22.944127999999999</v>
      </c>
      <c r="E1003" s="37">
        <v>7.1155840000000001</v>
      </c>
      <c r="G1003" s="39">
        <v>230425</v>
      </c>
      <c r="H1003" s="40">
        <v>20.821089000000001</v>
      </c>
      <c r="I1003" s="40">
        <v>17.916038</v>
      </c>
      <c r="J1003" s="40">
        <v>24.361328</v>
      </c>
      <c r="K1003" s="40">
        <v>13.73127</v>
      </c>
    </row>
    <row r="1004" spans="1:11" x14ac:dyDescent="0.2">
      <c r="A1004" s="37">
        <v>230048</v>
      </c>
      <c r="B1004" s="37">
        <v>25.376495999999999</v>
      </c>
      <c r="C1004" s="37">
        <v>18.161076000000001</v>
      </c>
      <c r="D1004" s="37">
        <v>22.944127999999999</v>
      </c>
      <c r="E1004" s="37">
        <v>7.1155840000000001</v>
      </c>
      <c r="G1004" s="39">
        <v>230426</v>
      </c>
      <c r="H1004" s="40">
        <v>20.367256000000001</v>
      </c>
      <c r="I1004" s="40">
        <v>19.181616999999999</v>
      </c>
      <c r="J1004" s="40">
        <v>25.937001999999996</v>
      </c>
      <c r="K1004" s="40">
        <v>13.887600999999998</v>
      </c>
    </row>
    <row r="1005" spans="1:11" x14ac:dyDescent="0.2">
      <c r="A1005" s="37">
        <v>230049</v>
      </c>
      <c r="B1005" s="37">
        <v>21.411942</v>
      </c>
      <c r="C1005" s="37">
        <v>24.168296000000002</v>
      </c>
      <c r="D1005" s="37">
        <v>30.520688</v>
      </c>
      <c r="E1005" s="37">
        <v>13.088118</v>
      </c>
      <c r="G1005" s="39">
        <v>230427</v>
      </c>
      <c r="H1005" s="40">
        <v>21.433313999999996</v>
      </c>
      <c r="I1005" s="40">
        <v>18.55624371428571</v>
      </c>
      <c r="J1005" s="40">
        <v>24.065330857142857</v>
      </c>
      <c r="K1005" s="40">
        <v>13.759083857142858</v>
      </c>
    </row>
    <row r="1006" spans="1:11" x14ac:dyDescent="0.2">
      <c r="A1006" s="37">
        <v>230049</v>
      </c>
      <c r="B1006" s="37">
        <v>21.411942</v>
      </c>
      <c r="C1006" s="37">
        <v>24.168296000000002</v>
      </c>
      <c r="D1006" s="37">
        <v>30.520688</v>
      </c>
      <c r="E1006" s="37">
        <v>13.088118</v>
      </c>
      <c r="G1006" s="39">
        <v>230428</v>
      </c>
      <c r="H1006" s="40">
        <v>22.185463857142857</v>
      </c>
      <c r="I1006" s="40">
        <v>18.235916857142854</v>
      </c>
      <c r="J1006" s="40">
        <v>24.010186857142855</v>
      </c>
      <c r="K1006" s="40">
        <v>10.913564714285714</v>
      </c>
    </row>
    <row r="1007" spans="1:11" x14ac:dyDescent="0.2">
      <c r="A1007" s="37">
        <v>230049</v>
      </c>
      <c r="B1007" s="37">
        <v>21.411942</v>
      </c>
      <c r="C1007" s="37">
        <v>24.168296000000002</v>
      </c>
      <c r="D1007" s="37">
        <v>30.520688</v>
      </c>
      <c r="E1007" s="37">
        <v>13.088118</v>
      </c>
      <c r="G1007" s="39">
        <v>230429</v>
      </c>
      <c r="H1007" s="40">
        <v>23.705528000000001</v>
      </c>
      <c r="I1007" s="40">
        <v>16.933847</v>
      </c>
      <c r="J1007" s="40">
        <v>21.699103999999995</v>
      </c>
      <c r="K1007" s="40">
        <v>10.552303999999999</v>
      </c>
    </row>
    <row r="1008" spans="1:11" x14ac:dyDescent="0.2">
      <c r="A1008" s="37">
        <v>230050</v>
      </c>
      <c r="B1008" s="37">
        <v>21.558599999999998</v>
      </c>
      <c r="C1008" s="37">
        <v>23.668785</v>
      </c>
      <c r="D1008" s="37">
        <v>28.921410000000002</v>
      </c>
      <c r="E1008" s="37">
        <v>13.77558</v>
      </c>
      <c r="G1008" s="39">
        <v>230430</v>
      </c>
      <c r="H1008" s="40">
        <v>22.307093999999996</v>
      </c>
      <c r="I1008" s="40">
        <v>17.331534000000001</v>
      </c>
      <c r="J1008" s="40">
        <v>22.657225999999998</v>
      </c>
      <c r="K1008" s="40">
        <v>10.255182</v>
      </c>
    </row>
    <row r="1009" spans="1:11" x14ac:dyDescent="0.2">
      <c r="A1009" s="37">
        <v>230050</v>
      </c>
      <c r="B1009" s="37">
        <v>21.558599999999998</v>
      </c>
      <c r="C1009" s="37">
        <v>23.668785</v>
      </c>
      <c r="D1009" s="37">
        <v>28.921410000000002</v>
      </c>
      <c r="E1009" s="37">
        <v>13.77558</v>
      </c>
      <c r="G1009" s="39">
        <v>230431</v>
      </c>
      <c r="H1009" s="40">
        <v>20.99136</v>
      </c>
      <c r="I1009" s="40">
        <v>19.887039999999999</v>
      </c>
      <c r="J1009" s="40">
        <v>25.9376</v>
      </c>
      <c r="K1009" s="40">
        <v>15.024319999999998</v>
      </c>
    </row>
    <row r="1010" spans="1:11" x14ac:dyDescent="0.2">
      <c r="A1010" s="37">
        <v>230050</v>
      </c>
      <c r="B1010" s="37">
        <v>21.558599999999998</v>
      </c>
      <c r="C1010" s="37">
        <v>23.668785</v>
      </c>
      <c r="D1010" s="37">
        <v>28.921410000000002</v>
      </c>
      <c r="E1010" s="37">
        <v>13.77558</v>
      </c>
      <c r="G1010" s="39">
        <v>240000</v>
      </c>
      <c r="H1010" s="40">
        <v>15.557027</v>
      </c>
      <c r="I1010" s="40">
        <v>30.786345999999998</v>
      </c>
      <c r="J1010" s="40">
        <v>38.642234999999999</v>
      </c>
      <c r="K1010" s="40">
        <v>26.781026000000001</v>
      </c>
    </row>
    <row r="1011" spans="1:11" x14ac:dyDescent="0.2">
      <c r="A1011" s="37">
        <v>230051</v>
      </c>
      <c r="B1011" s="37">
        <v>27.196911</v>
      </c>
      <c r="C1011" s="37">
        <v>18.616554000000001</v>
      </c>
      <c r="D1011" s="37">
        <v>22.055976000000001</v>
      </c>
      <c r="E1011" s="37">
        <v>5.5685880000000001</v>
      </c>
      <c r="G1011" s="39">
        <v>240001</v>
      </c>
      <c r="H1011" s="40">
        <v>17.635314999999999</v>
      </c>
      <c r="I1011" s="40">
        <v>26.820186</v>
      </c>
      <c r="J1011" s="40">
        <v>33.330292</v>
      </c>
      <c r="K1011" s="40">
        <v>22.984845</v>
      </c>
    </row>
    <row r="1012" spans="1:11" x14ac:dyDescent="0.2">
      <c r="A1012" s="37">
        <v>230051</v>
      </c>
      <c r="B1012" s="37">
        <v>27.196911</v>
      </c>
      <c r="C1012" s="37">
        <v>18.616554000000001</v>
      </c>
      <c r="D1012" s="37">
        <v>22.055976000000001</v>
      </c>
      <c r="E1012" s="37">
        <v>5.5685880000000001</v>
      </c>
      <c r="G1012" s="39">
        <v>240002</v>
      </c>
      <c r="H1012" s="40">
        <v>15.710425000000001</v>
      </c>
      <c r="I1012" s="40">
        <v>28.17916</v>
      </c>
      <c r="J1012" s="40">
        <v>36.500705000000004</v>
      </c>
      <c r="K1012" s="40">
        <v>24.991800000000001</v>
      </c>
    </row>
    <row r="1013" spans="1:11" x14ac:dyDescent="0.2">
      <c r="A1013" s="37">
        <v>230051</v>
      </c>
      <c r="B1013" s="37">
        <v>27.196911</v>
      </c>
      <c r="C1013" s="37">
        <v>18.616554000000001</v>
      </c>
      <c r="D1013" s="37">
        <v>22.055976000000001</v>
      </c>
      <c r="E1013" s="37">
        <v>5.5685880000000001</v>
      </c>
      <c r="G1013" s="39">
        <v>240003</v>
      </c>
      <c r="H1013" s="40">
        <v>16.003935999999999</v>
      </c>
      <c r="I1013" s="40">
        <v>30.297044</v>
      </c>
      <c r="J1013" s="40">
        <v>38.534363999999997</v>
      </c>
      <c r="K1013" s="40">
        <v>28.531904000000001</v>
      </c>
    </row>
    <row r="1014" spans="1:11" x14ac:dyDescent="0.2">
      <c r="A1014" s="37">
        <v>230052</v>
      </c>
      <c r="B1014" s="37">
        <v>26.548794999999998</v>
      </c>
      <c r="C1014" s="37">
        <v>18.415085000000001</v>
      </c>
      <c r="D1014" s="37">
        <v>23.030280000000001</v>
      </c>
      <c r="E1014" s="37">
        <v>7.5853700000000002</v>
      </c>
      <c r="G1014" s="39">
        <v>240004</v>
      </c>
      <c r="H1014" s="40">
        <v>18.194420000000001</v>
      </c>
      <c r="I1014" s="40">
        <v>27.001390000000001</v>
      </c>
      <c r="J1014" s="40">
        <v>33.441090000000003</v>
      </c>
      <c r="K1014" s="40">
        <v>23.953869999999998</v>
      </c>
    </row>
    <row r="1015" spans="1:11" x14ac:dyDescent="0.2">
      <c r="A1015" s="37">
        <v>230052</v>
      </c>
      <c r="B1015" s="37">
        <v>26.548794999999998</v>
      </c>
      <c r="C1015" s="37">
        <v>18.415085000000001</v>
      </c>
      <c r="D1015" s="37">
        <v>23.030280000000001</v>
      </c>
      <c r="E1015" s="37">
        <v>7.5853700000000002</v>
      </c>
      <c r="G1015" s="39">
        <v>240005</v>
      </c>
      <c r="H1015" s="40">
        <v>17.239926000000001</v>
      </c>
      <c r="I1015" s="40">
        <v>28.309677000000001</v>
      </c>
      <c r="J1015" s="40">
        <v>35.293401000000003</v>
      </c>
      <c r="K1015" s="40">
        <v>25.347992999999999</v>
      </c>
    </row>
    <row r="1016" spans="1:11" x14ac:dyDescent="0.2">
      <c r="A1016" s="37">
        <v>230052</v>
      </c>
      <c r="B1016" s="37">
        <v>26.548794999999998</v>
      </c>
      <c r="C1016" s="37">
        <v>18.415085000000001</v>
      </c>
      <c r="D1016" s="37">
        <v>23.030280000000001</v>
      </c>
      <c r="E1016" s="37">
        <v>7.5853700000000002</v>
      </c>
      <c r="G1016" s="39">
        <v>240006</v>
      </c>
      <c r="H1016" s="40">
        <v>17.365138000000002</v>
      </c>
      <c r="I1016" s="40">
        <v>29.622343999999998</v>
      </c>
      <c r="J1016" s="40">
        <v>36.716693999999997</v>
      </c>
      <c r="K1016" s="40">
        <v>26.619831999999999</v>
      </c>
    </row>
    <row r="1017" spans="1:11" x14ac:dyDescent="0.2">
      <c r="A1017" s="37">
        <v>230053</v>
      </c>
      <c r="B1017" s="37">
        <v>24.679656000000001</v>
      </c>
      <c r="C1017" s="37">
        <v>21.707856</v>
      </c>
      <c r="D1017" s="37">
        <v>26.407872000000001</v>
      </c>
      <c r="E1017" s="37">
        <v>9.7840799999999994</v>
      </c>
      <c r="G1017" s="39">
        <v>240007</v>
      </c>
      <c r="H1017" s="40">
        <v>16.286892000000002</v>
      </c>
      <c r="I1017" s="40">
        <v>29.176126999999997</v>
      </c>
      <c r="J1017" s="40">
        <v>37.356009</v>
      </c>
      <c r="K1017" s="40">
        <v>25.496090999999996</v>
      </c>
    </row>
    <row r="1018" spans="1:11" x14ac:dyDescent="0.2">
      <c r="A1018" s="37">
        <v>230053</v>
      </c>
      <c r="B1018" s="37">
        <v>24.679656000000001</v>
      </c>
      <c r="C1018" s="37">
        <v>21.707856</v>
      </c>
      <c r="D1018" s="37">
        <v>26.407872000000001</v>
      </c>
      <c r="E1018" s="37">
        <v>9.7840799999999994</v>
      </c>
      <c r="G1018" s="39">
        <v>240008</v>
      </c>
      <c r="H1018" s="40">
        <v>16.588259999999998</v>
      </c>
      <c r="I1018" s="40">
        <v>27.17728</v>
      </c>
      <c r="J1018" s="40">
        <v>35.498514999999998</v>
      </c>
      <c r="K1018" s="40">
        <v>24.322220000000002</v>
      </c>
    </row>
    <row r="1019" spans="1:11" x14ac:dyDescent="0.2">
      <c r="A1019" s="37">
        <v>230053</v>
      </c>
      <c r="B1019" s="37">
        <v>24.679656000000001</v>
      </c>
      <c r="C1019" s="37">
        <v>21.707856</v>
      </c>
      <c r="D1019" s="37">
        <v>26.407872000000001</v>
      </c>
      <c r="E1019" s="37">
        <v>9.7840799999999994</v>
      </c>
      <c r="G1019" s="39">
        <v>240009</v>
      </c>
      <c r="H1019" s="40">
        <v>16.309571999999999</v>
      </c>
      <c r="I1019" s="40">
        <v>28.879832000000004</v>
      </c>
      <c r="J1019" s="40">
        <v>36.657964</v>
      </c>
      <c r="K1019" s="40">
        <v>26.402083999999999</v>
      </c>
    </row>
    <row r="1020" spans="1:11" x14ac:dyDescent="0.2">
      <c r="A1020" s="37">
        <v>230054</v>
      </c>
      <c r="B1020" s="37">
        <v>23.414474999999999</v>
      </c>
      <c r="C1020" s="37">
        <v>23.087126999999999</v>
      </c>
      <c r="D1020" s="37">
        <v>26.751605999999999</v>
      </c>
      <c r="E1020" s="37">
        <v>13.084827000000001</v>
      </c>
      <c r="G1020" s="39">
        <v>240010</v>
      </c>
      <c r="H1020" s="40">
        <v>18.434429999999999</v>
      </c>
      <c r="I1020" s="40">
        <v>26.619389999999999</v>
      </c>
      <c r="J1020" s="40">
        <v>33.150914999999998</v>
      </c>
      <c r="K1020" s="40">
        <v>23.020199999999999</v>
      </c>
    </row>
    <row r="1021" spans="1:11" x14ac:dyDescent="0.2">
      <c r="A1021" s="37">
        <v>230054</v>
      </c>
      <c r="B1021" s="37">
        <v>23.414474999999999</v>
      </c>
      <c r="C1021" s="37">
        <v>23.087126999999999</v>
      </c>
      <c r="D1021" s="37">
        <v>26.751605999999999</v>
      </c>
      <c r="E1021" s="37">
        <v>13.084827000000001</v>
      </c>
      <c r="G1021" s="39">
        <v>240011</v>
      </c>
      <c r="H1021" s="40">
        <v>18.983322000000001</v>
      </c>
      <c r="I1021" s="40">
        <v>26.433864</v>
      </c>
      <c r="J1021" s="40">
        <v>34.781399999999998</v>
      </c>
      <c r="K1021" s="40">
        <v>22.113648000000001</v>
      </c>
    </row>
    <row r="1022" spans="1:11" x14ac:dyDescent="0.2">
      <c r="A1022" s="37">
        <v>230054</v>
      </c>
      <c r="B1022" s="37">
        <v>23.414474999999999</v>
      </c>
      <c r="C1022" s="37">
        <v>23.087126999999999</v>
      </c>
      <c r="D1022" s="37">
        <v>26.751605999999999</v>
      </c>
      <c r="E1022" s="37">
        <v>13.084827000000001</v>
      </c>
      <c r="G1022" s="39">
        <v>240012</v>
      </c>
      <c r="H1022" s="40">
        <v>17.380842999999999</v>
      </c>
      <c r="I1022" s="40">
        <v>27.474715</v>
      </c>
      <c r="J1022" s="40">
        <v>35.346837999999998</v>
      </c>
      <c r="K1022" s="40">
        <v>24.183235</v>
      </c>
    </row>
    <row r="1023" spans="1:11" x14ac:dyDescent="0.2">
      <c r="A1023" s="37">
        <v>230055</v>
      </c>
      <c r="B1023" s="37">
        <v>23.220133000000001</v>
      </c>
      <c r="C1023" s="37">
        <v>21.567422000000001</v>
      </c>
      <c r="D1023" s="37">
        <v>27.922598000000001</v>
      </c>
      <c r="E1023" s="37">
        <v>9.3684060000000002</v>
      </c>
      <c r="G1023" s="39">
        <v>240013</v>
      </c>
      <c r="H1023" s="40">
        <v>16.320149000000001</v>
      </c>
      <c r="I1023" s="40">
        <v>29.282034999999997</v>
      </c>
      <c r="J1023" s="40">
        <v>38.701214499999999</v>
      </c>
      <c r="K1023" s="40">
        <v>26.009614500000001</v>
      </c>
    </row>
    <row r="1024" spans="1:11" x14ac:dyDescent="0.2">
      <c r="A1024" s="37">
        <v>230055</v>
      </c>
      <c r="B1024" s="37">
        <v>23.220133000000001</v>
      </c>
      <c r="C1024" s="37">
        <v>21.567422000000001</v>
      </c>
      <c r="D1024" s="37">
        <v>27.922598000000001</v>
      </c>
      <c r="E1024" s="37">
        <v>9.3684060000000002</v>
      </c>
      <c r="G1024" s="39">
        <v>240014</v>
      </c>
      <c r="H1024" s="40">
        <v>16.589310000000001</v>
      </c>
      <c r="I1024" s="40">
        <v>27.970559999999999</v>
      </c>
      <c r="J1024" s="40">
        <v>35.463974999999998</v>
      </c>
      <c r="K1024" s="40">
        <v>24.874860000000002</v>
      </c>
    </row>
    <row r="1025" spans="1:11" x14ac:dyDescent="0.2">
      <c r="A1025" s="37">
        <v>230055</v>
      </c>
      <c r="B1025" s="37">
        <v>23.220133000000001</v>
      </c>
      <c r="C1025" s="37">
        <v>21.567422000000001</v>
      </c>
      <c r="D1025" s="37">
        <v>27.922598000000001</v>
      </c>
      <c r="E1025" s="37">
        <v>9.3684060000000002</v>
      </c>
      <c r="G1025" s="39">
        <v>240015</v>
      </c>
      <c r="H1025" s="40">
        <v>17.551174</v>
      </c>
      <c r="I1025" s="40">
        <v>28.279432</v>
      </c>
      <c r="J1025" s="40">
        <v>35.669400000000003</v>
      </c>
      <c r="K1025" s="40">
        <v>23.944227999999999</v>
      </c>
    </row>
    <row r="1026" spans="1:11" x14ac:dyDescent="0.2">
      <c r="A1026" s="37">
        <v>230056</v>
      </c>
      <c r="B1026" s="37">
        <v>23.278054000000001</v>
      </c>
      <c r="C1026" s="37">
        <v>21.238178000000001</v>
      </c>
      <c r="D1026" s="37">
        <v>25.886568</v>
      </c>
      <c r="E1026" s="37">
        <v>12.167047999999999</v>
      </c>
      <c r="G1026" s="39">
        <v>240016</v>
      </c>
      <c r="H1026" s="40">
        <v>19.107741999999998</v>
      </c>
      <c r="I1026" s="40">
        <v>27.068536000000002</v>
      </c>
      <c r="J1026" s="40">
        <v>34.248860000000001</v>
      </c>
      <c r="K1026" s="40">
        <v>23.891563999999999</v>
      </c>
    </row>
    <row r="1027" spans="1:11" x14ac:dyDescent="0.2">
      <c r="A1027" s="37">
        <v>230056</v>
      </c>
      <c r="B1027" s="37">
        <v>23.278054000000001</v>
      </c>
      <c r="C1027" s="37">
        <v>21.238178000000001</v>
      </c>
      <c r="D1027" s="37">
        <v>25.886568</v>
      </c>
      <c r="E1027" s="37">
        <v>12.167047999999999</v>
      </c>
      <c r="G1027" s="39">
        <v>240017</v>
      </c>
      <c r="H1027" s="40">
        <v>19.12603</v>
      </c>
      <c r="I1027" s="40">
        <v>26.176766000000001</v>
      </c>
      <c r="J1027" s="40">
        <v>33.79992</v>
      </c>
      <c r="K1027" s="40">
        <v>21.797314</v>
      </c>
    </row>
    <row r="1028" spans="1:11" x14ac:dyDescent="0.2">
      <c r="A1028" s="37">
        <v>230056</v>
      </c>
      <c r="B1028" s="37">
        <v>23.31747</v>
      </c>
      <c r="C1028" s="37">
        <v>18.915929999999999</v>
      </c>
      <c r="D1028" s="37">
        <v>22.68486</v>
      </c>
      <c r="E1028" s="37">
        <v>11.24442</v>
      </c>
      <c r="G1028" s="39">
        <v>240018</v>
      </c>
      <c r="H1028" s="40">
        <v>18.638847999999999</v>
      </c>
      <c r="I1028" s="40">
        <v>24.900335999999999</v>
      </c>
      <c r="J1028" s="40">
        <v>33.955831000000003</v>
      </c>
      <c r="K1028" s="40">
        <v>21.341844999999999</v>
      </c>
    </row>
    <row r="1029" spans="1:11" x14ac:dyDescent="0.2">
      <c r="A1029" s="37">
        <v>230056</v>
      </c>
      <c r="B1029" s="37">
        <v>22.744201</v>
      </c>
      <c r="C1029" s="37">
        <v>19.648731999999999</v>
      </c>
      <c r="D1029" s="37">
        <v>23.661377000000002</v>
      </c>
      <c r="E1029" s="37">
        <v>13.237318999999999</v>
      </c>
      <c r="G1029" s="39">
        <v>240019</v>
      </c>
      <c r="H1029" s="40">
        <v>16.680299999999999</v>
      </c>
      <c r="I1029" s="40">
        <v>29.392154999999999</v>
      </c>
      <c r="J1029" s="40">
        <v>36.687494999999998</v>
      </c>
      <c r="K1029" s="40">
        <v>28.072395</v>
      </c>
    </row>
    <row r="1030" spans="1:11" x14ac:dyDescent="0.2">
      <c r="A1030" s="37">
        <v>230056</v>
      </c>
      <c r="B1030" s="37">
        <v>23.278054000000001</v>
      </c>
      <c r="C1030" s="37">
        <v>21.238178000000001</v>
      </c>
      <c r="D1030" s="37">
        <v>25.886568</v>
      </c>
      <c r="E1030" s="37">
        <v>12.167047999999999</v>
      </c>
      <c r="G1030" s="39">
        <v>240020</v>
      </c>
      <c r="H1030" s="40">
        <v>17.997920000000001</v>
      </c>
      <c r="I1030" s="40">
        <v>26.850704</v>
      </c>
      <c r="J1030" s="40">
        <v>35.118783999999998</v>
      </c>
      <c r="K1030" s="40">
        <v>23.132352000000001</v>
      </c>
    </row>
    <row r="1031" spans="1:11" x14ac:dyDescent="0.2">
      <c r="A1031" s="37">
        <v>230056</v>
      </c>
      <c r="B1031" s="37">
        <v>23.31747</v>
      </c>
      <c r="C1031" s="37">
        <v>18.915929999999999</v>
      </c>
      <c r="D1031" s="37">
        <v>22.68486</v>
      </c>
      <c r="E1031" s="37">
        <v>11.24442</v>
      </c>
      <c r="G1031" s="39">
        <v>240021</v>
      </c>
      <c r="H1031" s="40">
        <v>18.203226000000001</v>
      </c>
      <c r="I1031" s="40">
        <v>26.172843</v>
      </c>
      <c r="J1031" s="40">
        <v>33.430397999999997</v>
      </c>
      <c r="K1031" s="40">
        <v>21.626601000000001</v>
      </c>
    </row>
    <row r="1032" spans="1:11" x14ac:dyDescent="0.2">
      <c r="A1032" s="37">
        <v>230056</v>
      </c>
      <c r="B1032" s="37">
        <v>22.744201</v>
      </c>
      <c r="C1032" s="37">
        <v>19.648731999999999</v>
      </c>
      <c r="D1032" s="37">
        <v>23.661377000000002</v>
      </c>
      <c r="E1032" s="37">
        <v>13.237318999999999</v>
      </c>
      <c r="G1032" s="39">
        <v>240022</v>
      </c>
      <c r="H1032" s="40">
        <v>18.913625</v>
      </c>
      <c r="I1032" s="40">
        <v>26.825444999999998</v>
      </c>
      <c r="J1032" s="40">
        <v>33.853110000000001</v>
      </c>
      <c r="K1032" s="40">
        <v>23.079180000000001</v>
      </c>
    </row>
    <row r="1033" spans="1:11" x14ac:dyDescent="0.2">
      <c r="A1033" s="37">
        <v>230057</v>
      </c>
      <c r="B1033" s="37">
        <v>25.593468000000001</v>
      </c>
      <c r="C1033" s="37">
        <v>20.103933999999999</v>
      </c>
      <c r="D1033" s="37">
        <v>24.406047999999998</v>
      </c>
      <c r="E1033" s="37">
        <v>7.7364980000000001</v>
      </c>
      <c r="G1033" s="39">
        <v>240023</v>
      </c>
      <c r="H1033" s="40">
        <v>16.433565000000002</v>
      </c>
      <c r="I1033" s="40">
        <v>29.611509999999999</v>
      </c>
      <c r="J1033" s="40">
        <v>37.110410000000002</v>
      </c>
      <c r="K1033" s="40">
        <v>27.279534999999999</v>
      </c>
    </row>
    <row r="1034" spans="1:11" x14ac:dyDescent="0.2">
      <c r="A1034" s="37">
        <v>230057</v>
      </c>
      <c r="B1034" s="37">
        <v>25.593468000000001</v>
      </c>
      <c r="C1034" s="37">
        <v>20.103933999999999</v>
      </c>
      <c r="D1034" s="37">
        <v>24.406047999999998</v>
      </c>
      <c r="E1034" s="37">
        <v>7.7364980000000001</v>
      </c>
      <c r="G1034" s="39">
        <v>240024</v>
      </c>
      <c r="H1034" s="40">
        <v>15.530355</v>
      </c>
      <c r="I1034" s="40">
        <v>30.720495</v>
      </c>
      <c r="J1034" s="40">
        <v>38.573025000000001</v>
      </c>
      <c r="K1034" s="40">
        <v>27.612584999999999</v>
      </c>
    </row>
    <row r="1035" spans="1:11" x14ac:dyDescent="0.2">
      <c r="A1035" s="37">
        <v>230057</v>
      </c>
      <c r="B1035" s="37">
        <v>25.593468000000001</v>
      </c>
      <c r="C1035" s="37">
        <v>20.103933999999999</v>
      </c>
      <c r="D1035" s="37">
        <v>24.406047999999998</v>
      </c>
      <c r="E1035" s="37">
        <v>7.7364980000000001</v>
      </c>
      <c r="G1035" s="39">
        <v>240025</v>
      </c>
      <c r="H1035" s="40">
        <v>16.027353999999999</v>
      </c>
      <c r="I1035" s="40">
        <v>30.449235999999999</v>
      </c>
      <c r="J1035" s="40">
        <v>38.613425999999997</v>
      </c>
      <c r="K1035" s="40">
        <v>28.670445999999998</v>
      </c>
    </row>
    <row r="1036" spans="1:11" x14ac:dyDescent="0.2">
      <c r="A1036" s="37">
        <v>230058</v>
      </c>
      <c r="B1036" s="37">
        <v>21.837848999999999</v>
      </c>
      <c r="C1036" s="37">
        <v>22.66968</v>
      </c>
      <c r="D1036" s="37">
        <v>28.538201999999998</v>
      </c>
      <c r="E1036" s="37">
        <v>13.025925000000001</v>
      </c>
      <c r="G1036" s="39">
        <v>240026</v>
      </c>
      <c r="H1036" s="40">
        <v>16.819493999999999</v>
      </c>
      <c r="I1036" s="40">
        <v>28.197118</v>
      </c>
      <c r="J1036" s="40">
        <v>36.035240000000002</v>
      </c>
      <c r="K1036" s="40">
        <v>25.956347999999998</v>
      </c>
    </row>
    <row r="1037" spans="1:11" x14ac:dyDescent="0.2">
      <c r="A1037" s="37">
        <v>230058</v>
      </c>
      <c r="B1037" s="37">
        <v>21.837848999999999</v>
      </c>
      <c r="C1037" s="37">
        <v>22.66968</v>
      </c>
      <c r="D1037" s="37">
        <v>28.538201999999998</v>
      </c>
      <c r="E1037" s="37">
        <v>13.025925000000001</v>
      </c>
      <c r="G1037" s="39">
        <v>240027</v>
      </c>
      <c r="H1037" s="40">
        <v>18.24344</v>
      </c>
      <c r="I1037" s="40">
        <v>26.542559999999998</v>
      </c>
      <c r="J1037" s="40">
        <v>33.900260000000003</v>
      </c>
      <c r="K1037" s="40">
        <v>21.899439999999998</v>
      </c>
    </row>
    <row r="1038" spans="1:11" x14ac:dyDescent="0.2">
      <c r="A1038" s="37">
        <v>230058</v>
      </c>
      <c r="B1038" s="37">
        <v>21.837848999999999</v>
      </c>
      <c r="C1038" s="37">
        <v>22.66968</v>
      </c>
      <c r="D1038" s="37">
        <v>28.538201999999998</v>
      </c>
      <c r="E1038" s="37">
        <v>13.025925000000001</v>
      </c>
      <c r="G1038" s="39">
        <v>240028</v>
      </c>
      <c r="H1038" s="40">
        <v>17.358080000000001</v>
      </c>
      <c r="I1038" s="40">
        <v>27.400320000000004</v>
      </c>
      <c r="J1038" s="40">
        <v>35.552256</v>
      </c>
      <c r="K1038" s="40">
        <v>24.264959999999999</v>
      </c>
    </row>
    <row r="1039" spans="1:11" x14ac:dyDescent="0.2">
      <c r="A1039" s="37">
        <v>230059</v>
      </c>
      <c r="B1039" s="37">
        <v>23.100964999999999</v>
      </c>
      <c r="C1039" s="37">
        <v>21.458027999999999</v>
      </c>
      <c r="D1039" s="37">
        <v>24.344514</v>
      </c>
      <c r="E1039" s="37">
        <v>11.963486</v>
      </c>
      <c r="G1039" s="39">
        <v>240029</v>
      </c>
      <c r="H1039" s="40">
        <v>16.984660000000002</v>
      </c>
      <c r="I1039" s="40">
        <v>28.458100000000002</v>
      </c>
      <c r="J1039" s="40">
        <v>36.0349</v>
      </c>
      <c r="K1039" s="40">
        <v>26.681159999999995</v>
      </c>
    </row>
    <row r="1040" spans="1:11" x14ac:dyDescent="0.2">
      <c r="A1040" s="37">
        <v>230059</v>
      </c>
      <c r="B1040" s="37">
        <v>23.100964999999999</v>
      </c>
      <c r="C1040" s="37">
        <v>21.458027999999999</v>
      </c>
      <c r="D1040" s="37">
        <v>24.344514</v>
      </c>
      <c r="E1040" s="37">
        <v>11.963486</v>
      </c>
      <c r="G1040" s="39">
        <v>240030</v>
      </c>
      <c r="H1040" s="40">
        <v>15.568982999999999</v>
      </c>
      <c r="I1040" s="40">
        <v>30.331893000000001</v>
      </c>
      <c r="J1040" s="40">
        <v>38.22054</v>
      </c>
      <c r="K1040" s="40">
        <v>27.460823999999999</v>
      </c>
    </row>
    <row r="1041" spans="1:11" x14ac:dyDescent="0.2">
      <c r="A1041" s="37">
        <v>230059</v>
      </c>
      <c r="B1041" s="37">
        <v>22.936287</v>
      </c>
      <c r="C1041" s="37">
        <v>19.714646999999999</v>
      </c>
      <c r="D1041" s="37">
        <v>24.618698999999999</v>
      </c>
      <c r="E1041" s="37">
        <v>12.913406999999999</v>
      </c>
      <c r="G1041" s="39">
        <v>240031</v>
      </c>
      <c r="H1041" s="40">
        <v>16.359024999999999</v>
      </c>
      <c r="I1041" s="40">
        <v>29.580200000000001</v>
      </c>
      <c r="J1041" s="40">
        <v>37.984499999999997</v>
      </c>
      <c r="K1041" s="40">
        <v>26.680900000000001</v>
      </c>
    </row>
    <row r="1042" spans="1:11" x14ac:dyDescent="0.2">
      <c r="A1042" s="37">
        <v>230059</v>
      </c>
      <c r="B1042" s="37">
        <v>22.674232</v>
      </c>
      <c r="C1042" s="37">
        <v>20.634087999999998</v>
      </c>
      <c r="D1042" s="37">
        <v>23.434812000000001</v>
      </c>
      <c r="E1042" s="37">
        <v>13.37726</v>
      </c>
      <c r="G1042" s="39">
        <v>240032</v>
      </c>
      <c r="H1042" s="40">
        <v>21.259295999999999</v>
      </c>
      <c r="I1042" s="40">
        <v>22.948716000000001</v>
      </c>
      <c r="J1042" s="40">
        <v>29.395907999999999</v>
      </c>
      <c r="K1042" s="40">
        <v>16.894200000000001</v>
      </c>
    </row>
    <row r="1043" spans="1:11" x14ac:dyDescent="0.2">
      <c r="A1043" s="37">
        <v>230059</v>
      </c>
      <c r="B1043" s="37">
        <v>23.100964999999999</v>
      </c>
      <c r="C1043" s="37">
        <v>21.458027999999999</v>
      </c>
      <c r="D1043" s="37">
        <v>24.344514</v>
      </c>
      <c r="E1043" s="37">
        <v>11.963486</v>
      </c>
      <c r="G1043" s="39">
        <v>240033</v>
      </c>
      <c r="H1043" s="40">
        <v>17.574031000000002</v>
      </c>
      <c r="I1043" s="40">
        <v>27.676141000000001</v>
      </c>
      <c r="J1043" s="40">
        <v>35.466597</v>
      </c>
      <c r="K1043" s="40">
        <v>24.381578999999999</v>
      </c>
    </row>
    <row r="1044" spans="1:11" x14ac:dyDescent="0.2">
      <c r="A1044" s="37">
        <v>230059</v>
      </c>
      <c r="B1044" s="37">
        <v>22.936287</v>
      </c>
      <c r="C1044" s="37">
        <v>19.714646999999999</v>
      </c>
      <c r="D1044" s="37">
        <v>24.618698999999999</v>
      </c>
      <c r="E1044" s="37">
        <v>12.913406999999999</v>
      </c>
      <c r="G1044" s="39">
        <v>240034</v>
      </c>
      <c r="H1044" s="40">
        <v>14.189935999999999</v>
      </c>
      <c r="I1044" s="40">
        <v>33.408521999999998</v>
      </c>
      <c r="J1044" s="40">
        <v>42.670380999999999</v>
      </c>
      <c r="K1044" s="40">
        <v>32.603937999999999</v>
      </c>
    </row>
    <row r="1045" spans="1:11" x14ac:dyDescent="0.2">
      <c r="A1045" s="37">
        <v>230059</v>
      </c>
      <c r="B1045" s="37">
        <v>22.674232</v>
      </c>
      <c r="C1045" s="37">
        <v>20.634087999999998</v>
      </c>
      <c r="D1045" s="37">
        <v>23.434812000000001</v>
      </c>
      <c r="E1045" s="37">
        <v>13.37726</v>
      </c>
      <c r="G1045" s="39">
        <v>240035</v>
      </c>
      <c r="H1045" s="40">
        <v>16.277225999999999</v>
      </c>
      <c r="I1045" s="40">
        <v>29.239223999999997</v>
      </c>
      <c r="J1045" s="40">
        <v>37.463887999999997</v>
      </c>
      <c r="K1045" s="40">
        <v>24.927616</v>
      </c>
    </row>
    <row r="1046" spans="1:11" x14ac:dyDescent="0.2">
      <c r="A1046" s="37">
        <v>230060</v>
      </c>
      <c r="B1046" s="37">
        <v>23.308496000000002</v>
      </c>
      <c r="C1046" s="37">
        <v>21.859687999999998</v>
      </c>
      <c r="D1046" s="37">
        <v>27.791599999999999</v>
      </c>
      <c r="E1046" s="37">
        <v>9.7771760000000008</v>
      </c>
      <c r="G1046" s="39">
        <v>240036</v>
      </c>
      <c r="H1046" s="40">
        <v>16.62566</v>
      </c>
      <c r="I1046" s="40">
        <v>29.357679999999998</v>
      </c>
      <c r="J1046" s="40">
        <v>37.857880000000002</v>
      </c>
      <c r="K1046" s="40">
        <v>25.025320000000001</v>
      </c>
    </row>
    <row r="1047" spans="1:11" x14ac:dyDescent="0.2">
      <c r="A1047" s="37">
        <v>230060</v>
      </c>
      <c r="B1047" s="37">
        <v>23.308496000000002</v>
      </c>
      <c r="C1047" s="37">
        <v>21.859687999999998</v>
      </c>
      <c r="D1047" s="37">
        <v>27.791599999999999</v>
      </c>
      <c r="E1047" s="37">
        <v>9.7771760000000008</v>
      </c>
      <c r="G1047" s="39">
        <v>240037</v>
      </c>
      <c r="H1047" s="40">
        <v>18.373608000000001</v>
      </c>
      <c r="I1047" s="40">
        <v>27.496040000000001</v>
      </c>
      <c r="J1047" s="40">
        <v>35.680480000000003</v>
      </c>
      <c r="K1047" s="40">
        <v>21.371504000000002</v>
      </c>
    </row>
    <row r="1048" spans="1:11" x14ac:dyDescent="0.2">
      <c r="A1048" s="37">
        <v>230060</v>
      </c>
      <c r="B1048" s="37">
        <v>23.308496000000002</v>
      </c>
      <c r="C1048" s="37">
        <v>21.859687999999998</v>
      </c>
      <c r="D1048" s="37">
        <v>27.791599999999999</v>
      </c>
      <c r="E1048" s="37">
        <v>9.7771760000000008</v>
      </c>
      <c r="G1048" s="39">
        <v>240038</v>
      </c>
      <c r="H1048" s="40">
        <v>16.856273999999999</v>
      </c>
      <c r="I1048" s="40">
        <v>30.467784000000005</v>
      </c>
      <c r="J1048" s="40">
        <v>38.570528000000003</v>
      </c>
      <c r="K1048" s="40">
        <v>26.645562000000002</v>
      </c>
    </row>
    <row r="1049" spans="1:11" x14ac:dyDescent="0.2">
      <c r="A1049" s="37">
        <v>230061</v>
      </c>
      <c r="B1049" s="37">
        <v>25.445048</v>
      </c>
      <c r="C1049" s="37">
        <v>19.168664</v>
      </c>
      <c r="D1049" s="37">
        <v>23.67408</v>
      </c>
      <c r="E1049" s="37">
        <v>9.3411679999999997</v>
      </c>
      <c r="G1049" s="39">
        <v>240039</v>
      </c>
      <c r="H1049" s="40">
        <v>15.377124</v>
      </c>
      <c r="I1049" s="40">
        <v>29.331773999999999</v>
      </c>
      <c r="J1049" s="40">
        <v>37.767584999999997</v>
      </c>
      <c r="K1049" s="40">
        <v>27.225072000000001</v>
      </c>
    </row>
    <row r="1050" spans="1:11" x14ac:dyDescent="0.2">
      <c r="A1050" s="37">
        <v>230061</v>
      </c>
      <c r="B1050" s="37">
        <v>25.445048</v>
      </c>
      <c r="C1050" s="37">
        <v>19.168664</v>
      </c>
      <c r="D1050" s="37">
        <v>23.67408</v>
      </c>
      <c r="E1050" s="37">
        <v>9.3411679999999997</v>
      </c>
      <c r="G1050" s="39">
        <v>240040</v>
      </c>
      <c r="H1050" s="40">
        <v>15.694048</v>
      </c>
      <c r="I1050" s="40">
        <v>29.187487999999998</v>
      </c>
      <c r="J1050" s="40">
        <v>37.890304</v>
      </c>
      <c r="K1050" s="40">
        <v>27.358176</v>
      </c>
    </row>
    <row r="1051" spans="1:11" x14ac:dyDescent="0.2">
      <c r="A1051" s="37">
        <v>230061</v>
      </c>
      <c r="B1051" s="37">
        <v>25.445048</v>
      </c>
      <c r="C1051" s="37">
        <v>19.168664</v>
      </c>
      <c r="D1051" s="37">
        <v>23.67408</v>
      </c>
      <c r="E1051" s="37">
        <v>9.3411679999999997</v>
      </c>
      <c r="G1051" s="39">
        <v>240041</v>
      </c>
      <c r="H1051" s="40">
        <v>18.142924000000001</v>
      </c>
      <c r="I1051" s="40">
        <v>27.899623999999999</v>
      </c>
      <c r="J1051" s="40">
        <v>34.461571999999997</v>
      </c>
      <c r="K1051" s="40">
        <v>22.354188000000001</v>
      </c>
    </row>
    <row r="1052" spans="1:11" x14ac:dyDescent="0.2">
      <c r="A1052" s="37">
        <v>230062</v>
      </c>
      <c r="B1052" s="37">
        <v>21.461713</v>
      </c>
      <c r="C1052" s="37">
        <v>26.779256</v>
      </c>
      <c r="D1052" s="37">
        <v>29.880396000000001</v>
      </c>
      <c r="E1052" s="37">
        <v>16.727913999999998</v>
      </c>
      <c r="G1052" s="39">
        <v>240042</v>
      </c>
      <c r="H1052" s="40">
        <v>15.53313</v>
      </c>
      <c r="I1052" s="40">
        <v>31.740030000000001</v>
      </c>
      <c r="J1052" s="40">
        <v>40.025579999999998</v>
      </c>
      <c r="K1052" s="40">
        <v>27.988769999999999</v>
      </c>
    </row>
    <row r="1053" spans="1:11" x14ac:dyDescent="0.2">
      <c r="A1053" s="37">
        <v>230062</v>
      </c>
      <c r="B1053" s="37">
        <v>21.461713</v>
      </c>
      <c r="C1053" s="37">
        <v>26.779256</v>
      </c>
      <c r="D1053" s="37">
        <v>29.880396000000001</v>
      </c>
      <c r="E1053" s="37">
        <v>16.727913999999998</v>
      </c>
      <c r="G1053" s="39">
        <v>240043</v>
      </c>
      <c r="H1053" s="40">
        <v>18.062352000000001</v>
      </c>
      <c r="I1053" s="40">
        <v>25.945920000000001</v>
      </c>
      <c r="J1053" s="40">
        <v>34.809263999999999</v>
      </c>
      <c r="K1053" s="40">
        <v>22.407840000000004</v>
      </c>
    </row>
    <row r="1054" spans="1:11" x14ac:dyDescent="0.2">
      <c r="A1054" s="37">
        <v>230062</v>
      </c>
      <c r="B1054" s="37">
        <v>21.789052999999999</v>
      </c>
      <c r="C1054" s="37">
        <v>23.689209000000002</v>
      </c>
      <c r="D1054" s="37">
        <v>27.032408</v>
      </c>
      <c r="E1054" s="37">
        <v>15.945176999999999</v>
      </c>
      <c r="G1054" s="39">
        <v>240044</v>
      </c>
      <c r="H1054" s="40">
        <v>16.712720000000001</v>
      </c>
      <c r="I1054" s="40">
        <v>28.348043000000001</v>
      </c>
      <c r="J1054" s="40">
        <v>36.531826000000002</v>
      </c>
      <c r="K1054" s="40">
        <v>27.058257000000001</v>
      </c>
    </row>
    <row r="1055" spans="1:11" x14ac:dyDescent="0.2">
      <c r="A1055" s="37">
        <v>230062</v>
      </c>
      <c r="B1055" s="37">
        <v>22.363942000000002</v>
      </c>
      <c r="C1055" s="37">
        <v>22.113565999999999</v>
      </c>
      <c r="D1055" s="37">
        <v>27.246274</v>
      </c>
      <c r="E1055" s="37">
        <v>14.092592</v>
      </c>
      <c r="G1055" s="39">
        <v>240045</v>
      </c>
      <c r="H1055" s="40">
        <v>17.12322</v>
      </c>
      <c r="I1055" s="40">
        <v>28.264607999999999</v>
      </c>
      <c r="J1055" s="40">
        <v>35.484372</v>
      </c>
      <c r="K1055" s="40">
        <v>23.475528000000001</v>
      </c>
    </row>
    <row r="1056" spans="1:11" x14ac:dyDescent="0.2">
      <c r="A1056" s="37">
        <v>230062</v>
      </c>
      <c r="B1056" s="37">
        <v>21.461713</v>
      </c>
      <c r="C1056" s="37">
        <v>26.779256</v>
      </c>
      <c r="D1056" s="37">
        <v>29.880396000000001</v>
      </c>
      <c r="E1056" s="37">
        <v>16.727913999999998</v>
      </c>
      <c r="G1056" s="39">
        <v>240046</v>
      </c>
      <c r="H1056" s="40">
        <v>17.442983999999999</v>
      </c>
      <c r="I1056" s="40">
        <v>26.753765999999999</v>
      </c>
      <c r="J1056" s="40">
        <v>33.317549999999997</v>
      </c>
      <c r="K1056" s="40">
        <v>25.203479999999999</v>
      </c>
    </row>
    <row r="1057" spans="1:11" x14ac:dyDescent="0.2">
      <c r="A1057" s="37">
        <v>230062</v>
      </c>
      <c r="B1057" s="37">
        <v>21.789052999999999</v>
      </c>
      <c r="C1057" s="37">
        <v>23.689209000000002</v>
      </c>
      <c r="D1057" s="37">
        <v>27.032408</v>
      </c>
      <c r="E1057" s="37">
        <v>15.945176999999999</v>
      </c>
      <c r="G1057" s="39">
        <v>240047</v>
      </c>
      <c r="H1057" s="40">
        <v>17.220621000000001</v>
      </c>
      <c r="I1057" s="40">
        <v>28.937557000000002</v>
      </c>
      <c r="J1057" s="40">
        <v>37.516027999999999</v>
      </c>
      <c r="K1057" s="40">
        <v>24.953071000000005</v>
      </c>
    </row>
    <row r="1058" spans="1:11" x14ac:dyDescent="0.2">
      <c r="A1058" s="37">
        <v>230062</v>
      </c>
      <c r="B1058" s="37">
        <v>22.363942000000002</v>
      </c>
      <c r="C1058" s="37">
        <v>22.113565999999999</v>
      </c>
      <c r="D1058" s="37">
        <v>27.246274</v>
      </c>
      <c r="E1058" s="37">
        <v>14.092592</v>
      </c>
      <c r="G1058" s="39">
        <v>240048</v>
      </c>
      <c r="H1058" s="40">
        <v>14.575464000000002</v>
      </c>
      <c r="I1058" s="40">
        <v>30.495527999999997</v>
      </c>
      <c r="J1058" s="40">
        <v>40.454532</v>
      </c>
      <c r="K1058" s="40">
        <v>24.928884</v>
      </c>
    </row>
    <row r="1059" spans="1:11" x14ac:dyDescent="0.2">
      <c r="A1059" s="37">
        <v>230063</v>
      </c>
      <c r="B1059" s="37">
        <v>23.741823</v>
      </c>
      <c r="C1059" s="37">
        <v>21.541316999999999</v>
      </c>
      <c r="D1059" s="37">
        <v>25.824120000000001</v>
      </c>
      <c r="E1059" s="37">
        <v>11.275320000000001</v>
      </c>
      <c r="G1059" s="39">
        <v>240049</v>
      </c>
      <c r="H1059" s="40">
        <v>16.398425</v>
      </c>
      <c r="I1059" s="40">
        <v>29.262784999999997</v>
      </c>
      <c r="J1059" s="40">
        <v>38.211509999999997</v>
      </c>
      <c r="K1059" s="40">
        <v>23.439299999999999</v>
      </c>
    </row>
    <row r="1060" spans="1:11" x14ac:dyDescent="0.2">
      <c r="A1060" s="37">
        <v>230063</v>
      </c>
      <c r="B1060" s="37">
        <v>23.741823</v>
      </c>
      <c r="C1060" s="37">
        <v>21.541316999999999</v>
      </c>
      <c r="D1060" s="37">
        <v>25.824120000000001</v>
      </c>
      <c r="E1060" s="37">
        <v>11.275320000000001</v>
      </c>
      <c r="G1060" s="39">
        <v>240050</v>
      </c>
      <c r="H1060" s="40">
        <v>17.1936</v>
      </c>
      <c r="I1060" s="40">
        <v>25.933679999999999</v>
      </c>
      <c r="J1060" s="40">
        <v>35.452845000000003</v>
      </c>
      <c r="K1060" s="40">
        <v>20.103974999999998</v>
      </c>
    </row>
    <row r="1061" spans="1:11" x14ac:dyDescent="0.2">
      <c r="A1061" s="37">
        <v>230063</v>
      </c>
      <c r="B1061" s="37">
        <v>23.741823</v>
      </c>
      <c r="C1061" s="37">
        <v>21.541316999999999</v>
      </c>
      <c r="D1061" s="37">
        <v>25.824120000000001</v>
      </c>
      <c r="E1061" s="37">
        <v>11.275320000000001</v>
      </c>
      <c r="G1061" s="39">
        <v>240051</v>
      </c>
      <c r="H1061" s="40">
        <v>17.056915</v>
      </c>
      <c r="I1061" s="40">
        <v>27.376840000000001</v>
      </c>
      <c r="J1061" s="40">
        <v>35.945504999999997</v>
      </c>
      <c r="K1061" s="40">
        <v>21.51548</v>
      </c>
    </row>
    <row r="1062" spans="1:11" x14ac:dyDescent="0.2">
      <c r="A1062" s="37">
        <v>230064</v>
      </c>
      <c r="B1062" s="37">
        <v>22.667966</v>
      </c>
      <c r="C1062" s="37">
        <v>21.477307</v>
      </c>
      <c r="D1062" s="37">
        <v>25.331043000000001</v>
      </c>
      <c r="E1062" s="37">
        <v>13.17905</v>
      </c>
      <c r="G1062" s="39">
        <v>240052</v>
      </c>
      <c r="H1062" s="40">
        <v>16.217400000000001</v>
      </c>
      <c r="I1062" s="40">
        <v>30.024840000000001</v>
      </c>
      <c r="J1062" s="40">
        <v>39.537840000000003</v>
      </c>
      <c r="K1062" s="40">
        <v>23.31138</v>
      </c>
    </row>
    <row r="1063" spans="1:11" x14ac:dyDescent="0.2">
      <c r="A1063" s="37">
        <v>230064</v>
      </c>
      <c r="B1063" s="37">
        <v>22.667966</v>
      </c>
      <c r="C1063" s="37">
        <v>21.477307</v>
      </c>
      <c r="D1063" s="37">
        <v>25.331043000000001</v>
      </c>
      <c r="E1063" s="37">
        <v>13.17905</v>
      </c>
      <c r="G1063" s="39">
        <v>240053</v>
      </c>
      <c r="H1063" s="40">
        <v>15.77073</v>
      </c>
      <c r="I1063" s="40">
        <v>31.277705000000001</v>
      </c>
      <c r="J1063" s="40">
        <v>40.318134999999998</v>
      </c>
      <c r="K1063" s="40">
        <v>26.657444999999999</v>
      </c>
    </row>
    <row r="1064" spans="1:11" x14ac:dyDescent="0.2">
      <c r="A1064" s="37">
        <v>230064</v>
      </c>
      <c r="B1064" s="37">
        <v>22.667966</v>
      </c>
      <c r="C1064" s="37">
        <v>21.477307</v>
      </c>
      <c r="D1064" s="37">
        <v>25.331043000000001</v>
      </c>
      <c r="E1064" s="37">
        <v>13.17905</v>
      </c>
      <c r="G1064" s="39">
        <v>240054</v>
      </c>
      <c r="H1064" s="40">
        <v>15.074091000000001</v>
      </c>
      <c r="I1064" s="40">
        <v>31.681751999999999</v>
      </c>
      <c r="J1064" s="40">
        <v>40.062260999999999</v>
      </c>
      <c r="K1064" s="40">
        <v>29.065662</v>
      </c>
    </row>
    <row r="1065" spans="1:11" x14ac:dyDescent="0.2">
      <c r="A1065" s="37">
        <v>230065</v>
      </c>
      <c r="B1065" s="37">
        <v>24.202756999999998</v>
      </c>
      <c r="C1065" s="37">
        <v>20.667725999999998</v>
      </c>
      <c r="D1065" s="37">
        <v>22.720033000000001</v>
      </c>
      <c r="E1065" s="37">
        <v>11.726177</v>
      </c>
      <c r="G1065" s="39">
        <v>240055</v>
      </c>
      <c r="H1065" s="40">
        <v>17.338443999999999</v>
      </c>
      <c r="I1065" s="40">
        <v>28.812548000000003</v>
      </c>
      <c r="J1065" s="40">
        <v>36.713495999999999</v>
      </c>
      <c r="K1065" s="40">
        <v>22.384504000000003</v>
      </c>
    </row>
    <row r="1066" spans="1:11" x14ac:dyDescent="0.2">
      <c r="A1066" s="37">
        <v>230065</v>
      </c>
      <c r="B1066" s="37">
        <v>24.202756999999998</v>
      </c>
      <c r="C1066" s="37">
        <v>20.667725999999998</v>
      </c>
      <c r="D1066" s="37">
        <v>22.720033000000001</v>
      </c>
      <c r="E1066" s="37">
        <v>11.726177</v>
      </c>
      <c r="G1066" s="39">
        <v>240056</v>
      </c>
      <c r="H1066" s="40">
        <v>16.684667999999999</v>
      </c>
      <c r="I1066" s="40">
        <v>28.171143000000001</v>
      </c>
      <c r="J1066" s="40">
        <v>36.846809999999998</v>
      </c>
      <c r="K1066" s="40">
        <v>21.486464999999999</v>
      </c>
    </row>
    <row r="1067" spans="1:11" x14ac:dyDescent="0.2">
      <c r="A1067" s="37">
        <v>230065</v>
      </c>
      <c r="B1067" s="37">
        <v>23.486111999999999</v>
      </c>
      <c r="C1067" s="37">
        <v>19.155528</v>
      </c>
      <c r="D1067" s="37">
        <v>20.891304000000002</v>
      </c>
      <c r="E1067" s="37">
        <v>15.188040000000001</v>
      </c>
      <c r="G1067" s="39">
        <v>240057</v>
      </c>
      <c r="H1067" s="40">
        <v>14.556800000000001</v>
      </c>
      <c r="I1067" s="40">
        <v>32.861975999999999</v>
      </c>
      <c r="J1067" s="40">
        <v>41.805309999999999</v>
      </c>
      <c r="K1067" s="40">
        <v>27.876272</v>
      </c>
    </row>
    <row r="1068" spans="1:11" x14ac:dyDescent="0.2">
      <c r="A1068" s="37">
        <v>230065</v>
      </c>
      <c r="B1068" s="37">
        <v>23.938963000000001</v>
      </c>
      <c r="C1068" s="37">
        <v>18.656614999999999</v>
      </c>
      <c r="D1068" s="37">
        <v>19.932887000000001</v>
      </c>
      <c r="E1068" s="37">
        <v>14.171937</v>
      </c>
      <c r="G1068" s="39">
        <v>240058</v>
      </c>
      <c r="H1068" s="40">
        <v>14.820897</v>
      </c>
      <c r="I1068" s="40">
        <v>31.086627000000004</v>
      </c>
      <c r="J1068" s="40">
        <v>41.055065999999997</v>
      </c>
      <c r="K1068" s="40">
        <v>26.697605999999997</v>
      </c>
    </row>
    <row r="1069" spans="1:11" x14ac:dyDescent="0.2">
      <c r="A1069" s="37">
        <v>230065</v>
      </c>
      <c r="B1069" s="37">
        <v>24.202756999999998</v>
      </c>
      <c r="C1069" s="37">
        <v>20.667725999999998</v>
      </c>
      <c r="D1069" s="37">
        <v>22.720033000000001</v>
      </c>
      <c r="E1069" s="37">
        <v>11.726177</v>
      </c>
      <c r="G1069" s="39">
        <v>240059</v>
      </c>
      <c r="H1069" s="40">
        <v>16.302800999999999</v>
      </c>
      <c r="I1069" s="40">
        <v>30.060285000000004</v>
      </c>
      <c r="J1069" s="40">
        <v>39.219777000000001</v>
      </c>
      <c r="K1069" s="40">
        <v>23.610324000000002</v>
      </c>
    </row>
    <row r="1070" spans="1:11" x14ac:dyDescent="0.2">
      <c r="A1070" s="37">
        <v>230065</v>
      </c>
      <c r="B1070" s="37">
        <v>23.486111999999999</v>
      </c>
      <c r="C1070" s="37">
        <v>19.155528</v>
      </c>
      <c r="D1070" s="37">
        <v>20.891304000000002</v>
      </c>
      <c r="E1070" s="37">
        <v>15.188040000000001</v>
      </c>
      <c r="G1070" s="39">
        <v>240060</v>
      </c>
      <c r="H1070" s="40">
        <v>16.998487999999998</v>
      </c>
      <c r="I1070" s="40">
        <v>26.572451999999998</v>
      </c>
      <c r="J1070" s="40">
        <v>35.089607999999998</v>
      </c>
      <c r="K1070" s="40">
        <v>20.786875999999999</v>
      </c>
    </row>
    <row r="1071" spans="1:11" x14ac:dyDescent="0.2">
      <c r="A1071" s="37">
        <v>230065</v>
      </c>
      <c r="B1071" s="37">
        <v>23.938963000000001</v>
      </c>
      <c r="C1071" s="37">
        <v>18.656614999999999</v>
      </c>
      <c r="D1071" s="37">
        <v>19.932887000000001</v>
      </c>
      <c r="E1071" s="37">
        <v>14.171937</v>
      </c>
      <c r="G1071" s="39">
        <v>240061</v>
      </c>
      <c r="H1071" s="40">
        <v>15.014699999999999</v>
      </c>
      <c r="I1071" s="40">
        <v>30.273614999999996</v>
      </c>
      <c r="J1071" s="40">
        <v>39.065354999999997</v>
      </c>
      <c r="K1071" s="40">
        <v>25.226505</v>
      </c>
    </row>
    <row r="1072" spans="1:11" x14ac:dyDescent="0.2">
      <c r="A1072" s="37">
        <v>230066</v>
      </c>
      <c r="B1072" s="37">
        <v>23.50684</v>
      </c>
      <c r="C1072" s="37">
        <v>20.820343999999999</v>
      </c>
      <c r="D1072" s="37">
        <v>24.913620000000002</v>
      </c>
      <c r="E1072" s="37">
        <v>10.918428</v>
      </c>
      <c r="G1072" s="39">
        <v>240062</v>
      </c>
      <c r="H1072" s="40">
        <v>14.264694</v>
      </c>
      <c r="I1072" s="40">
        <v>32.264077999999998</v>
      </c>
      <c r="J1072" s="40">
        <v>41.473277000000003</v>
      </c>
      <c r="K1072" s="40">
        <v>26.561843999999997</v>
      </c>
    </row>
    <row r="1073" spans="1:11" x14ac:dyDescent="0.2">
      <c r="A1073" s="37">
        <v>230066</v>
      </c>
      <c r="B1073" s="37">
        <v>23.50684</v>
      </c>
      <c r="C1073" s="37">
        <v>20.820343999999999</v>
      </c>
      <c r="D1073" s="37">
        <v>24.913620000000002</v>
      </c>
      <c r="E1073" s="37">
        <v>10.918428</v>
      </c>
      <c r="G1073" s="39">
        <v>240063</v>
      </c>
      <c r="H1073" s="40">
        <v>14.519428</v>
      </c>
      <c r="I1073" s="40">
        <v>31.11955</v>
      </c>
      <c r="J1073" s="40">
        <v>41.641137999999998</v>
      </c>
      <c r="K1073" s="40">
        <v>25.75881</v>
      </c>
    </row>
    <row r="1074" spans="1:11" x14ac:dyDescent="0.2">
      <c r="A1074" s="37">
        <v>230066</v>
      </c>
      <c r="B1074" s="37">
        <v>23.50684</v>
      </c>
      <c r="C1074" s="37">
        <v>20.820343999999999</v>
      </c>
      <c r="D1074" s="37">
        <v>24.913620000000002</v>
      </c>
      <c r="E1074" s="37">
        <v>10.918428</v>
      </c>
      <c r="G1074" s="39">
        <v>240064</v>
      </c>
      <c r="H1074" s="40">
        <v>15.641144000000002</v>
      </c>
      <c r="I1074" s="40">
        <v>28.039064</v>
      </c>
      <c r="J1074" s="40">
        <v>37.490231999999999</v>
      </c>
      <c r="K1074" s="40">
        <v>22.675616000000002</v>
      </c>
    </row>
    <row r="1075" spans="1:11" x14ac:dyDescent="0.2">
      <c r="A1075" s="37">
        <v>230067</v>
      </c>
      <c r="B1075" s="37">
        <v>22.158982000000002</v>
      </c>
      <c r="C1075" s="37">
        <v>22.631609999999998</v>
      </c>
      <c r="D1075" s="37">
        <v>27.312445</v>
      </c>
      <c r="E1075" s="37">
        <v>12.470108</v>
      </c>
      <c r="G1075" s="39">
        <v>240065</v>
      </c>
      <c r="H1075" s="40">
        <v>18.825015</v>
      </c>
      <c r="I1075" s="40">
        <v>24.575363999999997</v>
      </c>
      <c r="J1075" s="40">
        <v>31.685049000000003</v>
      </c>
      <c r="K1075" s="40">
        <v>19.513625999999999</v>
      </c>
    </row>
    <row r="1076" spans="1:11" x14ac:dyDescent="0.2">
      <c r="A1076" s="37">
        <v>230067</v>
      </c>
      <c r="B1076" s="37">
        <v>22.158982000000002</v>
      </c>
      <c r="C1076" s="37">
        <v>22.631609999999998</v>
      </c>
      <c r="D1076" s="37">
        <v>27.312445</v>
      </c>
      <c r="E1076" s="37">
        <v>12.470108</v>
      </c>
      <c r="G1076" s="39">
        <v>240066</v>
      </c>
      <c r="H1076" s="40">
        <v>17.504311999999999</v>
      </c>
      <c r="I1076" s="40">
        <v>27.236999999999998</v>
      </c>
      <c r="J1076" s="40">
        <v>34.727175000000003</v>
      </c>
      <c r="K1076" s="40">
        <v>21.326571000000001</v>
      </c>
    </row>
    <row r="1077" spans="1:11" x14ac:dyDescent="0.2">
      <c r="A1077" s="37">
        <v>230067</v>
      </c>
      <c r="B1077" s="37">
        <v>22.073028000000001</v>
      </c>
      <c r="C1077" s="37">
        <v>21.725069999999999</v>
      </c>
      <c r="D1077" s="37">
        <v>25.802423999999998</v>
      </c>
      <c r="E1077" s="37">
        <v>13.838022</v>
      </c>
      <c r="G1077" s="39">
        <v>240067</v>
      </c>
      <c r="H1077" s="40">
        <v>14.871731000000002</v>
      </c>
      <c r="I1077" s="40">
        <v>29.570429000000001</v>
      </c>
      <c r="J1077" s="40">
        <v>39.114564999999999</v>
      </c>
      <c r="K1077" s="40">
        <v>25.454065</v>
      </c>
    </row>
    <row r="1078" spans="1:11" x14ac:dyDescent="0.2">
      <c r="A1078" s="37">
        <v>230067</v>
      </c>
      <c r="B1078" s="37">
        <v>22.249611999999999</v>
      </c>
      <c r="C1078" s="37">
        <v>20.623988000000001</v>
      </c>
      <c r="D1078" s="37">
        <v>25.366879999999998</v>
      </c>
      <c r="E1078" s="37">
        <v>14.014308</v>
      </c>
      <c r="G1078" s="39">
        <v>240068</v>
      </c>
      <c r="H1078" s="40">
        <v>15.805999999999999</v>
      </c>
      <c r="I1078" s="40">
        <v>29.417224000000001</v>
      </c>
      <c r="J1078" s="40">
        <v>37.907304000000003</v>
      </c>
      <c r="K1078" s="40">
        <v>25.569592</v>
      </c>
    </row>
    <row r="1079" spans="1:11" x14ac:dyDescent="0.2">
      <c r="A1079" s="37">
        <v>230067</v>
      </c>
      <c r="B1079" s="37">
        <v>22.158982000000002</v>
      </c>
      <c r="C1079" s="37">
        <v>22.631609999999998</v>
      </c>
      <c r="D1079" s="37">
        <v>27.312445</v>
      </c>
      <c r="E1079" s="37">
        <v>12.470108</v>
      </c>
      <c r="G1079" s="39">
        <v>240069</v>
      </c>
      <c r="H1079" s="40">
        <v>14.53823</v>
      </c>
      <c r="I1079" s="40">
        <v>30.912868</v>
      </c>
      <c r="J1079" s="40">
        <v>39.383749999999999</v>
      </c>
      <c r="K1079" s="40">
        <v>27.591130000000003</v>
      </c>
    </row>
    <row r="1080" spans="1:11" x14ac:dyDescent="0.2">
      <c r="A1080" s="37">
        <v>230067</v>
      </c>
      <c r="B1080" s="37">
        <v>22.073028000000001</v>
      </c>
      <c r="C1080" s="37">
        <v>21.725069999999999</v>
      </c>
      <c r="D1080" s="37">
        <v>25.802423999999998</v>
      </c>
      <c r="E1080" s="37">
        <v>13.838022</v>
      </c>
      <c r="G1080" s="39">
        <v>240070</v>
      </c>
      <c r="H1080" s="40">
        <v>16.061603999999999</v>
      </c>
      <c r="I1080" s="40">
        <v>27.784419</v>
      </c>
      <c r="J1080" s="40">
        <v>35.042682999999997</v>
      </c>
      <c r="K1080" s="40">
        <v>25.035621000000003</v>
      </c>
    </row>
    <row r="1081" spans="1:11" x14ac:dyDescent="0.2">
      <c r="A1081" s="37">
        <v>230067</v>
      </c>
      <c r="B1081" s="37">
        <v>22.249611999999999</v>
      </c>
      <c r="C1081" s="37">
        <v>20.623988000000001</v>
      </c>
      <c r="D1081" s="37">
        <v>25.366879999999998</v>
      </c>
      <c r="E1081" s="37">
        <v>14.014308</v>
      </c>
      <c r="G1081" s="39">
        <v>240071</v>
      </c>
      <c r="H1081" s="40">
        <v>17.525426</v>
      </c>
      <c r="I1081" s="40">
        <v>24.566091</v>
      </c>
      <c r="J1081" s="40">
        <v>32.593345999999997</v>
      </c>
      <c r="K1081" s="40">
        <v>20.718389999999999</v>
      </c>
    </row>
    <row r="1082" spans="1:11" x14ac:dyDescent="0.2">
      <c r="A1082" s="37">
        <v>230068</v>
      </c>
      <c r="B1082" s="37">
        <v>24.553284999999999</v>
      </c>
      <c r="C1082" s="37">
        <v>18.834775</v>
      </c>
      <c r="D1082" s="37">
        <v>22.093418</v>
      </c>
      <c r="E1082" s="37">
        <v>10.202548</v>
      </c>
      <c r="G1082" s="39">
        <v>240072</v>
      </c>
      <c r="H1082" s="40">
        <v>15.428016</v>
      </c>
      <c r="I1082" s="40">
        <v>30.131712000000004</v>
      </c>
      <c r="J1082" s="40">
        <v>39.674627999999998</v>
      </c>
      <c r="K1082" s="40">
        <v>25.704305999999999</v>
      </c>
    </row>
    <row r="1083" spans="1:11" x14ac:dyDescent="0.2">
      <c r="A1083" s="37">
        <v>230068</v>
      </c>
      <c r="B1083" s="37">
        <v>24.553284999999999</v>
      </c>
      <c r="C1083" s="37">
        <v>18.834775</v>
      </c>
      <c r="D1083" s="37">
        <v>22.093418</v>
      </c>
      <c r="E1083" s="37">
        <v>10.202548</v>
      </c>
      <c r="G1083" s="39">
        <v>240073</v>
      </c>
      <c r="H1083" s="40">
        <v>14.734423999999999</v>
      </c>
      <c r="I1083" s="40">
        <v>29.54956</v>
      </c>
      <c r="J1083" s="40">
        <v>39.199128000000002</v>
      </c>
      <c r="K1083" s="40">
        <v>25.415312</v>
      </c>
    </row>
    <row r="1084" spans="1:11" x14ac:dyDescent="0.2">
      <c r="A1084" s="37">
        <v>230068</v>
      </c>
      <c r="B1084" s="37">
        <v>24.553284999999999</v>
      </c>
      <c r="C1084" s="37">
        <v>18.834775</v>
      </c>
      <c r="D1084" s="37">
        <v>22.093418</v>
      </c>
      <c r="E1084" s="37">
        <v>10.202548</v>
      </c>
      <c r="G1084" s="39">
        <v>240074</v>
      </c>
      <c r="H1084" s="40">
        <v>16.17295</v>
      </c>
      <c r="I1084" s="40">
        <v>27.616074999999999</v>
      </c>
      <c r="J1084" s="40">
        <v>35.908974999999998</v>
      </c>
      <c r="K1084" s="40">
        <v>22.922149999999998</v>
      </c>
    </row>
    <row r="1085" spans="1:11" x14ac:dyDescent="0.2">
      <c r="A1085" s="37">
        <v>230069</v>
      </c>
      <c r="B1085" s="37">
        <v>22.567392000000002</v>
      </c>
      <c r="C1085" s="37">
        <v>22.366223999999999</v>
      </c>
      <c r="D1085" s="37">
        <v>26.892503999999999</v>
      </c>
      <c r="E1085" s="37">
        <v>13.523975999999999</v>
      </c>
      <c r="G1085" s="39">
        <v>240075</v>
      </c>
      <c r="H1085" s="40">
        <v>18.669675000000002</v>
      </c>
      <c r="I1085" s="40">
        <v>26.855260000000001</v>
      </c>
      <c r="J1085" s="40">
        <v>35.231630000000003</v>
      </c>
      <c r="K1085" s="40">
        <v>20.359484999999999</v>
      </c>
    </row>
    <row r="1086" spans="1:11" x14ac:dyDescent="0.2">
      <c r="A1086" s="37">
        <v>230069</v>
      </c>
      <c r="B1086" s="37">
        <v>22.567392000000002</v>
      </c>
      <c r="C1086" s="37">
        <v>22.366223999999999</v>
      </c>
      <c r="D1086" s="37">
        <v>26.892503999999999</v>
      </c>
      <c r="E1086" s="37">
        <v>13.523975999999999</v>
      </c>
      <c r="G1086" s="39">
        <v>240076</v>
      </c>
      <c r="H1086" s="40">
        <v>15.721290000000002</v>
      </c>
      <c r="I1086" s="40">
        <v>28.038540000000001</v>
      </c>
      <c r="J1086" s="40">
        <v>35.885748</v>
      </c>
      <c r="K1086" s="40">
        <v>24.733038000000004</v>
      </c>
    </row>
    <row r="1087" spans="1:11" x14ac:dyDescent="0.2">
      <c r="A1087" s="37">
        <v>230069</v>
      </c>
      <c r="B1087" s="37">
        <v>22.567392000000002</v>
      </c>
      <c r="C1087" s="37">
        <v>22.366223999999999</v>
      </c>
      <c r="D1087" s="37">
        <v>26.892503999999999</v>
      </c>
      <c r="E1087" s="37">
        <v>13.523975999999999</v>
      </c>
      <c r="G1087" s="39">
        <v>240077</v>
      </c>
      <c r="H1087" s="40">
        <v>16.931771999999999</v>
      </c>
      <c r="I1087" s="40">
        <v>27.405972000000002</v>
      </c>
      <c r="J1087" s="40">
        <v>34.974719999999998</v>
      </c>
      <c r="K1087" s="40">
        <v>23.006807999999996</v>
      </c>
    </row>
    <row r="1088" spans="1:11" x14ac:dyDescent="0.2">
      <c r="A1088" s="37">
        <v>230070</v>
      </c>
      <c r="B1088" s="37">
        <v>22.034129</v>
      </c>
      <c r="C1088" s="37">
        <v>22.353994</v>
      </c>
      <c r="D1088" s="37">
        <v>27.298193000000001</v>
      </c>
      <c r="E1088" s="37">
        <v>12.675793000000001</v>
      </c>
      <c r="G1088" s="39">
        <v>240078</v>
      </c>
      <c r="H1088" s="40">
        <v>15.835094</v>
      </c>
      <c r="I1088" s="40">
        <v>27.500219999999999</v>
      </c>
      <c r="J1088" s="40">
        <v>37.152258000000003</v>
      </c>
      <c r="K1088" s="40">
        <v>23.411135000000002</v>
      </c>
    </row>
    <row r="1089" spans="1:11" x14ac:dyDescent="0.2">
      <c r="A1089" s="37">
        <v>230070</v>
      </c>
      <c r="B1089" s="37">
        <v>22.034129</v>
      </c>
      <c r="C1089" s="37">
        <v>22.353994</v>
      </c>
      <c r="D1089" s="37">
        <v>27.298193000000001</v>
      </c>
      <c r="E1089" s="37">
        <v>12.675793000000001</v>
      </c>
      <c r="G1089" s="39">
        <v>240079</v>
      </c>
      <c r="H1089" s="40">
        <v>16.205120000000001</v>
      </c>
      <c r="I1089" s="40">
        <v>29.833808000000001</v>
      </c>
      <c r="J1089" s="40">
        <v>38.227696000000002</v>
      </c>
      <c r="K1089" s="40">
        <v>24.316783999999998</v>
      </c>
    </row>
    <row r="1090" spans="1:11" x14ac:dyDescent="0.2">
      <c r="A1090" s="37">
        <v>230070</v>
      </c>
      <c r="B1090" s="37">
        <v>22.034129</v>
      </c>
      <c r="C1090" s="37">
        <v>22.353994</v>
      </c>
      <c r="D1090" s="37">
        <v>27.298193000000001</v>
      </c>
      <c r="E1090" s="37">
        <v>12.675793000000001</v>
      </c>
      <c r="G1090" s="39">
        <v>240080</v>
      </c>
      <c r="H1090" s="40">
        <v>16.885975999999999</v>
      </c>
      <c r="I1090" s="40">
        <v>29.804109999999998</v>
      </c>
      <c r="J1090" s="40">
        <v>37.603909000000002</v>
      </c>
      <c r="K1090" s="40">
        <v>23.037037000000002</v>
      </c>
    </row>
    <row r="1091" spans="1:11" x14ac:dyDescent="0.2">
      <c r="A1091" s="37">
        <v>230071</v>
      </c>
      <c r="B1091" s="37">
        <v>24.235040000000001</v>
      </c>
      <c r="C1091" s="37">
        <v>18.88374</v>
      </c>
      <c r="D1091" s="37">
        <v>21.949400000000001</v>
      </c>
      <c r="E1091" s="37">
        <v>9.9770000000000003</v>
      </c>
      <c r="G1091" s="39">
        <v>240081</v>
      </c>
      <c r="H1091" s="40">
        <v>16.534319</v>
      </c>
      <c r="I1091" s="40">
        <v>29.356669999999998</v>
      </c>
      <c r="J1091" s="40">
        <v>37.307062999999999</v>
      </c>
      <c r="K1091" s="40">
        <v>24.092099999999999</v>
      </c>
    </row>
    <row r="1092" spans="1:11" x14ac:dyDescent="0.2">
      <c r="A1092" s="37">
        <v>230071</v>
      </c>
      <c r="B1092" s="37">
        <v>24.235040000000001</v>
      </c>
      <c r="C1092" s="37">
        <v>18.88374</v>
      </c>
      <c r="D1092" s="37">
        <v>21.949400000000001</v>
      </c>
      <c r="E1092" s="37">
        <v>9.9770000000000003</v>
      </c>
      <c r="G1092" s="39">
        <v>240082</v>
      </c>
      <c r="H1092" s="40">
        <v>20.867328000000001</v>
      </c>
      <c r="I1092" s="40">
        <v>23.801796</v>
      </c>
      <c r="J1092" s="40">
        <v>30.875312999999995</v>
      </c>
      <c r="K1092" s="40">
        <v>16.293543</v>
      </c>
    </row>
    <row r="1093" spans="1:11" x14ac:dyDescent="0.2">
      <c r="A1093" s="37">
        <v>230071</v>
      </c>
      <c r="B1093" s="37">
        <v>24.235040000000001</v>
      </c>
      <c r="C1093" s="37">
        <v>18.88374</v>
      </c>
      <c r="D1093" s="37">
        <v>21.949400000000001</v>
      </c>
      <c r="E1093" s="37">
        <v>9.9770000000000003</v>
      </c>
      <c r="G1093" s="39">
        <v>240083</v>
      </c>
      <c r="H1093" s="40">
        <v>16.687733999999999</v>
      </c>
      <c r="I1093" s="40">
        <v>27.715673999999996</v>
      </c>
      <c r="J1093" s="40">
        <v>37.057524000000001</v>
      </c>
      <c r="K1093" s="40">
        <v>21.180935999999999</v>
      </c>
    </row>
    <row r="1094" spans="1:11" x14ac:dyDescent="0.2">
      <c r="A1094" s="37">
        <v>230072</v>
      </c>
      <c r="B1094" s="37">
        <v>26.701301999999998</v>
      </c>
      <c r="C1094" s="37">
        <v>17.362286999999998</v>
      </c>
      <c r="D1094" s="37">
        <v>22.772475</v>
      </c>
      <c r="E1094" s="37">
        <v>5.0329470000000001</v>
      </c>
      <c r="G1094" s="39">
        <v>240084</v>
      </c>
      <c r="H1094" s="40">
        <v>17.212104</v>
      </c>
      <c r="I1094" s="40">
        <v>26.694863999999999</v>
      </c>
      <c r="J1094" s="40">
        <v>34.397370000000002</v>
      </c>
      <c r="K1094" s="40">
        <v>22.615487999999999</v>
      </c>
    </row>
    <row r="1095" spans="1:11" x14ac:dyDescent="0.2">
      <c r="A1095" s="37">
        <v>230072</v>
      </c>
      <c r="B1095" s="37">
        <v>26.701301999999998</v>
      </c>
      <c r="C1095" s="37">
        <v>17.362286999999998</v>
      </c>
      <c r="D1095" s="37">
        <v>22.772475</v>
      </c>
      <c r="E1095" s="37">
        <v>5.0329470000000001</v>
      </c>
      <c r="G1095" s="39">
        <v>240085</v>
      </c>
      <c r="H1095" s="40">
        <v>16.119</v>
      </c>
      <c r="I1095" s="40">
        <v>27.742589999999996</v>
      </c>
      <c r="J1095" s="40">
        <v>35.936414999999997</v>
      </c>
      <c r="K1095" s="40">
        <v>24.151634999999999</v>
      </c>
    </row>
    <row r="1096" spans="1:11" x14ac:dyDescent="0.2">
      <c r="A1096" s="37">
        <v>230072</v>
      </c>
      <c r="B1096" s="37">
        <v>26.701301999999998</v>
      </c>
      <c r="C1096" s="37">
        <v>17.362286999999998</v>
      </c>
      <c r="D1096" s="37">
        <v>22.772475</v>
      </c>
      <c r="E1096" s="37">
        <v>5.0329470000000001</v>
      </c>
      <c r="G1096" s="39">
        <v>240086</v>
      </c>
      <c r="H1096" s="40">
        <v>16.912061999999999</v>
      </c>
      <c r="I1096" s="40">
        <v>27.802608000000003</v>
      </c>
      <c r="J1096" s="40">
        <v>35.852142000000001</v>
      </c>
      <c r="K1096" s="40">
        <v>23.380278000000001</v>
      </c>
    </row>
    <row r="1097" spans="1:11" x14ac:dyDescent="0.2">
      <c r="A1097" s="37">
        <v>230073</v>
      </c>
      <c r="B1097" s="37">
        <v>24.356718999999998</v>
      </c>
      <c r="C1097" s="37">
        <v>20.717420000000001</v>
      </c>
      <c r="D1097" s="37">
        <v>24.686731000000002</v>
      </c>
      <c r="E1097" s="37">
        <v>9.4878450000000001</v>
      </c>
      <c r="G1097" s="39">
        <v>240087</v>
      </c>
      <c r="H1097" s="40">
        <v>16.179212</v>
      </c>
      <c r="I1097" s="40">
        <v>27.976739999999996</v>
      </c>
      <c r="J1097" s="40">
        <v>37.489724000000002</v>
      </c>
      <c r="K1097" s="40">
        <v>23.309488000000002</v>
      </c>
    </row>
    <row r="1098" spans="1:11" x14ac:dyDescent="0.2">
      <c r="A1098" s="37">
        <v>230073</v>
      </c>
      <c r="B1098" s="37">
        <v>24.356718999999998</v>
      </c>
      <c r="C1098" s="37">
        <v>20.717420000000001</v>
      </c>
      <c r="D1098" s="37">
        <v>24.686731000000002</v>
      </c>
      <c r="E1098" s="37">
        <v>9.4878450000000001</v>
      </c>
      <c r="G1098" s="39">
        <v>240088</v>
      </c>
      <c r="H1098" s="40">
        <v>17.044208999999999</v>
      </c>
      <c r="I1098" s="40">
        <v>27.042408000000005</v>
      </c>
      <c r="J1098" s="40">
        <v>36.47871</v>
      </c>
      <c r="K1098" s="40">
        <v>22.520475000000001</v>
      </c>
    </row>
    <row r="1099" spans="1:11" x14ac:dyDescent="0.2">
      <c r="A1099" s="37">
        <v>230073</v>
      </c>
      <c r="B1099" s="37">
        <v>24.356718999999998</v>
      </c>
      <c r="C1099" s="37">
        <v>20.717420000000001</v>
      </c>
      <c r="D1099" s="37">
        <v>24.686731000000002</v>
      </c>
      <c r="E1099" s="37">
        <v>9.4878450000000001</v>
      </c>
      <c r="G1099" s="39">
        <v>240089</v>
      </c>
      <c r="H1099" s="40">
        <v>15.016170000000001</v>
      </c>
      <c r="I1099" s="40">
        <v>29.002349999999996</v>
      </c>
      <c r="J1099" s="40">
        <v>37.694020000000002</v>
      </c>
      <c r="K1099" s="40">
        <v>23.915645000000001</v>
      </c>
    </row>
    <row r="1100" spans="1:11" x14ac:dyDescent="0.2">
      <c r="A1100" s="37">
        <v>230074</v>
      </c>
      <c r="B1100" s="37">
        <v>25.453226000000001</v>
      </c>
      <c r="C1100" s="37">
        <v>17.588668999999999</v>
      </c>
      <c r="D1100" s="37">
        <v>19.792922000000001</v>
      </c>
      <c r="E1100" s="37">
        <v>9.2252069999999993</v>
      </c>
      <c r="G1100" s="39">
        <v>240090</v>
      </c>
      <c r="H1100" s="40">
        <v>16.988454000000001</v>
      </c>
      <c r="I1100" s="40">
        <v>25.558721999999999</v>
      </c>
      <c r="J1100" s="40">
        <v>33.81588</v>
      </c>
      <c r="K1100" s="40">
        <v>20.513178</v>
      </c>
    </row>
    <row r="1101" spans="1:11" x14ac:dyDescent="0.2">
      <c r="A1101" s="37">
        <v>230074</v>
      </c>
      <c r="B1101" s="37">
        <v>25.453226000000001</v>
      </c>
      <c r="C1101" s="37">
        <v>17.588668999999999</v>
      </c>
      <c r="D1101" s="37">
        <v>19.792922000000001</v>
      </c>
      <c r="E1101" s="37">
        <v>9.2252069999999993</v>
      </c>
      <c r="G1101" s="39">
        <v>240091</v>
      </c>
      <c r="H1101" s="40">
        <v>15.847200000000001</v>
      </c>
      <c r="I1101" s="40">
        <v>27.150048000000002</v>
      </c>
      <c r="J1101" s="40">
        <v>35.301312000000003</v>
      </c>
      <c r="K1101" s="40">
        <v>23.989536000000001</v>
      </c>
    </row>
    <row r="1102" spans="1:11" x14ac:dyDescent="0.2">
      <c r="A1102" s="37">
        <v>230074</v>
      </c>
      <c r="B1102" s="37">
        <v>25.453226000000001</v>
      </c>
      <c r="C1102" s="37">
        <v>17.588668999999999</v>
      </c>
      <c r="D1102" s="37">
        <v>19.792922000000001</v>
      </c>
      <c r="E1102" s="37">
        <v>9.2252069999999993</v>
      </c>
      <c r="G1102" s="39">
        <v>240092</v>
      </c>
      <c r="H1102" s="40">
        <v>14.39208</v>
      </c>
      <c r="I1102" s="40">
        <v>30.818595999999999</v>
      </c>
      <c r="J1102" s="40">
        <v>40.013536000000002</v>
      </c>
      <c r="K1102" s="40">
        <v>27.318300000000004</v>
      </c>
    </row>
    <row r="1103" spans="1:11" x14ac:dyDescent="0.2">
      <c r="A1103" s="37">
        <v>230075</v>
      </c>
      <c r="B1103" s="37">
        <v>23.732842000000002</v>
      </c>
      <c r="C1103" s="37">
        <v>21.519841</v>
      </c>
      <c r="D1103" s="37">
        <v>25.053356999999998</v>
      </c>
      <c r="E1103" s="37">
        <v>10.154305000000001</v>
      </c>
      <c r="G1103" s="39">
        <v>240093</v>
      </c>
      <c r="H1103" s="40">
        <v>16.33408</v>
      </c>
      <c r="I1103" s="40">
        <v>29.395875</v>
      </c>
      <c r="J1103" s="40">
        <v>38.647599999999997</v>
      </c>
      <c r="K1103" s="40">
        <v>23.762805</v>
      </c>
    </row>
    <row r="1104" spans="1:11" x14ac:dyDescent="0.2">
      <c r="A1104" s="37">
        <v>230075</v>
      </c>
      <c r="B1104" s="37">
        <v>23.732842000000002</v>
      </c>
      <c r="C1104" s="37">
        <v>21.519841</v>
      </c>
      <c r="D1104" s="37">
        <v>25.053356999999998</v>
      </c>
      <c r="E1104" s="37">
        <v>10.154305000000001</v>
      </c>
      <c r="G1104" s="39">
        <v>240094</v>
      </c>
      <c r="H1104" s="40">
        <v>17.405916000000001</v>
      </c>
      <c r="I1104" s="40">
        <v>27.527538000000003</v>
      </c>
      <c r="J1104" s="40">
        <v>36.148650000000004</v>
      </c>
      <c r="K1104" s="40">
        <v>21.543685999999997</v>
      </c>
    </row>
    <row r="1105" spans="1:11" x14ac:dyDescent="0.2">
      <c r="A1105" s="37">
        <v>230075</v>
      </c>
      <c r="B1105" s="37">
        <v>22.685711999999999</v>
      </c>
      <c r="C1105" s="37">
        <v>20.762280000000001</v>
      </c>
      <c r="D1105" s="37">
        <v>24.168731999999999</v>
      </c>
      <c r="E1105" s="37">
        <v>11.873148</v>
      </c>
      <c r="G1105" s="39">
        <v>240095</v>
      </c>
      <c r="H1105" s="40">
        <v>13.609500000000002</v>
      </c>
      <c r="I1105" s="40">
        <v>31.909741</v>
      </c>
      <c r="J1105" s="40">
        <v>41.890040999999997</v>
      </c>
      <c r="K1105" s="40">
        <v>27.618212</v>
      </c>
    </row>
    <row r="1106" spans="1:11" x14ac:dyDescent="0.2">
      <c r="A1106" s="37">
        <v>230075</v>
      </c>
      <c r="B1106" s="37">
        <v>23.024718</v>
      </c>
      <c r="C1106" s="37">
        <v>20.287953000000002</v>
      </c>
      <c r="D1106" s="37">
        <v>23.419530000000002</v>
      </c>
      <c r="E1106" s="37">
        <v>12.400686</v>
      </c>
      <c r="G1106" s="39">
        <v>240096</v>
      </c>
      <c r="H1106" s="40">
        <v>18.563950999999999</v>
      </c>
      <c r="I1106" s="40">
        <v>25.667169000000001</v>
      </c>
      <c r="J1106" s="40">
        <v>31.036752</v>
      </c>
      <c r="K1106" s="40">
        <v>26.295026</v>
      </c>
    </row>
    <row r="1107" spans="1:11" x14ac:dyDescent="0.2">
      <c r="A1107" s="37">
        <v>230075</v>
      </c>
      <c r="B1107" s="37">
        <v>23.732842000000002</v>
      </c>
      <c r="C1107" s="37">
        <v>21.519841</v>
      </c>
      <c r="D1107" s="37">
        <v>25.053356999999998</v>
      </c>
      <c r="E1107" s="37">
        <v>10.154305000000001</v>
      </c>
      <c r="G1107" s="39">
        <v>240097</v>
      </c>
      <c r="H1107" s="40">
        <v>19.562411000000001</v>
      </c>
      <c r="I1107" s="40">
        <v>21.741185000000002</v>
      </c>
      <c r="J1107" s="40">
        <v>27.467449999999999</v>
      </c>
      <c r="K1107" s="40">
        <v>20.335224</v>
      </c>
    </row>
    <row r="1108" spans="1:11" x14ac:dyDescent="0.2">
      <c r="A1108" s="37">
        <v>230075</v>
      </c>
      <c r="B1108" s="37">
        <v>22.685711999999999</v>
      </c>
      <c r="C1108" s="37">
        <v>20.762280000000001</v>
      </c>
      <c r="D1108" s="37">
        <v>24.168731999999999</v>
      </c>
      <c r="E1108" s="37">
        <v>11.873148</v>
      </c>
      <c r="G1108" s="39">
        <v>240098</v>
      </c>
      <c r="H1108" s="40">
        <v>19.3307</v>
      </c>
      <c r="I1108" s="40">
        <v>25.376784000000001</v>
      </c>
      <c r="J1108" s="40">
        <v>30.435372000000001</v>
      </c>
      <c r="K1108" s="40">
        <v>25.032091999999999</v>
      </c>
    </row>
    <row r="1109" spans="1:11" x14ac:dyDescent="0.2">
      <c r="A1109" s="37">
        <v>230075</v>
      </c>
      <c r="B1109" s="37">
        <v>23.024718</v>
      </c>
      <c r="C1109" s="37">
        <v>20.287953000000002</v>
      </c>
      <c r="D1109" s="37">
        <v>23.419530000000002</v>
      </c>
      <c r="E1109" s="37">
        <v>12.400686</v>
      </c>
      <c r="G1109" s="39">
        <v>240099</v>
      </c>
      <c r="H1109" s="40">
        <v>22.494824000000001</v>
      </c>
      <c r="I1109" s="40">
        <v>14.68896</v>
      </c>
      <c r="J1109" s="40">
        <v>19.698271999999999</v>
      </c>
      <c r="K1109" s="40">
        <v>11.092048</v>
      </c>
    </row>
    <row r="1110" spans="1:11" x14ac:dyDescent="0.2">
      <c r="A1110" s="37">
        <v>230076</v>
      </c>
      <c r="B1110" s="37">
        <v>25.311534000000002</v>
      </c>
      <c r="C1110" s="37">
        <v>17.891539999999999</v>
      </c>
      <c r="D1110" s="37">
        <v>21.469847999999999</v>
      </c>
      <c r="E1110" s="37">
        <v>8.9820980000000006</v>
      </c>
      <c r="G1110" s="39">
        <v>240100</v>
      </c>
      <c r="H1110" s="40">
        <v>23.023478999999998</v>
      </c>
      <c r="I1110" s="40">
        <v>15.386837999999999</v>
      </c>
      <c r="J1110" s="40">
        <v>20.515784</v>
      </c>
      <c r="K1110" s="40">
        <v>10.863524</v>
      </c>
    </row>
    <row r="1111" spans="1:11" x14ac:dyDescent="0.2">
      <c r="A1111" s="37">
        <v>230076</v>
      </c>
      <c r="B1111" s="37">
        <v>25.311534000000002</v>
      </c>
      <c r="C1111" s="37">
        <v>17.891539999999999</v>
      </c>
      <c r="D1111" s="37">
        <v>21.469847999999999</v>
      </c>
      <c r="E1111" s="37">
        <v>8.9820980000000006</v>
      </c>
      <c r="G1111" s="39">
        <v>240101</v>
      </c>
      <c r="H1111" s="40">
        <v>19.801400999999998</v>
      </c>
      <c r="I1111" s="40">
        <v>23.801114999999999</v>
      </c>
      <c r="J1111" s="40">
        <v>28.843008000000001</v>
      </c>
      <c r="K1111" s="40">
        <v>21.021971000000001</v>
      </c>
    </row>
    <row r="1112" spans="1:11" x14ac:dyDescent="0.2">
      <c r="A1112" s="37">
        <v>230076</v>
      </c>
      <c r="B1112" s="37">
        <v>25.311534000000002</v>
      </c>
      <c r="C1112" s="37">
        <v>17.891539999999999</v>
      </c>
      <c r="D1112" s="37">
        <v>21.469847999999999</v>
      </c>
      <c r="E1112" s="37">
        <v>8.9820980000000006</v>
      </c>
      <c r="G1112" s="39">
        <v>240102</v>
      </c>
      <c r="H1112" s="40">
        <v>19.106615000000001</v>
      </c>
      <c r="I1112" s="40">
        <v>23.998284000000002</v>
      </c>
      <c r="J1112" s="40">
        <v>29.941521000000002</v>
      </c>
      <c r="K1112" s="40">
        <v>22.702601999999999</v>
      </c>
    </row>
    <row r="1113" spans="1:11" x14ac:dyDescent="0.2">
      <c r="A1113" s="37">
        <v>230077</v>
      </c>
      <c r="B1113" s="37">
        <v>24.848172000000002</v>
      </c>
      <c r="C1113" s="37">
        <v>20.574396</v>
      </c>
      <c r="D1113" s="37">
        <v>23.405315999999999</v>
      </c>
      <c r="E1113" s="37">
        <v>9.04068</v>
      </c>
      <c r="G1113" s="39">
        <v>240103</v>
      </c>
      <c r="H1113" s="40">
        <v>22.044734999999999</v>
      </c>
      <c r="I1113" s="40">
        <v>18.712062</v>
      </c>
      <c r="J1113" s="40">
        <v>23.621382000000001</v>
      </c>
      <c r="K1113" s="40">
        <v>16.389576000000002</v>
      </c>
    </row>
    <row r="1114" spans="1:11" x14ac:dyDescent="0.2">
      <c r="A1114" s="37">
        <v>230077</v>
      </c>
      <c r="B1114" s="37">
        <v>24.848172000000002</v>
      </c>
      <c r="C1114" s="37">
        <v>20.574396</v>
      </c>
      <c r="D1114" s="37">
        <v>23.405315999999999</v>
      </c>
      <c r="E1114" s="37">
        <v>9.04068</v>
      </c>
      <c r="G1114" s="39">
        <v>240104</v>
      </c>
      <c r="H1114" s="40">
        <v>19.66432</v>
      </c>
      <c r="I1114" s="40">
        <v>22.349256</v>
      </c>
      <c r="J1114" s="40">
        <v>27.218066</v>
      </c>
      <c r="K1114" s="40">
        <v>20.174835999999999</v>
      </c>
    </row>
    <row r="1115" spans="1:11" x14ac:dyDescent="0.2">
      <c r="A1115" s="37">
        <v>230077</v>
      </c>
      <c r="B1115" s="37">
        <v>25.31193</v>
      </c>
      <c r="C1115" s="37">
        <v>17.549244999999999</v>
      </c>
      <c r="D1115" s="37">
        <v>20.688500000000001</v>
      </c>
      <c r="E1115" s="37">
        <v>8.1404750000000003</v>
      </c>
      <c r="G1115" s="39">
        <v>240105</v>
      </c>
      <c r="H1115" s="40">
        <v>19.767548000000001</v>
      </c>
      <c r="I1115" s="40">
        <v>22.854483999999999</v>
      </c>
      <c r="J1115" s="40">
        <v>27.401205999999998</v>
      </c>
      <c r="K1115" s="40">
        <v>22.333796</v>
      </c>
    </row>
    <row r="1116" spans="1:11" x14ac:dyDescent="0.2">
      <c r="A1116" s="37">
        <v>230077</v>
      </c>
      <c r="B1116" s="37">
        <v>24.401592000000001</v>
      </c>
      <c r="C1116" s="37">
        <v>18.668472000000001</v>
      </c>
      <c r="D1116" s="37">
        <v>20.979635999999999</v>
      </c>
      <c r="E1116" s="37">
        <v>10.597314000000001</v>
      </c>
      <c r="G1116" s="39">
        <v>240106</v>
      </c>
      <c r="H1116" s="40">
        <v>23.511192000000001</v>
      </c>
      <c r="I1116" s="40">
        <v>16.967624000000001</v>
      </c>
      <c r="J1116" s="40">
        <v>21.846767</v>
      </c>
      <c r="K1116" s="40">
        <v>10.966182999999999</v>
      </c>
    </row>
    <row r="1117" spans="1:11" x14ac:dyDescent="0.2">
      <c r="A1117" s="37">
        <v>230077</v>
      </c>
      <c r="B1117" s="37">
        <v>24.848172000000002</v>
      </c>
      <c r="C1117" s="37">
        <v>20.574396</v>
      </c>
      <c r="D1117" s="37">
        <v>23.405315999999999</v>
      </c>
      <c r="E1117" s="37">
        <v>9.04068</v>
      </c>
      <c r="G1117" s="39">
        <v>240107</v>
      </c>
      <c r="H1117" s="40">
        <v>18.635923999999999</v>
      </c>
      <c r="I1117" s="40">
        <v>26.000571999999998</v>
      </c>
      <c r="J1117" s="40">
        <v>31.12218</v>
      </c>
      <c r="K1117" s="40">
        <v>27.626776</v>
      </c>
    </row>
    <row r="1118" spans="1:11" x14ac:dyDescent="0.2">
      <c r="A1118" s="37">
        <v>230077</v>
      </c>
      <c r="B1118" s="37">
        <v>25.31193</v>
      </c>
      <c r="C1118" s="37">
        <v>17.549244999999999</v>
      </c>
      <c r="D1118" s="37">
        <v>20.688500000000001</v>
      </c>
      <c r="E1118" s="37">
        <v>8.1404750000000003</v>
      </c>
      <c r="G1118" s="39">
        <v>240108</v>
      </c>
      <c r="H1118" s="40">
        <v>22.389398</v>
      </c>
      <c r="I1118" s="40">
        <v>17.062200000000001</v>
      </c>
      <c r="J1118" s="40">
        <v>23.052928000000001</v>
      </c>
      <c r="K1118" s="40">
        <v>12.104683</v>
      </c>
    </row>
    <row r="1119" spans="1:11" x14ac:dyDescent="0.2">
      <c r="A1119" s="37">
        <v>230077</v>
      </c>
      <c r="B1119" s="37">
        <v>24.401592000000001</v>
      </c>
      <c r="C1119" s="37">
        <v>18.668472000000001</v>
      </c>
      <c r="D1119" s="37">
        <v>20.979635999999999</v>
      </c>
      <c r="E1119" s="37">
        <v>10.597314000000001</v>
      </c>
      <c r="G1119" s="39">
        <v>240109</v>
      </c>
      <c r="H1119" s="40">
        <v>25.460594</v>
      </c>
      <c r="I1119" s="40">
        <v>14.957862</v>
      </c>
      <c r="J1119" s="40">
        <v>20.550471999999999</v>
      </c>
      <c r="K1119" s="40">
        <v>12.22791</v>
      </c>
    </row>
    <row r="1120" spans="1:11" x14ac:dyDescent="0.2">
      <c r="A1120" s="37">
        <v>230078</v>
      </c>
      <c r="B1120" s="37">
        <v>28.271515999999998</v>
      </c>
      <c r="C1120" s="37">
        <v>15.376543</v>
      </c>
      <c r="D1120" s="37">
        <v>19.016179000000001</v>
      </c>
      <c r="E1120" s="37">
        <v>6.0660600000000002</v>
      </c>
      <c r="G1120" s="39">
        <v>240110</v>
      </c>
      <c r="H1120" s="40">
        <v>22.138739999999999</v>
      </c>
      <c r="I1120" s="40">
        <v>16.045856000000001</v>
      </c>
      <c r="J1120" s="40">
        <v>21.996825000000001</v>
      </c>
      <c r="K1120" s="40">
        <v>12.072236</v>
      </c>
    </row>
    <row r="1121" spans="1:11" x14ac:dyDescent="0.2">
      <c r="A1121" s="37">
        <v>230078</v>
      </c>
      <c r="B1121" s="37">
        <v>27.985616</v>
      </c>
      <c r="C1121" s="37">
        <v>16.012864</v>
      </c>
      <c r="D1121" s="37">
        <v>19.453416000000001</v>
      </c>
      <c r="E1121" s="37">
        <v>6.5859360000000002</v>
      </c>
      <c r="G1121" s="39">
        <v>240111</v>
      </c>
      <c r="H1121" s="40">
        <v>21.831595</v>
      </c>
      <c r="I1121" s="40">
        <v>18.94782</v>
      </c>
      <c r="J1121" s="40">
        <v>24.223710000000001</v>
      </c>
      <c r="K1121" s="40">
        <v>15.250915000000001</v>
      </c>
    </row>
    <row r="1122" spans="1:11" x14ac:dyDescent="0.2">
      <c r="A1122" s="37">
        <v>230078</v>
      </c>
      <c r="B1122" s="37">
        <v>28.271515999999998</v>
      </c>
      <c r="C1122" s="37">
        <v>15.376543</v>
      </c>
      <c r="D1122" s="37">
        <v>19.016179000000001</v>
      </c>
      <c r="E1122" s="37">
        <v>6.0660600000000002</v>
      </c>
      <c r="G1122" s="39">
        <v>240112</v>
      </c>
      <c r="H1122" s="40">
        <v>19.248794</v>
      </c>
      <c r="I1122" s="40">
        <v>23.406682</v>
      </c>
      <c r="J1122" s="40">
        <v>27.713066000000001</v>
      </c>
      <c r="K1122" s="40">
        <v>22.218713999999999</v>
      </c>
    </row>
    <row r="1123" spans="1:11" x14ac:dyDescent="0.2">
      <c r="A1123" s="37">
        <v>230078</v>
      </c>
      <c r="B1123" s="37">
        <v>27.985616</v>
      </c>
      <c r="C1123" s="37">
        <v>16.012864</v>
      </c>
      <c r="D1123" s="37">
        <v>19.453416000000001</v>
      </c>
      <c r="E1123" s="37">
        <v>6.5859360000000002</v>
      </c>
      <c r="G1123" s="39">
        <v>240113</v>
      </c>
      <c r="H1123" s="40">
        <v>18.819405</v>
      </c>
      <c r="I1123" s="40">
        <v>26.343405000000001</v>
      </c>
      <c r="J1123" s="40">
        <v>31.281030000000001</v>
      </c>
      <c r="K1123" s="40">
        <v>24.923249999999999</v>
      </c>
    </row>
    <row r="1124" spans="1:11" x14ac:dyDescent="0.2">
      <c r="A1124" s="37">
        <v>230078</v>
      </c>
      <c r="B1124" s="37">
        <v>26.602053999999999</v>
      </c>
      <c r="C1124" s="37">
        <v>14.072361000000001</v>
      </c>
      <c r="D1124" s="37">
        <v>18.727271999999999</v>
      </c>
      <c r="E1124" s="37">
        <v>5.5338729999999998</v>
      </c>
      <c r="G1124" s="39">
        <v>240114</v>
      </c>
      <c r="H1124" s="40">
        <v>18.009447999999999</v>
      </c>
      <c r="I1124" s="40">
        <v>24.230554000000001</v>
      </c>
      <c r="J1124" s="40">
        <v>29.676356999999999</v>
      </c>
      <c r="K1124" s="40">
        <v>24.837719</v>
      </c>
    </row>
    <row r="1125" spans="1:11" x14ac:dyDescent="0.2">
      <c r="A1125" s="37">
        <v>230078</v>
      </c>
      <c r="B1125" s="37">
        <v>26.061254999999999</v>
      </c>
      <c r="C1125" s="37">
        <v>16.244579999999999</v>
      </c>
      <c r="D1125" s="37">
        <v>18.602374999999999</v>
      </c>
      <c r="E1125" s="37">
        <v>8.8574199999999994</v>
      </c>
      <c r="G1125" s="39">
        <v>240115</v>
      </c>
      <c r="H1125" s="40">
        <v>23.907826</v>
      </c>
      <c r="I1125" s="40">
        <v>16.898893999999999</v>
      </c>
      <c r="J1125" s="40">
        <v>21.34796</v>
      </c>
      <c r="K1125" s="40">
        <v>13.781713999999999</v>
      </c>
    </row>
    <row r="1126" spans="1:11" x14ac:dyDescent="0.2">
      <c r="A1126" s="37">
        <v>230078</v>
      </c>
      <c r="B1126" s="37">
        <v>28.271515999999998</v>
      </c>
      <c r="C1126" s="37">
        <v>15.376543</v>
      </c>
      <c r="D1126" s="37">
        <v>19.016179000000001</v>
      </c>
      <c r="E1126" s="37">
        <v>6.0660600000000002</v>
      </c>
      <c r="G1126" s="39">
        <v>240116</v>
      </c>
      <c r="H1126" s="40">
        <v>17.806930000000001</v>
      </c>
      <c r="I1126" s="40">
        <v>27.838477999999999</v>
      </c>
      <c r="J1126" s="40">
        <v>33.74926</v>
      </c>
      <c r="K1126" s="40">
        <v>27.335035999999999</v>
      </c>
    </row>
    <row r="1127" spans="1:11" x14ac:dyDescent="0.2">
      <c r="A1127" s="37">
        <v>230078</v>
      </c>
      <c r="B1127" s="37">
        <v>27.985616</v>
      </c>
      <c r="C1127" s="37">
        <v>16.012864</v>
      </c>
      <c r="D1127" s="37">
        <v>19.453416000000001</v>
      </c>
      <c r="E1127" s="37">
        <v>6.5859360000000002</v>
      </c>
      <c r="G1127" s="39">
        <v>240117</v>
      </c>
      <c r="H1127" s="40">
        <v>22.190093000000001</v>
      </c>
      <c r="I1127" s="40">
        <v>17.114547999999999</v>
      </c>
      <c r="J1127" s="40">
        <v>23.508786000000001</v>
      </c>
      <c r="K1127" s="40">
        <v>12.399509</v>
      </c>
    </row>
    <row r="1128" spans="1:11" x14ac:dyDescent="0.2">
      <c r="A1128" s="37">
        <v>230078</v>
      </c>
      <c r="B1128" s="37">
        <v>26.602053999999999</v>
      </c>
      <c r="C1128" s="37">
        <v>14.072361000000001</v>
      </c>
      <c r="D1128" s="37">
        <v>18.727271999999999</v>
      </c>
      <c r="E1128" s="37">
        <v>5.5338729999999998</v>
      </c>
      <c r="G1128" s="39">
        <v>240118</v>
      </c>
      <c r="H1128" s="40" t="e">
        <v>#VALUE!</v>
      </c>
      <c r="I1128" s="40">
        <v>0</v>
      </c>
      <c r="J1128" s="40">
        <v>0</v>
      </c>
      <c r="K1128" s="40">
        <v>0</v>
      </c>
    </row>
    <row r="1129" spans="1:11" x14ac:dyDescent="0.2">
      <c r="A1129" s="37">
        <v>230078</v>
      </c>
      <c r="B1129" s="37">
        <v>26.061254999999999</v>
      </c>
      <c r="C1129" s="37">
        <v>16.244579999999999</v>
      </c>
      <c r="D1129" s="37">
        <v>18.602374999999999</v>
      </c>
      <c r="E1129" s="37">
        <v>8.8574199999999994</v>
      </c>
      <c r="G1129" s="39">
        <v>240119</v>
      </c>
      <c r="H1129" s="40">
        <v>18.703278000000001</v>
      </c>
      <c r="I1129" s="40">
        <v>23.205919000000002</v>
      </c>
      <c r="J1129" s="40">
        <v>30.357723</v>
      </c>
      <c r="K1129" s="40">
        <v>20.987362000000001</v>
      </c>
    </row>
    <row r="1130" spans="1:11" x14ac:dyDescent="0.2">
      <c r="A1130" s="37">
        <v>230079</v>
      </c>
      <c r="B1130" s="37">
        <v>24.480656</v>
      </c>
      <c r="C1130" s="37">
        <v>20.292815999999998</v>
      </c>
      <c r="D1130" s="37">
        <v>23.916208000000001</v>
      </c>
      <c r="E1130" s="37">
        <v>9.0038560000000007</v>
      </c>
      <c r="G1130" s="39">
        <v>240120</v>
      </c>
      <c r="H1130" s="40">
        <v>19.100016</v>
      </c>
      <c r="I1130" s="40">
        <v>24.247340000000001</v>
      </c>
      <c r="J1130" s="40">
        <v>28.892032</v>
      </c>
      <c r="K1130" s="40">
        <v>23.735399999999998</v>
      </c>
    </row>
    <row r="1131" spans="1:11" x14ac:dyDescent="0.2">
      <c r="A1131" s="37">
        <v>230079</v>
      </c>
      <c r="B1131" s="37">
        <v>24.480656</v>
      </c>
      <c r="C1131" s="37">
        <v>20.292815999999998</v>
      </c>
      <c r="D1131" s="37">
        <v>23.916208000000001</v>
      </c>
      <c r="E1131" s="37">
        <v>9.0038560000000007</v>
      </c>
      <c r="G1131" s="39">
        <v>240121</v>
      </c>
      <c r="H1131" s="40">
        <v>18.380134000000002</v>
      </c>
      <c r="I1131" s="40">
        <v>23.671668</v>
      </c>
      <c r="J1131" s="40">
        <v>30.664719999999999</v>
      </c>
      <c r="K1131" s="40">
        <v>20.726732999999999</v>
      </c>
    </row>
    <row r="1132" spans="1:11" x14ac:dyDescent="0.2">
      <c r="A1132" s="37">
        <v>230079</v>
      </c>
      <c r="B1132" s="37">
        <v>24.480656</v>
      </c>
      <c r="C1132" s="37">
        <v>20.292815999999998</v>
      </c>
      <c r="D1132" s="37">
        <v>23.916208000000001</v>
      </c>
      <c r="E1132" s="37">
        <v>9.0038560000000007</v>
      </c>
      <c r="G1132" s="39">
        <v>240122</v>
      </c>
      <c r="H1132" s="40">
        <v>16.749870000000001</v>
      </c>
      <c r="I1132" s="40">
        <v>24.943650000000002</v>
      </c>
      <c r="J1132" s="40">
        <v>31.511679999999998</v>
      </c>
      <c r="K1132" s="40">
        <v>24.804300000000001</v>
      </c>
    </row>
    <row r="1133" spans="1:11" x14ac:dyDescent="0.2">
      <c r="A1133" s="37">
        <v>230080</v>
      </c>
      <c r="B1133" s="37">
        <v>26.274000000000001</v>
      </c>
      <c r="C1133" s="37">
        <v>16.679459999999999</v>
      </c>
      <c r="D1133" s="37">
        <v>18.835740000000001</v>
      </c>
      <c r="E1133" s="37">
        <v>6.0883200000000004</v>
      </c>
      <c r="G1133" s="39">
        <v>240123</v>
      </c>
      <c r="H1133" s="40">
        <v>20.005272000000001</v>
      </c>
      <c r="I1133" s="40">
        <v>17.835912</v>
      </c>
      <c r="J1133" s="40">
        <v>24.985368000000001</v>
      </c>
      <c r="K1133" s="40">
        <v>14.280048000000001</v>
      </c>
    </row>
    <row r="1134" spans="1:11" x14ac:dyDescent="0.2">
      <c r="A1134" s="37">
        <v>230080</v>
      </c>
      <c r="B1134" s="37">
        <v>26.274000000000001</v>
      </c>
      <c r="C1134" s="37">
        <v>16.679459999999999</v>
      </c>
      <c r="D1134" s="37">
        <v>18.835740000000001</v>
      </c>
      <c r="E1134" s="37">
        <v>6.0883200000000004</v>
      </c>
      <c r="G1134" s="39">
        <v>240124</v>
      </c>
      <c r="H1134" s="40">
        <v>21.175287999999998</v>
      </c>
      <c r="I1134" s="40">
        <v>18.47888</v>
      </c>
      <c r="J1134" s="40">
        <v>25.729012000000001</v>
      </c>
      <c r="K1134" s="40">
        <v>14.019436000000001</v>
      </c>
    </row>
    <row r="1135" spans="1:11" x14ac:dyDescent="0.2">
      <c r="A1135" s="37">
        <v>230080</v>
      </c>
      <c r="B1135" s="37">
        <v>25.475580000000001</v>
      </c>
      <c r="C1135" s="37">
        <v>16.432416</v>
      </c>
      <c r="D1135" s="37">
        <v>18.290844</v>
      </c>
      <c r="E1135" s="37">
        <v>9.0253800000000002</v>
      </c>
      <c r="G1135" s="39">
        <v>240125</v>
      </c>
      <c r="H1135" s="40">
        <v>23.425328</v>
      </c>
      <c r="I1135" s="40">
        <v>16.586582</v>
      </c>
      <c r="J1135" s="40">
        <v>21.775254</v>
      </c>
      <c r="K1135" s="40">
        <v>8.5460480000000008</v>
      </c>
    </row>
    <row r="1136" spans="1:11" x14ac:dyDescent="0.2">
      <c r="A1136" s="37">
        <v>230080</v>
      </c>
      <c r="B1136" s="37">
        <v>25.364446000000001</v>
      </c>
      <c r="C1136" s="37">
        <v>16.672884</v>
      </c>
      <c r="D1136" s="37">
        <v>18.421849999999999</v>
      </c>
      <c r="E1136" s="37">
        <v>10.431649999999999</v>
      </c>
      <c r="G1136" s="39">
        <v>240126</v>
      </c>
      <c r="H1136" s="40">
        <v>16.415088000000001</v>
      </c>
      <c r="I1136" s="40">
        <v>27.548556000000001</v>
      </c>
      <c r="J1136" s="40">
        <v>36.728292000000003</v>
      </c>
      <c r="K1136" s="40">
        <v>23.55696</v>
      </c>
    </row>
    <row r="1137" spans="1:11" x14ac:dyDescent="0.2">
      <c r="A1137" s="37">
        <v>230080</v>
      </c>
      <c r="B1137" s="37">
        <v>26.274000000000001</v>
      </c>
      <c r="C1137" s="37">
        <v>16.679459999999999</v>
      </c>
      <c r="D1137" s="37">
        <v>18.835740000000001</v>
      </c>
      <c r="E1137" s="37">
        <v>6.0883200000000004</v>
      </c>
      <c r="G1137" s="39">
        <v>240127</v>
      </c>
      <c r="H1137" s="40">
        <v>21.114380000000001</v>
      </c>
      <c r="I1137" s="40">
        <v>15.401960000000001</v>
      </c>
      <c r="J1137" s="40">
        <v>21.30198</v>
      </c>
      <c r="K1137" s="40">
        <v>11.26538</v>
      </c>
    </row>
    <row r="1138" spans="1:11" x14ac:dyDescent="0.2">
      <c r="A1138" s="37">
        <v>230080</v>
      </c>
      <c r="B1138" s="37">
        <v>25.475580000000001</v>
      </c>
      <c r="C1138" s="37">
        <v>16.432416</v>
      </c>
      <c r="D1138" s="37">
        <v>18.290844</v>
      </c>
      <c r="E1138" s="37">
        <v>9.0253800000000002</v>
      </c>
      <c r="G1138" s="39">
        <v>240128</v>
      </c>
      <c r="H1138" s="40">
        <v>16.46454</v>
      </c>
      <c r="I1138" s="40">
        <v>25.971184000000001</v>
      </c>
      <c r="J1138" s="40">
        <v>33.617427999999997</v>
      </c>
      <c r="K1138" s="40">
        <v>23.292207999999999</v>
      </c>
    </row>
    <row r="1139" spans="1:11" x14ac:dyDescent="0.2">
      <c r="A1139" s="37">
        <v>230080</v>
      </c>
      <c r="B1139" s="37">
        <v>25.364446000000001</v>
      </c>
      <c r="C1139" s="37">
        <v>16.672884</v>
      </c>
      <c r="D1139" s="37">
        <v>18.421849999999999</v>
      </c>
      <c r="E1139" s="37">
        <v>10.431649999999999</v>
      </c>
      <c r="G1139" s="39">
        <v>240129</v>
      </c>
      <c r="H1139" s="40">
        <v>16.420356000000002</v>
      </c>
      <c r="I1139" s="40">
        <v>27.931436999999999</v>
      </c>
      <c r="J1139" s="40">
        <v>36.431496000000003</v>
      </c>
      <c r="K1139" s="40">
        <v>24.995222999999999</v>
      </c>
    </row>
    <row r="1140" spans="1:11" x14ac:dyDescent="0.2">
      <c r="A1140" s="37">
        <v>230081</v>
      </c>
      <c r="B1140" s="37">
        <v>25.870615999999998</v>
      </c>
      <c r="C1140" s="37">
        <v>18.728587999999998</v>
      </c>
      <c r="D1140" s="37">
        <v>22.141192</v>
      </c>
      <c r="E1140" s="37">
        <v>8.9614799999999999</v>
      </c>
      <c r="G1140" s="39">
        <v>240130</v>
      </c>
      <c r="H1140" s="40">
        <v>17.068259999999999</v>
      </c>
      <c r="I1140" s="40">
        <v>24.431591999999998</v>
      </c>
      <c r="J1140" s="40">
        <v>30.892140000000001</v>
      </c>
      <c r="K1140" s="40">
        <v>22.099399999999999</v>
      </c>
    </row>
    <row r="1141" spans="1:11" x14ac:dyDescent="0.2">
      <c r="A1141" s="37">
        <v>230081</v>
      </c>
      <c r="B1141" s="37">
        <v>25.870615999999998</v>
      </c>
      <c r="C1141" s="37">
        <v>18.728587999999998</v>
      </c>
      <c r="D1141" s="37">
        <v>22.141192</v>
      </c>
      <c r="E1141" s="37">
        <v>8.9614799999999999</v>
      </c>
      <c r="G1141" s="39">
        <v>240131</v>
      </c>
      <c r="H1141" s="40">
        <v>20.006688</v>
      </c>
      <c r="I1141" s="40">
        <v>22.202544</v>
      </c>
      <c r="J1141" s="40">
        <v>29.334384</v>
      </c>
      <c r="K1141" s="40">
        <v>17.782679999999999</v>
      </c>
    </row>
    <row r="1142" spans="1:11" x14ac:dyDescent="0.2">
      <c r="A1142" s="37">
        <v>230081</v>
      </c>
      <c r="B1142" s="37">
        <v>24.205386000000001</v>
      </c>
      <c r="C1142" s="37">
        <v>19.22691</v>
      </c>
      <c r="D1142" s="37">
        <v>21.689381999999998</v>
      </c>
      <c r="E1142" s="37">
        <v>12.740615999999999</v>
      </c>
      <c r="G1142" s="39">
        <v>240132</v>
      </c>
      <c r="H1142" s="40">
        <v>23.445920000000001</v>
      </c>
      <c r="I1142" s="40">
        <v>14.60643</v>
      </c>
      <c r="J1142" s="40">
        <v>20.297737999999999</v>
      </c>
      <c r="K1142" s="40">
        <v>9.8510679999999997</v>
      </c>
    </row>
    <row r="1143" spans="1:11" x14ac:dyDescent="0.2">
      <c r="A1143" s="37">
        <v>230081</v>
      </c>
      <c r="B1143" s="37">
        <v>24.832709000000001</v>
      </c>
      <c r="C1143" s="37">
        <v>18.702608000000001</v>
      </c>
      <c r="D1143" s="37">
        <v>20.835204999999998</v>
      </c>
      <c r="E1143" s="37">
        <v>11.733745000000001</v>
      </c>
      <c r="G1143" s="39">
        <v>240133</v>
      </c>
      <c r="H1143" s="40">
        <v>20.851941</v>
      </c>
      <c r="I1143" s="40">
        <v>15.193341</v>
      </c>
      <c r="J1143" s="40">
        <v>21.936506000000001</v>
      </c>
      <c r="K1143" s="40">
        <v>10.685323</v>
      </c>
    </row>
    <row r="1144" spans="1:11" x14ac:dyDescent="0.2">
      <c r="A1144" s="37">
        <v>230081</v>
      </c>
      <c r="B1144" s="37">
        <v>25.870615999999998</v>
      </c>
      <c r="C1144" s="37">
        <v>18.728587999999998</v>
      </c>
      <c r="D1144" s="37">
        <v>22.141192</v>
      </c>
      <c r="E1144" s="37">
        <v>8.9614799999999999</v>
      </c>
      <c r="G1144" s="39">
        <v>240134</v>
      </c>
      <c r="H1144" s="40">
        <v>15.94233</v>
      </c>
      <c r="I1144" s="40">
        <v>27.353681999999999</v>
      </c>
      <c r="J1144" s="40">
        <v>35.613860000000003</v>
      </c>
      <c r="K1144" s="40">
        <v>22.897288</v>
      </c>
    </row>
    <row r="1145" spans="1:11" x14ac:dyDescent="0.2">
      <c r="A1145" s="37">
        <v>230081</v>
      </c>
      <c r="B1145" s="37">
        <v>24.205386000000001</v>
      </c>
      <c r="C1145" s="37">
        <v>19.22691</v>
      </c>
      <c r="D1145" s="37">
        <v>21.689381999999998</v>
      </c>
      <c r="E1145" s="37">
        <v>12.740615999999999</v>
      </c>
      <c r="G1145" s="39">
        <v>240135</v>
      </c>
      <c r="H1145" s="40">
        <v>19.76708</v>
      </c>
      <c r="I1145" s="40">
        <v>17.643809999999998</v>
      </c>
      <c r="J1145" s="40">
        <v>24.91554</v>
      </c>
      <c r="K1145" s="40">
        <v>14.609225</v>
      </c>
    </row>
    <row r="1146" spans="1:11" x14ac:dyDescent="0.2">
      <c r="A1146" s="37">
        <v>230081</v>
      </c>
      <c r="B1146" s="37">
        <v>24.832709000000001</v>
      </c>
      <c r="C1146" s="37">
        <v>18.702608000000001</v>
      </c>
      <c r="D1146" s="37">
        <v>20.835204999999998</v>
      </c>
      <c r="E1146" s="37">
        <v>11.733745000000001</v>
      </c>
      <c r="G1146" s="39">
        <v>240136</v>
      </c>
      <c r="H1146" s="40">
        <v>15.148968</v>
      </c>
      <c r="I1146" s="40">
        <v>28.592735000000001</v>
      </c>
      <c r="J1146" s="40">
        <v>38.569574000000003</v>
      </c>
      <c r="K1146" s="40">
        <v>24.522863000000001</v>
      </c>
    </row>
    <row r="1147" spans="1:11" x14ac:dyDescent="0.2">
      <c r="A1147" s="37">
        <v>230082</v>
      </c>
      <c r="B1147" s="37">
        <v>24.159047999999999</v>
      </c>
      <c r="C1147" s="37">
        <v>20.481076000000002</v>
      </c>
      <c r="D1147" s="37">
        <v>25.764147999999999</v>
      </c>
      <c r="E1147" s="37">
        <v>9.0711080000000006</v>
      </c>
      <c r="G1147" s="39">
        <v>240137</v>
      </c>
      <c r="H1147" s="40">
        <v>22.356083999999999</v>
      </c>
      <c r="I1147" s="40">
        <v>15.533493</v>
      </c>
      <c r="J1147" s="40">
        <v>21.416672999999999</v>
      </c>
      <c r="K1147" s="40">
        <v>12.126942</v>
      </c>
    </row>
    <row r="1148" spans="1:11" x14ac:dyDescent="0.2">
      <c r="A1148" s="37">
        <v>230082</v>
      </c>
      <c r="B1148" s="37">
        <v>24.159047999999999</v>
      </c>
      <c r="C1148" s="37">
        <v>20.481076000000002</v>
      </c>
      <c r="D1148" s="37">
        <v>25.764147999999999</v>
      </c>
      <c r="E1148" s="37">
        <v>9.0711080000000006</v>
      </c>
      <c r="G1148" s="39">
        <v>240138</v>
      </c>
      <c r="H1148" s="40">
        <v>16.354288</v>
      </c>
      <c r="I1148" s="40">
        <v>28.760344</v>
      </c>
      <c r="J1148" s="40">
        <v>36.591315999999999</v>
      </c>
      <c r="K1148" s="40">
        <v>27.300808</v>
      </c>
    </row>
    <row r="1149" spans="1:11" x14ac:dyDescent="0.2">
      <c r="A1149" s="37">
        <v>230082</v>
      </c>
      <c r="B1149" s="37">
        <v>24.159047999999999</v>
      </c>
      <c r="C1149" s="37">
        <v>20.481076000000002</v>
      </c>
      <c r="D1149" s="37">
        <v>25.764147999999999</v>
      </c>
      <c r="E1149" s="37">
        <v>9.0711080000000006</v>
      </c>
      <c r="G1149" s="39">
        <v>240139</v>
      </c>
      <c r="H1149" s="40">
        <v>17.292352000000001</v>
      </c>
      <c r="I1149" s="40">
        <v>25.780138999999998</v>
      </c>
      <c r="J1149" s="40">
        <v>32.125016000000002</v>
      </c>
      <c r="K1149" s="40">
        <v>24.811171000000002</v>
      </c>
    </row>
    <row r="1150" spans="1:11" x14ac:dyDescent="0.2">
      <c r="A1150" s="37">
        <v>230083</v>
      </c>
      <c r="B1150" s="37">
        <v>25.125554999999999</v>
      </c>
      <c r="C1150" s="37">
        <v>18.128564999999998</v>
      </c>
      <c r="D1150" s="37">
        <v>21.254493</v>
      </c>
      <c r="E1150" s="37">
        <v>10.113830999999999</v>
      </c>
      <c r="G1150" s="39">
        <v>240140</v>
      </c>
      <c r="H1150" s="40">
        <v>16.945578000000001</v>
      </c>
      <c r="I1150" s="40">
        <v>22.668672000000001</v>
      </c>
      <c r="J1150" s="40">
        <v>30.582201000000001</v>
      </c>
      <c r="K1150" s="40">
        <v>21.065460000000002</v>
      </c>
    </row>
    <row r="1151" spans="1:11" x14ac:dyDescent="0.2">
      <c r="A1151" s="37">
        <v>230083</v>
      </c>
      <c r="B1151" s="37">
        <v>25.125554999999999</v>
      </c>
      <c r="C1151" s="37">
        <v>18.128564999999998</v>
      </c>
      <c r="D1151" s="37">
        <v>21.254493</v>
      </c>
      <c r="E1151" s="37">
        <v>10.113830999999999</v>
      </c>
      <c r="G1151" s="39">
        <v>240141</v>
      </c>
      <c r="H1151" s="40">
        <v>15.904896000000001</v>
      </c>
      <c r="I1151" s="40">
        <v>26.725439999999999</v>
      </c>
      <c r="J1151" s="40">
        <v>33.830495999999997</v>
      </c>
      <c r="K1151" s="40">
        <v>24.714047999999998</v>
      </c>
    </row>
    <row r="1152" spans="1:11" x14ac:dyDescent="0.2">
      <c r="A1152" s="37">
        <v>230083</v>
      </c>
      <c r="B1152" s="37">
        <v>25.125554999999999</v>
      </c>
      <c r="C1152" s="37">
        <v>18.128564999999998</v>
      </c>
      <c r="D1152" s="37">
        <v>21.254493</v>
      </c>
      <c r="E1152" s="37">
        <v>10.113830999999999</v>
      </c>
      <c r="G1152" s="39">
        <v>240142</v>
      </c>
      <c r="H1152" s="40">
        <v>14.584053000000001</v>
      </c>
      <c r="I1152" s="40">
        <v>29.487808000000001</v>
      </c>
      <c r="J1152" s="40">
        <v>38.514688</v>
      </c>
      <c r="K1152" s="40">
        <v>27.484969</v>
      </c>
    </row>
    <row r="1153" spans="1:11" x14ac:dyDescent="0.2">
      <c r="A1153" s="37">
        <v>230084</v>
      </c>
      <c r="B1153" s="37">
        <v>24.190691999999999</v>
      </c>
      <c r="C1153" s="37">
        <v>18.912887999999999</v>
      </c>
      <c r="D1153" s="37">
        <v>23.609316</v>
      </c>
      <c r="E1153" s="37">
        <v>8.8659839999999992</v>
      </c>
      <c r="G1153" s="39">
        <v>240143</v>
      </c>
      <c r="H1153" s="40">
        <v>15.262898</v>
      </c>
      <c r="I1153" s="40">
        <v>29.337330000000001</v>
      </c>
      <c r="J1153" s="40">
        <v>37.740814</v>
      </c>
      <c r="K1153" s="40">
        <v>28.186295999999999</v>
      </c>
    </row>
    <row r="1154" spans="1:11" x14ac:dyDescent="0.2">
      <c r="A1154" s="37">
        <v>230084</v>
      </c>
      <c r="B1154" s="37">
        <v>24.190691999999999</v>
      </c>
      <c r="C1154" s="37">
        <v>18.912887999999999</v>
      </c>
      <c r="D1154" s="37">
        <v>23.609316</v>
      </c>
      <c r="E1154" s="37">
        <v>8.8659839999999992</v>
      </c>
      <c r="G1154" s="39">
        <v>240144</v>
      </c>
      <c r="H1154" s="40">
        <v>15.467563</v>
      </c>
      <c r="I1154" s="40">
        <v>23.299005000000001</v>
      </c>
      <c r="J1154" s="40">
        <v>31.149049000000002</v>
      </c>
      <c r="K1154" s="40">
        <v>22.359604000000001</v>
      </c>
    </row>
    <row r="1155" spans="1:11" x14ac:dyDescent="0.2">
      <c r="A1155" s="37">
        <v>230084</v>
      </c>
      <c r="B1155" s="37">
        <v>22.924536</v>
      </c>
      <c r="C1155" s="37">
        <v>19.273392999999999</v>
      </c>
      <c r="D1155" s="37">
        <v>23.290543</v>
      </c>
      <c r="E1155" s="37">
        <v>13.042346999999999</v>
      </c>
      <c r="G1155" s="39">
        <v>240145</v>
      </c>
      <c r="H1155" s="40">
        <v>16.302402000000001</v>
      </c>
      <c r="I1155" s="40">
        <v>23.715979999999998</v>
      </c>
      <c r="J1155" s="40">
        <v>30.700056</v>
      </c>
      <c r="K1155" s="40">
        <v>22.623550999999999</v>
      </c>
    </row>
    <row r="1156" spans="1:11" x14ac:dyDescent="0.2">
      <c r="A1156" s="37">
        <v>230084</v>
      </c>
      <c r="B1156" s="37">
        <v>23.181895000000001</v>
      </c>
      <c r="C1156" s="37">
        <v>17.735707000000001</v>
      </c>
      <c r="D1156" s="37">
        <v>22.532267999999998</v>
      </c>
      <c r="E1156" s="37">
        <v>11.942458</v>
      </c>
      <c r="G1156" s="39">
        <v>240146</v>
      </c>
      <c r="H1156" s="40">
        <v>16.30236</v>
      </c>
      <c r="I1156" s="40">
        <v>27.347394999999999</v>
      </c>
      <c r="J1156" s="40">
        <v>34.149349999999998</v>
      </c>
      <c r="K1156" s="40">
        <v>25.393345</v>
      </c>
    </row>
    <row r="1157" spans="1:11" x14ac:dyDescent="0.2">
      <c r="A1157" s="37">
        <v>230084</v>
      </c>
      <c r="B1157" s="37">
        <v>24.190691999999999</v>
      </c>
      <c r="C1157" s="37">
        <v>18.912887999999999</v>
      </c>
      <c r="D1157" s="37">
        <v>23.609316</v>
      </c>
      <c r="E1157" s="37">
        <v>8.8659839999999992</v>
      </c>
      <c r="G1157" s="39">
        <v>240147</v>
      </c>
      <c r="H1157" s="40">
        <v>17.895918000000002</v>
      </c>
      <c r="I1157" s="40">
        <v>24.087039999999998</v>
      </c>
      <c r="J1157" s="40">
        <v>31.689512000000001</v>
      </c>
      <c r="K1157" s="40">
        <v>22.393419999999999</v>
      </c>
    </row>
    <row r="1158" spans="1:11" x14ac:dyDescent="0.2">
      <c r="A1158" s="37">
        <v>230084</v>
      </c>
      <c r="B1158" s="37">
        <v>22.924536</v>
      </c>
      <c r="C1158" s="37">
        <v>19.273392999999999</v>
      </c>
      <c r="D1158" s="37">
        <v>23.290543</v>
      </c>
      <c r="E1158" s="37">
        <v>13.042346999999999</v>
      </c>
      <c r="G1158" s="39">
        <v>240148</v>
      </c>
      <c r="H1158" s="40">
        <v>16.977226000000002</v>
      </c>
      <c r="I1158" s="40">
        <v>26.177123000000002</v>
      </c>
      <c r="J1158" s="40">
        <v>32.878166999999998</v>
      </c>
      <c r="K1158" s="40">
        <v>25.409685</v>
      </c>
    </row>
    <row r="1159" spans="1:11" x14ac:dyDescent="0.2">
      <c r="A1159" s="37">
        <v>230084</v>
      </c>
      <c r="B1159" s="37">
        <v>23.181895000000001</v>
      </c>
      <c r="C1159" s="37">
        <v>17.735707000000001</v>
      </c>
      <c r="D1159" s="37">
        <v>22.532267999999998</v>
      </c>
      <c r="E1159" s="37">
        <v>11.942458</v>
      </c>
      <c r="G1159" s="39">
        <v>240149</v>
      </c>
      <c r="H1159" s="40">
        <v>16.703588</v>
      </c>
      <c r="I1159" s="40">
        <v>24.31476</v>
      </c>
      <c r="J1159" s="40">
        <v>30.919803999999999</v>
      </c>
      <c r="K1159" s="40">
        <v>22.908044</v>
      </c>
    </row>
    <row r="1160" spans="1:11" x14ac:dyDescent="0.2">
      <c r="A1160" s="37">
        <v>230085</v>
      </c>
      <c r="B1160" s="37">
        <v>25.891200999999999</v>
      </c>
      <c r="C1160" s="37">
        <v>17.804185</v>
      </c>
      <c r="D1160" s="37">
        <v>19.525407999999999</v>
      </c>
      <c r="E1160" s="37">
        <v>7.8046990000000003</v>
      </c>
      <c r="G1160" s="39">
        <v>240150</v>
      </c>
      <c r="H1160" s="40">
        <v>15.097054</v>
      </c>
      <c r="I1160" s="40">
        <v>30.665008</v>
      </c>
      <c r="J1160" s="40">
        <v>37.850942000000003</v>
      </c>
      <c r="K1160" s="40">
        <v>31.343104</v>
      </c>
    </row>
    <row r="1161" spans="1:11" x14ac:dyDescent="0.2">
      <c r="A1161" s="37">
        <v>230085</v>
      </c>
      <c r="B1161" s="37">
        <v>25.891200999999999</v>
      </c>
      <c r="C1161" s="37">
        <v>17.804185</v>
      </c>
      <c r="D1161" s="37">
        <v>19.525407999999999</v>
      </c>
      <c r="E1161" s="37">
        <v>7.8046990000000003</v>
      </c>
      <c r="G1161" s="39">
        <v>240151</v>
      </c>
      <c r="H1161" s="40">
        <v>16.972415000000002</v>
      </c>
      <c r="I1161" s="40">
        <v>29.008254999999998</v>
      </c>
      <c r="J1161" s="40">
        <v>36.803342000000001</v>
      </c>
      <c r="K1161" s="40">
        <v>27.955119</v>
      </c>
    </row>
    <row r="1162" spans="1:11" x14ac:dyDescent="0.2">
      <c r="A1162" s="37">
        <v>230085</v>
      </c>
      <c r="B1162" s="37">
        <v>25.175388000000002</v>
      </c>
      <c r="C1162" s="37">
        <v>16.663751999999999</v>
      </c>
      <c r="D1162" s="37">
        <v>19.494972000000001</v>
      </c>
      <c r="E1162" s="37">
        <v>10.15644</v>
      </c>
      <c r="G1162" s="39">
        <v>240152</v>
      </c>
      <c r="H1162" s="40">
        <v>17.781855</v>
      </c>
      <c r="I1162" s="40">
        <v>25.505005000000001</v>
      </c>
      <c r="J1162" s="40">
        <v>31.981285</v>
      </c>
      <c r="K1162" s="40">
        <v>22.880994999999999</v>
      </c>
    </row>
    <row r="1163" spans="1:11" x14ac:dyDescent="0.2">
      <c r="A1163" s="37">
        <v>230085</v>
      </c>
      <c r="B1163" s="37">
        <v>25.196729999999999</v>
      </c>
      <c r="C1163" s="37">
        <v>16.74699</v>
      </c>
      <c r="D1163" s="37">
        <v>19.707090000000001</v>
      </c>
      <c r="E1163" s="37">
        <v>9.5978999999999992</v>
      </c>
      <c r="G1163" s="39">
        <v>240153</v>
      </c>
      <c r="H1163" s="40">
        <v>17.385462</v>
      </c>
      <c r="I1163" s="40">
        <v>24.42933</v>
      </c>
      <c r="J1163" s="40">
        <v>31.220963999999999</v>
      </c>
      <c r="K1163" s="40">
        <v>23.429735999999998</v>
      </c>
    </row>
    <row r="1164" spans="1:11" x14ac:dyDescent="0.2">
      <c r="A1164" s="37">
        <v>230085</v>
      </c>
      <c r="B1164" s="37">
        <v>25.891200999999999</v>
      </c>
      <c r="C1164" s="37">
        <v>17.804185</v>
      </c>
      <c r="D1164" s="37">
        <v>19.525407999999999</v>
      </c>
      <c r="E1164" s="37">
        <v>7.8046990000000003</v>
      </c>
      <c r="G1164" s="39">
        <v>240154</v>
      </c>
      <c r="H1164" s="40">
        <v>17.782236000000001</v>
      </c>
      <c r="I1164" s="40">
        <v>25.039335999999999</v>
      </c>
      <c r="J1164" s="40">
        <v>32.455624</v>
      </c>
      <c r="K1164" s="40">
        <v>21.612112</v>
      </c>
    </row>
    <row r="1165" spans="1:11" x14ac:dyDescent="0.2">
      <c r="A1165" s="37">
        <v>230085</v>
      </c>
      <c r="B1165" s="37">
        <v>25.175388000000002</v>
      </c>
      <c r="C1165" s="37">
        <v>16.663751999999999</v>
      </c>
      <c r="D1165" s="37">
        <v>19.494972000000001</v>
      </c>
      <c r="E1165" s="37">
        <v>10.15644</v>
      </c>
      <c r="G1165" s="39">
        <v>240155</v>
      </c>
      <c r="H1165" s="40">
        <v>17.376016</v>
      </c>
      <c r="I1165" s="40">
        <v>27.139503999999999</v>
      </c>
      <c r="J1165" s="40">
        <v>33.573680000000003</v>
      </c>
      <c r="K1165" s="40">
        <v>23.52028</v>
      </c>
    </row>
    <row r="1166" spans="1:11" x14ac:dyDescent="0.2">
      <c r="A1166" s="37">
        <v>230085</v>
      </c>
      <c r="B1166" s="37">
        <v>25.196729999999999</v>
      </c>
      <c r="C1166" s="37">
        <v>16.74699</v>
      </c>
      <c r="D1166" s="37">
        <v>19.707090000000001</v>
      </c>
      <c r="E1166" s="37">
        <v>9.5978999999999992</v>
      </c>
      <c r="G1166" s="39">
        <v>240156</v>
      </c>
      <c r="H1166" s="40">
        <v>15.90089</v>
      </c>
      <c r="I1166" s="40">
        <v>27.37914</v>
      </c>
      <c r="J1166" s="40">
        <v>36.664810000000003</v>
      </c>
      <c r="K1166" s="40">
        <v>26.329699999999999</v>
      </c>
    </row>
    <row r="1167" spans="1:11" x14ac:dyDescent="0.2">
      <c r="A1167" s="37">
        <v>230086</v>
      </c>
      <c r="B1167" s="37">
        <v>24.139647</v>
      </c>
      <c r="C1167" s="37">
        <v>20.672927999999999</v>
      </c>
      <c r="D1167" s="37">
        <v>23.702895000000002</v>
      </c>
      <c r="E1167" s="37">
        <v>10.964295</v>
      </c>
      <c r="G1167" s="39">
        <v>240157</v>
      </c>
      <c r="H1167" s="40">
        <v>15.255936</v>
      </c>
      <c r="I1167" s="40">
        <v>28.156175999999999</v>
      </c>
      <c r="J1167" s="40">
        <v>35.868276000000002</v>
      </c>
      <c r="K1167" s="40">
        <v>28.520748000000001</v>
      </c>
    </row>
    <row r="1168" spans="1:11" x14ac:dyDescent="0.2">
      <c r="A1168" s="37">
        <v>230086</v>
      </c>
      <c r="B1168" s="37">
        <v>24.139647</v>
      </c>
      <c r="C1168" s="37">
        <v>20.672927999999999</v>
      </c>
      <c r="D1168" s="37">
        <v>23.702895000000002</v>
      </c>
      <c r="E1168" s="37">
        <v>10.964295</v>
      </c>
      <c r="G1168" s="39">
        <v>240158</v>
      </c>
      <c r="H1168" s="40">
        <v>17.555401</v>
      </c>
      <c r="I1168" s="40">
        <v>25.519742000000001</v>
      </c>
      <c r="J1168" s="40">
        <v>32.571992000000002</v>
      </c>
      <c r="K1168" s="40">
        <v>23.178394999999998</v>
      </c>
    </row>
    <row r="1169" spans="1:11" x14ac:dyDescent="0.2">
      <c r="A1169" s="37">
        <v>230086</v>
      </c>
      <c r="B1169" s="37">
        <v>23.691987000000001</v>
      </c>
      <c r="C1169" s="37">
        <v>19.223486999999999</v>
      </c>
      <c r="D1169" s="37">
        <v>23.191514999999999</v>
      </c>
      <c r="E1169" s="37">
        <v>12.922902000000001</v>
      </c>
      <c r="G1169" s="39">
        <v>240159</v>
      </c>
      <c r="H1169" s="40">
        <v>16.980736</v>
      </c>
      <c r="I1169" s="40">
        <v>28.053903999999999</v>
      </c>
      <c r="J1169" s="40">
        <v>35.389055999999997</v>
      </c>
      <c r="K1169" s="40">
        <v>26.654496000000002</v>
      </c>
    </row>
    <row r="1170" spans="1:11" x14ac:dyDescent="0.2">
      <c r="A1170" s="37">
        <v>230086</v>
      </c>
      <c r="B1170" s="37">
        <v>23.448488000000001</v>
      </c>
      <c r="C1170" s="37">
        <v>19.341439000000001</v>
      </c>
      <c r="D1170" s="37">
        <v>22.940674999999999</v>
      </c>
      <c r="E1170" s="37">
        <v>12.383509999999999</v>
      </c>
      <c r="G1170" s="39">
        <v>240160</v>
      </c>
      <c r="H1170" s="40">
        <v>16.866339</v>
      </c>
      <c r="I1170" s="40">
        <v>26.969397000000001</v>
      </c>
      <c r="J1170" s="40">
        <v>34.225737000000002</v>
      </c>
      <c r="K1170" s="40">
        <v>24.745979999999999</v>
      </c>
    </row>
    <row r="1171" spans="1:11" x14ac:dyDescent="0.2">
      <c r="A1171" s="37">
        <v>230086</v>
      </c>
      <c r="B1171" s="37">
        <v>24.139647</v>
      </c>
      <c r="C1171" s="37">
        <v>20.672927999999999</v>
      </c>
      <c r="D1171" s="37">
        <v>23.702895000000002</v>
      </c>
      <c r="E1171" s="37">
        <v>10.964295</v>
      </c>
      <c r="G1171" s="39">
        <v>240161</v>
      </c>
      <c r="H1171" s="40">
        <v>16.425685000000001</v>
      </c>
      <c r="I1171" s="40">
        <v>28.370781999999998</v>
      </c>
      <c r="J1171" s="40">
        <v>35.665857000000003</v>
      </c>
      <c r="K1171" s="40">
        <v>27.024723000000002</v>
      </c>
    </row>
    <row r="1172" spans="1:11" x14ac:dyDescent="0.2">
      <c r="A1172" s="37">
        <v>230086</v>
      </c>
      <c r="B1172" s="37">
        <v>23.691987000000001</v>
      </c>
      <c r="C1172" s="37">
        <v>19.223486999999999</v>
      </c>
      <c r="D1172" s="37">
        <v>23.191514999999999</v>
      </c>
      <c r="E1172" s="37">
        <v>12.922902000000001</v>
      </c>
      <c r="G1172" s="39">
        <v>240162</v>
      </c>
      <c r="H1172" s="40">
        <v>15.614976</v>
      </c>
      <c r="I1172" s="40">
        <v>29.953728000000002</v>
      </c>
      <c r="J1172" s="40">
        <v>37.141871999999999</v>
      </c>
      <c r="K1172" s="40">
        <v>28.452287999999999</v>
      </c>
    </row>
    <row r="1173" spans="1:11" x14ac:dyDescent="0.2">
      <c r="A1173" s="37">
        <v>230086</v>
      </c>
      <c r="B1173" s="37">
        <v>23.448488000000001</v>
      </c>
      <c r="C1173" s="37">
        <v>19.341439000000001</v>
      </c>
      <c r="D1173" s="37">
        <v>22.940674999999999</v>
      </c>
      <c r="E1173" s="37">
        <v>12.383509999999999</v>
      </c>
      <c r="G1173" s="39">
        <v>240163</v>
      </c>
      <c r="H1173" s="40">
        <v>15.688269999999999</v>
      </c>
      <c r="I1173" s="40">
        <v>29.631336000000001</v>
      </c>
      <c r="J1173" s="40">
        <v>36.203699999999998</v>
      </c>
      <c r="K1173" s="40">
        <v>29.919108999999999</v>
      </c>
    </row>
    <row r="1174" spans="1:11" x14ac:dyDescent="0.2">
      <c r="A1174" s="37">
        <v>230087</v>
      </c>
      <c r="B1174" s="37">
        <v>23.374336</v>
      </c>
      <c r="C1174" s="37">
        <v>21.147776</v>
      </c>
      <c r="D1174" s="37">
        <v>24.819327999999999</v>
      </c>
      <c r="E1174" s="37">
        <v>10.024063999999999</v>
      </c>
      <c r="G1174" s="39">
        <v>240164</v>
      </c>
      <c r="H1174" s="40">
        <v>16.884468999999999</v>
      </c>
      <c r="I1174" s="40">
        <v>26.039148000000001</v>
      </c>
      <c r="J1174" s="40">
        <v>33.182219000000003</v>
      </c>
      <c r="K1174" s="40">
        <v>25.070595999999998</v>
      </c>
    </row>
    <row r="1175" spans="1:11" x14ac:dyDescent="0.2">
      <c r="A1175" s="37">
        <v>230087</v>
      </c>
      <c r="B1175" s="37">
        <v>23.374336</v>
      </c>
      <c r="C1175" s="37">
        <v>21.147776</v>
      </c>
      <c r="D1175" s="37">
        <v>24.819327999999999</v>
      </c>
      <c r="E1175" s="37">
        <v>10.024063999999999</v>
      </c>
      <c r="G1175" s="39">
        <v>240165</v>
      </c>
      <c r="H1175" s="40">
        <v>17.195785000000001</v>
      </c>
      <c r="I1175" s="40">
        <v>25.151764</v>
      </c>
      <c r="J1175" s="40">
        <v>31.702093000000001</v>
      </c>
      <c r="K1175" s="40">
        <v>24.514536</v>
      </c>
    </row>
    <row r="1176" spans="1:11" x14ac:dyDescent="0.2">
      <c r="A1176" s="37">
        <v>230087</v>
      </c>
      <c r="B1176" s="37">
        <v>23.374336</v>
      </c>
      <c r="C1176" s="37">
        <v>21.147776</v>
      </c>
      <c r="D1176" s="37">
        <v>24.819327999999999</v>
      </c>
      <c r="E1176" s="37">
        <v>10.024063999999999</v>
      </c>
      <c r="G1176" s="39">
        <v>240166</v>
      </c>
      <c r="H1176" s="40">
        <v>16.812328000000001</v>
      </c>
      <c r="I1176" s="40">
        <v>27.30724</v>
      </c>
      <c r="J1176" s="40">
        <v>35.113295999999998</v>
      </c>
      <c r="K1176" s="40">
        <v>23.827544</v>
      </c>
    </row>
    <row r="1177" spans="1:11" x14ac:dyDescent="0.2">
      <c r="A1177" s="37">
        <v>230088</v>
      </c>
      <c r="B1177" s="37">
        <v>24.809021999999999</v>
      </c>
      <c r="C1177" s="37">
        <v>20.019387999999999</v>
      </c>
      <c r="D1177" s="37">
        <v>24.607545999999999</v>
      </c>
      <c r="E1177" s="37">
        <v>10.192854000000001</v>
      </c>
      <c r="G1177" s="39">
        <v>240167</v>
      </c>
      <c r="H1177" s="40">
        <v>16.933071000000002</v>
      </c>
      <c r="I1177" s="40">
        <v>27.135735</v>
      </c>
      <c r="J1177" s="40">
        <v>34.517772000000001</v>
      </c>
      <c r="K1177" s="40">
        <v>26.921627999999998</v>
      </c>
    </row>
    <row r="1178" spans="1:11" x14ac:dyDescent="0.2">
      <c r="A1178" s="37">
        <v>230088</v>
      </c>
      <c r="B1178" s="37">
        <v>24.809021999999999</v>
      </c>
      <c r="C1178" s="37">
        <v>20.019387999999999</v>
      </c>
      <c r="D1178" s="37">
        <v>24.607545999999999</v>
      </c>
      <c r="E1178" s="37">
        <v>10.192854000000001</v>
      </c>
      <c r="G1178" s="39">
        <v>240168</v>
      </c>
      <c r="H1178" s="40">
        <v>15.219075999999999</v>
      </c>
      <c r="I1178" s="40">
        <v>24.262969999999999</v>
      </c>
      <c r="J1178" s="40">
        <v>32.338208000000002</v>
      </c>
      <c r="K1178" s="40">
        <v>23.219802000000001</v>
      </c>
    </row>
    <row r="1179" spans="1:11" x14ac:dyDescent="0.2">
      <c r="A1179" s="37">
        <v>230088</v>
      </c>
      <c r="B1179" s="37">
        <v>24.809021999999999</v>
      </c>
      <c r="C1179" s="37">
        <v>20.019387999999999</v>
      </c>
      <c r="D1179" s="37">
        <v>24.607545999999999</v>
      </c>
      <c r="E1179" s="37">
        <v>10.192854000000001</v>
      </c>
      <c r="G1179" s="39">
        <v>240169</v>
      </c>
      <c r="H1179" s="40">
        <v>14.181582000000001</v>
      </c>
      <c r="I1179" s="40">
        <v>27.20721</v>
      </c>
      <c r="J1179" s="40">
        <v>35.627817999999998</v>
      </c>
      <c r="K1179" s="40">
        <v>27.545538000000001</v>
      </c>
    </row>
    <row r="1180" spans="1:11" x14ac:dyDescent="0.2">
      <c r="A1180" s="37">
        <v>230089</v>
      </c>
      <c r="B1180" s="37">
        <v>24.856649999999998</v>
      </c>
      <c r="C1180" s="37">
        <v>18.21</v>
      </c>
      <c r="D1180" s="37">
        <v>21.533325000000001</v>
      </c>
      <c r="E1180" s="37">
        <v>8.1489750000000001</v>
      </c>
      <c r="G1180" s="39">
        <v>240170</v>
      </c>
      <c r="H1180" s="40">
        <v>14.38092</v>
      </c>
      <c r="I1180" s="40">
        <v>23.791689999999999</v>
      </c>
      <c r="J1180" s="40">
        <v>32.09695</v>
      </c>
      <c r="K1180" s="40">
        <v>24.10755</v>
      </c>
    </row>
    <row r="1181" spans="1:11" x14ac:dyDescent="0.2">
      <c r="A1181" s="37">
        <v>230089</v>
      </c>
      <c r="B1181" s="37">
        <v>24.856649999999998</v>
      </c>
      <c r="C1181" s="37">
        <v>18.21</v>
      </c>
      <c r="D1181" s="37">
        <v>21.533325000000001</v>
      </c>
      <c r="E1181" s="37">
        <v>8.1489750000000001</v>
      </c>
      <c r="G1181" s="39">
        <v>240171</v>
      </c>
      <c r="H1181" s="40">
        <v>14.045094000000001</v>
      </c>
      <c r="I1181" s="40">
        <v>27.187691999999998</v>
      </c>
      <c r="J1181" s="40">
        <v>36.278458999999998</v>
      </c>
      <c r="K1181" s="40">
        <v>25.213481999999999</v>
      </c>
    </row>
    <row r="1182" spans="1:11" x14ac:dyDescent="0.2">
      <c r="A1182" s="37">
        <v>230089</v>
      </c>
      <c r="B1182" s="37">
        <v>24.856649999999998</v>
      </c>
      <c r="C1182" s="37">
        <v>18.21</v>
      </c>
      <c r="D1182" s="37">
        <v>21.533325000000001</v>
      </c>
      <c r="E1182" s="37">
        <v>8.1489750000000001</v>
      </c>
      <c r="G1182" s="39">
        <v>240172</v>
      </c>
      <c r="H1182" s="40">
        <v>14.87862</v>
      </c>
      <c r="I1182" s="40">
        <v>26.338799999999999</v>
      </c>
      <c r="J1182" s="40">
        <v>35.809559999999998</v>
      </c>
      <c r="K1182" s="40">
        <v>23.99446</v>
      </c>
    </row>
    <row r="1183" spans="1:11" x14ac:dyDescent="0.2">
      <c r="A1183" s="37">
        <v>230090</v>
      </c>
      <c r="B1183" s="37">
        <v>21.955950000000001</v>
      </c>
      <c r="C1183" s="37">
        <v>21.937842</v>
      </c>
      <c r="D1183" s="37">
        <v>26.718354000000001</v>
      </c>
      <c r="E1183" s="37">
        <v>11.208852</v>
      </c>
      <c r="G1183" s="39">
        <v>240173</v>
      </c>
      <c r="H1183" s="40">
        <v>14.372820000000001</v>
      </c>
      <c r="I1183" s="40">
        <v>27.655936000000001</v>
      </c>
      <c r="J1183" s="40">
        <v>37.303573999999998</v>
      </c>
      <c r="K1183" s="40">
        <v>28.069272000000002</v>
      </c>
    </row>
    <row r="1184" spans="1:11" x14ac:dyDescent="0.2">
      <c r="A1184" s="37">
        <v>230090</v>
      </c>
      <c r="B1184" s="37">
        <v>21.955950000000001</v>
      </c>
      <c r="C1184" s="37">
        <v>21.937842</v>
      </c>
      <c r="D1184" s="37">
        <v>26.718354000000001</v>
      </c>
      <c r="E1184" s="37">
        <v>11.208852</v>
      </c>
      <c r="G1184" s="39">
        <v>240174</v>
      </c>
      <c r="H1184" s="40">
        <v>15.001645999999999</v>
      </c>
      <c r="I1184" s="40">
        <v>26.108094999999999</v>
      </c>
      <c r="J1184" s="40">
        <v>34.636428000000002</v>
      </c>
      <c r="K1184" s="40">
        <v>24.931128999999999</v>
      </c>
    </row>
    <row r="1185" spans="1:11" x14ac:dyDescent="0.2">
      <c r="A1185" s="37">
        <v>230090</v>
      </c>
      <c r="B1185" s="37">
        <v>21.955950000000001</v>
      </c>
      <c r="C1185" s="37">
        <v>21.937842</v>
      </c>
      <c r="D1185" s="37">
        <v>26.718354000000001</v>
      </c>
      <c r="E1185" s="37">
        <v>11.208852</v>
      </c>
      <c r="G1185" s="39">
        <v>240175</v>
      </c>
      <c r="H1185" s="40">
        <v>13.593845999999999</v>
      </c>
      <c r="I1185" s="40">
        <v>30.778873999999998</v>
      </c>
      <c r="J1185" s="40">
        <v>40.114066999999999</v>
      </c>
      <c r="K1185" s="40">
        <v>30.863482999999999</v>
      </c>
    </row>
    <row r="1186" spans="1:11" x14ac:dyDescent="0.2">
      <c r="A1186" s="37">
        <v>230091</v>
      </c>
      <c r="B1186" s="37">
        <v>24.740181</v>
      </c>
      <c r="C1186" s="37">
        <v>19.644741</v>
      </c>
      <c r="D1186" s="37">
        <v>22.028679</v>
      </c>
      <c r="E1186" s="37">
        <v>9.9179099999999991</v>
      </c>
      <c r="G1186" s="39">
        <v>240176</v>
      </c>
      <c r="H1186" s="40">
        <v>14.041133</v>
      </c>
      <c r="I1186" s="40">
        <v>31.042238000000001</v>
      </c>
      <c r="J1186" s="40">
        <v>40.249999000000003</v>
      </c>
      <c r="K1186" s="40">
        <v>31.885268</v>
      </c>
    </row>
    <row r="1187" spans="1:11" x14ac:dyDescent="0.2">
      <c r="A1187" s="37">
        <v>230091</v>
      </c>
      <c r="B1187" s="37">
        <v>24.740181</v>
      </c>
      <c r="C1187" s="37">
        <v>19.644741</v>
      </c>
      <c r="D1187" s="37">
        <v>22.028679</v>
      </c>
      <c r="E1187" s="37">
        <v>9.9179099999999991</v>
      </c>
      <c r="G1187" s="39">
        <v>240177</v>
      </c>
      <c r="H1187" s="40">
        <v>15.54579</v>
      </c>
      <c r="I1187" s="40">
        <v>24.546959999999999</v>
      </c>
      <c r="J1187" s="40">
        <v>32.241059999999997</v>
      </c>
      <c r="K1187" s="40">
        <v>22.82274</v>
      </c>
    </row>
    <row r="1188" spans="1:11" x14ac:dyDescent="0.2">
      <c r="A1188" s="37">
        <v>230091</v>
      </c>
      <c r="B1188" s="37">
        <v>24.181038000000001</v>
      </c>
      <c r="C1188" s="37">
        <v>18.965520000000001</v>
      </c>
      <c r="D1188" s="37">
        <v>21.282533999999998</v>
      </c>
      <c r="E1188" s="37">
        <v>11.594016</v>
      </c>
      <c r="G1188" s="39">
        <v>240178</v>
      </c>
      <c r="H1188" s="40">
        <v>15.039346</v>
      </c>
      <c r="I1188" s="40">
        <v>23.483146000000001</v>
      </c>
      <c r="J1188" s="40">
        <v>32.161496</v>
      </c>
      <c r="K1188" s="40">
        <v>23.473763999999999</v>
      </c>
    </row>
    <row r="1189" spans="1:11" x14ac:dyDescent="0.2">
      <c r="A1189" s="37">
        <v>230091</v>
      </c>
      <c r="B1189" s="37">
        <v>23.709178999999999</v>
      </c>
      <c r="C1189" s="37">
        <v>19.750184999999998</v>
      </c>
      <c r="D1189" s="37">
        <v>21.729682</v>
      </c>
      <c r="E1189" s="37">
        <v>13.202617999999999</v>
      </c>
      <c r="G1189" s="39">
        <v>240179</v>
      </c>
      <c r="H1189" s="40">
        <v>15.361329</v>
      </c>
      <c r="I1189" s="40">
        <v>24.291902</v>
      </c>
      <c r="J1189" s="40">
        <v>30.964276000000002</v>
      </c>
      <c r="K1189" s="40">
        <v>26.20626</v>
      </c>
    </row>
    <row r="1190" spans="1:11" x14ac:dyDescent="0.2">
      <c r="A1190" s="37">
        <v>230091</v>
      </c>
      <c r="B1190" s="37">
        <v>24.740181</v>
      </c>
      <c r="C1190" s="37">
        <v>19.644741</v>
      </c>
      <c r="D1190" s="37">
        <v>22.028679</v>
      </c>
      <c r="E1190" s="37">
        <v>9.9179099999999991</v>
      </c>
      <c r="G1190" s="39">
        <v>240180</v>
      </c>
      <c r="H1190" s="40">
        <v>14.612335</v>
      </c>
      <c r="I1190" s="40">
        <v>28.172205999999999</v>
      </c>
      <c r="J1190" s="40">
        <v>36.300611000000004</v>
      </c>
      <c r="K1190" s="40">
        <v>26.424364000000001</v>
      </c>
    </row>
    <row r="1191" spans="1:11" x14ac:dyDescent="0.2">
      <c r="A1191" s="37">
        <v>230091</v>
      </c>
      <c r="B1191" s="37">
        <v>24.181038000000001</v>
      </c>
      <c r="C1191" s="37">
        <v>18.965520000000001</v>
      </c>
      <c r="D1191" s="37">
        <v>21.282533999999998</v>
      </c>
      <c r="E1191" s="37">
        <v>11.594016</v>
      </c>
      <c r="G1191" s="39">
        <v>240181</v>
      </c>
      <c r="H1191" s="40">
        <v>14.818820000000001</v>
      </c>
      <c r="I1191" s="40">
        <v>26.795802999999999</v>
      </c>
      <c r="J1191" s="40">
        <v>35.649579000000003</v>
      </c>
      <c r="K1191" s="40">
        <v>26.730149999999998</v>
      </c>
    </row>
    <row r="1192" spans="1:11" x14ac:dyDescent="0.2">
      <c r="A1192" s="37">
        <v>230091</v>
      </c>
      <c r="B1192" s="37">
        <v>23.709178999999999</v>
      </c>
      <c r="C1192" s="37">
        <v>19.750184999999998</v>
      </c>
      <c r="D1192" s="37">
        <v>21.729682</v>
      </c>
      <c r="E1192" s="37">
        <v>13.202617999999999</v>
      </c>
      <c r="G1192" s="39">
        <v>240182</v>
      </c>
      <c r="H1192" s="40">
        <v>15.439296000000001</v>
      </c>
      <c r="I1192" s="40">
        <v>27.312096</v>
      </c>
      <c r="J1192" s="40">
        <v>35.003807999999999</v>
      </c>
      <c r="K1192" s="40">
        <v>25.086528000000001</v>
      </c>
    </row>
    <row r="1193" spans="1:11" x14ac:dyDescent="0.2">
      <c r="A1193" s="37">
        <v>230092</v>
      </c>
      <c r="B1193" s="37">
        <v>24.434556000000001</v>
      </c>
      <c r="C1193" s="37">
        <v>20.371261000000001</v>
      </c>
      <c r="D1193" s="37">
        <v>23.740600000000001</v>
      </c>
      <c r="E1193" s="37">
        <v>10.31803</v>
      </c>
      <c r="G1193" s="39">
        <v>240183</v>
      </c>
      <c r="H1193" s="40">
        <v>14.601599999999999</v>
      </c>
      <c r="I1193" s="40">
        <v>27.059760000000001</v>
      </c>
      <c r="J1193" s="40">
        <v>34.856639999999999</v>
      </c>
      <c r="K1193" s="40">
        <v>26.526240000000001</v>
      </c>
    </row>
    <row r="1194" spans="1:11" x14ac:dyDescent="0.2">
      <c r="A1194" s="37">
        <v>230092</v>
      </c>
      <c r="B1194" s="37">
        <v>24.434556000000001</v>
      </c>
      <c r="C1194" s="37">
        <v>20.371261000000001</v>
      </c>
      <c r="D1194" s="37">
        <v>23.740600000000001</v>
      </c>
      <c r="E1194" s="37">
        <v>10.31803</v>
      </c>
      <c r="G1194" s="39">
        <v>240184</v>
      </c>
      <c r="H1194" s="40">
        <v>15.8185</v>
      </c>
      <c r="I1194" s="40">
        <v>26.09122</v>
      </c>
      <c r="J1194" s="40">
        <v>33.814369999999997</v>
      </c>
      <c r="K1194" s="40">
        <v>25.393345</v>
      </c>
    </row>
    <row r="1195" spans="1:11" x14ac:dyDescent="0.2">
      <c r="A1195" s="37">
        <v>230092</v>
      </c>
      <c r="B1195" s="37">
        <v>24.434556000000001</v>
      </c>
      <c r="C1195" s="37">
        <v>20.371261000000001</v>
      </c>
      <c r="D1195" s="37">
        <v>23.740600000000001</v>
      </c>
      <c r="E1195" s="37">
        <v>10.31803</v>
      </c>
      <c r="G1195" s="39">
        <v>240185</v>
      </c>
      <c r="H1195" s="40">
        <v>15.918749999999999</v>
      </c>
      <c r="I1195" s="40">
        <v>25.171875</v>
      </c>
      <c r="J1195" s="40">
        <v>32.746875000000003</v>
      </c>
      <c r="K1195" s="40">
        <v>23.821874999999999</v>
      </c>
    </row>
    <row r="1196" spans="1:11" x14ac:dyDescent="0.2">
      <c r="A1196" s="37">
        <v>230093</v>
      </c>
      <c r="B1196" s="37">
        <v>24.538616000000001</v>
      </c>
      <c r="C1196" s="37">
        <v>21.258296000000001</v>
      </c>
      <c r="D1196" s="37">
        <v>23.964559999999999</v>
      </c>
      <c r="E1196" s="37">
        <v>10.296559999999999</v>
      </c>
      <c r="G1196" s="39">
        <v>240186</v>
      </c>
      <c r="H1196" s="40">
        <v>14.88796</v>
      </c>
      <c r="I1196" s="40">
        <v>25.53556</v>
      </c>
      <c r="J1196" s="40">
        <v>31.522500000000001</v>
      </c>
      <c r="K1196" s="40">
        <v>27.917259999999999</v>
      </c>
    </row>
    <row r="1197" spans="1:11" x14ac:dyDescent="0.2">
      <c r="A1197" s="37">
        <v>230093</v>
      </c>
      <c r="B1197" s="37">
        <v>24.538616000000001</v>
      </c>
      <c r="C1197" s="37">
        <v>21.258296000000001</v>
      </c>
      <c r="D1197" s="37">
        <v>23.964559999999999</v>
      </c>
      <c r="E1197" s="37">
        <v>10.296559999999999</v>
      </c>
      <c r="G1197" s="39">
        <v>240187</v>
      </c>
      <c r="H1197" s="40">
        <v>13.723226</v>
      </c>
      <c r="I1197" s="40">
        <v>31.509125999999998</v>
      </c>
      <c r="J1197" s="40">
        <v>40.495685999999999</v>
      </c>
      <c r="K1197" s="40">
        <v>31.331267</v>
      </c>
    </row>
    <row r="1198" spans="1:11" x14ac:dyDescent="0.2">
      <c r="A1198" s="37">
        <v>230093</v>
      </c>
      <c r="B1198" s="37">
        <v>23.608912</v>
      </c>
      <c r="C1198" s="37">
        <v>18.426031999999999</v>
      </c>
      <c r="D1198" s="37">
        <v>24.011032</v>
      </c>
      <c r="E1198" s="37">
        <v>10.99128</v>
      </c>
      <c r="G1198" s="39">
        <v>240188</v>
      </c>
      <c r="H1198" s="40">
        <v>14.419600000000001</v>
      </c>
      <c r="I1198" s="40">
        <v>27.758199999999999</v>
      </c>
      <c r="J1198" s="40">
        <v>34.986800000000002</v>
      </c>
      <c r="K1198" s="40">
        <v>26.705400000000001</v>
      </c>
    </row>
    <row r="1199" spans="1:11" x14ac:dyDescent="0.2">
      <c r="A1199" s="37">
        <v>230093</v>
      </c>
      <c r="B1199" s="37">
        <v>23.673924</v>
      </c>
      <c r="C1199" s="37">
        <v>18.421019999999999</v>
      </c>
      <c r="D1199" s="37">
        <v>23.037479999999999</v>
      </c>
      <c r="E1199" s="37">
        <v>11.724912</v>
      </c>
      <c r="G1199" s="39">
        <v>240189</v>
      </c>
      <c r="H1199" s="40">
        <v>15.028948</v>
      </c>
      <c r="I1199" s="40">
        <v>25.481833999999999</v>
      </c>
      <c r="J1199" s="40">
        <v>34.137984000000003</v>
      </c>
      <c r="K1199" s="40">
        <v>24.583466000000001</v>
      </c>
    </row>
    <row r="1200" spans="1:11" x14ac:dyDescent="0.2">
      <c r="A1200" s="37">
        <v>230093</v>
      </c>
      <c r="B1200" s="37">
        <v>24.538616000000001</v>
      </c>
      <c r="C1200" s="37">
        <v>21.258296000000001</v>
      </c>
      <c r="D1200" s="37">
        <v>23.964559999999999</v>
      </c>
      <c r="E1200" s="37">
        <v>10.296559999999999</v>
      </c>
      <c r="G1200" s="39">
        <v>240190</v>
      </c>
      <c r="H1200" s="40">
        <v>14.557686</v>
      </c>
      <c r="I1200" s="40">
        <v>29.734848</v>
      </c>
      <c r="J1200" s="40">
        <v>37.938212</v>
      </c>
      <c r="K1200" s="40">
        <v>27.960894</v>
      </c>
    </row>
    <row r="1201" spans="1:11" x14ac:dyDescent="0.2">
      <c r="A1201" s="37">
        <v>230093</v>
      </c>
      <c r="B1201" s="37">
        <v>23.608912</v>
      </c>
      <c r="C1201" s="37">
        <v>18.426031999999999</v>
      </c>
      <c r="D1201" s="37">
        <v>24.011032</v>
      </c>
      <c r="E1201" s="37">
        <v>10.99128</v>
      </c>
      <c r="G1201" s="39">
        <v>240191</v>
      </c>
      <c r="H1201" s="40">
        <v>14.696438000000001</v>
      </c>
      <c r="I1201" s="40">
        <v>25.686087000000001</v>
      </c>
      <c r="J1201" s="40">
        <v>34.17342</v>
      </c>
      <c r="K1201" s="40">
        <v>24.995149000000001</v>
      </c>
    </row>
    <row r="1202" spans="1:11" x14ac:dyDescent="0.2">
      <c r="A1202" s="37">
        <v>230093</v>
      </c>
      <c r="B1202" s="37">
        <v>23.673924</v>
      </c>
      <c r="C1202" s="37">
        <v>18.421019999999999</v>
      </c>
      <c r="D1202" s="37">
        <v>23.037479999999999</v>
      </c>
      <c r="E1202" s="37">
        <v>11.724912</v>
      </c>
      <c r="G1202" s="39">
        <v>240192</v>
      </c>
      <c r="H1202" s="40">
        <v>19.964040000000001</v>
      </c>
      <c r="I1202" s="40">
        <v>22.318290000000001</v>
      </c>
      <c r="J1202" s="40">
        <v>29.324538</v>
      </c>
      <c r="K1202" s="40">
        <v>18.278396999999998</v>
      </c>
    </row>
    <row r="1203" spans="1:11" x14ac:dyDescent="0.2">
      <c r="A1203" s="37">
        <v>230094</v>
      </c>
      <c r="B1203" s="37">
        <v>22.499403999999998</v>
      </c>
      <c r="C1203" s="37">
        <v>23.171028</v>
      </c>
      <c r="D1203" s="37">
        <v>26.892188000000001</v>
      </c>
      <c r="E1203" s="37">
        <v>15.74686</v>
      </c>
      <c r="G1203" s="39">
        <v>240193</v>
      </c>
      <c r="H1203" s="40">
        <v>18.718</v>
      </c>
      <c r="I1203" s="40">
        <v>25.849557999999998</v>
      </c>
      <c r="J1203" s="40">
        <v>31.670856000000001</v>
      </c>
      <c r="K1203" s="40">
        <v>20.720825999999999</v>
      </c>
    </row>
    <row r="1204" spans="1:11" x14ac:dyDescent="0.2">
      <c r="A1204" s="37">
        <v>230094</v>
      </c>
      <c r="B1204" s="37">
        <v>22.499403999999998</v>
      </c>
      <c r="C1204" s="37">
        <v>23.171028</v>
      </c>
      <c r="D1204" s="37">
        <v>26.892188000000001</v>
      </c>
      <c r="E1204" s="37">
        <v>15.74686</v>
      </c>
      <c r="G1204" s="39">
        <v>240194</v>
      </c>
      <c r="H1204" s="40">
        <v>16.682040000000001</v>
      </c>
      <c r="I1204" s="40">
        <v>27.728760000000001</v>
      </c>
      <c r="J1204" s="40">
        <v>34.978169999999999</v>
      </c>
      <c r="K1204" s="40">
        <v>23.203710000000001</v>
      </c>
    </row>
    <row r="1205" spans="1:11" x14ac:dyDescent="0.2">
      <c r="A1205" s="37">
        <v>230094</v>
      </c>
      <c r="B1205" s="37">
        <v>22.25562</v>
      </c>
      <c r="C1205" s="37">
        <v>21.343944</v>
      </c>
      <c r="D1205" s="37">
        <v>25.16047</v>
      </c>
      <c r="E1205" s="37">
        <v>15.46274</v>
      </c>
      <c r="G1205" s="39">
        <v>240195</v>
      </c>
      <c r="H1205" s="40">
        <v>18.522995999999999</v>
      </c>
      <c r="I1205" s="40">
        <v>24.271512000000001</v>
      </c>
      <c r="J1205" s="40">
        <v>30.893577000000001</v>
      </c>
      <c r="K1205" s="40">
        <v>21.218786999999999</v>
      </c>
    </row>
    <row r="1206" spans="1:11" x14ac:dyDescent="0.2">
      <c r="A1206" s="37">
        <v>230094</v>
      </c>
      <c r="B1206" s="37">
        <v>22.005355999999999</v>
      </c>
      <c r="C1206" s="37">
        <v>21.183060000000001</v>
      </c>
      <c r="D1206" s="37">
        <v>25.991703999999999</v>
      </c>
      <c r="E1206" s="37">
        <v>16.106276000000001</v>
      </c>
      <c r="G1206" s="39">
        <v>240196</v>
      </c>
      <c r="H1206" s="40">
        <v>19.703313000000001</v>
      </c>
      <c r="I1206" s="40">
        <v>22.641444</v>
      </c>
      <c r="J1206" s="40">
        <v>30.366945000000001</v>
      </c>
      <c r="K1206" s="40">
        <v>15.741999</v>
      </c>
    </row>
    <row r="1207" spans="1:11" x14ac:dyDescent="0.2">
      <c r="A1207" s="37">
        <v>230094</v>
      </c>
      <c r="B1207" s="37">
        <v>22.499403999999998</v>
      </c>
      <c r="C1207" s="37">
        <v>23.171028</v>
      </c>
      <c r="D1207" s="37">
        <v>26.892188000000001</v>
      </c>
      <c r="E1207" s="37">
        <v>15.74686</v>
      </c>
      <c r="G1207" s="39">
        <v>240197</v>
      </c>
      <c r="H1207" s="40">
        <v>18.750083</v>
      </c>
      <c r="I1207" s="40">
        <v>22.045155000000001</v>
      </c>
      <c r="J1207" s="40">
        <v>29.505872</v>
      </c>
      <c r="K1207" s="40">
        <v>17.083825000000001</v>
      </c>
    </row>
    <row r="1208" spans="1:11" x14ac:dyDescent="0.2">
      <c r="A1208" s="37">
        <v>230094</v>
      </c>
      <c r="B1208" s="37">
        <v>22.25562</v>
      </c>
      <c r="C1208" s="37">
        <v>21.343944</v>
      </c>
      <c r="D1208" s="37">
        <v>25.16047</v>
      </c>
      <c r="E1208" s="37">
        <v>15.46274</v>
      </c>
      <c r="G1208" s="39">
        <v>240198</v>
      </c>
      <c r="H1208" s="40">
        <v>19.107842000000002</v>
      </c>
      <c r="I1208" s="40">
        <v>24.99654</v>
      </c>
      <c r="J1208" s="40">
        <v>30.716722000000001</v>
      </c>
      <c r="K1208" s="40">
        <v>18.246538000000001</v>
      </c>
    </row>
    <row r="1209" spans="1:11" x14ac:dyDescent="0.2">
      <c r="A1209" s="37">
        <v>230094</v>
      </c>
      <c r="B1209" s="37">
        <v>22.005355999999999</v>
      </c>
      <c r="C1209" s="37">
        <v>21.183060000000001</v>
      </c>
      <c r="D1209" s="37">
        <v>25.991703999999999</v>
      </c>
      <c r="E1209" s="37">
        <v>16.106276000000001</v>
      </c>
      <c r="G1209" s="39">
        <v>240199</v>
      </c>
      <c r="H1209" s="40">
        <v>19.543302000000001</v>
      </c>
      <c r="I1209" s="40">
        <v>23.717690999999999</v>
      </c>
      <c r="J1209" s="40">
        <v>30.163022999999999</v>
      </c>
      <c r="K1209" s="40">
        <v>17.696394000000002</v>
      </c>
    </row>
    <row r="1210" spans="1:11" x14ac:dyDescent="0.2">
      <c r="A1210" s="37">
        <v>230095</v>
      </c>
      <c r="B1210" s="37">
        <v>24.958393999999998</v>
      </c>
      <c r="C1210" s="37">
        <v>17.441790999999998</v>
      </c>
      <c r="D1210" s="37">
        <v>21.450040000000001</v>
      </c>
      <c r="E1210" s="37">
        <v>8.8617749999999997</v>
      </c>
      <c r="G1210" s="39">
        <v>240200</v>
      </c>
      <c r="H1210" s="40">
        <v>18.983832</v>
      </c>
      <c r="I1210" s="40">
        <v>24.726839999999999</v>
      </c>
      <c r="J1210" s="40">
        <v>30.723216000000001</v>
      </c>
      <c r="K1210" s="40">
        <v>19.293503999999999</v>
      </c>
    </row>
    <row r="1211" spans="1:11" x14ac:dyDescent="0.2">
      <c r="A1211" s="37">
        <v>230095</v>
      </c>
      <c r="B1211" s="37">
        <v>24.958393999999998</v>
      </c>
      <c r="C1211" s="37">
        <v>17.441790999999998</v>
      </c>
      <c r="D1211" s="37">
        <v>21.450040000000001</v>
      </c>
      <c r="E1211" s="37">
        <v>8.8617749999999997</v>
      </c>
      <c r="G1211" s="39">
        <v>240201</v>
      </c>
      <c r="H1211" s="40">
        <v>17.037758</v>
      </c>
      <c r="I1211" s="40">
        <v>27.309011999999999</v>
      </c>
      <c r="J1211" s="40">
        <v>36.374631999999998</v>
      </c>
      <c r="K1211" s="40">
        <v>22.822932000000002</v>
      </c>
    </row>
    <row r="1212" spans="1:11" x14ac:dyDescent="0.2">
      <c r="A1212" s="37">
        <v>230095</v>
      </c>
      <c r="B1212" s="37">
        <v>24.958393999999998</v>
      </c>
      <c r="C1212" s="37">
        <v>17.441790999999998</v>
      </c>
      <c r="D1212" s="37">
        <v>21.450040000000001</v>
      </c>
      <c r="E1212" s="37">
        <v>8.8617749999999997</v>
      </c>
      <c r="G1212" s="39">
        <v>240202</v>
      </c>
      <c r="H1212" s="40">
        <v>16.632000000000001</v>
      </c>
      <c r="I1212" s="40">
        <v>30.24</v>
      </c>
      <c r="J1212" s="40">
        <v>38.036250000000003</v>
      </c>
      <c r="K1212" s="40">
        <v>24.06915</v>
      </c>
    </row>
    <row r="1213" spans="1:11" x14ac:dyDescent="0.2">
      <c r="A1213" s="37">
        <v>230096</v>
      </c>
      <c r="B1213" s="37">
        <v>17.415379999999999</v>
      </c>
      <c r="C1213" s="37">
        <v>28.821998000000001</v>
      </c>
      <c r="D1213" s="37">
        <v>36.955253999999996</v>
      </c>
      <c r="E1213" s="37">
        <v>22.895298</v>
      </c>
      <c r="G1213" s="39">
        <v>240203</v>
      </c>
      <c r="H1213" s="40">
        <v>16.688133000000001</v>
      </c>
      <c r="I1213" s="40">
        <v>30.266676</v>
      </c>
      <c r="J1213" s="40">
        <v>37.183157999999999</v>
      </c>
      <c r="K1213" s="40">
        <v>27.581121</v>
      </c>
    </row>
    <row r="1214" spans="1:11" x14ac:dyDescent="0.2">
      <c r="A1214" s="37">
        <v>230096</v>
      </c>
      <c r="B1214" s="37">
        <v>17.415379999999999</v>
      </c>
      <c r="C1214" s="37">
        <v>28.821998000000001</v>
      </c>
      <c r="D1214" s="37">
        <v>36.955253999999996</v>
      </c>
      <c r="E1214" s="37">
        <v>22.895298</v>
      </c>
      <c r="G1214" s="39">
        <v>240204</v>
      </c>
      <c r="H1214" s="40">
        <v>17.191020000000002</v>
      </c>
      <c r="I1214" s="40">
        <v>27.965938000000001</v>
      </c>
      <c r="J1214" s="40">
        <v>37.585394000000001</v>
      </c>
      <c r="K1214" s="40">
        <v>23.400454</v>
      </c>
    </row>
    <row r="1215" spans="1:11" x14ac:dyDescent="0.2">
      <c r="A1215" s="37">
        <v>230096</v>
      </c>
      <c r="B1215" s="37">
        <v>17.415379999999999</v>
      </c>
      <c r="C1215" s="37">
        <v>28.821998000000001</v>
      </c>
      <c r="D1215" s="37">
        <v>36.955253999999996</v>
      </c>
      <c r="E1215" s="37">
        <v>22.895298</v>
      </c>
      <c r="G1215" s="39">
        <v>240205</v>
      </c>
      <c r="H1215" s="40">
        <v>18.094251</v>
      </c>
      <c r="I1215" s="40">
        <v>26.787789</v>
      </c>
      <c r="J1215" s="40">
        <v>35.038164000000002</v>
      </c>
      <c r="K1215" s="40">
        <v>20.828661</v>
      </c>
    </row>
    <row r="1216" spans="1:11" x14ac:dyDescent="0.2">
      <c r="A1216" s="37">
        <v>230097</v>
      </c>
      <c r="B1216" s="37">
        <v>17.120708</v>
      </c>
      <c r="C1216" s="37">
        <v>28.106193999999999</v>
      </c>
      <c r="D1216" s="37">
        <v>37.01041</v>
      </c>
      <c r="E1216" s="37">
        <v>22.522960999999999</v>
      </c>
      <c r="G1216" s="39">
        <v>240206</v>
      </c>
      <c r="H1216" s="40">
        <v>17.645631999999999</v>
      </c>
      <c r="I1216" s="40">
        <v>28.024864000000001</v>
      </c>
      <c r="J1216" s="40">
        <v>35.272511999999999</v>
      </c>
      <c r="K1216" s="40">
        <v>24.499487999999999</v>
      </c>
    </row>
    <row r="1217" spans="1:11" x14ac:dyDescent="0.2">
      <c r="A1217" s="37">
        <v>230097</v>
      </c>
      <c r="B1217" s="37">
        <v>17.120708</v>
      </c>
      <c r="C1217" s="37">
        <v>28.106193999999999</v>
      </c>
      <c r="D1217" s="37">
        <v>37.01041</v>
      </c>
      <c r="E1217" s="37">
        <v>22.522960999999999</v>
      </c>
      <c r="G1217" s="39">
        <v>240207</v>
      </c>
      <c r="H1217" s="40">
        <v>17.975273000000001</v>
      </c>
      <c r="I1217" s="40">
        <v>26.705317000000001</v>
      </c>
      <c r="J1217" s="40">
        <v>34.227018000000001</v>
      </c>
      <c r="K1217" s="40">
        <v>20.026646</v>
      </c>
    </row>
    <row r="1218" spans="1:11" x14ac:dyDescent="0.2">
      <c r="A1218" s="37">
        <v>230097</v>
      </c>
      <c r="B1218" s="37">
        <v>17.120708</v>
      </c>
      <c r="C1218" s="37">
        <v>28.106193999999999</v>
      </c>
      <c r="D1218" s="37">
        <v>37.01041</v>
      </c>
      <c r="E1218" s="37">
        <v>22.522960999999999</v>
      </c>
      <c r="G1218" s="39">
        <v>240208</v>
      </c>
      <c r="H1218" s="40">
        <v>17.800964</v>
      </c>
      <c r="I1218" s="40">
        <v>25.647995999999999</v>
      </c>
      <c r="J1218" s="40">
        <v>32.511808000000002</v>
      </c>
      <c r="K1218" s="40">
        <v>21.790028</v>
      </c>
    </row>
    <row r="1219" spans="1:11" x14ac:dyDescent="0.2">
      <c r="A1219" s="37">
        <v>230098</v>
      </c>
      <c r="B1219" s="37">
        <v>17.002692</v>
      </c>
      <c r="C1219" s="37">
        <v>30.874032</v>
      </c>
      <c r="D1219" s="37">
        <v>39.453203999999999</v>
      </c>
      <c r="E1219" s="37">
        <v>23.182991999999999</v>
      </c>
      <c r="G1219" s="39">
        <v>240209</v>
      </c>
      <c r="H1219" s="40">
        <v>19.124929999999999</v>
      </c>
      <c r="I1219" s="40">
        <v>23.814532</v>
      </c>
      <c r="J1219" s="40">
        <v>30.590489999999999</v>
      </c>
      <c r="K1219" s="40">
        <v>21.154897999999999</v>
      </c>
    </row>
    <row r="1220" spans="1:11" x14ac:dyDescent="0.2">
      <c r="A1220" s="37">
        <v>230098</v>
      </c>
      <c r="B1220" s="37">
        <v>17.002692</v>
      </c>
      <c r="C1220" s="37">
        <v>30.874032</v>
      </c>
      <c r="D1220" s="37">
        <v>39.453203999999999</v>
      </c>
      <c r="E1220" s="37">
        <v>23.182991999999999</v>
      </c>
      <c r="G1220" s="39">
        <v>240210</v>
      </c>
      <c r="H1220" s="40">
        <v>17.841000000000001</v>
      </c>
      <c r="I1220" s="40">
        <v>25.691040000000001</v>
      </c>
      <c r="J1220" s="40">
        <v>34.282890000000002</v>
      </c>
      <c r="K1220" s="40">
        <v>18.488910000000001</v>
      </c>
    </row>
    <row r="1221" spans="1:11" x14ac:dyDescent="0.2">
      <c r="A1221" s="37">
        <v>230098</v>
      </c>
      <c r="B1221" s="37">
        <v>17.002692</v>
      </c>
      <c r="C1221" s="37">
        <v>30.874032</v>
      </c>
      <c r="D1221" s="37">
        <v>39.453203999999999</v>
      </c>
      <c r="E1221" s="37">
        <v>23.182991999999999</v>
      </c>
      <c r="G1221" s="39">
        <v>240211</v>
      </c>
      <c r="H1221" s="40">
        <v>17.624580000000002</v>
      </c>
      <c r="I1221" s="40">
        <v>29.125845000000002</v>
      </c>
      <c r="J1221" s="40">
        <v>37.881525000000003</v>
      </c>
      <c r="K1221" s="40">
        <v>23.94603</v>
      </c>
    </row>
    <row r="1222" spans="1:11" x14ac:dyDescent="0.2">
      <c r="A1222" s="37">
        <v>230099</v>
      </c>
      <c r="B1222" s="37">
        <v>20.658055000000001</v>
      </c>
      <c r="C1222" s="37">
        <v>25.898147000000002</v>
      </c>
      <c r="D1222" s="37">
        <v>32.136788000000003</v>
      </c>
      <c r="E1222" s="37">
        <v>17.863949999999999</v>
      </c>
      <c r="G1222" s="39">
        <v>240212</v>
      </c>
      <c r="H1222" s="40">
        <v>15.948791999999999</v>
      </c>
      <c r="I1222" s="40">
        <v>32.029547999999998</v>
      </c>
      <c r="J1222" s="40">
        <v>39.278142000000003</v>
      </c>
      <c r="K1222" s="40">
        <v>26.750988</v>
      </c>
    </row>
    <row r="1223" spans="1:11" x14ac:dyDescent="0.2">
      <c r="A1223" s="37">
        <v>230099</v>
      </c>
      <c r="B1223" s="37">
        <v>20.658055000000001</v>
      </c>
      <c r="C1223" s="37">
        <v>25.898147000000002</v>
      </c>
      <c r="D1223" s="37">
        <v>32.136788000000003</v>
      </c>
      <c r="E1223" s="37">
        <v>17.863949999999999</v>
      </c>
      <c r="G1223" s="39">
        <v>240213</v>
      </c>
      <c r="H1223" s="40">
        <v>19.025615999999999</v>
      </c>
      <c r="I1223" s="40">
        <v>24.783861000000002</v>
      </c>
      <c r="J1223" s="40">
        <v>31.440954000000001</v>
      </c>
      <c r="K1223" s="40">
        <v>19.362684000000002</v>
      </c>
    </row>
    <row r="1224" spans="1:11" x14ac:dyDescent="0.2">
      <c r="A1224" s="37">
        <v>230099</v>
      </c>
      <c r="B1224" s="37">
        <v>20.658055000000001</v>
      </c>
      <c r="C1224" s="37">
        <v>25.898147000000002</v>
      </c>
      <c r="D1224" s="37">
        <v>32.136788000000003</v>
      </c>
      <c r="E1224" s="37">
        <v>17.863949999999999</v>
      </c>
      <c r="G1224" s="39">
        <v>240214</v>
      </c>
      <c r="H1224" s="40">
        <v>17.962499999999999</v>
      </c>
      <c r="I1224" s="40">
        <v>26.971875000000001</v>
      </c>
      <c r="J1224" s="40">
        <v>32.784374999999997</v>
      </c>
      <c r="K1224" s="40">
        <v>21.225000000000001</v>
      </c>
    </row>
    <row r="1225" spans="1:11" x14ac:dyDescent="0.2">
      <c r="A1225" s="37">
        <v>230100</v>
      </c>
      <c r="B1225" s="37">
        <v>18.327272000000001</v>
      </c>
      <c r="C1225" s="37">
        <v>26.958352000000001</v>
      </c>
      <c r="D1225" s="37">
        <v>35.552703999999999</v>
      </c>
      <c r="E1225" s="37">
        <v>21.072690000000001</v>
      </c>
      <c r="G1225" s="39">
        <v>240215</v>
      </c>
      <c r="H1225" s="40">
        <v>18.357789</v>
      </c>
      <c r="I1225" s="40">
        <v>26.088864000000001</v>
      </c>
      <c r="J1225" s="40">
        <v>33.276420999999999</v>
      </c>
      <c r="K1225" s="40">
        <v>18.816967999999999</v>
      </c>
    </row>
    <row r="1226" spans="1:11" x14ac:dyDescent="0.2">
      <c r="A1226" s="37">
        <v>230100</v>
      </c>
      <c r="B1226" s="37">
        <v>18.327272000000001</v>
      </c>
      <c r="C1226" s="37">
        <v>26.958352000000001</v>
      </c>
      <c r="D1226" s="37">
        <v>35.552703999999999</v>
      </c>
      <c r="E1226" s="37">
        <v>21.072690000000001</v>
      </c>
      <c r="G1226" s="39">
        <v>240216</v>
      </c>
      <c r="H1226" s="40">
        <v>17.352039999999999</v>
      </c>
      <c r="I1226" s="40">
        <v>28.032389999999999</v>
      </c>
      <c r="J1226" s="40">
        <v>36.774279999999997</v>
      </c>
      <c r="K1226" s="40">
        <v>22.64987</v>
      </c>
    </row>
    <row r="1227" spans="1:11" x14ac:dyDescent="0.2">
      <c r="A1227" s="37">
        <v>230100</v>
      </c>
      <c r="B1227" s="37">
        <v>18.327272000000001</v>
      </c>
      <c r="C1227" s="37">
        <v>26.958352000000001</v>
      </c>
      <c r="D1227" s="37">
        <v>35.552703999999999</v>
      </c>
      <c r="E1227" s="37">
        <v>21.072690000000001</v>
      </c>
      <c r="G1227" s="39">
        <v>240217</v>
      </c>
      <c r="H1227" s="40">
        <v>21.5855</v>
      </c>
      <c r="I1227" s="40">
        <v>21.62304</v>
      </c>
      <c r="J1227" s="40">
        <v>27.910990000000002</v>
      </c>
      <c r="K1227" s="40">
        <v>13.72087</v>
      </c>
    </row>
    <row r="1228" spans="1:11" x14ac:dyDescent="0.2">
      <c r="A1228" s="37">
        <v>230101</v>
      </c>
      <c r="B1228" s="37">
        <v>18.403980000000001</v>
      </c>
      <c r="C1228" s="37">
        <v>27.905148000000001</v>
      </c>
      <c r="D1228" s="37">
        <v>37.324722000000001</v>
      </c>
      <c r="E1228" s="37">
        <v>19.029534000000002</v>
      </c>
      <c r="G1228" s="39">
        <v>240218</v>
      </c>
      <c r="H1228" s="40">
        <v>17.919619999999998</v>
      </c>
      <c r="I1228" s="40">
        <v>26.335273999999998</v>
      </c>
      <c r="J1228" s="40">
        <v>33.718907999999999</v>
      </c>
      <c r="K1228" s="40">
        <v>17.778890000000001</v>
      </c>
    </row>
    <row r="1229" spans="1:11" x14ac:dyDescent="0.2">
      <c r="A1229" s="37">
        <v>230101</v>
      </c>
      <c r="B1229" s="37">
        <v>18.403980000000001</v>
      </c>
      <c r="C1229" s="37">
        <v>27.905148000000001</v>
      </c>
      <c r="D1229" s="37">
        <v>37.324722000000001</v>
      </c>
      <c r="E1229" s="37">
        <v>19.029534000000002</v>
      </c>
      <c r="G1229" s="39">
        <v>240219</v>
      </c>
      <c r="H1229" s="40">
        <v>20.475228000000001</v>
      </c>
      <c r="I1229" s="40">
        <v>22.775288</v>
      </c>
      <c r="J1229" s="40">
        <v>29.121576000000001</v>
      </c>
      <c r="K1229" s="40">
        <v>16.278791999999999</v>
      </c>
    </row>
    <row r="1230" spans="1:11" x14ac:dyDescent="0.2">
      <c r="A1230" s="37">
        <v>230101</v>
      </c>
      <c r="B1230" s="37">
        <v>18.403980000000001</v>
      </c>
      <c r="C1230" s="37">
        <v>27.905148000000001</v>
      </c>
      <c r="D1230" s="37">
        <v>37.324722000000001</v>
      </c>
      <c r="E1230" s="37">
        <v>19.029534000000002</v>
      </c>
      <c r="G1230" s="39">
        <v>240220</v>
      </c>
      <c r="H1230" s="40">
        <v>19.205587999999999</v>
      </c>
      <c r="I1230" s="40">
        <v>27.138741</v>
      </c>
      <c r="J1230" s="40">
        <v>34.581378000000001</v>
      </c>
      <c r="K1230" s="40">
        <v>23.516469000000001</v>
      </c>
    </row>
    <row r="1231" spans="1:11" x14ac:dyDescent="0.2">
      <c r="A1231" s="37">
        <v>230102</v>
      </c>
      <c r="B1231" s="37">
        <v>18.831613999999998</v>
      </c>
      <c r="C1231" s="37">
        <v>25.352712</v>
      </c>
      <c r="D1231" s="37">
        <v>34.215186000000003</v>
      </c>
      <c r="E1231" s="37">
        <v>19.362082000000001</v>
      </c>
      <c r="G1231" s="39">
        <v>240221</v>
      </c>
      <c r="H1231" s="40">
        <v>17.677638000000002</v>
      </c>
      <c r="I1231" s="40">
        <v>26.492961999999999</v>
      </c>
      <c r="J1231" s="40">
        <v>35.731195999999997</v>
      </c>
      <c r="K1231" s="40">
        <v>21.295867999999999</v>
      </c>
    </row>
    <row r="1232" spans="1:11" x14ac:dyDescent="0.2">
      <c r="A1232" s="37">
        <v>230102</v>
      </c>
      <c r="B1232" s="37">
        <v>18.831613999999998</v>
      </c>
      <c r="C1232" s="37">
        <v>25.352712</v>
      </c>
      <c r="D1232" s="37">
        <v>34.215186000000003</v>
      </c>
      <c r="E1232" s="37">
        <v>19.362082000000001</v>
      </c>
      <c r="G1232" s="39">
        <v>240222</v>
      </c>
      <c r="H1232" s="40">
        <v>19.256129000000001</v>
      </c>
      <c r="I1232" s="40">
        <v>24.665154000000001</v>
      </c>
      <c r="J1232" s="40">
        <v>30.544529000000001</v>
      </c>
      <c r="K1232" s="40">
        <v>21.589065000000002</v>
      </c>
    </row>
    <row r="1233" spans="1:11" x14ac:dyDescent="0.2">
      <c r="A1233" s="37">
        <v>230102</v>
      </c>
      <c r="B1233" s="37">
        <v>18.831613999999998</v>
      </c>
      <c r="C1233" s="37">
        <v>25.352712</v>
      </c>
      <c r="D1233" s="37">
        <v>34.215186000000003</v>
      </c>
      <c r="E1233" s="37">
        <v>19.362082000000001</v>
      </c>
      <c r="G1233" s="39">
        <v>240223</v>
      </c>
      <c r="H1233" s="40">
        <v>17.878898</v>
      </c>
      <c r="I1233" s="40">
        <v>23.944451999999998</v>
      </c>
      <c r="J1233" s="40">
        <v>32.748384000000001</v>
      </c>
      <c r="K1233" s="40">
        <v>18.832190000000001</v>
      </c>
    </row>
    <row r="1234" spans="1:11" x14ac:dyDescent="0.2">
      <c r="A1234" s="37">
        <v>230103</v>
      </c>
      <c r="B1234" s="37">
        <v>17.765415999999998</v>
      </c>
      <c r="C1234" s="37">
        <v>27.809920000000002</v>
      </c>
      <c r="D1234" s="37">
        <v>35.613163999999998</v>
      </c>
      <c r="E1234" s="37">
        <v>22.247935999999999</v>
      </c>
      <c r="G1234" s="39">
        <v>240224</v>
      </c>
      <c r="H1234" s="40">
        <v>19.820857</v>
      </c>
      <c r="I1234" s="40">
        <v>23.890789999999999</v>
      </c>
      <c r="J1234" s="40">
        <v>31.426303999999998</v>
      </c>
      <c r="K1234" s="40">
        <v>17.582865999999999</v>
      </c>
    </row>
    <row r="1235" spans="1:11" x14ac:dyDescent="0.2">
      <c r="A1235" s="37">
        <v>230103</v>
      </c>
      <c r="B1235" s="37">
        <v>17.765415999999998</v>
      </c>
      <c r="C1235" s="37">
        <v>27.809920000000002</v>
      </c>
      <c r="D1235" s="37">
        <v>35.613163999999998</v>
      </c>
      <c r="E1235" s="37">
        <v>22.247935999999999</v>
      </c>
      <c r="G1235" s="39">
        <v>240225</v>
      </c>
      <c r="H1235" s="40">
        <v>19.138113000000001</v>
      </c>
      <c r="I1235" s="40">
        <v>25.950942000000001</v>
      </c>
      <c r="J1235" s="40">
        <v>32.302044000000002</v>
      </c>
      <c r="K1235" s="40">
        <v>23.218271999999999</v>
      </c>
    </row>
    <row r="1236" spans="1:11" x14ac:dyDescent="0.2">
      <c r="A1236" s="37">
        <v>230103</v>
      </c>
      <c r="B1236" s="37">
        <v>17.765415999999998</v>
      </c>
      <c r="C1236" s="37">
        <v>27.809920000000002</v>
      </c>
      <c r="D1236" s="37">
        <v>35.613163999999998</v>
      </c>
      <c r="E1236" s="37">
        <v>22.247935999999999</v>
      </c>
      <c r="G1236" s="39">
        <v>240226</v>
      </c>
      <c r="H1236" s="40">
        <v>17.361799999999999</v>
      </c>
      <c r="I1236" s="40">
        <v>26.122599999999998</v>
      </c>
      <c r="J1236" s="40">
        <v>31.9788</v>
      </c>
      <c r="K1236" s="40">
        <v>22.719799999999999</v>
      </c>
    </row>
    <row r="1237" spans="1:11" x14ac:dyDescent="0.2">
      <c r="A1237" s="37">
        <v>230104</v>
      </c>
      <c r="B1237" s="37">
        <v>18.458646000000002</v>
      </c>
      <c r="C1237" s="37">
        <v>28.950254999999999</v>
      </c>
      <c r="D1237" s="37">
        <v>36.743499</v>
      </c>
      <c r="E1237" s="37">
        <v>21.138717</v>
      </c>
      <c r="G1237" s="39">
        <v>240227</v>
      </c>
      <c r="H1237" s="40">
        <v>19.86618</v>
      </c>
      <c r="I1237" s="40">
        <v>22.957719999999998</v>
      </c>
      <c r="J1237" s="40">
        <v>28.19746</v>
      </c>
      <c r="K1237" s="40">
        <v>19.539280000000002</v>
      </c>
    </row>
    <row r="1238" spans="1:11" x14ac:dyDescent="0.2">
      <c r="A1238" s="37">
        <v>230104</v>
      </c>
      <c r="B1238" s="37">
        <v>18.458646000000002</v>
      </c>
      <c r="C1238" s="37">
        <v>28.950254999999999</v>
      </c>
      <c r="D1238" s="37">
        <v>36.743499</v>
      </c>
      <c r="E1238" s="37">
        <v>21.138717</v>
      </c>
      <c r="G1238" s="39">
        <v>240228</v>
      </c>
      <c r="H1238" s="40">
        <v>18.140993999999999</v>
      </c>
      <c r="I1238" s="40">
        <v>26.015277999999999</v>
      </c>
      <c r="J1238" s="40">
        <v>32.909986000000004</v>
      </c>
      <c r="K1238" s="40">
        <v>24.244506000000001</v>
      </c>
    </row>
    <row r="1239" spans="1:11" x14ac:dyDescent="0.2">
      <c r="A1239" s="37">
        <v>230104</v>
      </c>
      <c r="B1239" s="37">
        <v>18.458646000000002</v>
      </c>
      <c r="C1239" s="37">
        <v>28.950254999999999</v>
      </c>
      <c r="D1239" s="37">
        <v>36.743499</v>
      </c>
      <c r="E1239" s="37">
        <v>21.138717</v>
      </c>
      <c r="G1239" s="39">
        <v>240229</v>
      </c>
      <c r="H1239" s="40">
        <v>18.448492999999999</v>
      </c>
      <c r="I1239" s="40">
        <v>22.359535999999999</v>
      </c>
      <c r="J1239" s="40">
        <v>28.821667000000001</v>
      </c>
      <c r="K1239" s="40">
        <v>18.561040999999999</v>
      </c>
    </row>
    <row r="1240" spans="1:11" x14ac:dyDescent="0.2">
      <c r="A1240" s="37">
        <v>230105</v>
      </c>
      <c r="B1240" s="37">
        <v>18.433944</v>
      </c>
      <c r="C1240" s="37">
        <v>28.603764000000002</v>
      </c>
      <c r="D1240" s="37">
        <v>37.298501999999999</v>
      </c>
      <c r="E1240" s="37">
        <v>20.935169999999999</v>
      </c>
      <c r="G1240" s="39">
        <v>240230</v>
      </c>
      <c r="H1240" s="40">
        <v>18.183171999999999</v>
      </c>
      <c r="I1240" s="40">
        <v>24.420368</v>
      </c>
      <c r="J1240" s="40">
        <v>34.054524000000001</v>
      </c>
      <c r="K1240" s="40">
        <v>17.664192</v>
      </c>
    </row>
    <row r="1241" spans="1:11" x14ac:dyDescent="0.2">
      <c r="A1241" s="37">
        <v>230105</v>
      </c>
      <c r="B1241" s="37">
        <v>18.433944</v>
      </c>
      <c r="C1241" s="37">
        <v>28.603764000000002</v>
      </c>
      <c r="D1241" s="37">
        <v>37.298501999999999</v>
      </c>
      <c r="E1241" s="37">
        <v>20.935169999999999</v>
      </c>
      <c r="G1241" s="39">
        <v>240231</v>
      </c>
      <c r="H1241" s="40">
        <v>19.611532</v>
      </c>
      <c r="I1241" s="40">
        <v>23.047540000000001</v>
      </c>
      <c r="J1241" s="40">
        <v>29.675467999999999</v>
      </c>
      <c r="K1241" s="40">
        <v>18.503748000000002</v>
      </c>
    </row>
    <row r="1242" spans="1:11" x14ac:dyDescent="0.2">
      <c r="A1242" s="37">
        <v>230105</v>
      </c>
      <c r="B1242" s="37">
        <v>18.433944</v>
      </c>
      <c r="C1242" s="37">
        <v>28.603764000000002</v>
      </c>
      <c r="D1242" s="37">
        <v>37.298501999999999</v>
      </c>
      <c r="E1242" s="37">
        <v>20.935169999999999</v>
      </c>
      <c r="G1242" s="39">
        <v>240232</v>
      </c>
      <c r="H1242" s="40">
        <v>18.200873999999999</v>
      </c>
      <c r="I1242" s="40">
        <v>26.209634999999999</v>
      </c>
      <c r="J1242" s="40">
        <v>31.818591000000001</v>
      </c>
      <c r="K1242" s="40">
        <v>22.049973000000001</v>
      </c>
    </row>
    <row r="1243" spans="1:11" x14ac:dyDescent="0.2">
      <c r="A1243" s="37">
        <v>230106</v>
      </c>
      <c r="B1243" s="37">
        <v>18.877911000000001</v>
      </c>
      <c r="C1243" s="37">
        <v>26.759689999999999</v>
      </c>
      <c r="D1243" s="37">
        <v>34.440542999999998</v>
      </c>
      <c r="E1243" s="37">
        <v>20.768442</v>
      </c>
      <c r="G1243" s="39">
        <v>240233</v>
      </c>
      <c r="H1243" s="40">
        <v>18.695152</v>
      </c>
      <c r="I1243" s="40">
        <v>22.616620000000001</v>
      </c>
      <c r="J1243" s="40">
        <v>28.212</v>
      </c>
      <c r="K1243" s="40">
        <v>20.303235999999998</v>
      </c>
    </row>
    <row r="1244" spans="1:11" x14ac:dyDescent="0.2">
      <c r="A1244" s="37">
        <v>230106</v>
      </c>
      <c r="B1244" s="37">
        <v>18.877911000000001</v>
      </c>
      <c r="C1244" s="37">
        <v>26.759689999999999</v>
      </c>
      <c r="D1244" s="37">
        <v>34.440542999999998</v>
      </c>
      <c r="E1244" s="37">
        <v>20.768442</v>
      </c>
      <c r="G1244" s="39">
        <v>240234</v>
      </c>
      <c r="H1244" s="40">
        <v>19.295808000000001</v>
      </c>
      <c r="I1244" s="40">
        <v>21.161632000000001</v>
      </c>
      <c r="J1244" s="40">
        <v>26.599712</v>
      </c>
      <c r="K1244" s="40">
        <v>16.848672000000001</v>
      </c>
    </row>
    <row r="1245" spans="1:11" x14ac:dyDescent="0.2">
      <c r="A1245" s="37">
        <v>230106</v>
      </c>
      <c r="B1245" s="37">
        <v>18.877911000000001</v>
      </c>
      <c r="C1245" s="37">
        <v>26.759689999999999</v>
      </c>
      <c r="D1245" s="37">
        <v>34.440542999999998</v>
      </c>
      <c r="E1245" s="37">
        <v>20.768442</v>
      </c>
      <c r="G1245" s="39">
        <v>240235</v>
      </c>
      <c r="H1245" s="40">
        <v>19.206600000000002</v>
      </c>
      <c r="I1245" s="40">
        <v>24.639054999999999</v>
      </c>
      <c r="J1245" s="40">
        <v>29.516024999999999</v>
      </c>
      <c r="K1245" s="40">
        <v>19.56437</v>
      </c>
    </row>
    <row r="1246" spans="1:11" x14ac:dyDescent="0.2">
      <c r="A1246" s="37">
        <v>230107</v>
      </c>
      <c r="B1246" s="37">
        <v>17.398692</v>
      </c>
      <c r="C1246" s="37">
        <v>27.536584000000001</v>
      </c>
      <c r="D1246" s="37">
        <v>35.822972</v>
      </c>
      <c r="E1246" s="37">
        <v>22.081907999999999</v>
      </c>
      <c r="G1246" s="39">
        <v>240236</v>
      </c>
      <c r="H1246" s="40">
        <v>17.592993</v>
      </c>
      <c r="I1246" s="40">
        <v>25.000568999999999</v>
      </c>
      <c r="J1246" s="40">
        <v>29.920247</v>
      </c>
      <c r="K1246" s="40">
        <v>20.539187999999999</v>
      </c>
    </row>
    <row r="1247" spans="1:11" x14ac:dyDescent="0.2">
      <c r="A1247" s="37">
        <v>230107</v>
      </c>
      <c r="B1247" s="37">
        <v>17.398692</v>
      </c>
      <c r="C1247" s="37">
        <v>27.536584000000001</v>
      </c>
      <c r="D1247" s="37">
        <v>35.822972</v>
      </c>
      <c r="E1247" s="37">
        <v>22.081907999999999</v>
      </c>
      <c r="G1247" s="39">
        <v>240237</v>
      </c>
      <c r="H1247" s="40">
        <v>18.182618999999999</v>
      </c>
      <c r="I1247" s="40">
        <v>23.880528000000002</v>
      </c>
      <c r="J1247" s="40">
        <v>30.535910999999999</v>
      </c>
      <c r="K1247" s="40">
        <v>21.580712999999999</v>
      </c>
    </row>
    <row r="1248" spans="1:11" x14ac:dyDescent="0.2">
      <c r="A1248" s="37">
        <v>230107</v>
      </c>
      <c r="B1248" s="37">
        <v>17.398692</v>
      </c>
      <c r="C1248" s="37">
        <v>27.536584000000001</v>
      </c>
      <c r="D1248" s="37">
        <v>35.822972</v>
      </c>
      <c r="E1248" s="37">
        <v>22.081907999999999</v>
      </c>
      <c r="G1248" s="39">
        <v>240238</v>
      </c>
      <c r="H1248" s="40">
        <v>17.241983000000001</v>
      </c>
      <c r="I1248" s="40">
        <v>28.007617</v>
      </c>
      <c r="J1248" s="40">
        <v>37.792842999999998</v>
      </c>
      <c r="K1248" s="40">
        <v>24.161401000000001</v>
      </c>
    </row>
    <row r="1249" spans="1:11" x14ac:dyDescent="0.2">
      <c r="A1249" s="37">
        <v>230108</v>
      </c>
      <c r="B1249" s="37">
        <v>16.80472</v>
      </c>
      <c r="C1249" s="37">
        <v>29.563521000000001</v>
      </c>
      <c r="D1249" s="37">
        <v>39.098373000000002</v>
      </c>
      <c r="E1249" s="37">
        <v>23.435278</v>
      </c>
      <c r="G1249" s="39">
        <v>240239</v>
      </c>
      <c r="H1249" s="40">
        <v>18.677941000000001</v>
      </c>
      <c r="I1249" s="40">
        <v>22.568788999999999</v>
      </c>
      <c r="J1249" s="40">
        <v>28.077705999999999</v>
      </c>
      <c r="K1249" s="40">
        <v>20.623365</v>
      </c>
    </row>
    <row r="1250" spans="1:11" x14ac:dyDescent="0.2">
      <c r="A1250" s="37">
        <v>230108</v>
      </c>
      <c r="B1250" s="37">
        <v>16.80472</v>
      </c>
      <c r="C1250" s="37">
        <v>29.563521000000001</v>
      </c>
      <c r="D1250" s="37">
        <v>39.098373000000002</v>
      </c>
      <c r="E1250" s="37">
        <v>23.435278</v>
      </c>
      <c r="G1250" s="39">
        <v>240240</v>
      </c>
      <c r="H1250" s="40">
        <v>16.632000000000001</v>
      </c>
      <c r="I1250" s="40">
        <v>27.4239</v>
      </c>
      <c r="J1250" s="40">
        <v>35.4375</v>
      </c>
      <c r="K1250" s="40">
        <v>24.050249999999998</v>
      </c>
    </row>
    <row r="1251" spans="1:11" x14ac:dyDescent="0.2">
      <c r="A1251" s="37">
        <v>230108</v>
      </c>
      <c r="B1251" s="37">
        <v>16.80472</v>
      </c>
      <c r="C1251" s="37">
        <v>29.563521000000001</v>
      </c>
      <c r="D1251" s="37">
        <v>39.098373000000002</v>
      </c>
      <c r="E1251" s="37">
        <v>23.435278</v>
      </c>
      <c r="G1251" s="39">
        <v>240241</v>
      </c>
      <c r="H1251" s="40">
        <v>17.298287999999999</v>
      </c>
      <c r="I1251" s="40">
        <v>29.078855999999998</v>
      </c>
      <c r="J1251" s="40">
        <v>36.077399999999997</v>
      </c>
      <c r="K1251" s="40">
        <v>26.334143999999998</v>
      </c>
    </row>
    <row r="1252" spans="1:11" x14ac:dyDescent="0.2">
      <c r="A1252" s="37">
        <v>230109</v>
      </c>
      <c r="B1252" s="37">
        <v>15.703916</v>
      </c>
      <c r="C1252" s="37">
        <v>31.070799000000001</v>
      </c>
      <c r="D1252" s="37">
        <v>38.986519999999999</v>
      </c>
      <c r="E1252" s="37">
        <v>25.195494</v>
      </c>
      <c r="G1252" s="39">
        <v>240242</v>
      </c>
      <c r="H1252" s="40">
        <v>17.133479999999999</v>
      </c>
      <c r="I1252" s="40">
        <v>31.791077999999999</v>
      </c>
      <c r="J1252" s="40">
        <v>39.058686000000002</v>
      </c>
      <c r="K1252" s="40">
        <v>26.340371999999999</v>
      </c>
    </row>
    <row r="1253" spans="1:11" x14ac:dyDescent="0.2">
      <c r="A1253" s="37">
        <v>230109</v>
      </c>
      <c r="B1253" s="37">
        <v>15.703916</v>
      </c>
      <c r="C1253" s="37">
        <v>31.070799000000001</v>
      </c>
      <c r="D1253" s="37">
        <v>38.986519999999999</v>
      </c>
      <c r="E1253" s="37">
        <v>25.195494</v>
      </c>
      <c r="G1253" s="39">
        <v>240243</v>
      </c>
      <c r="H1253" s="40">
        <v>16.467500000000001</v>
      </c>
      <c r="I1253" s="40">
        <v>33.010280000000002</v>
      </c>
      <c r="J1253" s="40">
        <v>39.926630000000003</v>
      </c>
      <c r="K1253" s="40">
        <v>29.641500000000001</v>
      </c>
    </row>
    <row r="1254" spans="1:11" x14ac:dyDescent="0.2">
      <c r="A1254" s="37">
        <v>230109</v>
      </c>
      <c r="B1254" s="37">
        <v>15.703916</v>
      </c>
      <c r="C1254" s="37">
        <v>31.070799000000001</v>
      </c>
      <c r="D1254" s="37">
        <v>38.986519999999999</v>
      </c>
      <c r="E1254" s="37">
        <v>25.195494</v>
      </c>
      <c r="G1254" s="39">
        <v>240244</v>
      </c>
      <c r="H1254" s="40">
        <v>18.998694</v>
      </c>
      <c r="I1254" s="40">
        <v>29.682510000000001</v>
      </c>
      <c r="J1254" s="40">
        <v>36.685505999999997</v>
      </c>
      <c r="K1254" s="40">
        <v>24.283974000000001</v>
      </c>
    </row>
    <row r="1255" spans="1:11" x14ac:dyDescent="0.2">
      <c r="A1255" s="37">
        <v>230110</v>
      </c>
      <c r="B1255" s="37">
        <v>19.886558999999998</v>
      </c>
      <c r="C1255" s="37">
        <v>26.181981</v>
      </c>
      <c r="D1255" s="37">
        <v>33.532758000000001</v>
      </c>
      <c r="E1255" s="37">
        <v>19.198284000000001</v>
      </c>
      <c r="G1255" s="39">
        <v>240245</v>
      </c>
      <c r="H1255" s="40">
        <v>18.599609000000001</v>
      </c>
      <c r="I1255" s="40">
        <v>26.345534000000001</v>
      </c>
      <c r="J1255" s="40">
        <v>32.992946000000003</v>
      </c>
      <c r="K1255" s="40">
        <v>22.298874999999999</v>
      </c>
    </row>
    <row r="1256" spans="1:11" x14ac:dyDescent="0.2">
      <c r="A1256" s="37">
        <v>230110</v>
      </c>
      <c r="B1256" s="37">
        <v>19.886558999999998</v>
      </c>
      <c r="C1256" s="37">
        <v>26.181981</v>
      </c>
      <c r="D1256" s="37">
        <v>33.532758000000001</v>
      </c>
      <c r="E1256" s="37">
        <v>19.198284000000001</v>
      </c>
      <c r="G1256" s="39">
        <v>240246</v>
      </c>
      <c r="H1256" s="40">
        <v>17.251128000000001</v>
      </c>
      <c r="I1256" s="40">
        <v>29.493863999999999</v>
      </c>
      <c r="J1256" s="40">
        <v>36.784799999999997</v>
      </c>
      <c r="K1256" s="40">
        <v>27.201888</v>
      </c>
    </row>
    <row r="1257" spans="1:11" x14ac:dyDescent="0.2">
      <c r="A1257" s="37">
        <v>230110</v>
      </c>
      <c r="B1257" s="37">
        <v>19.886558999999998</v>
      </c>
      <c r="C1257" s="37">
        <v>26.181981</v>
      </c>
      <c r="D1257" s="37">
        <v>33.532758000000001</v>
      </c>
      <c r="E1257" s="37">
        <v>19.198284000000001</v>
      </c>
      <c r="G1257" s="39">
        <v>240247</v>
      </c>
      <c r="H1257" s="40">
        <v>17.915099999999999</v>
      </c>
      <c r="I1257" s="40">
        <v>31.011980999999999</v>
      </c>
      <c r="J1257" s="40">
        <v>38.574038999999999</v>
      </c>
      <c r="K1257" s="40">
        <v>25.335723000000002</v>
      </c>
    </row>
    <row r="1258" spans="1:11" x14ac:dyDescent="0.2">
      <c r="A1258" s="37">
        <v>230111</v>
      </c>
      <c r="B1258" s="37">
        <v>19.326750000000001</v>
      </c>
      <c r="C1258" s="37">
        <v>27.420625000000001</v>
      </c>
      <c r="D1258" s="37">
        <v>35.560124999999999</v>
      </c>
      <c r="E1258" s="37">
        <v>19.509250000000002</v>
      </c>
      <c r="G1258" s="39">
        <v>240248</v>
      </c>
      <c r="H1258" s="40">
        <v>16.831752999999999</v>
      </c>
      <c r="I1258" s="40">
        <v>32.156466000000002</v>
      </c>
      <c r="J1258" s="40">
        <v>39.399676999999997</v>
      </c>
      <c r="K1258" s="40">
        <v>27.607088999999998</v>
      </c>
    </row>
    <row r="1259" spans="1:11" x14ac:dyDescent="0.2">
      <c r="A1259" s="37">
        <v>230111</v>
      </c>
      <c r="B1259" s="37">
        <v>19.326750000000001</v>
      </c>
      <c r="C1259" s="37">
        <v>27.420625000000001</v>
      </c>
      <c r="D1259" s="37">
        <v>35.560124999999999</v>
      </c>
      <c r="E1259" s="37">
        <v>19.509250000000002</v>
      </c>
      <c r="G1259" s="39">
        <v>240249</v>
      </c>
      <c r="H1259" s="40">
        <v>16.734141999999999</v>
      </c>
      <c r="I1259" s="40">
        <v>30.685549000000002</v>
      </c>
      <c r="J1259" s="40">
        <v>38.948856999999997</v>
      </c>
      <c r="K1259" s="40">
        <v>26.233173000000001</v>
      </c>
    </row>
    <row r="1260" spans="1:11" x14ac:dyDescent="0.2">
      <c r="A1260" s="37">
        <v>230111</v>
      </c>
      <c r="B1260" s="37">
        <v>19.326750000000001</v>
      </c>
      <c r="C1260" s="37">
        <v>27.420625000000001</v>
      </c>
      <c r="D1260" s="37">
        <v>35.560124999999999</v>
      </c>
      <c r="E1260" s="37">
        <v>19.509250000000002</v>
      </c>
      <c r="G1260" s="39">
        <v>240250</v>
      </c>
      <c r="H1260" s="40">
        <v>14.073549</v>
      </c>
      <c r="I1260" s="40">
        <v>36.642198</v>
      </c>
      <c r="J1260" s="40">
        <v>45.580931</v>
      </c>
      <c r="K1260" s="40">
        <v>30.629555</v>
      </c>
    </row>
    <row r="1261" spans="1:11" x14ac:dyDescent="0.2">
      <c r="A1261" s="37">
        <v>230112</v>
      </c>
      <c r="B1261" s="37">
        <v>18.021560000000001</v>
      </c>
      <c r="C1261" s="37">
        <v>26.638976</v>
      </c>
      <c r="D1261" s="37">
        <v>35.292983999999997</v>
      </c>
      <c r="E1261" s="37">
        <v>19.640756</v>
      </c>
      <c r="G1261" s="39">
        <v>240251</v>
      </c>
      <c r="H1261" s="40">
        <v>18.56767</v>
      </c>
      <c r="I1261" s="40">
        <v>28.223990000000001</v>
      </c>
      <c r="J1261" s="40">
        <v>34.815559999999998</v>
      </c>
      <c r="K1261" s="40">
        <v>23.612719999999999</v>
      </c>
    </row>
    <row r="1262" spans="1:11" x14ac:dyDescent="0.2">
      <c r="A1262" s="37">
        <v>230112</v>
      </c>
      <c r="B1262" s="37">
        <v>18.021560000000001</v>
      </c>
      <c r="C1262" s="37">
        <v>26.638976</v>
      </c>
      <c r="D1262" s="37">
        <v>35.292983999999997</v>
      </c>
      <c r="E1262" s="37">
        <v>19.640756</v>
      </c>
      <c r="G1262" s="39">
        <v>240252</v>
      </c>
      <c r="H1262" s="40">
        <v>17.607213000000002</v>
      </c>
      <c r="I1262" s="40">
        <v>31.481280999999999</v>
      </c>
      <c r="J1262" s="40">
        <v>38.730198000000001</v>
      </c>
      <c r="K1262" s="40">
        <v>25.905190999999999</v>
      </c>
    </row>
    <row r="1263" spans="1:11" x14ac:dyDescent="0.2">
      <c r="A1263" s="37">
        <v>230112</v>
      </c>
      <c r="B1263" s="37">
        <v>18.021560000000001</v>
      </c>
      <c r="C1263" s="37">
        <v>26.638976</v>
      </c>
      <c r="D1263" s="37">
        <v>35.292983999999997</v>
      </c>
      <c r="E1263" s="37">
        <v>19.640756</v>
      </c>
      <c r="G1263" s="39">
        <v>240253</v>
      </c>
      <c r="H1263" s="40">
        <v>16.506684</v>
      </c>
      <c r="I1263" s="40">
        <v>33.240264000000003</v>
      </c>
      <c r="J1263" s="40">
        <v>41.985213999999999</v>
      </c>
      <c r="K1263" s="40">
        <v>27.79476</v>
      </c>
    </row>
    <row r="1264" spans="1:11" x14ac:dyDescent="0.2">
      <c r="A1264" s="37">
        <v>230113</v>
      </c>
      <c r="B1264" s="37">
        <v>17.279392000000001</v>
      </c>
      <c r="C1264" s="37">
        <v>29.242048</v>
      </c>
      <c r="D1264" s="37">
        <v>37.708767999999999</v>
      </c>
      <c r="E1264" s="37">
        <v>22.568816000000002</v>
      </c>
      <c r="G1264" s="39">
        <v>240254</v>
      </c>
      <c r="H1264" s="40">
        <v>17.894200000000001</v>
      </c>
      <c r="I1264" s="40">
        <v>30.702680000000001</v>
      </c>
      <c r="J1264" s="40">
        <v>38.623218000000001</v>
      </c>
      <c r="K1264" s="40">
        <v>25.033044</v>
      </c>
    </row>
    <row r="1265" spans="1:11" x14ac:dyDescent="0.2">
      <c r="A1265" s="37">
        <v>230113</v>
      </c>
      <c r="B1265" s="37">
        <v>17.279392000000001</v>
      </c>
      <c r="C1265" s="37">
        <v>29.242048</v>
      </c>
      <c r="D1265" s="37">
        <v>37.708767999999999</v>
      </c>
      <c r="E1265" s="37">
        <v>22.568816000000002</v>
      </c>
      <c r="G1265" s="39">
        <v>240255</v>
      </c>
      <c r="H1265" s="40">
        <v>16.881965999999998</v>
      </c>
      <c r="I1265" s="40">
        <v>32.236919999999998</v>
      </c>
      <c r="J1265" s="40">
        <v>38.797415999999998</v>
      </c>
      <c r="K1265" s="40">
        <v>28.193166000000002</v>
      </c>
    </row>
    <row r="1266" spans="1:11" x14ac:dyDescent="0.2">
      <c r="A1266" s="37">
        <v>230113</v>
      </c>
      <c r="B1266" s="37">
        <v>17.279392000000001</v>
      </c>
      <c r="C1266" s="37">
        <v>29.242048</v>
      </c>
      <c r="D1266" s="37">
        <v>37.708767999999999</v>
      </c>
      <c r="E1266" s="37">
        <v>22.568816000000002</v>
      </c>
      <c r="G1266" s="39">
        <v>240256</v>
      </c>
      <c r="H1266" s="40">
        <v>15.033014</v>
      </c>
      <c r="I1266" s="40">
        <v>35.253078000000002</v>
      </c>
      <c r="J1266" s="40">
        <v>43.646667999999998</v>
      </c>
      <c r="K1266" s="40">
        <v>30.829939</v>
      </c>
    </row>
    <row r="1267" spans="1:11" x14ac:dyDescent="0.2">
      <c r="A1267" s="37">
        <v>230114</v>
      </c>
      <c r="B1267" s="37">
        <v>16.805983999999999</v>
      </c>
      <c r="C1267" s="37">
        <v>27.521391999999999</v>
      </c>
      <c r="D1267" s="37">
        <v>35.878864</v>
      </c>
      <c r="E1267" s="37">
        <v>24.107392000000001</v>
      </c>
      <c r="G1267" s="39">
        <v>240257</v>
      </c>
      <c r="H1267" s="40">
        <v>16.32921</v>
      </c>
      <c r="I1267" s="40">
        <v>33.203040000000001</v>
      </c>
      <c r="J1267" s="40">
        <v>41.494410000000002</v>
      </c>
      <c r="K1267" s="40">
        <v>28.658280000000001</v>
      </c>
    </row>
    <row r="1268" spans="1:11" x14ac:dyDescent="0.2">
      <c r="A1268" s="37">
        <v>230114</v>
      </c>
      <c r="B1268" s="37">
        <v>16.805983999999999</v>
      </c>
      <c r="C1268" s="37">
        <v>27.521391999999999</v>
      </c>
      <c r="D1268" s="37">
        <v>35.878864</v>
      </c>
      <c r="E1268" s="37">
        <v>24.107392000000001</v>
      </c>
      <c r="G1268" s="39">
        <v>240258</v>
      </c>
      <c r="H1268" s="40">
        <v>6.9798834999999997</v>
      </c>
      <c r="I1268" s="40">
        <v>26.528260500000002</v>
      </c>
      <c r="J1268" s="40">
        <v>59.739114499999999</v>
      </c>
      <c r="K1268" s="40">
        <v>-3.9786435000000004</v>
      </c>
    </row>
    <row r="1269" spans="1:11" x14ac:dyDescent="0.2">
      <c r="A1269" s="37">
        <v>230114</v>
      </c>
      <c r="B1269" s="37">
        <v>16.805983999999999</v>
      </c>
      <c r="C1269" s="37">
        <v>27.521391999999999</v>
      </c>
      <c r="D1269" s="37">
        <v>35.878864</v>
      </c>
      <c r="E1269" s="37">
        <v>24.107392000000001</v>
      </c>
      <c r="G1269" s="39">
        <v>240259</v>
      </c>
      <c r="H1269" s="40">
        <v>13.603247</v>
      </c>
      <c r="I1269" s="40">
        <v>37.566395999999997</v>
      </c>
      <c r="J1269" s="40">
        <v>47.625466000000003</v>
      </c>
      <c r="K1269" s="40">
        <v>32.029207</v>
      </c>
    </row>
    <row r="1270" spans="1:11" x14ac:dyDescent="0.2">
      <c r="A1270" s="37">
        <v>230115</v>
      </c>
      <c r="B1270" s="37">
        <v>16.470804999999999</v>
      </c>
      <c r="C1270" s="37">
        <v>27.518184999999999</v>
      </c>
      <c r="D1270" s="37">
        <v>35.575845000000001</v>
      </c>
      <c r="E1270" s="37">
        <v>23.197675</v>
      </c>
      <c r="G1270" s="39">
        <v>240260</v>
      </c>
      <c r="H1270" s="40">
        <v>17.512884</v>
      </c>
      <c r="I1270" s="40">
        <v>32.805957999999997</v>
      </c>
      <c r="J1270" s="40">
        <v>39.994363999999997</v>
      </c>
      <c r="K1270" s="40">
        <v>27.251709999999999</v>
      </c>
    </row>
    <row r="1271" spans="1:11" x14ac:dyDescent="0.2">
      <c r="A1271" s="37">
        <v>230115</v>
      </c>
      <c r="B1271" s="37">
        <v>16.470804999999999</v>
      </c>
      <c r="C1271" s="37">
        <v>27.518184999999999</v>
      </c>
      <c r="D1271" s="37">
        <v>35.575845000000001</v>
      </c>
      <c r="E1271" s="37">
        <v>23.197675</v>
      </c>
      <c r="G1271" s="39">
        <v>240261</v>
      </c>
      <c r="H1271" s="40">
        <v>17.280576</v>
      </c>
      <c r="I1271" s="40">
        <v>32.808461999999999</v>
      </c>
      <c r="J1271" s="40">
        <v>39.98028</v>
      </c>
      <c r="K1271" s="40">
        <v>27.957774000000001</v>
      </c>
    </row>
    <row r="1272" spans="1:11" x14ac:dyDescent="0.2">
      <c r="A1272" s="37">
        <v>230115</v>
      </c>
      <c r="B1272" s="37">
        <v>16.470804999999999</v>
      </c>
      <c r="C1272" s="37">
        <v>27.518184999999999</v>
      </c>
      <c r="D1272" s="37">
        <v>35.575845000000001</v>
      </c>
      <c r="E1272" s="37">
        <v>23.197675</v>
      </c>
      <c r="G1272" s="39">
        <v>240262</v>
      </c>
      <c r="H1272" s="40">
        <v>17.550194000000001</v>
      </c>
      <c r="I1272" s="40">
        <v>33.570565999999999</v>
      </c>
      <c r="J1272" s="40">
        <v>40.915612000000003</v>
      </c>
      <c r="K1272" s="40">
        <v>27.308748000000001</v>
      </c>
    </row>
    <row r="1273" spans="1:11" x14ac:dyDescent="0.2">
      <c r="A1273" s="37">
        <v>230116</v>
      </c>
      <c r="B1273" s="37">
        <v>18.219287999999999</v>
      </c>
      <c r="C1273" s="37">
        <v>26.669471999999999</v>
      </c>
      <c r="D1273" s="37">
        <v>33.609720000000003</v>
      </c>
      <c r="E1273" s="37">
        <v>21.130008</v>
      </c>
      <c r="G1273" s="39">
        <v>240263</v>
      </c>
      <c r="H1273" s="40">
        <v>17.099456</v>
      </c>
      <c r="I1273" s="40">
        <v>32.81476</v>
      </c>
      <c r="J1273" s="40">
        <v>40.093328</v>
      </c>
      <c r="K1273" s="40">
        <v>27.466472</v>
      </c>
    </row>
    <row r="1274" spans="1:11" x14ac:dyDescent="0.2">
      <c r="A1274" s="37">
        <v>230116</v>
      </c>
      <c r="B1274" s="37">
        <v>18.219287999999999</v>
      </c>
      <c r="C1274" s="37">
        <v>26.669471999999999</v>
      </c>
      <c r="D1274" s="37">
        <v>33.609720000000003</v>
      </c>
      <c r="E1274" s="37">
        <v>21.130008</v>
      </c>
      <c r="G1274" s="39">
        <v>240264</v>
      </c>
      <c r="H1274" s="40">
        <v>17.646629999999998</v>
      </c>
      <c r="I1274" s="40">
        <v>28.698246000000001</v>
      </c>
      <c r="J1274" s="40">
        <v>36.968034000000003</v>
      </c>
      <c r="K1274" s="40">
        <v>24.307877999999999</v>
      </c>
    </row>
    <row r="1275" spans="1:11" x14ac:dyDescent="0.2">
      <c r="A1275" s="37">
        <v>230116</v>
      </c>
      <c r="B1275" s="37">
        <v>18.219287999999999</v>
      </c>
      <c r="C1275" s="37">
        <v>26.669471999999999</v>
      </c>
      <c r="D1275" s="37">
        <v>33.609720000000003</v>
      </c>
      <c r="E1275" s="37">
        <v>21.130008</v>
      </c>
      <c r="G1275" s="39">
        <v>240265</v>
      </c>
      <c r="H1275" s="40">
        <v>17.180099999999999</v>
      </c>
      <c r="I1275" s="40">
        <v>26.26155</v>
      </c>
      <c r="J1275" s="40">
        <v>33.972749999999998</v>
      </c>
      <c r="K1275" s="40">
        <v>24.352650000000001</v>
      </c>
    </row>
    <row r="1276" spans="1:11" x14ac:dyDescent="0.2">
      <c r="A1276" s="37">
        <v>230117</v>
      </c>
      <c r="B1276" s="37">
        <v>20.841455</v>
      </c>
      <c r="C1276" s="37">
        <v>22.972239999999999</v>
      </c>
      <c r="D1276" s="37">
        <v>29.382885000000002</v>
      </c>
      <c r="E1276" s="37">
        <v>15.29044</v>
      </c>
      <c r="G1276" s="39">
        <v>240266</v>
      </c>
      <c r="H1276" s="40">
        <v>19.405365</v>
      </c>
      <c r="I1276" s="40">
        <v>23.824688999999999</v>
      </c>
      <c r="J1276" s="40">
        <v>29.622691</v>
      </c>
      <c r="K1276" s="40">
        <v>21.246749999999999</v>
      </c>
    </row>
    <row r="1277" spans="1:11" x14ac:dyDescent="0.2">
      <c r="A1277" s="37">
        <v>230117</v>
      </c>
      <c r="B1277" s="37">
        <v>20.841455</v>
      </c>
      <c r="C1277" s="37">
        <v>22.972239999999999</v>
      </c>
      <c r="D1277" s="37">
        <v>29.382885000000002</v>
      </c>
      <c r="E1277" s="37">
        <v>15.29044</v>
      </c>
      <c r="G1277" s="39">
        <v>240267</v>
      </c>
      <c r="H1277" s="40">
        <v>17.879404999999998</v>
      </c>
      <c r="I1277" s="40">
        <v>28.894480000000001</v>
      </c>
      <c r="J1277" s="40">
        <v>35.182054999999998</v>
      </c>
      <c r="K1277" s="40">
        <v>27.00348</v>
      </c>
    </row>
    <row r="1278" spans="1:11" x14ac:dyDescent="0.2">
      <c r="A1278" s="37">
        <v>230117</v>
      </c>
      <c r="B1278" s="37">
        <v>20.841455</v>
      </c>
      <c r="C1278" s="37">
        <v>22.972239999999999</v>
      </c>
      <c r="D1278" s="37">
        <v>29.382885000000002</v>
      </c>
      <c r="E1278" s="37">
        <v>15.29044</v>
      </c>
      <c r="G1278" s="39">
        <v>240268</v>
      </c>
      <c r="H1278" s="40">
        <v>18.970164</v>
      </c>
      <c r="I1278" s="40">
        <v>26.635736000000001</v>
      </c>
      <c r="J1278" s="40">
        <v>33.951583999999997</v>
      </c>
      <c r="K1278" s="40">
        <v>21.616724000000001</v>
      </c>
    </row>
    <row r="1279" spans="1:11" x14ac:dyDescent="0.2">
      <c r="A1279" s="37">
        <v>230118</v>
      </c>
      <c r="B1279" s="37">
        <v>17.455604000000001</v>
      </c>
      <c r="C1279" s="37">
        <v>24.866516000000001</v>
      </c>
      <c r="D1279" s="37">
        <v>33.140217999999997</v>
      </c>
      <c r="E1279" s="37">
        <v>19.707940000000001</v>
      </c>
      <c r="G1279" s="39">
        <v>240269</v>
      </c>
      <c r="H1279" s="40">
        <v>17.475840000000002</v>
      </c>
      <c r="I1279" s="40">
        <v>27.355136000000002</v>
      </c>
      <c r="J1279" s="40">
        <v>34.023423999999999</v>
      </c>
      <c r="K1279" s="40">
        <v>25.280767999999998</v>
      </c>
    </row>
    <row r="1280" spans="1:11" x14ac:dyDescent="0.2">
      <c r="A1280" s="37">
        <v>230118</v>
      </c>
      <c r="B1280" s="37">
        <v>17.455604000000001</v>
      </c>
      <c r="C1280" s="37">
        <v>24.866516000000001</v>
      </c>
      <c r="D1280" s="37">
        <v>33.140217999999997</v>
      </c>
      <c r="E1280" s="37">
        <v>19.707940000000001</v>
      </c>
      <c r="G1280" s="39">
        <v>240270</v>
      </c>
      <c r="H1280" s="40">
        <v>20.318345999999998</v>
      </c>
      <c r="I1280" s="40">
        <v>24.474585999999999</v>
      </c>
      <c r="J1280" s="40">
        <v>30.36889</v>
      </c>
      <c r="K1280" s="40">
        <v>22.849874</v>
      </c>
    </row>
    <row r="1281" spans="1:11" x14ac:dyDescent="0.2">
      <c r="A1281" s="37">
        <v>230118</v>
      </c>
      <c r="B1281" s="37">
        <v>17.455604000000001</v>
      </c>
      <c r="C1281" s="37">
        <v>24.866516000000001</v>
      </c>
      <c r="D1281" s="37">
        <v>33.140217999999997</v>
      </c>
      <c r="E1281" s="37">
        <v>19.707940000000001</v>
      </c>
      <c r="G1281" s="39">
        <v>240271</v>
      </c>
      <c r="H1281" s="40">
        <v>20.022586</v>
      </c>
      <c r="I1281" s="40">
        <v>24.174648000000001</v>
      </c>
      <c r="J1281" s="40">
        <v>29.849447999999999</v>
      </c>
      <c r="K1281" s="40">
        <v>20.571149999999999</v>
      </c>
    </row>
    <row r="1282" spans="1:11" x14ac:dyDescent="0.2">
      <c r="A1282" s="37">
        <v>230119</v>
      </c>
      <c r="B1282" s="37">
        <v>15.310928000000001</v>
      </c>
      <c r="C1282" s="37">
        <v>31.040088000000001</v>
      </c>
      <c r="D1282" s="37">
        <v>40.877631999999998</v>
      </c>
      <c r="E1282" s="37">
        <v>24.021063999999999</v>
      </c>
      <c r="G1282" s="39">
        <v>240272</v>
      </c>
      <c r="H1282" s="40">
        <v>17.567219999999999</v>
      </c>
      <c r="I1282" s="40">
        <v>26.119060000000001</v>
      </c>
      <c r="J1282" s="40">
        <v>32.164000000000001</v>
      </c>
      <c r="K1282" s="40">
        <v>25.059539999999998</v>
      </c>
    </row>
    <row r="1283" spans="1:11" x14ac:dyDescent="0.2">
      <c r="A1283" s="37">
        <v>230119</v>
      </c>
      <c r="B1283" s="37">
        <v>15.310928000000001</v>
      </c>
      <c r="C1283" s="37">
        <v>31.040088000000001</v>
      </c>
      <c r="D1283" s="37">
        <v>40.877631999999998</v>
      </c>
      <c r="E1283" s="37">
        <v>24.021063999999999</v>
      </c>
      <c r="G1283" s="39">
        <v>240273</v>
      </c>
      <c r="H1283" s="40">
        <v>19.661940000000001</v>
      </c>
      <c r="I1283" s="40">
        <v>25.137899999999998</v>
      </c>
      <c r="J1283" s="40">
        <v>32.483699999999999</v>
      </c>
      <c r="K1283" s="40">
        <v>17.572679999999998</v>
      </c>
    </row>
    <row r="1284" spans="1:11" x14ac:dyDescent="0.2">
      <c r="A1284" s="37">
        <v>230119</v>
      </c>
      <c r="B1284" s="37">
        <v>15.310928000000001</v>
      </c>
      <c r="C1284" s="37">
        <v>31.040088000000001</v>
      </c>
      <c r="D1284" s="37">
        <v>40.877631999999998</v>
      </c>
      <c r="E1284" s="37">
        <v>24.021063999999999</v>
      </c>
      <c r="G1284" s="39">
        <v>240274</v>
      </c>
      <c r="H1284" s="40">
        <v>20.806380000000001</v>
      </c>
      <c r="I1284" s="40">
        <v>22.759632</v>
      </c>
      <c r="J1284" s="40">
        <v>28.619388000000001</v>
      </c>
      <c r="K1284" s="40">
        <v>16.295971999999999</v>
      </c>
    </row>
    <row r="1285" spans="1:11" x14ac:dyDescent="0.2">
      <c r="A1285" s="37">
        <v>230120</v>
      </c>
      <c r="B1285" s="37">
        <v>16.68777</v>
      </c>
      <c r="C1285" s="37">
        <v>28.761326</v>
      </c>
      <c r="D1285" s="37">
        <v>35.983573999999997</v>
      </c>
      <c r="E1285" s="37">
        <v>26.217124999999999</v>
      </c>
      <c r="G1285" s="39">
        <v>240275</v>
      </c>
      <c r="H1285" s="40">
        <v>20.703440000000001</v>
      </c>
      <c r="I1285" s="40">
        <v>24.160309999999999</v>
      </c>
      <c r="J1285" s="40">
        <v>30.327895000000002</v>
      </c>
      <c r="K1285" s="40">
        <v>17.756599999999999</v>
      </c>
    </row>
    <row r="1286" spans="1:11" x14ac:dyDescent="0.2">
      <c r="A1286" s="37">
        <v>230120</v>
      </c>
      <c r="B1286" s="37">
        <v>16.68777</v>
      </c>
      <c r="C1286" s="37">
        <v>28.761326</v>
      </c>
      <c r="D1286" s="37">
        <v>35.983573999999997</v>
      </c>
      <c r="E1286" s="37">
        <v>26.217124999999999</v>
      </c>
      <c r="G1286" s="39">
        <v>240276</v>
      </c>
      <c r="H1286" s="40">
        <v>19.138054</v>
      </c>
      <c r="I1286" s="40">
        <v>26.318344</v>
      </c>
      <c r="J1286" s="40">
        <v>33.695740000000001</v>
      </c>
      <c r="K1286" s="40">
        <v>23.493158000000001</v>
      </c>
    </row>
    <row r="1287" spans="1:11" x14ac:dyDescent="0.2">
      <c r="A1287" s="37">
        <v>230120</v>
      </c>
      <c r="B1287" s="37">
        <v>16.68777</v>
      </c>
      <c r="C1287" s="37">
        <v>28.761326</v>
      </c>
      <c r="D1287" s="37">
        <v>35.983573999999997</v>
      </c>
      <c r="E1287" s="37">
        <v>26.217124999999999</v>
      </c>
      <c r="G1287" s="39">
        <v>240277</v>
      </c>
      <c r="H1287" s="40">
        <v>17.695426000000001</v>
      </c>
      <c r="I1287" s="40">
        <v>30.481248000000001</v>
      </c>
      <c r="J1287" s="40">
        <v>37.987824000000003</v>
      </c>
      <c r="K1287" s="40">
        <v>23.695</v>
      </c>
    </row>
    <row r="1288" spans="1:11" x14ac:dyDescent="0.2">
      <c r="A1288" s="37">
        <v>230121</v>
      </c>
      <c r="B1288" s="37">
        <v>21.04936</v>
      </c>
      <c r="C1288" s="37">
        <v>19.343636</v>
      </c>
      <c r="D1288" s="37">
        <v>24.823727999999999</v>
      </c>
      <c r="E1288" s="37">
        <v>13.355456</v>
      </c>
      <c r="G1288" s="39">
        <v>240278</v>
      </c>
      <c r="H1288" s="40">
        <v>20.937935</v>
      </c>
      <c r="I1288" s="40">
        <v>24.185144999999999</v>
      </c>
      <c r="J1288" s="40">
        <v>29.243659999999998</v>
      </c>
      <c r="K1288" s="40">
        <v>17.11824</v>
      </c>
    </row>
    <row r="1289" spans="1:11" x14ac:dyDescent="0.2">
      <c r="A1289" s="37">
        <v>230121</v>
      </c>
      <c r="B1289" s="37">
        <v>21.04936</v>
      </c>
      <c r="C1289" s="37">
        <v>19.343636</v>
      </c>
      <c r="D1289" s="37">
        <v>24.823727999999999</v>
      </c>
      <c r="E1289" s="37">
        <v>13.355456</v>
      </c>
      <c r="G1289" s="39">
        <v>240279</v>
      </c>
      <c r="H1289" s="40">
        <v>17.469916000000001</v>
      </c>
      <c r="I1289" s="40">
        <v>29.223434000000001</v>
      </c>
      <c r="J1289" s="40">
        <v>36.986792999999999</v>
      </c>
      <c r="K1289" s="40">
        <v>24.035284000000001</v>
      </c>
    </row>
    <row r="1290" spans="1:11" x14ac:dyDescent="0.2">
      <c r="A1290" s="37">
        <v>230121</v>
      </c>
      <c r="B1290" s="37">
        <v>21.04936</v>
      </c>
      <c r="C1290" s="37">
        <v>19.343636</v>
      </c>
      <c r="D1290" s="37">
        <v>24.823727999999999</v>
      </c>
      <c r="E1290" s="37">
        <v>13.355456</v>
      </c>
      <c r="G1290" s="39">
        <v>240280</v>
      </c>
      <c r="H1290" s="40">
        <v>18.477333000000002</v>
      </c>
      <c r="I1290" s="40">
        <v>29.187184999999999</v>
      </c>
      <c r="J1290" s="40">
        <v>35.743658000000003</v>
      </c>
      <c r="K1290" s="40">
        <v>25.260870000000001</v>
      </c>
    </row>
    <row r="1291" spans="1:11" x14ac:dyDescent="0.2">
      <c r="A1291" s="37">
        <v>230122</v>
      </c>
      <c r="B1291" s="37">
        <v>17.478999999999999</v>
      </c>
      <c r="C1291" s="37">
        <v>22.736319999999999</v>
      </c>
      <c r="D1291" s="37">
        <v>29.45552</v>
      </c>
      <c r="E1291" s="37">
        <v>17.22476</v>
      </c>
      <c r="G1291" s="39">
        <v>240281</v>
      </c>
      <c r="H1291" s="40">
        <v>18.859829999999999</v>
      </c>
      <c r="I1291" s="40">
        <v>23.898501</v>
      </c>
      <c r="J1291" s="40">
        <v>30.654261000000002</v>
      </c>
      <c r="K1291" s="40">
        <v>21.214963000000001</v>
      </c>
    </row>
    <row r="1292" spans="1:11" x14ac:dyDescent="0.2">
      <c r="A1292" s="37">
        <v>230122</v>
      </c>
      <c r="B1292" s="37">
        <v>17.478999999999999</v>
      </c>
      <c r="C1292" s="37">
        <v>22.736319999999999</v>
      </c>
      <c r="D1292" s="37">
        <v>29.45552</v>
      </c>
      <c r="E1292" s="37">
        <v>17.22476</v>
      </c>
      <c r="G1292" s="39">
        <v>240282</v>
      </c>
      <c r="H1292" s="40">
        <v>19.986992999999998</v>
      </c>
      <c r="I1292" s="40">
        <v>27.161082</v>
      </c>
      <c r="J1292" s="40">
        <v>34.02243</v>
      </c>
      <c r="K1292" s="40">
        <v>22.005593999999999</v>
      </c>
    </row>
    <row r="1293" spans="1:11" x14ac:dyDescent="0.2">
      <c r="A1293" s="37">
        <v>230122</v>
      </c>
      <c r="B1293" s="37">
        <v>17.478999999999999</v>
      </c>
      <c r="C1293" s="37">
        <v>22.736319999999999</v>
      </c>
      <c r="D1293" s="37">
        <v>29.45552</v>
      </c>
      <c r="E1293" s="37">
        <v>17.22476</v>
      </c>
      <c r="G1293" s="39">
        <v>240283</v>
      </c>
      <c r="H1293" s="40">
        <v>18.076048</v>
      </c>
      <c r="I1293" s="40">
        <v>29.241222</v>
      </c>
      <c r="J1293" s="40">
        <v>35.963016000000003</v>
      </c>
      <c r="K1293" s="40">
        <v>24.674939999999999</v>
      </c>
    </row>
    <row r="1294" spans="1:11" x14ac:dyDescent="0.2">
      <c r="A1294" s="37">
        <v>230123</v>
      </c>
      <c r="B1294" s="37">
        <v>19.431258</v>
      </c>
      <c r="C1294" s="37">
        <v>20.443961999999999</v>
      </c>
      <c r="D1294" s="37">
        <v>25.986708</v>
      </c>
      <c r="E1294" s="37">
        <v>16.99896</v>
      </c>
      <c r="G1294" s="39">
        <v>240285</v>
      </c>
      <c r="H1294" s="40">
        <v>18.650115</v>
      </c>
      <c r="I1294" s="40">
        <v>27.472004999999999</v>
      </c>
      <c r="J1294" s="40">
        <v>33.810974999999999</v>
      </c>
      <c r="K1294" s="40">
        <v>22.459140000000001</v>
      </c>
    </row>
    <row r="1295" spans="1:11" x14ac:dyDescent="0.2">
      <c r="A1295" s="37">
        <v>230123</v>
      </c>
      <c r="B1295" s="37">
        <v>19.431258</v>
      </c>
      <c r="C1295" s="37">
        <v>20.443961999999999</v>
      </c>
      <c r="D1295" s="37">
        <v>25.986708</v>
      </c>
      <c r="E1295" s="37">
        <v>16.99896</v>
      </c>
      <c r="G1295" s="39">
        <v>240286</v>
      </c>
      <c r="H1295" s="40">
        <v>18.484386000000001</v>
      </c>
      <c r="I1295" s="40">
        <v>27.278843999999999</v>
      </c>
      <c r="J1295" s="40">
        <v>33.914748000000003</v>
      </c>
      <c r="K1295" s="40">
        <v>22.198229999999999</v>
      </c>
    </row>
    <row r="1296" spans="1:11" x14ac:dyDescent="0.2">
      <c r="A1296" s="37">
        <v>230123</v>
      </c>
      <c r="B1296" s="37">
        <v>19.431258</v>
      </c>
      <c r="C1296" s="37">
        <v>20.443961999999999</v>
      </c>
      <c r="D1296" s="37">
        <v>25.986708</v>
      </c>
      <c r="E1296" s="37">
        <v>16.99896</v>
      </c>
      <c r="G1296" s="39">
        <v>240287</v>
      </c>
      <c r="H1296" s="40">
        <v>20.804786</v>
      </c>
      <c r="I1296" s="40">
        <v>23.077656999999999</v>
      </c>
      <c r="J1296" s="40">
        <v>29.962287</v>
      </c>
      <c r="K1296" s="40">
        <v>15.400823000000001</v>
      </c>
    </row>
    <row r="1297" spans="1:11" x14ac:dyDescent="0.2">
      <c r="A1297" s="37">
        <v>230124</v>
      </c>
      <c r="B1297" s="37">
        <v>20.100905999999998</v>
      </c>
      <c r="C1297" s="37">
        <v>20.772752000000001</v>
      </c>
      <c r="D1297" s="37">
        <v>26.038571999999998</v>
      </c>
      <c r="E1297" s="37">
        <v>15.470616</v>
      </c>
      <c r="G1297" s="39">
        <v>240288</v>
      </c>
      <c r="H1297" s="40">
        <v>22.692981</v>
      </c>
      <c r="I1297" s="40">
        <v>22.522143</v>
      </c>
      <c r="J1297" s="40">
        <v>27.419498999999998</v>
      </c>
      <c r="K1297" s="40">
        <v>16.334011</v>
      </c>
    </row>
    <row r="1298" spans="1:11" x14ac:dyDescent="0.2">
      <c r="A1298" s="37">
        <v>230124</v>
      </c>
      <c r="B1298" s="37">
        <v>20.100905999999998</v>
      </c>
      <c r="C1298" s="37">
        <v>20.772752000000001</v>
      </c>
      <c r="D1298" s="37">
        <v>26.038571999999998</v>
      </c>
      <c r="E1298" s="37">
        <v>15.470616</v>
      </c>
      <c r="G1298" s="39">
        <v>240289</v>
      </c>
      <c r="H1298" s="40">
        <v>18.826896000000001</v>
      </c>
      <c r="I1298" s="40">
        <v>24.188448000000001</v>
      </c>
      <c r="J1298" s="40">
        <v>33.010896000000002</v>
      </c>
      <c r="K1298" s="40">
        <v>21.049056</v>
      </c>
    </row>
    <row r="1299" spans="1:11" x14ac:dyDescent="0.2">
      <c r="A1299" s="37">
        <v>230124</v>
      </c>
      <c r="B1299" s="37">
        <v>20.100905999999998</v>
      </c>
      <c r="C1299" s="37">
        <v>20.772752000000001</v>
      </c>
      <c r="D1299" s="37">
        <v>26.038571999999998</v>
      </c>
      <c r="E1299" s="37">
        <v>15.470616</v>
      </c>
      <c r="G1299" s="39">
        <v>240290</v>
      </c>
      <c r="H1299" s="40">
        <v>19.35782</v>
      </c>
      <c r="I1299" s="40">
        <v>25.428281999999999</v>
      </c>
      <c r="J1299" s="40">
        <v>31.837036000000001</v>
      </c>
      <c r="K1299" s="40">
        <v>20.645209000000001</v>
      </c>
    </row>
    <row r="1300" spans="1:11" x14ac:dyDescent="0.2">
      <c r="A1300" s="37">
        <v>230125</v>
      </c>
      <c r="B1300" s="37">
        <v>15.814959999999999</v>
      </c>
      <c r="C1300" s="37">
        <v>29.762370000000001</v>
      </c>
      <c r="D1300" s="37">
        <v>36.221359999999997</v>
      </c>
      <c r="E1300" s="37">
        <v>28.915140000000001</v>
      </c>
      <c r="G1300" s="39">
        <v>240291</v>
      </c>
      <c r="H1300" s="40">
        <v>18.865234000000001</v>
      </c>
      <c r="I1300" s="40">
        <v>25.213564999999999</v>
      </c>
      <c r="J1300" s="40">
        <v>34.882707000000003</v>
      </c>
      <c r="K1300" s="40">
        <v>21.060186000000002</v>
      </c>
    </row>
    <row r="1301" spans="1:11" x14ac:dyDescent="0.2">
      <c r="A1301" s="37">
        <v>230125</v>
      </c>
      <c r="B1301" s="37">
        <v>15.814959999999999</v>
      </c>
      <c r="C1301" s="37">
        <v>29.762370000000001</v>
      </c>
      <c r="D1301" s="37">
        <v>36.221359999999997</v>
      </c>
      <c r="E1301" s="37">
        <v>28.915140000000001</v>
      </c>
      <c r="G1301" s="39">
        <v>240292</v>
      </c>
      <c r="H1301" s="40">
        <v>20.49691</v>
      </c>
      <c r="I1301" s="40">
        <v>22.205763999999999</v>
      </c>
      <c r="J1301" s="40">
        <v>26.800059999999998</v>
      </c>
      <c r="K1301" s="40">
        <v>15.911951999999999</v>
      </c>
    </row>
    <row r="1302" spans="1:11" x14ac:dyDescent="0.2">
      <c r="A1302" s="37">
        <v>230125</v>
      </c>
      <c r="B1302" s="37">
        <v>15.814959999999999</v>
      </c>
      <c r="C1302" s="37">
        <v>29.762370000000001</v>
      </c>
      <c r="D1302" s="37">
        <v>36.221359999999997</v>
      </c>
      <c r="E1302" s="37">
        <v>28.915140000000001</v>
      </c>
      <c r="G1302" s="39">
        <v>240293</v>
      </c>
      <c r="H1302" s="40">
        <v>21.883497999999999</v>
      </c>
      <c r="I1302" s="40">
        <v>22.015896000000001</v>
      </c>
      <c r="J1302" s="40">
        <v>27.169961000000001</v>
      </c>
      <c r="K1302" s="40">
        <v>15.377082</v>
      </c>
    </row>
    <row r="1303" spans="1:11" x14ac:dyDescent="0.2">
      <c r="A1303" s="37">
        <v>230126</v>
      </c>
      <c r="B1303" s="37">
        <v>15.936515999999999</v>
      </c>
      <c r="C1303" s="37">
        <v>27.688329</v>
      </c>
      <c r="D1303" s="37">
        <v>34.243451999999998</v>
      </c>
      <c r="E1303" s="37">
        <v>26.849564999999998</v>
      </c>
      <c r="G1303" s="39">
        <v>240294</v>
      </c>
      <c r="H1303" s="40">
        <v>20.865915000000001</v>
      </c>
      <c r="I1303" s="40">
        <v>24.859300999999999</v>
      </c>
      <c r="J1303" s="40">
        <v>29.959858000000001</v>
      </c>
      <c r="K1303" s="40">
        <v>19.985855999999998</v>
      </c>
    </row>
    <row r="1304" spans="1:11" x14ac:dyDescent="0.2">
      <c r="A1304" s="37">
        <v>230126</v>
      </c>
      <c r="B1304" s="37">
        <v>15.936515999999999</v>
      </c>
      <c r="C1304" s="37">
        <v>27.688329</v>
      </c>
      <c r="D1304" s="37">
        <v>34.243451999999998</v>
      </c>
      <c r="E1304" s="37">
        <v>26.849564999999998</v>
      </c>
      <c r="G1304" s="39">
        <v>240295</v>
      </c>
      <c r="H1304" s="40">
        <v>21.762060000000002</v>
      </c>
      <c r="I1304" s="40">
        <v>23.371960000000001</v>
      </c>
      <c r="J1304" s="40">
        <v>30.000959999999999</v>
      </c>
      <c r="K1304" s="40">
        <v>19.148340000000001</v>
      </c>
    </row>
    <row r="1305" spans="1:11" x14ac:dyDescent="0.2">
      <c r="A1305" s="37">
        <v>230126</v>
      </c>
      <c r="B1305" s="37">
        <v>15.936515999999999</v>
      </c>
      <c r="C1305" s="37">
        <v>27.688329</v>
      </c>
      <c r="D1305" s="37">
        <v>34.243451999999998</v>
      </c>
      <c r="E1305" s="37">
        <v>26.849564999999998</v>
      </c>
      <c r="G1305" s="39">
        <v>240296</v>
      </c>
      <c r="H1305" s="40">
        <v>20.492000000000001</v>
      </c>
      <c r="I1305" s="40">
        <v>24.421199999999999</v>
      </c>
      <c r="J1305" s="40">
        <v>30.5124</v>
      </c>
      <c r="K1305" s="40">
        <v>18.997399999999999</v>
      </c>
    </row>
    <row r="1306" spans="1:11" x14ac:dyDescent="0.2">
      <c r="A1306" s="37">
        <v>230127</v>
      </c>
      <c r="B1306" s="37">
        <v>17.439786000000002</v>
      </c>
      <c r="C1306" s="37">
        <v>24.758838000000001</v>
      </c>
      <c r="D1306" s="37">
        <v>30.626856</v>
      </c>
      <c r="E1306" s="37">
        <v>23.2713</v>
      </c>
      <c r="G1306" s="39">
        <v>240297</v>
      </c>
      <c r="H1306" s="40">
        <v>21.291765999999999</v>
      </c>
      <c r="I1306" s="40">
        <v>25.365469999999998</v>
      </c>
      <c r="J1306" s="40">
        <v>30.628924000000001</v>
      </c>
      <c r="K1306" s="40">
        <v>18.769496</v>
      </c>
    </row>
    <row r="1307" spans="1:11" x14ac:dyDescent="0.2">
      <c r="A1307" s="37">
        <v>230127</v>
      </c>
      <c r="B1307" s="37">
        <v>17.439786000000002</v>
      </c>
      <c r="C1307" s="37">
        <v>24.758838000000001</v>
      </c>
      <c r="D1307" s="37">
        <v>30.626856</v>
      </c>
      <c r="E1307" s="37">
        <v>23.2713</v>
      </c>
      <c r="G1307" s="39">
        <v>240299</v>
      </c>
      <c r="H1307" s="40">
        <v>22.754145999999999</v>
      </c>
      <c r="I1307" s="40">
        <v>22.233131</v>
      </c>
      <c r="J1307" s="40">
        <v>26.590710999999999</v>
      </c>
      <c r="K1307" s="40">
        <v>18.065010999999998</v>
      </c>
    </row>
    <row r="1308" spans="1:11" x14ac:dyDescent="0.2">
      <c r="A1308" s="37">
        <v>230127</v>
      </c>
      <c r="B1308" s="37">
        <v>17.439786000000002</v>
      </c>
      <c r="C1308" s="37">
        <v>24.758838000000001</v>
      </c>
      <c r="D1308" s="37">
        <v>30.626856</v>
      </c>
      <c r="E1308" s="37">
        <v>23.2713</v>
      </c>
      <c r="G1308" s="39">
        <v>240300</v>
      </c>
      <c r="H1308" s="40">
        <v>21.877775</v>
      </c>
      <c r="I1308" s="40">
        <v>21.441925000000001</v>
      </c>
      <c r="J1308" s="40">
        <v>28.06495</v>
      </c>
      <c r="K1308" s="40">
        <v>16.069600000000001</v>
      </c>
    </row>
    <row r="1309" spans="1:11" x14ac:dyDescent="0.2">
      <c r="A1309" s="37">
        <v>230128</v>
      </c>
      <c r="B1309" s="37">
        <v>18.091999999999999</v>
      </c>
      <c r="C1309" s="37">
        <v>23.944762000000001</v>
      </c>
      <c r="D1309" s="37">
        <v>28.983384000000001</v>
      </c>
      <c r="E1309" s="37">
        <v>21.719446000000001</v>
      </c>
      <c r="G1309" s="39">
        <v>240301</v>
      </c>
      <c r="H1309" s="40">
        <v>21.397694999999999</v>
      </c>
      <c r="I1309" s="40">
        <v>23.077248000000001</v>
      </c>
      <c r="J1309" s="40">
        <v>30.345821999999998</v>
      </c>
      <c r="K1309" s="40">
        <v>18.123989999999999</v>
      </c>
    </row>
    <row r="1310" spans="1:11" x14ac:dyDescent="0.2">
      <c r="A1310" s="37">
        <v>230128</v>
      </c>
      <c r="B1310" s="37">
        <v>18.091999999999999</v>
      </c>
      <c r="C1310" s="37">
        <v>23.944762000000001</v>
      </c>
      <c r="D1310" s="37">
        <v>28.983384000000001</v>
      </c>
      <c r="E1310" s="37">
        <v>21.719446000000001</v>
      </c>
      <c r="G1310" s="39">
        <v>240302</v>
      </c>
      <c r="H1310" s="40">
        <v>22.751999999999999</v>
      </c>
      <c r="I1310" s="40">
        <v>21.927240000000001</v>
      </c>
      <c r="J1310" s="40">
        <v>27.747959999999999</v>
      </c>
      <c r="K1310" s="40">
        <v>17.405280000000001</v>
      </c>
    </row>
    <row r="1311" spans="1:11" x14ac:dyDescent="0.2">
      <c r="A1311" s="37">
        <v>230128</v>
      </c>
      <c r="B1311" s="37">
        <v>18.091999999999999</v>
      </c>
      <c r="C1311" s="37">
        <v>23.944762000000001</v>
      </c>
      <c r="D1311" s="37">
        <v>28.983384000000001</v>
      </c>
      <c r="E1311" s="37">
        <v>21.719446000000001</v>
      </c>
      <c r="G1311" s="39">
        <v>240303</v>
      </c>
      <c r="H1311" s="40">
        <v>22.076900999999999</v>
      </c>
      <c r="I1311" s="40">
        <v>23.601731999999998</v>
      </c>
      <c r="J1311" s="40">
        <v>28.810782</v>
      </c>
      <c r="K1311" s="40">
        <v>16.555308</v>
      </c>
    </row>
    <row r="1312" spans="1:11" x14ac:dyDescent="0.2">
      <c r="A1312" s="37">
        <v>230129</v>
      </c>
      <c r="B1312" s="37">
        <v>20.593247999999999</v>
      </c>
      <c r="C1312" s="37">
        <v>19.464352000000002</v>
      </c>
      <c r="D1312" s="37">
        <v>23.579360000000001</v>
      </c>
      <c r="E1312" s="37">
        <v>17.233872000000002</v>
      </c>
      <c r="G1312" s="39">
        <v>240304</v>
      </c>
      <c r="H1312" s="40">
        <v>18.808859999999999</v>
      </c>
      <c r="I1312" s="40">
        <v>27.510904</v>
      </c>
      <c r="J1312" s="40">
        <v>34.327348000000001</v>
      </c>
      <c r="K1312" s="40">
        <v>23.108028000000001</v>
      </c>
    </row>
    <row r="1313" spans="1:11" x14ac:dyDescent="0.2">
      <c r="A1313" s="37">
        <v>230129</v>
      </c>
      <c r="B1313" s="37">
        <v>20.593247999999999</v>
      </c>
      <c r="C1313" s="37">
        <v>19.464352000000002</v>
      </c>
      <c r="D1313" s="37">
        <v>23.579360000000001</v>
      </c>
      <c r="E1313" s="37">
        <v>17.233872000000002</v>
      </c>
      <c r="G1313" s="39">
        <v>240305</v>
      </c>
      <c r="H1313" s="40">
        <v>21.521419999999999</v>
      </c>
      <c r="I1313" s="40">
        <v>23.495000000000001</v>
      </c>
      <c r="J1313" s="40">
        <v>28.222193999999998</v>
      </c>
      <c r="K1313" s="40">
        <v>19.218910000000001</v>
      </c>
    </row>
    <row r="1314" spans="1:11" x14ac:dyDescent="0.2">
      <c r="A1314" s="37">
        <v>230129</v>
      </c>
      <c r="B1314" s="37">
        <v>20.593247999999999</v>
      </c>
      <c r="C1314" s="37">
        <v>19.464352000000002</v>
      </c>
      <c r="D1314" s="37">
        <v>23.579360000000001</v>
      </c>
      <c r="E1314" s="37">
        <v>17.233872000000002</v>
      </c>
      <c r="G1314" s="39">
        <v>240306</v>
      </c>
      <c r="H1314" s="40">
        <v>22.610023999999999</v>
      </c>
      <c r="I1314" s="40">
        <v>23.370664000000001</v>
      </c>
      <c r="J1314" s="40">
        <v>27.915488</v>
      </c>
      <c r="K1314" s="40">
        <v>16.125568000000001</v>
      </c>
    </row>
    <row r="1315" spans="1:11" x14ac:dyDescent="0.2">
      <c r="A1315" s="37">
        <v>230130</v>
      </c>
      <c r="B1315" s="37">
        <v>19.535855999999999</v>
      </c>
      <c r="C1315" s="37">
        <v>21.255303999999999</v>
      </c>
      <c r="D1315" s="37">
        <v>27.703233999999998</v>
      </c>
      <c r="E1315" s="37">
        <v>15.036023999999999</v>
      </c>
      <c r="G1315" s="39">
        <v>240307</v>
      </c>
      <c r="H1315" s="40">
        <v>18.835349999999998</v>
      </c>
      <c r="I1315" s="40">
        <v>27.741914999999999</v>
      </c>
      <c r="J1315" s="40">
        <v>35.966999999999999</v>
      </c>
      <c r="K1315" s="40">
        <v>22.649744999999999</v>
      </c>
    </row>
    <row r="1316" spans="1:11" x14ac:dyDescent="0.2">
      <c r="A1316" s="37">
        <v>230130</v>
      </c>
      <c r="B1316" s="37">
        <v>19.535855999999999</v>
      </c>
      <c r="C1316" s="37">
        <v>21.255303999999999</v>
      </c>
      <c r="D1316" s="37">
        <v>27.703233999999998</v>
      </c>
      <c r="E1316" s="37">
        <v>15.036023999999999</v>
      </c>
      <c r="G1316" s="39">
        <v>240308</v>
      </c>
      <c r="H1316" s="40">
        <v>19.844118000000002</v>
      </c>
      <c r="I1316" s="40">
        <v>26.408087999999999</v>
      </c>
      <c r="J1316" s="40">
        <v>32.467869</v>
      </c>
      <c r="K1316" s="40">
        <v>21.898925999999999</v>
      </c>
    </row>
    <row r="1317" spans="1:11" x14ac:dyDescent="0.2">
      <c r="A1317" s="37">
        <v>230130</v>
      </c>
      <c r="B1317" s="37">
        <v>19.535855999999999</v>
      </c>
      <c r="C1317" s="37">
        <v>21.255303999999999</v>
      </c>
      <c r="D1317" s="37">
        <v>27.703233999999998</v>
      </c>
      <c r="E1317" s="37">
        <v>15.036023999999999</v>
      </c>
      <c r="G1317" s="39">
        <v>240310</v>
      </c>
      <c r="H1317" s="40">
        <v>18.150462000000001</v>
      </c>
      <c r="I1317" s="40">
        <v>26.523951</v>
      </c>
      <c r="J1317" s="40">
        <v>35.599181999999999</v>
      </c>
      <c r="K1317" s="40">
        <v>21.877281</v>
      </c>
    </row>
    <row r="1318" spans="1:11" x14ac:dyDescent="0.2">
      <c r="A1318" s="37">
        <v>230131</v>
      </c>
      <c r="B1318" s="37">
        <v>19.577414999999998</v>
      </c>
      <c r="C1318" s="37">
        <v>21.786149000000002</v>
      </c>
      <c r="D1318" s="37">
        <v>28.092905999999999</v>
      </c>
      <c r="E1318" s="37">
        <v>17.368680999999999</v>
      </c>
      <c r="G1318" s="39">
        <v>240311</v>
      </c>
      <c r="H1318" s="40">
        <v>22.04646</v>
      </c>
      <c r="I1318" s="40">
        <v>24.336264</v>
      </c>
      <c r="J1318" s="40">
        <v>29.767451999999999</v>
      </c>
      <c r="K1318" s="40">
        <v>17.533086000000001</v>
      </c>
    </row>
    <row r="1319" spans="1:11" x14ac:dyDescent="0.2">
      <c r="A1319" s="37">
        <v>230131</v>
      </c>
      <c r="B1319" s="37">
        <v>19.577414999999998</v>
      </c>
      <c r="C1319" s="37">
        <v>21.786149000000002</v>
      </c>
      <c r="D1319" s="37">
        <v>28.092905999999999</v>
      </c>
      <c r="E1319" s="37">
        <v>17.368680999999999</v>
      </c>
      <c r="G1319" s="39">
        <v>240312</v>
      </c>
      <c r="H1319" s="40">
        <v>20.016500000000001</v>
      </c>
      <c r="I1319" s="40">
        <v>24.354959999999998</v>
      </c>
      <c r="J1319" s="40">
        <v>28.144130000000001</v>
      </c>
      <c r="K1319" s="40">
        <v>19.159980000000001</v>
      </c>
    </row>
    <row r="1320" spans="1:11" x14ac:dyDescent="0.2">
      <c r="A1320" s="37">
        <v>230131</v>
      </c>
      <c r="B1320" s="37">
        <v>19.577414999999998</v>
      </c>
      <c r="C1320" s="37">
        <v>21.786149000000002</v>
      </c>
      <c r="D1320" s="37">
        <v>28.092905999999999</v>
      </c>
      <c r="E1320" s="37">
        <v>17.368680999999999</v>
      </c>
      <c r="G1320" s="39">
        <v>240313</v>
      </c>
      <c r="H1320" s="40">
        <v>23.086224000000001</v>
      </c>
      <c r="I1320" s="40">
        <v>20.503475999999999</v>
      </c>
      <c r="J1320" s="40">
        <v>23.897411999999999</v>
      </c>
      <c r="K1320" s="40">
        <v>11.291364</v>
      </c>
    </row>
    <row r="1321" spans="1:11" x14ac:dyDescent="0.2">
      <c r="A1321" s="37">
        <v>230132</v>
      </c>
      <c r="B1321" s="37">
        <v>18.030253999999999</v>
      </c>
      <c r="C1321" s="37">
        <v>22.505977999999999</v>
      </c>
      <c r="D1321" s="37">
        <v>29.037624000000001</v>
      </c>
      <c r="E1321" s="37">
        <v>19.458483000000001</v>
      </c>
      <c r="G1321" s="39">
        <v>240314</v>
      </c>
      <c r="H1321" s="40">
        <v>19.845576000000001</v>
      </c>
      <c r="I1321" s="40">
        <v>24.825551999999998</v>
      </c>
      <c r="J1321" s="40">
        <v>29.229486000000001</v>
      </c>
      <c r="K1321" s="40">
        <v>19.381025999999999</v>
      </c>
    </row>
    <row r="1322" spans="1:11" x14ac:dyDescent="0.2">
      <c r="A1322" s="37">
        <v>230132</v>
      </c>
      <c r="B1322" s="37">
        <v>18.030253999999999</v>
      </c>
      <c r="C1322" s="37">
        <v>22.505977999999999</v>
      </c>
      <c r="D1322" s="37">
        <v>29.037624000000001</v>
      </c>
      <c r="E1322" s="37">
        <v>19.458483000000001</v>
      </c>
      <c r="G1322" s="39">
        <v>240315</v>
      </c>
      <c r="H1322" s="40">
        <v>22.369744000000001</v>
      </c>
      <c r="I1322" s="40">
        <v>22.147528000000001</v>
      </c>
      <c r="J1322" s="40">
        <v>25.906682</v>
      </c>
      <c r="K1322" s="40">
        <v>12.0367</v>
      </c>
    </row>
    <row r="1323" spans="1:11" x14ac:dyDescent="0.2">
      <c r="A1323" s="37">
        <v>230132</v>
      </c>
      <c r="B1323" s="37">
        <v>18.030253999999999</v>
      </c>
      <c r="C1323" s="37">
        <v>22.505977999999999</v>
      </c>
      <c r="D1323" s="37">
        <v>29.037624000000001</v>
      </c>
      <c r="E1323" s="37">
        <v>19.458483000000001</v>
      </c>
      <c r="G1323" s="39">
        <v>240316</v>
      </c>
      <c r="H1323" s="40">
        <v>23.376861000000002</v>
      </c>
      <c r="I1323" s="40">
        <v>20.123042000000002</v>
      </c>
      <c r="J1323" s="40">
        <v>22.842372000000001</v>
      </c>
      <c r="K1323" s="40">
        <v>14.018615</v>
      </c>
    </row>
    <row r="1324" spans="1:11" x14ac:dyDescent="0.2">
      <c r="A1324" s="37">
        <v>230133</v>
      </c>
      <c r="B1324" s="37">
        <v>18.42428</v>
      </c>
      <c r="C1324" s="37">
        <v>21.310448000000001</v>
      </c>
      <c r="D1324" s="37">
        <v>27.627344000000001</v>
      </c>
      <c r="E1324" s="37">
        <v>17.044727999999999</v>
      </c>
      <c r="G1324" s="39">
        <v>240317</v>
      </c>
      <c r="H1324" s="40">
        <v>19.947776999999999</v>
      </c>
      <c r="I1324" s="40">
        <v>23.320409999999999</v>
      </c>
      <c r="J1324" s="40">
        <v>28.829972999999999</v>
      </c>
      <c r="K1324" s="40">
        <v>16.640180999999998</v>
      </c>
    </row>
    <row r="1325" spans="1:11" x14ac:dyDescent="0.2">
      <c r="A1325" s="37">
        <v>230133</v>
      </c>
      <c r="B1325" s="37">
        <v>18.42428</v>
      </c>
      <c r="C1325" s="37">
        <v>21.310448000000001</v>
      </c>
      <c r="D1325" s="37">
        <v>27.627344000000001</v>
      </c>
      <c r="E1325" s="37">
        <v>17.044727999999999</v>
      </c>
      <c r="G1325" s="39">
        <v>240318</v>
      </c>
      <c r="H1325" s="40">
        <v>18.889524000000002</v>
      </c>
      <c r="I1325" s="40">
        <v>26.036154</v>
      </c>
      <c r="J1325" s="40">
        <v>32.631605999999998</v>
      </c>
      <c r="K1325" s="40">
        <v>15.946794000000001</v>
      </c>
    </row>
    <row r="1326" spans="1:11" x14ac:dyDescent="0.2">
      <c r="A1326" s="37">
        <v>230133</v>
      </c>
      <c r="B1326" s="37">
        <v>18.42428</v>
      </c>
      <c r="C1326" s="37">
        <v>21.310448000000001</v>
      </c>
      <c r="D1326" s="37">
        <v>27.627344000000001</v>
      </c>
      <c r="E1326" s="37">
        <v>17.044727999999999</v>
      </c>
      <c r="G1326" s="39">
        <v>240319</v>
      </c>
      <c r="H1326" s="40">
        <v>17.585599999999999</v>
      </c>
      <c r="I1326" s="40">
        <v>27.685949999999998</v>
      </c>
      <c r="J1326" s="40">
        <v>37.416775000000001</v>
      </c>
      <c r="K1326" s="40">
        <v>24.075975</v>
      </c>
    </row>
    <row r="1327" spans="1:11" x14ac:dyDescent="0.2">
      <c r="A1327" s="37">
        <v>230134</v>
      </c>
      <c r="B1327" s="37">
        <v>21.618815000000001</v>
      </c>
      <c r="C1327" s="37">
        <v>18.926694999999999</v>
      </c>
      <c r="D1327" s="37">
        <v>23.192250000000001</v>
      </c>
      <c r="E1327" s="37">
        <v>14.533810000000001</v>
      </c>
      <c r="G1327" s="39">
        <v>240320</v>
      </c>
      <c r="H1327" s="40">
        <v>23.684640000000002</v>
      </c>
      <c r="I1327" s="40">
        <v>21.440930000000002</v>
      </c>
      <c r="J1327" s="40">
        <v>25.27665</v>
      </c>
      <c r="K1327" s="40">
        <v>12.494020000000001</v>
      </c>
    </row>
    <row r="1328" spans="1:11" x14ac:dyDescent="0.2">
      <c r="A1328" s="37">
        <v>230134</v>
      </c>
      <c r="B1328" s="37">
        <v>21.618815000000001</v>
      </c>
      <c r="C1328" s="37">
        <v>18.926694999999999</v>
      </c>
      <c r="D1328" s="37">
        <v>23.192250000000001</v>
      </c>
      <c r="E1328" s="37">
        <v>14.533810000000001</v>
      </c>
      <c r="G1328" s="39">
        <v>240321</v>
      </c>
      <c r="H1328" s="40">
        <v>19.572617999999999</v>
      </c>
      <c r="I1328" s="40">
        <v>26.208988000000002</v>
      </c>
      <c r="J1328" s="40">
        <v>32.387354999999999</v>
      </c>
      <c r="K1328" s="40">
        <v>18.703347000000001</v>
      </c>
    </row>
    <row r="1329" spans="1:11" x14ac:dyDescent="0.2">
      <c r="A1329" s="37">
        <v>230134</v>
      </c>
      <c r="B1329" s="37">
        <v>21.618815000000001</v>
      </c>
      <c r="C1329" s="37">
        <v>18.926694999999999</v>
      </c>
      <c r="D1329" s="37">
        <v>23.192250000000001</v>
      </c>
      <c r="E1329" s="37">
        <v>14.533810000000001</v>
      </c>
      <c r="G1329" s="39">
        <v>240322</v>
      </c>
      <c r="H1329" s="40">
        <v>21.55716</v>
      </c>
      <c r="I1329" s="40">
        <v>22.638280000000002</v>
      </c>
      <c r="J1329" s="40">
        <v>26.795000000000002</v>
      </c>
      <c r="K1329" s="40">
        <v>14.50192</v>
      </c>
    </row>
    <row r="1330" spans="1:11" x14ac:dyDescent="0.2">
      <c r="A1330" s="37">
        <v>230135</v>
      </c>
      <c r="B1330" s="37">
        <v>20.056825</v>
      </c>
      <c r="C1330" s="37">
        <v>22.311520000000002</v>
      </c>
      <c r="D1330" s="37">
        <v>27.753575000000001</v>
      </c>
      <c r="E1330" s="37">
        <v>16.326165</v>
      </c>
      <c r="G1330" s="39">
        <v>240323</v>
      </c>
      <c r="H1330" s="40">
        <v>20.534863999999999</v>
      </c>
      <c r="I1330" s="40">
        <v>24.903984000000001</v>
      </c>
      <c r="J1330" s="40">
        <v>29.747199999999999</v>
      </c>
      <c r="K1330" s="40">
        <v>16.45392</v>
      </c>
    </row>
    <row r="1331" spans="1:11" x14ac:dyDescent="0.2">
      <c r="A1331" s="37">
        <v>230135</v>
      </c>
      <c r="B1331" s="37">
        <v>20.056825</v>
      </c>
      <c r="C1331" s="37">
        <v>22.311520000000002</v>
      </c>
      <c r="D1331" s="37">
        <v>27.753575000000001</v>
      </c>
      <c r="E1331" s="37">
        <v>16.326165</v>
      </c>
      <c r="G1331" s="39">
        <v>240324</v>
      </c>
      <c r="H1331" s="40">
        <v>20.769034000000001</v>
      </c>
      <c r="I1331" s="40">
        <v>25.180817999999999</v>
      </c>
      <c r="J1331" s="40">
        <v>29.686071999999999</v>
      </c>
      <c r="K1331" s="40">
        <v>16.684394999999999</v>
      </c>
    </row>
    <row r="1332" spans="1:11" x14ac:dyDescent="0.2">
      <c r="A1332" s="37">
        <v>230135</v>
      </c>
      <c r="B1332" s="37">
        <v>20.056825</v>
      </c>
      <c r="C1332" s="37">
        <v>22.311520000000002</v>
      </c>
      <c r="D1332" s="37">
        <v>27.753575000000001</v>
      </c>
      <c r="E1332" s="37">
        <v>16.326165</v>
      </c>
      <c r="G1332" s="39">
        <v>240325</v>
      </c>
      <c r="H1332" s="40">
        <v>20.369800000000001</v>
      </c>
      <c r="I1332" s="40">
        <v>27.6266</v>
      </c>
      <c r="J1332" s="40">
        <v>33.576799999999999</v>
      </c>
      <c r="K1332" s="40">
        <v>17.982199999999999</v>
      </c>
    </row>
    <row r="1333" spans="1:11" x14ac:dyDescent="0.2">
      <c r="A1333" s="37">
        <v>230136</v>
      </c>
      <c r="B1333" s="37">
        <v>17.670324999999998</v>
      </c>
      <c r="C1333" s="37">
        <v>24.856560000000002</v>
      </c>
      <c r="D1333" s="37">
        <v>30.898084999999998</v>
      </c>
      <c r="E1333" s="37">
        <v>22.3491</v>
      </c>
      <c r="G1333" s="39">
        <v>240326</v>
      </c>
      <c r="H1333" s="40">
        <v>21.295636999999999</v>
      </c>
      <c r="I1333" s="40">
        <v>22.592457</v>
      </c>
      <c r="J1333" s="40">
        <v>26.631125000000001</v>
      </c>
      <c r="K1333" s="40">
        <v>17.04392</v>
      </c>
    </row>
    <row r="1334" spans="1:11" x14ac:dyDescent="0.2">
      <c r="A1334" s="37">
        <v>230136</v>
      </c>
      <c r="B1334" s="37">
        <v>17.670324999999998</v>
      </c>
      <c r="C1334" s="37">
        <v>24.856560000000002</v>
      </c>
      <c r="D1334" s="37">
        <v>30.898084999999998</v>
      </c>
      <c r="E1334" s="37">
        <v>22.3491</v>
      </c>
      <c r="G1334" s="39">
        <v>240327</v>
      </c>
      <c r="H1334" s="40">
        <v>20.709927</v>
      </c>
      <c r="I1334" s="40">
        <v>24.769781999999999</v>
      </c>
      <c r="J1334" s="40">
        <v>29.557611000000001</v>
      </c>
      <c r="K1334" s="40">
        <v>16.174088999999999</v>
      </c>
    </row>
    <row r="1335" spans="1:11" x14ac:dyDescent="0.2">
      <c r="A1335" s="37">
        <v>230136</v>
      </c>
      <c r="B1335" s="37">
        <v>17.670324999999998</v>
      </c>
      <c r="C1335" s="37">
        <v>24.856560000000002</v>
      </c>
      <c r="D1335" s="37">
        <v>30.898084999999998</v>
      </c>
      <c r="E1335" s="37">
        <v>22.3491</v>
      </c>
      <c r="G1335" s="39">
        <v>240328</v>
      </c>
      <c r="H1335" s="40">
        <v>21.677436</v>
      </c>
      <c r="I1335" s="40">
        <v>24.442176</v>
      </c>
      <c r="J1335" s="40">
        <v>27.469332000000001</v>
      </c>
      <c r="K1335" s="40">
        <v>16.841484000000001</v>
      </c>
    </row>
    <row r="1336" spans="1:11" x14ac:dyDescent="0.2">
      <c r="A1336" s="37">
        <v>230137</v>
      </c>
      <c r="B1336" s="37">
        <v>16.960958000000002</v>
      </c>
      <c r="C1336" s="37">
        <v>26.798677999999999</v>
      </c>
      <c r="D1336" s="37">
        <v>32.910817000000002</v>
      </c>
      <c r="E1336" s="37">
        <v>25.204602999999999</v>
      </c>
      <c r="G1336" s="39">
        <v>240329</v>
      </c>
      <c r="H1336" s="40">
        <v>20.461572</v>
      </c>
      <c r="I1336" s="40">
        <v>25.195708</v>
      </c>
      <c r="J1336" s="40">
        <v>29.536892000000002</v>
      </c>
      <c r="K1336" s="40">
        <v>18.543592</v>
      </c>
    </row>
    <row r="1337" spans="1:11" x14ac:dyDescent="0.2">
      <c r="A1337" s="37">
        <v>230137</v>
      </c>
      <c r="B1337" s="37">
        <v>16.960958000000002</v>
      </c>
      <c r="C1337" s="37">
        <v>26.798677999999999</v>
      </c>
      <c r="D1337" s="37">
        <v>32.910817000000002</v>
      </c>
      <c r="E1337" s="37">
        <v>25.204602999999999</v>
      </c>
      <c r="G1337" s="39">
        <v>240330</v>
      </c>
      <c r="H1337" s="40">
        <v>22.245239999999999</v>
      </c>
      <c r="I1337" s="40">
        <v>23.252109999999998</v>
      </c>
      <c r="J1337" s="40">
        <v>28.92634</v>
      </c>
      <c r="K1337" s="40">
        <v>16.222840000000001</v>
      </c>
    </row>
    <row r="1338" spans="1:11" x14ac:dyDescent="0.2">
      <c r="A1338" s="37">
        <v>230137</v>
      </c>
      <c r="B1338" s="37">
        <v>16.960958000000002</v>
      </c>
      <c r="C1338" s="37">
        <v>26.798677999999999</v>
      </c>
      <c r="D1338" s="37">
        <v>32.910817000000002</v>
      </c>
      <c r="E1338" s="37">
        <v>25.204602999999999</v>
      </c>
      <c r="G1338" s="39">
        <v>240332</v>
      </c>
      <c r="H1338" s="40">
        <v>19.810877999999999</v>
      </c>
      <c r="I1338" s="40">
        <v>25.632128000000002</v>
      </c>
      <c r="J1338" s="40">
        <v>31.425436000000001</v>
      </c>
      <c r="K1338" s="40">
        <v>17.808368000000002</v>
      </c>
    </row>
    <row r="1339" spans="1:11" x14ac:dyDescent="0.2">
      <c r="A1339" s="37">
        <v>230138</v>
      </c>
      <c r="B1339" s="37">
        <v>19.196183999999999</v>
      </c>
      <c r="C1339" s="37">
        <v>21.888943999999999</v>
      </c>
      <c r="D1339" s="37">
        <v>27.730864</v>
      </c>
      <c r="E1339" s="37">
        <v>20.12724</v>
      </c>
      <c r="G1339" s="39">
        <v>240333</v>
      </c>
      <c r="H1339" s="40">
        <v>20.681797</v>
      </c>
      <c r="I1339" s="40">
        <v>26.070122000000001</v>
      </c>
      <c r="J1339" s="40">
        <v>30.858702999999998</v>
      </c>
      <c r="K1339" s="40">
        <v>16.577299</v>
      </c>
    </row>
    <row r="1340" spans="1:11" x14ac:dyDescent="0.2">
      <c r="A1340" s="37">
        <v>230138</v>
      </c>
      <c r="B1340" s="37">
        <v>19.196183999999999</v>
      </c>
      <c r="C1340" s="37">
        <v>21.888943999999999</v>
      </c>
      <c r="D1340" s="37">
        <v>27.730864</v>
      </c>
      <c r="E1340" s="37">
        <v>20.12724</v>
      </c>
      <c r="G1340" s="39">
        <v>240334</v>
      </c>
      <c r="H1340" s="40">
        <v>21.284096000000002</v>
      </c>
      <c r="I1340" s="40">
        <v>23.242007999999998</v>
      </c>
      <c r="J1340" s="40">
        <v>28.047792000000001</v>
      </c>
      <c r="K1340" s="40">
        <v>15.344784000000001</v>
      </c>
    </row>
    <row r="1341" spans="1:11" x14ac:dyDescent="0.2">
      <c r="A1341" s="37">
        <v>230138</v>
      </c>
      <c r="B1341" s="37">
        <v>19.196183999999999</v>
      </c>
      <c r="C1341" s="37">
        <v>21.888943999999999</v>
      </c>
      <c r="D1341" s="37">
        <v>27.730864</v>
      </c>
      <c r="E1341" s="37">
        <v>20.12724</v>
      </c>
      <c r="G1341" s="39">
        <v>240336</v>
      </c>
      <c r="H1341" s="40">
        <v>21.341187999999999</v>
      </c>
      <c r="I1341" s="40">
        <v>20.616002000000002</v>
      </c>
      <c r="J1341" s="40">
        <v>26.153786</v>
      </c>
      <c r="K1341" s="40">
        <v>16.104780000000002</v>
      </c>
    </row>
    <row r="1342" spans="1:11" x14ac:dyDescent="0.2">
      <c r="A1342" s="37">
        <v>230139</v>
      </c>
      <c r="B1342" s="37">
        <v>19.109296000000001</v>
      </c>
      <c r="C1342" s="37">
        <v>21.558271999999999</v>
      </c>
      <c r="D1342" s="37">
        <v>26.119375999999999</v>
      </c>
      <c r="E1342" s="37">
        <v>21.603791999999999</v>
      </c>
      <c r="G1342" s="39">
        <v>240337</v>
      </c>
      <c r="H1342" s="40">
        <v>18.793049</v>
      </c>
      <c r="I1342" s="40">
        <v>22.710234</v>
      </c>
      <c r="J1342" s="40">
        <v>28.298121999999999</v>
      </c>
      <c r="K1342" s="40">
        <v>20.180582000000001</v>
      </c>
    </row>
    <row r="1343" spans="1:11" x14ac:dyDescent="0.2">
      <c r="A1343" s="37">
        <v>230139</v>
      </c>
      <c r="B1343" s="37">
        <v>19.109296000000001</v>
      </c>
      <c r="C1343" s="37">
        <v>21.558271999999999</v>
      </c>
      <c r="D1343" s="37">
        <v>26.119375999999999</v>
      </c>
      <c r="E1343" s="37">
        <v>21.603791999999999</v>
      </c>
      <c r="G1343" s="39">
        <v>240338</v>
      </c>
      <c r="H1343" s="40">
        <v>16.147290000000002</v>
      </c>
      <c r="I1343" s="40">
        <v>27.950144999999999</v>
      </c>
      <c r="J1343" s="40">
        <v>34.471530000000001</v>
      </c>
      <c r="K1343" s="40">
        <v>27.363315</v>
      </c>
    </row>
    <row r="1344" spans="1:11" x14ac:dyDescent="0.2">
      <c r="A1344" s="37">
        <v>230139</v>
      </c>
      <c r="B1344" s="37">
        <v>19.109296000000001</v>
      </c>
      <c r="C1344" s="37">
        <v>21.558271999999999</v>
      </c>
      <c r="D1344" s="37">
        <v>26.119375999999999</v>
      </c>
      <c r="E1344" s="37">
        <v>21.603791999999999</v>
      </c>
      <c r="G1344" s="39">
        <v>240339</v>
      </c>
      <c r="H1344" s="40">
        <v>14.500101000000001</v>
      </c>
      <c r="I1344" s="40">
        <v>31.112234999999998</v>
      </c>
      <c r="J1344" s="40">
        <v>39.456186000000002</v>
      </c>
      <c r="K1344" s="40">
        <v>29.236977</v>
      </c>
    </row>
    <row r="1345" spans="1:11" x14ac:dyDescent="0.2">
      <c r="A1345" s="37">
        <v>230140</v>
      </c>
      <c r="B1345" s="37">
        <v>16.423750999999999</v>
      </c>
      <c r="C1345" s="37">
        <v>23.312878000000001</v>
      </c>
      <c r="D1345" s="37">
        <v>30.599281000000001</v>
      </c>
      <c r="E1345" s="37">
        <v>21.200092000000001</v>
      </c>
      <c r="G1345" s="39">
        <v>240340</v>
      </c>
      <c r="H1345" s="40">
        <v>19.159254000000001</v>
      </c>
      <c r="I1345" s="40">
        <v>23.651316000000001</v>
      </c>
      <c r="J1345" s="40">
        <v>27.824525999999999</v>
      </c>
      <c r="K1345" s="40">
        <v>21.231791999999999</v>
      </c>
    </row>
    <row r="1346" spans="1:11" x14ac:dyDescent="0.2">
      <c r="A1346" s="37">
        <v>230140</v>
      </c>
      <c r="B1346" s="37">
        <v>16.423750999999999</v>
      </c>
      <c r="C1346" s="37">
        <v>23.312878000000001</v>
      </c>
      <c r="D1346" s="37">
        <v>30.599281000000001</v>
      </c>
      <c r="E1346" s="37">
        <v>21.200092000000001</v>
      </c>
      <c r="G1346" s="39">
        <v>240341</v>
      </c>
      <c r="H1346" s="40" t="e">
        <v>#VALUE!</v>
      </c>
      <c r="I1346" s="40">
        <v>0</v>
      </c>
      <c r="J1346" s="40">
        <v>0</v>
      </c>
      <c r="K1346" s="40">
        <v>0</v>
      </c>
    </row>
    <row r="1347" spans="1:11" x14ac:dyDescent="0.2">
      <c r="A1347" s="37">
        <v>230140</v>
      </c>
      <c r="B1347" s="37">
        <v>16.423750999999999</v>
      </c>
      <c r="C1347" s="37">
        <v>23.312878000000001</v>
      </c>
      <c r="D1347" s="37">
        <v>30.599281000000001</v>
      </c>
      <c r="E1347" s="37">
        <v>21.200092000000001</v>
      </c>
      <c r="G1347" s="39">
        <v>240342</v>
      </c>
      <c r="H1347" s="40">
        <v>15.112228</v>
      </c>
      <c r="I1347" s="40">
        <v>29.942336000000001</v>
      </c>
      <c r="J1347" s="40">
        <v>35.180363999999997</v>
      </c>
      <c r="K1347" s="40">
        <v>29.979952000000001</v>
      </c>
    </row>
    <row r="1348" spans="1:11" x14ac:dyDescent="0.2">
      <c r="A1348" s="37">
        <v>230141</v>
      </c>
      <c r="B1348" s="37">
        <v>17.890203</v>
      </c>
      <c r="C1348" s="37">
        <v>25.133865</v>
      </c>
      <c r="D1348" s="37">
        <v>31.091183999999998</v>
      </c>
      <c r="E1348" s="37">
        <v>24.896667000000001</v>
      </c>
      <c r="G1348" s="39">
        <v>240343</v>
      </c>
      <c r="H1348" s="40">
        <v>18.581261999999999</v>
      </c>
      <c r="I1348" s="40">
        <v>24.869146000000001</v>
      </c>
      <c r="J1348" s="40">
        <v>29.425038000000001</v>
      </c>
      <c r="K1348" s="40">
        <v>22.440591999999999</v>
      </c>
    </row>
    <row r="1349" spans="1:11" x14ac:dyDescent="0.2">
      <c r="A1349" s="37">
        <v>230141</v>
      </c>
      <c r="B1349" s="37">
        <v>17.890203</v>
      </c>
      <c r="C1349" s="37">
        <v>25.133865</v>
      </c>
      <c r="D1349" s="37">
        <v>31.091183999999998</v>
      </c>
      <c r="E1349" s="37">
        <v>24.896667000000001</v>
      </c>
      <c r="G1349" s="39">
        <v>240344</v>
      </c>
      <c r="H1349" s="40">
        <v>18.273275000000002</v>
      </c>
      <c r="I1349" s="40">
        <v>23.271415000000001</v>
      </c>
      <c r="J1349" s="40">
        <v>28.99297</v>
      </c>
      <c r="K1349" s="40">
        <v>21.984300000000001</v>
      </c>
    </row>
    <row r="1350" spans="1:11" x14ac:dyDescent="0.2">
      <c r="A1350" s="37">
        <v>230141</v>
      </c>
      <c r="B1350" s="37">
        <v>17.890203</v>
      </c>
      <c r="C1350" s="37">
        <v>25.133865</v>
      </c>
      <c r="D1350" s="37">
        <v>31.091183999999998</v>
      </c>
      <c r="E1350" s="37">
        <v>24.896667000000001</v>
      </c>
      <c r="G1350" s="39">
        <v>240345</v>
      </c>
      <c r="H1350" s="40">
        <v>16.543275999999999</v>
      </c>
      <c r="I1350" s="40">
        <v>27.189005999999999</v>
      </c>
      <c r="J1350" s="40">
        <v>34.132283000000001</v>
      </c>
      <c r="K1350" s="40">
        <v>26.303432000000001</v>
      </c>
    </row>
    <row r="1351" spans="1:11" x14ac:dyDescent="0.2">
      <c r="A1351" s="37">
        <v>230142</v>
      </c>
      <c r="B1351" s="37">
        <v>18.621312</v>
      </c>
      <c r="C1351" s="37">
        <v>22.901759999999999</v>
      </c>
      <c r="D1351" s="37">
        <v>27.518464000000002</v>
      </c>
      <c r="E1351" s="37">
        <v>22.520064000000001</v>
      </c>
      <c r="G1351" s="39">
        <v>240346</v>
      </c>
      <c r="H1351" s="40">
        <v>17.192826</v>
      </c>
      <c r="I1351" s="40">
        <v>26.205347</v>
      </c>
      <c r="J1351" s="40">
        <v>32.352397000000003</v>
      </c>
      <c r="K1351" s="40">
        <v>23.254763000000001</v>
      </c>
    </row>
    <row r="1352" spans="1:11" x14ac:dyDescent="0.2">
      <c r="A1352" s="37">
        <v>230142</v>
      </c>
      <c r="B1352" s="37">
        <v>18.621312</v>
      </c>
      <c r="C1352" s="37">
        <v>22.901759999999999</v>
      </c>
      <c r="D1352" s="37">
        <v>27.518464000000002</v>
      </c>
      <c r="E1352" s="37">
        <v>22.520064000000001</v>
      </c>
      <c r="G1352" s="39">
        <v>240347</v>
      </c>
      <c r="H1352" s="40">
        <v>18.330680000000001</v>
      </c>
      <c r="I1352" s="40">
        <v>24.12724</v>
      </c>
      <c r="J1352" s="40">
        <v>29.773240000000001</v>
      </c>
      <c r="K1352" s="40">
        <v>21.812380000000001</v>
      </c>
    </row>
    <row r="1353" spans="1:11" x14ac:dyDescent="0.2">
      <c r="A1353" s="37">
        <v>230142</v>
      </c>
      <c r="B1353" s="37">
        <v>18.621312</v>
      </c>
      <c r="C1353" s="37">
        <v>22.901759999999999</v>
      </c>
      <c r="D1353" s="37">
        <v>27.518464000000002</v>
      </c>
      <c r="E1353" s="37">
        <v>22.520064000000001</v>
      </c>
      <c r="G1353" s="39">
        <v>240348</v>
      </c>
      <c r="H1353" s="40">
        <v>16.422042000000001</v>
      </c>
      <c r="I1353" s="40">
        <v>27.373235999999999</v>
      </c>
      <c r="J1353" s="40">
        <v>33.774887999999997</v>
      </c>
      <c r="K1353" s="40">
        <v>27.525203999999999</v>
      </c>
    </row>
    <row r="1354" spans="1:11" x14ac:dyDescent="0.2">
      <c r="A1354" s="37">
        <v>230143</v>
      </c>
      <c r="B1354" s="37">
        <v>16.990819999999999</v>
      </c>
      <c r="C1354" s="37">
        <v>25.586175999999998</v>
      </c>
      <c r="D1354" s="37">
        <v>31.146808</v>
      </c>
      <c r="E1354" s="37">
        <v>23.868922000000001</v>
      </c>
      <c r="G1354" s="39">
        <v>240349</v>
      </c>
      <c r="H1354" s="40">
        <v>18.620742</v>
      </c>
      <c r="I1354" s="40">
        <v>24.063583000000001</v>
      </c>
      <c r="J1354" s="40">
        <v>29.487558</v>
      </c>
      <c r="K1354" s="40">
        <v>22.176983</v>
      </c>
    </row>
    <row r="1355" spans="1:11" x14ac:dyDescent="0.2">
      <c r="A1355" s="37">
        <v>230143</v>
      </c>
      <c r="B1355" s="37">
        <v>16.990819999999999</v>
      </c>
      <c r="C1355" s="37">
        <v>25.586175999999998</v>
      </c>
      <c r="D1355" s="37">
        <v>31.146808</v>
      </c>
      <c r="E1355" s="37">
        <v>23.868922000000001</v>
      </c>
      <c r="G1355" s="39">
        <v>240350</v>
      </c>
      <c r="H1355" s="40">
        <v>17.443823999999999</v>
      </c>
      <c r="I1355" s="40">
        <v>26.867823999999999</v>
      </c>
      <c r="J1355" s="40">
        <v>31.532703999999999</v>
      </c>
      <c r="K1355" s="40">
        <v>23.578848000000001</v>
      </c>
    </row>
    <row r="1356" spans="1:11" x14ac:dyDescent="0.2">
      <c r="A1356" s="37">
        <v>230143</v>
      </c>
      <c r="B1356" s="37">
        <v>16.990819999999999</v>
      </c>
      <c r="C1356" s="37">
        <v>25.586175999999998</v>
      </c>
      <c r="D1356" s="37">
        <v>31.146808</v>
      </c>
      <c r="E1356" s="37">
        <v>23.868922000000001</v>
      </c>
      <c r="G1356" s="39">
        <v>240351</v>
      </c>
      <c r="H1356" s="40">
        <v>15.593695</v>
      </c>
      <c r="I1356" s="40">
        <v>28.372779999999999</v>
      </c>
      <c r="J1356" s="40">
        <v>34.587589999999999</v>
      </c>
      <c r="K1356" s="40">
        <v>28.646685000000002</v>
      </c>
    </row>
    <row r="1357" spans="1:11" x14ac:dyDescent="0.2">
      <c r="A1357" s="37">
        <v>230144</v>
      </c>
      <c r="B1357" s="37">
        <v>14.816928000000001</v>
      </c>
      <c r="C1357" s="37">
        <v>24.803827999999999</v>
      </c>
      <c r="D1357" s="37">
        <v>35.181125000000002</v>
      </c>
      <c r="E1357" s="37">
        <v>23.296714000000001</v>
      </c>
      <c r="G1357" s="39">
        <v>240352</v>
      </c>
      <c r="H1357" s="40">
        <v>19.189899</v>
      </c>
      <c r="I1357" s="40">
        <v>23.510679</v>
      </c>
      <c r="J1357" s="40">
        <v>28.357467</v>
      </c>
      <c r="K1357" s="40">
        <v>19.340187</v>
      </c>
    </row>
    <row r="1358" spans="1:11" x14ac:dyDescent="0.2">
      <c r="A1358" s="37">
        <v>230144</v>
      </c>
      <c r="B1358" s="37">
        <v>14.816928000000001</v>
      </c>
      <c r="C1358" s="37">
        <v>24.803827999999999</v>
      </c>
      <c r="D1358" s="37">
        <v>35.181125000000002</v>
      </c>
      <c r="E1358" s="37">
        <v>23.296714000000001</v>
      </c>
      <c r="G1358" s="39">
        <v>240353</v>
      </c>
      <c r="H1358" s="40">
        <v>16.115659999999998</v>
      </c>
      <c r="I1358" s="40">
        <v>28.242576</v>
      </c>
      <c r="J1358" s="40">
        <v>35.341028000000001</v>
      </c>
      <c r="K1358" s="40">
        <v>26.078067999999998</v>
      </c>
    </row>
    <row r="1359" spans="1:11" x14ac:dyDescent="0.2">
      <c r="A1359" s="37">
        <v>230144</v>
      </c>
      <c r="B1359" s="37">
        <v>14.719637000000001</v>
      </c>
      <c r="C1359" s="37">
        <v>24.422234</v>
      </c>
      <c r="D1359" s="37">
        <v>34.975935999999997</v>
      </c>
      <c r="E1359" s="37">
        <v>24.081792</v>
      </c>
      <c r="G1359" s="39">
        <v>240354</v>
      </c>
      <c r="H1359" s="40">
        <v>17.384796000000001</v>
      </c>
      <c r="I1359" s="40">
        <v>25.171146</v>
      </c>
      <c r="J1359" s="40">
        <v>32.334587999999997</v>
      </c>
      <c r="K1359" s="40">
        <v>24.161280000000001</v>
      </c>
    </row>
    <row r="1360" spans="1:11" x14ac:dyDescent="0.2">
      <c r="A1360" s="37">
        <v>230144</v>
      </c>
      <c r="B1360" s="37">
        <v>15.249919999999999</v>
      </c>
      <c r="C1360" s="37">
        <v>24.424959999999999</v>
      </c>
      <c r="D1360" s="37">
        <v>34.191360000000003</v>
      </c>
      <c r="E1360" s="37">
        <v>23.3856</v>
      </c>
      <c r="G1360" s="39">
        <v>240355</v>
      </c>
      <c r="H1360" s="40">
        <v>14.24676</v>
      </c>
      <c r="I1360" s="40">
        <v>29.11788</v>
      </c>
      <c r="J1360" s="40">
        <v>37.471060000000001</v>
      </c>
      <c r="K1360" s="40">
        <v>29.6571</v>
      </c>
    </row>
    <row r="1361" spans="1:11" x14ac:dyDescent="0.2">
      <c r="A1361" s="37">
        <v>230144</v>
      </c>
      <c r="B1361" s="37">
        <v>14.816928000000001</v>
      </c>
      <c r="C1361" s="37">
        <v>24.803827999999999</v>
      </c>
      <c r="D1361" s="37">
        <v>35.181125000000002</v>
      </c>
      <c r="E1361" s="37">
        <v>23.296714000000001</v>
      </c>
      <c r="G1361" s="39">
        <v>240356</v>
      </c>
      <c r="H1361" s="40" t="e">
        <v>#VALUE!</v>
      </c>
      <c r="I1361" s="40">
        <v>0</v>
      </c>
      <c r="J1361" s="40">
        <v>0</v>
      </c>
      <c r="K1361" s="40">
        <v>0</v>
      </c>
    </row>
    <row r="1362" spans="1:11" x14ac:dyDescent="0.2">
      <c r="A1362" s="37">
        <v>230144</v>
      </c>
      <c r="B1362" s="37">
        <v>14.719637000000001</v>
      </c>
      <c r="C1362" s="37">
        <v>24.422234</v>
      </c>
      <c r="D1362" s="37">
        <v>34.975935999999997</v>
      </c>
      <c r="E1362" s="37">
        <v>24.081792</v>
      </c>
      <c r="G1362" s="39">
        <v>240357</v>
      </c>
      <c r="H1362" s="40">
        <v>17.450664</v>
      </c>
      <c r="I1362" s="40">
        <v>27.063638000000001</v>
      </c>
      <c r="J1362" s="40">
        <v>32.672780000000003</v>
      </c>
      <c r="K1362" s="40">
        <v>25.203367</v>
      </c>
    </row>
    <row r="1363" spans="1:11" x14ac:dyDescent="0.2">
      <c r="A1363" s="37">
        <v>230144</v>
      </c>
      <c r="B1363" s="37">
        <v>15.249919999999999</v>
      </c>
      <c r="C1363" s="37">
        <v>24.424959999999999</v>
      </c>
      <c r="D1363" s="37">
        <v>34.191360000000003</v>
      </c>
      <c r="E1363" s="37">
        <v>23.3856</v>
      </c>
      <c r="G1363" s="39">
        <v>240358</v>
      </c>
      <c r="H1363" s="40">
        <v>18.707605000000001</v>
      </c>
      <c r="I1363" s="40">
        <v>23.424520000000001</v>
      </c>
      <c r="J1363" s="40">
        <v>28.160264999999999</v>
      </c>
      <c r="K1363" s="40">
        <v>20.571774999999999</v>
      </c>
    </row>
    <row r="1364" spans="1:11" x14ac:dyDescent="0.2">
      <c r="A1364" s="37">
        <v>230145</v>
      </c>
      <c r="B1364" s="37">
        <v>15.756857999999999</v>
      </c>
      <c r="C1364" s="37">
        <v>25.661688000000002</v>
      </c>
      <c r="D1364" s="37">
        <v>34.312511999999998</v>
      </c>
      <c r="E1364" s="37">
        <v>27.351870000000002</v>
      </c>
      <c r="G1364" s="39">
        <v>240359</v>
      </c>
      <c r="H1364" s="40">
        <v>16.932563999999999</v>
      </c>
      <c r="I1364" s="40">
        <v>28.420482</v>
      </c>
      <c r="J1364" s="40">
        <v>35.594492000000002</v>
      </c>
      <c r="K1364" s="40">
        <v>26.624604000000001</v>
      </c>
    </row>
    <row r="1365" spans="1:11" x14ac:dyDescent="0.2">
      <c r="A1365" s="37">
        <v>230145</v>
      </c>
      <c r="B1365" s="37">
        <v>15.756857999999999</v>
      </c>
      <c r="C1365" s="37">
        <v>25.661688000000002</v>
      </c>
      <c r="D1365" s="37">
        <v>34.312511999999998</v>
      </c>
      <c r="E1365" s="37">
        <v>27.351870000000002</v>
      </c>
      <c r="G1365" s="39">
        <v>240360</v>
      </c>
      <c r="H1365" s="40">
        <v>20.889966000000001</v>
      </c>
      <c r="I1365" s="40">
        <v>23.176908000000001</v>
      </c>
      <c r="J1365" s="40">
        <v>28.750128</v>
      </c>
      <c r="K1365" s="40">
        <v>22.600368</v>
      </c>
    </row>
    <row r="1366" spans="1:11" x14ac:dyDescent="0.2">
      <c r="A1366" s="37">
        <v>230145</v>
      </c>
      <c r="B1366" s="37">
        <v>15.756857999999999</v>
      </c>
      <c r="C1366" s="37">
        <v>25.661688000000002</v>
      </c>
      <c r="D1366" s="37">
        <v>34.312511999999998</v>
      </c>
      <c r="E1366" s="37">
        <v>27.351870000000002</v>
      </c>
      <c r="G1366" s="39">
        <v>240361</v>
      </c>
      <c r="H1366" s="40">
        <v>18.401109999999999</v>
      </c>
      <c r="I1366" s="40">
        <v>25.850760000000001</v>
      </c>
      <c r="J1366" s="40">
        <v>30.548310000000001</v>
      </c>
      <c r="K1366" s="40">
        <v>26.571999999999999</v>
      </c>
    </row>
    <row r="1367" spans="1:11" x14ac:dyDescent="0.2">
      <c r="A1367" s="37">
        <v>230146</v>
      </c>
      <c r="B1367" s="37">
        <v>16.778555999999998</v>
      </c>
      <c r="C1367" s="37">
        <v>23.011371</v>
      </c>
      <c r="D1367" s="37">
        <v>33.447924</v>
      </c>
      <c r="E1367" s="37">
        <v>20.117889000000002</v>
      </c>
      <c r="G1367" s="39">
        <v>240362</v>
      </c>
      <c r="H1367" s="40">
        <v>19.426869</v>
      </c>
      <c r="I1367" s="40">
        <v>24.243054000000001</v>
      </c>
      <c r="J1367" s="40">
        <v>30.117846</v>
      </c>
      <c r="K1367" s="40">
        <v>22.211673000000001</v>
      </c>
    </row>
    <row r="1368" spans="1:11" x14ac:dyDescent="0.2">
      <c r="A1368" s="37">
        <v>230146</v>
      </c>
      <c r="B1368" s="37">
        <v>16.778555999999998</v>
      </c>
      <c r="C1368" s="37">
        <v>23.011371</v>
      </c>
      <c r="D1368" s="37">
        <v>33.447924</v>
      </c>
      <c r="E1368" s="37">
        <v>20.117889000000002</v>
      </c>
      <c r="G1368" s="39">
        <v>240363</v>
      </c>
      <c r="H1368" s="40">
        <v>19.473618999999999</v>
      </c>
      <c r="I1368" s="40">
        <v>24.093515</v>
      </c>
      <c r="J1368" s="40">
        <v>31.828054000000002</v>
      </c>
      <c r="K1368" s="40">
        <v>21.793033999999999</v>
      </c>
    </row>
    <row r="1369" spans="1:11" x14ac:dyDescent="0.2">
      <c r="A1369" s="37">
        <v>230146</v>
      </c>
      <c r="B1369" s="37">
        <v>16.778555999999998</v>
      </c>
      <c r="C1369" s="37">
        <v>23.011371</v>
      </c>
      <c r="D1369" s="37">
        <v>33.447924</v>
      </c>
      <c r="E1369" s="37">
        <v>20.117889000000002</v>
      </c>
      <c r="G1369" s="39">
        <v>240364</v>
      </c>
      <c r="H1369" s="40">
        <v>20.526879999999998</v>
      </c>
      <c r="I1369" s="40">
        <v>22.972840000000001</v>
      </c>
      <c r="J1369" s="40">
        <v>31.605640000000001</v>
      </c>
      <c r="K1369" s="40">
        <v>20.853007999999999</v>
      </c>
    </row>
    <row r="1370" spans="1:11" x14ac:dyDescent="0.2">
      <c r="A1370" s="37">
        <v>230147</v>
      </c>
      <c r="B1370" s="37">
        <v>15.677732000000001</v>
      </c>
      <c r="C1370" s="37">
        <v>24.416139999999999</v>
      </c>
      <c r="D1370" s="37">
        <v>33.668571999999998</v>
      </c>
      <c r="E1370" s="37">
        <v>25.012775000000001</v>
      </c>
      <c r="G1370" s="39">
        <v>240365</v>
      </c>
      <c r="H1370" s="40">
        <v>19.845996</v>
      </c>
      <c r="I1370" s="40">
        <v>22.804644</v>
      </c>
      <c r="J1370" s="40">
        <v>31.795860000000001</v>
      </c>
      <c r="K1370" s="40">
        <v>21.603894</v>
      </c>
    </row>
    <row r="1371" spans="1:11" x14ac:dyDescent="0.2">
      <c r="A1371" s="37">
        <v>230147</v>
      </c>
      <c r="B1371" s="37">
        <v>15.677732000000001</v>
      </c>
      <c r="C1371" s="37">
        <v>24.416139999999999</v>
      </c>
      <c r="D1371" s="37">
        <v>33.668571999999998</v>
      </c>
      <c r="E1371" s="37">
        <v>25.012775000000001</v>
      </c>
      <c r="G1371" s="39">
        <v>240366</v>
      </c>
      <c r="H1371" s="40">
        <v>17.875606999999999</v>
      </c>
      <c r="I1371" s="40">
        <v>26.931698000000001</v>
      </c>
      <c r="J1371" s="40">
        <v>35.959400000000002</v>
      </c>
      <c r="K1371" s="40">
        <v>24.622726</v>
      </c>
    </row>
    <row r="1372" spans="1:11" x14ac:dyDescent="0.2">
      <c r="A1372" s="37">
        <v>230147</v>
      </c>
      <c r="B1372" s="37">
        <v>15.677732000000001</v>
      </c>
      <c r="C1372" s="37">
        <v>24.416139999999999</v>
      </c>
      <c r="D1372" s="37">
        <v>33.668571999999998</v>
      </c>
      <c r="E1372" s="37">
        <v>25.012775000000001</v>
      </c>
      <c r="G1372" s="39">
        <v>240367</v>
      </c>
      <c r="H1372" s="40">
        <v>21.178311999999998</v>
      </c>
      <c r="I1372" s="40">
        <v>21.159198</v>
      </c>
      <c r="J1372" s="40">
        <v>28.326948000000002</v>
      </c>
      <c r="K1372" s="40">
        <v>19.40071</v>
      </c>
    </row>
    <row r="1373" spans="1:11" x14ac:dyDescent="0.2">
      <c r="A1373" s="37">
        <v>230148</v>
      </c>
      <c r="B1373" s="37">
        <v>15.215578000000001</v>
      </c>
      <c r="C1373" s="37">
        <v>25.892054999999999</v>
      </c>
      <c r="D1373" s="37">
        <v>34.422277000000001</v>
      </c>
      <c r="E1373" s="37">
        <v>25.873788999999999</v>
      </c>
      <c r="G1373" s="39">
        <v>240368</v>
      </c>
      <c r="H1373" s="40">
        <v>17.008398</v>
      </c>
      <c r="I1373" s="40">
        <v>27.0351</v>
      </c>
      <c r="J1373" s="40">
        <v>33.409692</v>
      </c>
      <c r="K1373" s="40">
        <v>26.655660000000001</v>
      </c>
    </row>
    <row r="1374" spans="1:11" x14ac:dyDescent="0.2">
      <c r="A1374" s="37">
        <v>230148</v>
      </c>
      <c r="B1374" s="37">
        <v>15.215578000000001</v>
      </c>
      <c r="C1374" s="37">
        <v>25.892054999999999</v>
      </c>
      <c r="D1374" s="37">
        <v>34.422277000000001</v>
      </c>
      <c r="E1374" s="37">
        <v>25.873788999999999</v>
      </c>
      <c r="G1374" s="39">
        <v>240369</v>
      </c>
      <c r="H1374" s="40">
        <v>19.909079999999999</v>
      </c>
      <c r="I1374" s="40">
        <v>23.713545</v>
      </c>
      <c r="J1374" s="40">
        <v>30.054320000000001</v>
      </c>
      <c r="K1374" s="40">
        <v>20.137920000000001</v>
      </c>
    </row>
    <row r="1375" spans="1:11" x14ac:dyDescent="0.2">
      <c r="A1375" s="37">
        <v>230148</v>
      </c>
      <c r="B1375" s="37">
        <v>15.027011999999999</v>
      </c>
      <c r="C1375" s="37">
        <v>26.774747999999999</v>
      </c>
      <c r="D1375" s="37">
        <v>34.603569</v>
      </c>
      <c r="E1375" s="37">
        <v>26.954927999999999</v>
      </c>
      <c r="G1375" s="39">
        <v>240370</v>
      </c>
      <c r="H1375" s="40">
        <v>18.402550000000002</v>
      </c>
      <c r="I1375" s="40">
        <v>24.514485000000001</v>
      </c>
      <c r="J1375" s="40">
        <v>32.352255</v>
      </c>
      <c r="K1375" s="40">
        <v>22.092594999999999</v>
      </c>
    </row>
    <row r="1376" spans="1:11" x14ac:dyDescent="0.2">
      <c r="A1376" s="37">
        <v>230148</v>
      </c>
      <c r="B1376" s="37">
        <v>14.659371</v>
      </c>
      <c r="C1376" s="37">
        <v>25.395178000000001</v>
      </c>
      <c r="D1376" s="37">
        <v>35.00611</v>
      </c>
      <c r="E1376" s="37">
        <v>25.026219000000001</v>
      </c>
      <c r="G1376" s="39">
        <v>240371</v>
      </c>
      <c r="H1376" s="40">
        <v>20.406455999999999</v>
      </c>
      <c r="I1376" s="40">
        <v>24.572016000000001</v>
      </c>
      <c r="J1376" s="40">
        <v>30.298463999999999</v>
      </c>
      <c r="K1376" s="40">
        <v>23.738904000000002</v>
      </c>
    </row>
    <row r="1377" spans="1:11" x14ac:dyDescent="0.2">
      <c r="A1377" s="37">
        <v>230148</v>
      </c>
      <c r="B1377" s="37">
        <v>15.215578000000001</v>
      </c>
      <c r="C1377" s="37">
        <v>25.892054999999999</v>
      </c>
      <c r="D1377" s="37">
        <v>34.422277000000001</v>
      </c>
      <c r="E1377" s="37">
        <v>25.873788999999999</v>
      </c>
      <c r="G1377" s="39">
        <v>240372</v>
      </c>
      <c r="H1377" s="40">
        <v>17.514029000000001</v>
      </c>
      <c r="I1377" s="40">
        <v>25.572572999999998</v>
      </c>
      <c r="J1377" s="40">
        <v>32.804355999999999</v>
      </c>
      <c r="K1377" s="40">
        <v>22.398571</v>
      </c>
    </row>
    <row r="1378" spans="1:11" x14ac:dyDescent="0.2">
      <c r="A1378" s="37">
        <v>230148</v>
      </c>
      <c r="B1378" s="37">
        <v>15.027011999999999</v>
      </c>
      <c r="C1378" s="37">
        <v>26.774747999999999</v>
      </c>
      <c r="D1378" s="37">
        <v>34.603569</v>
      </c>
      <c r="E1378" s="37">
        <v>26.954927999999999</v>
      </c>
      <c r="G1378" s="39">
        <v>240373</v>
      </c>
      <c r="H1378" s="40">
        <v>20.625233999999999</v>
      </c>
      <c r="I1378" s="40">
        <v>22.556757999999999</v>
      </c>
      <c r="J1378" s="40">
        <v>30.349788</v>
      </c>
      <c r="K1378" s="40">
        <v>20.644358</v>
      </c>
    </row>
    <row r="1379" spans="1:11" x14ac:dyDescent="0.2">
      <c r="A1379" s="37">
        <v>230148</v>
      </c>
      <c r="B1379" s="37">
        <v>14.659371</v>
      </c>
      <c r="C1379" s="37">
        <v>25.395178000000001</v>
      </c>
      <c r="D1379" s="37">
        <v>35.00611</v>
      </c>
      <c r="E1379" s="37">
        <v>25.026219000000001</v>
      </c>
      <c r="G1379" s="39">
        <v>240374</v>
      </c>
      <c r="H1379" s="40">
        <v>21.856760000000001</v>
      </c>
      <c r="I1379" s="40">
        <v>19.45138</v>
      </c>
      <c r="J1379" s="40">
        <v>27.775510000000001</v>
      </c>
      <c r="K1379" s="40">
        <v>17.216460000000001</v>
      </c>
    </row>
    <row r="1380" spans="1:11" x14ac:dyDescent="0.2">
      <c r="A1380" s="37">
        <v>230149</v>
      </c>
      <c r="B1380" s="37">
        <v>17.19333</v>
      </c>
      <c r="C1380" s="37">
        <v>22.260359000000001</v>
      </c>
      <c r="D1380" s="37">
        <v>32.176088999999997</v>
      </c>
      <c r="E1380" s="37">
        <v>20.149854999999999</v>
      </c>
      <c r="G1380" s="39">
        <v>240375</v>
      </c>
      <c r="H1380" s="40">
        <v>19.432607999999998</v>
      </c>
      <c r="I1380" s="40">
        <v>24.513216</v>
      </c>
      <c r="J1380" s="40">
        <v>30.397535999999999</v>
      </c>
      <c r="K1380" s="40">
        <v>20.963488000000002</v>
      </c>
    </row>
    <row r="1381" spans="1:11" x14ac:dyDescent="0.2">
      <c r="A1381" s="37">
        <v>230149</v>
      </c>
      <c r="B1381" s="37">
        <v>17.19333</v>
      </c>
      <c r="C1381" s="37">
        <v>22.260359000000001</v>
      </c>
      <c r="D1381" s="37">
        <v>32.176088999999997</v>
      </c>
      <c r="E1381" s="37">
        <v>20.149854999999999</v>
      </c>
      <c r="G1381" s="39">
        <v>240376</v>
      </c>
      <c r="H1381" s="40">
        <v>18.696335000000001</v>
      </c>
      <c r="I1381" s="40">
        <v>23.030615000000001</v>
      </c>
      <c r="J1381" s="40">
        <v>29.88372</v>
      </c>
      <c r="K1381" s="40">
        <v>22.79299</v>
      </c>
    </row>
    <row r="1382" spans="1:11" x14ac:dyDescent="0.2">
      <c r="A1382" s="37">
        <v>230149</v>
      </c>
      <c r="B1382" s="37">
        <v>17.19333</v>
      </c>
      <c r="C1382" s="37">
        <v>22.260359000000001</v>
      </c>
      <c r="D1382" s="37">
        <v>32.176088999999997</v>
      </c>
      <c r="E1382" s="37">
        <v>20.149854999999999</v>
      </c>
      <c r="G1382" s="39">
        <v>240377</v>
      </c>
      <c r="H1382" s="40">
        <v>21.242988</v>
      </c>
      <c r="I1382" s="40">
        <v>21.787680000000002</v>
      </c>
      <c r="J1382" s="40">
        <v>27.339715999999999</v>
      </c>
      <c r="K1382" s="40">
        <v>18.261516</v>
      </c>
    </row>
    <row r="1383" spans="1:11" x14ac:dyDescent="0.2">
      <c r="A1383" s="37">
        <v>230150</v>
      </c>
      <c r="B1383" s="37">
        <v>15.180300000000001</v>
      </c>
      <c r="C1383" s="37">
        <v>24.597539999999999</v>
      </c>
      <c r="D1383" s="37">
        <v>34.032960000000003</v>
      </c>
      <c r="E1383" s="37">
        <v>23.179500000000001</v>
      </c>
      <c r="G1383" s="39">
        <v>240378</v>
      </c>
      <c r="H1383" s="40">
        <v>21.055523999999998</v>
      </c>
      <c r="I1383" s="40">
        <v>22.193401999999999</v>
      </c>
      <c r="J1383" s="40">
        <v>27.96885</v>
      </c>
      <c r="K1383" s="40">
        <v>21.227640000000001</v>
      </c>
    </row>
    <row r="1384" spans="1:11" x14ac:dyDescent="0.2">
      <c r="A1384" s="37">
        <v>230150</v>
      </c>
      <c r="B1384" s="37">
        <v>15.180300000000001</v>
      </c>
      <c r="C1384" s="37">
        <v>24.597539999999999</v>
      </c>
      <c r="D1384" s="37">
        <v>34.032960000000003</v>
      </c>
      <c r="E1384" s="37">
        <v>23.179500000000001</v>
      </c>
      <c r="G1384" s="39">
        <v>240379</v>
      </c>
      <c r="H1384" s="40">
        <v>17.894825999999998</v>
      </c>
      <c r="I1384" s="40">
        <v>26.164259999999999</v>
      </c>
      <c r="J1384" s="40">
        <v>33.383304000000003</v>
      </c>
      <c r="K1384" s="40">
        <v>25.667712000000002</v>
      </c>
    </row>
    <row r="1385" spans="1:11" x14ac:dyDescent="0.2">
      <c r="A1385" s="37">
        <v>230150</v>
      </c>
      <c r="B1385" s="37">
        <v>15.180300000000001</v>
      </c>
      <c r="C1385" s="37">
        <v>24.597539999999999</v>
      </c>
      <c r="D1385" s="37">
        <v>34.032960000000003</v>
      </c>
      <c r="E1385" s="37">
        <v>23.179500000000001</v>
      </c>
      <c r="G1385" s="39">
        <v>240380</v>
      </c>
      <c r="H1385" s="40">
        <v>21.139758</v>
      </c>
      <c r="I1385" s="40">
        <v>21.463812000000001</v>
      </c>
      <c r="J1385" s="40">
        <v>28.11645</v>
      </c>
      <c r="K1385" s="40">
        <v>20.196189</v>
      </c>
    </row>
    <row r="1386" spans="1:11" x14ac:dyDescent="0.2">
      <c r="A1386" s="37">
        <v>230151</v>
      </c>
      <c r="B1386" s="37">
        <v>15.185694</v>
      </c>
      <c r="C1386" s="37">
        <v>24.560255999999999</v>
      </c>
      <c r="D1386" s="37">
        <v>34.857655000000001</v>
      </c>
      <c r="E1386" s="37">
        <v>23.765336999999999</v>
      </c>
      <c r="G1386" s="39">
        <v>240381</v>
      </c>
      <c r="H1386" s="40">
        <v>18.413460000000001</v>
      </c>
      <c r="I1386" s="40">
        <v>24.903372000000001</v>
      </c>
      <c r="J1386" s="40">
        <v>32.972940000000001</v>
      </c>
      <c r="K1386" s="40">
        <v>21.334872000000001</v>
      </c>
    </row>
    <row r="1387" spans="1:11" x14ac:dyDescent="0.2">
      <c r="A1387" s="37">
        <v>230151</v>
      </c>
      <c r="B1387" s="37">
        <v>15.185694</v>
      </c>
      <c r="C1387" s="37">
        <v>24.560255999999999</v>
      </c>
      <c r="D1387" s="37">
        <v>34.857655000000001</v>
      </c>
      <c r="E1387" s="37">
        <v>23.765336999999999</v>
      </c>
      <c r="G1387" s="39">
        <v>240382</v>
      </c>
      <c r="H1387" s="40">
        <v>21.371303999999999</v>
      </c>
      <c r="I1387" s="40">
        <v>22.066848</v>
      </c>
      <c r="J1387" s="40">
        <v>28.126656000000001</v>
      </c>
      <c r="K1387" s="40">
        <v>18.570072</v>
      </c>
    </row>
    <row r="1388" spans="1:11" x14ac:dyDescent="0.2">
      <c r="A1388" s="37">
        <v>230151</v>
      </c>
      <c r="B1388" s="37">
        <v>15.185694</v>
      </c>
      <c r="C1388" s="37">
        <v>24.560255999999999</v>
      </c>
      <c r="D1388" s="37">
        <v>34.857655000000001</v>
      </c>
      <c r="E1388" s="37">
        <v>23.765336999999999</v>
      </c>
      <c r="G1388" s="39">
        <v>240383</v>
      </c>
      <c r="H1388" s="40">
        <v>20.088974</v>
      </c>
      <c r="I1388" s="40">
        <v>23.345621999999999</v>
      </c>
      <c r="J1388" s="40">
        <v>29.480238</v>
      </c>
      <c r="K1388" s="40">
        <v>19.492553000000001</v>
      </c>
    </row>
    <row r="1389" spans="1:11" x14ac:dyDescent="0.2">
      <c r="A1389" s="37">
        <v>230152</v>
      </c>
      <c r="B1389" s="37">
        <v>16.034759999999999</v>
      </c>
      <c r="C1389" s="37">
        <v>24.797519999999999</v>
      </c>
      <c r="D1389" s="37">
        <v>33.760260000000002</v>
      </c>
      <c r="E1389" s="37">
        <v>24.388470000000002</v>
      </c>
      <c r="G1389" s="39">
        <v>240384</v>
      </c>
      <c r="H1389" s="40">
        <v>23.219878000000001</v>
      </c>
      <c r="I1389" s="40">
        <v>18.492363999999998</v>
      </c>
      <c r="J1389" s="40">
        <v>21.719984</v>
      </c>
      <c r="K1389" s="40">
        <v>14.248993</v>
      </c>
    </row>
    <row r="1390" spans="1:11" x14ac:dyDescent="0.2">
      <c r="A1390" s="37">
        <v>230152</v>
      </c>
      <c r="B1390" s="37">
        <v>16.034759999999999</v>
      </c>
      <c r="C1390" s="37">
        <v>24.797519999999999</v>
      </c>
      <c r="D1390" s="37">
        <v>33.760260000000002</v>
      </c>
      <c r="E1390" s="37">
        <v>24.388470000000002</v>
      </c>
      <c r="G1390" s="39">
        <v>240385</v>
      </c>
      <c r="H1390" s="40">
        <v>22.936554000000001</v>
      </c>
      <c r="I1390" s="40">
        <v>20.577528000000001</v>
      </c>
      <c r="J1390" s="40">
        <v>23.438676000000001</v>
      </c>
      <c r="K1390" s="40">
        <v>14.324688</v>
      </c>
    </row>
    <row r="1391" spans="1:11" x14ac:dyDescent="0.2">
      <c r="A1391" s="37">
        <v>230152</v>
      </c>
      <c r="B1391" s="37">
        <v>15.859085</v>
      </c>
      <c r="C1391" s="37">
        <v>24.555135</v>
      </c>
      <c r="D1391" s="37">
        <v>32.910514999999997</v>
      </c>
      <c r="E1391" s="37">
        <v>23.99034</v>
      </c>
      <c r="G1391" s="39">
        <v>240386</v>
      </c>
      <c r="H1391" s="40">
        <v>21.540768</v>
      </c>
      <c r="I1391" s="40">
        <v>22.164864000000001</v>
      </c>
      <c r="J1391" s="40">
        <v>26.836127999999999</v>
      </c>
      <c r="K1391" s="40">
        <v>16.756032000000001</v>
      </c>
    </row>
    <row r="1392" spans="1:11" x14ac:dyDescent="0.2">
      <c r="A1392" s="37">
        <v>230152</v>
      </c>
      <c r="B1392" s="37">
        <v>15.016640000000001</v>
      </c>
      <c r="C1392" s="37">
        <v>26.373536000000001</v>
      </c>
      <c r="D1392" s="37">
        <v>35.554367999999997</v>
      </c>
      <c r="E1392" s="37">
        <v>26.508416</v>
      </c>
      <c r="G1392" s="39">
        <v>240387</v>
      </c>
      <c r="H1392" s="40">
        <v>21.93957</v>
      </c>
      <c r="I1392" s="40">
        <v>21.635249999999999</v>
      </c>
      <c r="J1392" s="40">
        <v>25.70553</v>
      </c>
      <c r="K1392" s="40">
        <v>16.37622</v>
      </c>
    </row>
    <row r="1393" spans="1:11" x14ac:dyDescent="0.2">
      <c r="A1393" s="37">
        <v>230152</v>
      </c>
      <c r="B1393" s="37">
        <v>16.034759999999999</v>
      </c>
      <c r="C1393" s="37">
        <v>24.797519999999999</v>
      </c>
      <c r="D1393" s="37">
        <v>33.760260000000002</v>
      </c>
      <c r="E1393" s="37">
        <v>24.388470000000002</v>
      </c>
      <c r="G1393" s="39">
        <v>240388</v>
      </c>
      <c r="H1393" s="40">
        <v>24.426454</v>
      </c>
      <c r="I1393" s="40">
        <v>18.27027</v>
      </c>
      <c r="J1393" s="40">
        <v>22.075396000000001</v>
      </c>
      <c r="K1393" s="40">
        <v>11.934688</v>
      </c>
    </row>
    <row r="1394" spans="1:11" x14ac:dyDescent="0.2">
      <c r="A1394" s="37">
        <v>230152</v>
      </c>
      <c r="B1394" s="37">
        <v>15.859085</v>
      </c>
      <c r="C1394" s="37">
        <v>24.555135</v>
      </c>
      <c r="D1394" s="37">
        <v>32.910514999999997</v>
      </c>
      <c r="E1394" s="37">
        <v>23.99034</v>
      </c>
      <c r="G1394" s="39">
        <v>240389</v>
      </c>
      <c r="H1394" s="40">
        <v>23.807973</v>
      </c>
      <c r="I1394" s="40">
        <v>21.540547</v>
      </c>
      <c r="J1394" s="40">
        <v>24.360538999999999</v>
      </c>
      <c r="K1394" s="40">
        <v>15.471848</v>
      </c>
    </row>
    <row r="1395" spans="1:11" x14ac:dyDescent="0.2">
      <c r="A1395" s="37">
        <v>230152</v>
      </c>
      <c r="B1395" s="37">
        <v>15.016640000000001</v>
      </c>
      <c r="C1395" s="37">
        <v>26.373536000000001</v>
      </c>
      <c r="D1395" s="37">
        <v>35.554367999999997</v>
      </c>
      <c r="E1395" s="37">
        <v>26.508416</v>
      </c>
      <c r="G1395" s="39">
        <v>240390</v>
      </c>
      <c r="H1395" s="40">
        <v>23.862461</v>
      </c>
      <c r="I1395" s="40">
        <v>17.450664</v>
      </c>
      <c r="J1395" s="40">
        <v>20.321335999999999</v>
      </c>
      <c r="K1395" s="40">
        <v>13.239086</v>
      </c>
    </row>
    <row r="1396" spans="1:11" x14ac:dyDescent="0.2">
      <c r="A1396" s="37">
        <v>230153</v>
      </c>
      <c r="B1396" s="37">
        <v>14.31306</v>
      </c>
      <c r="C1396" s="37">
        <v>28.425809999999998</v>
      </c>
      <c r="D1396" s="37">
        <v>37.803959999999996</v>
      </c>
      <c r="E1396" s="37">
        <v>27.952349999999999</v>
      </c>
      <c r="G1396" s="39">
        <v>240391</v>
      </c>
      <c r="H1396" s="40">
        <v>23.685993</v>
      </c>
      <c r="I1396" s="40">
        <v>18.773976000000001</v>
      </c>
      <c r="J1396" s="40">
        <v>21.909306000000001</v>
      </c>
      <c r="K1396" s="40">
        <v>12.930861</v>
      </c>
    </row>
    <row r="1397" spans="1:11" x14ac:dyDescent="0.2">
      <c r="A1397" s="37">
        <v>230153</v>
      </c>
      <c r="B1397" s="37">
        <v>14.31306</v>
      </c>
      <c r="C1397" s="37">
        <v>28.425809999999998</v>
      </c>
      <c r="D1397" s="37">
        <v>37.803959999999996</v>
      </c>
      <c r="E1397" s="37">
        <v>27.952349999999999</v>
      </c>
      <c r="G1397" s="39">
        <v>240392</v>
      </c>
      <c r="H1397" s="40">
        <v>21.253499999999999</v>
      </c>
      <c r="I1397" s="40">
        <v>20.063303999999999</v>
      </c>
      <c r="J1397" s="40">
        <v>25.712012000000001</v>
      </c>
      <c r="K1397" s="40">
        <v>14.839665999999999</v>
      </c>
    </row>
    <row r="1398" spans="1:11" x14ac:dyDescent="0.2">
      <c r="A1398" s="37">
        <v>230153</v>
      </c>
      <c r="B1398" s="37">
        <v>14.31306</v>
      </c>
      <c r="C1398" s="37">
        <v>28.425809999999998</v>
      </c>
      <c r="D1398" s="37">
        <v>37.803959999999996</v>
      </c>
      <c r="E1398" s="37">
        <v>27.952349999999999</v>
      </c>
      <c r="G1398" s="39">
        <v>240393</v>
      </c>
      <c r="H1398" s="40">
        <v>21.585438</v>
      </c>
      <c r="I1398" s="40">
        <v>20.677374</v>
      </c>
      <c r="J1398" s="40">
        <v>24.640695000000001</v>
      </c>
      <c r="K1398" s="40">
        <v>14.576319</v>
      </c>
    </row>
    <row r="1399" spans="1:11" x14ac:dyDescent="0.2">
      <c r="A1399" s="37">
        <v>230154</v>
      </c>
      <c r="B1399" s="37">
        <v>15.705776</v>
      </c>
      <c r="C1399" s="37">
        <v>24.002996</v>
      </c>
      <c r="D1399" s="37">
        <v>33.161676</v>
      </c>
      <c r="E1399" s="37">
        <v>23.613071999999999</v>
      </c>
      <c r="G1399" s="39">
        <v>240394</v>
      </c>
      <c r="H1399" s="40">
        <v>25.388667999999999</v>
      </c>
      <c r="I1399" s="40">
        <v>17.535916</v>
      </c>
      <c r="J1399" s="40">
        <v>18.361024</v>
      </c>
      <c r="K1399" s="40">
        <v>10.982472</v>
      </c>
    </row>
    <row r="1400" spans="1:11" x14ac:dyDescent="0.2">
      <c r="A1400" s="37">
        <v>230154</v>
      </c>
      <c r="B1400" s="37">
        <v>15.705776</v>
      </c>
      <c r="C1400" s="37">
        <v>24.002996</v>
      </c>
      <c r="D1400" s="37">
        <v>33.161676</v>
      </c>
      <c r="E1400" s="37">
        <v>23.613071999999999</v>
      </c>
      <c r="G1400" s="39">
        <v>240395</v>
      </c>
      <c r="H1400" s="40">
        <v>24.956451000000001</v>
      </c>
      <c r="I1400" s="40">
        <v>18.276622</v>
      </c>
      <c r="J1400" s="40">
        <v>20.182421999999999</v>
      </c>
      <c r="K1400" s="40">
        <v>12.854621</v>
      </c>
    </row>
    <row r="1401" spans="1:11" x14ac:dyDescent="0.2">
      <c r="A1401" s="37">
        <v>230154</v>
      </c>
      <c r="B1401" s="37">
        <v>15.705776</v>
      </c>
      <c r="C1401" s="37">
        <v>24.002996</v>
      </c>
      <c r="D1401" s="37">
        <v>33.161676</v>
      </c>
      <c r="E1401" s="37">
        <v>23.613071999999999</v>
      </c>
      <c r="G1401" s="39">
        <v>240396</v>
      </c>
      <c r="H1401" s="40">
        <v>26.01024</v>
      </c>
      <c r="I1401" s="40">
        <v>16.925504</v>
      </c>
      <c r="J1401" s="40">
        <v>18.668944</v>
      </c>
      <c r="K1401" s="40">
        <v>9.9988639999999993</v>
      </c>
    </row>
    <row r="1402" spans="1:11" x14ac:dyDescent="0.2">
      <c r="A1402" s="37">
        <v>230155</v>
      </c>
      <c r="B1402" s="37">
        <v>16.472940000000001</v>
      </c>
      <c r="C1402" s="37">
        <v>24.668568</v>
      </c>
      <c r="D1402" s="37">
        <v>33.880707999999998</v>
      </c>
      <c r="E1402" s="37">
        <v>20.820343999999999</v>
      </c>
      <c r="G1402" s="39">
        <v>240397</v>
      </c>
      <c r="H1402" s="40">
        <v>24.435559999999999</v>
      </c>
      <c r="I1402" s="40">
        <v>19.586480000000002</v>
      </c>
      <c r="J1402" s="40">
        <v>21.212347999999999</v>
      </c>
      <c r="K1402" s="40">
        <v>13.624964</v>
      </c>
    </row>
    <row r="1403" spans="1:11" x14ac:dyDescent="0.2">
      <c r="A1403" s="37">
        <v>230155</v>
      </c>
      <c r="B1403" s="37">
        <v>16.472940000000001</v>
      </c>
      <c r="C1403" s="37">
        <v>24.668568</v>
      </c>
      <c r="D1403" s="37">
        <v>33.880707999999998</v>
      </c>
      <c r="E1403" s="37">
        <v>20.820343999999999</v>
      </c>
      <c r="G1403" s="39">
        <v>240398</v>
      </c>
      <c r="H1403" s="40">
        <v>23.96669</v>
      </c>
      <c r="I1403" s="40">
        <v>18.718648000000002</v>
      </c>
      <c r="J1403" s="40">
        <v>21.446871999999999</v>
      </c>
      <c r="K1403" s="40">
        <v>10.515029999999999</v>
      </c>
    </row>
    <row r="1404" spans="1:11" x14ac:dyDescent="0.2">
      <c r="A1404" s="37">
        <v>230155</v>
      </c>
      <c r="B1404" s="37">
        <v>16.472940000000001</v>
      </c>
      <c r="C1404" s="37">
        <v>24.668568</v>
      </c>
      <c r="D1404" s="37">
        <v>33.880707999999998</v>
      </c>
      <c r="E1404" s="37">
        <v>20.820343999999999</v>
      </c>
      <c r="G1404" s="39">
        <v>240399</v>
      </c>
      <c r="H1404" s="40">
        <v>19.744900000000001</v>
      </c>
      <c r="I1404" s="40">
        <v>22.549520000000001</v>
      </c>
      <c r="J1404" s="40">
        <v>28.421399999999998</v>
      </c>
      <c r="K1404" s="40">
        <v>16.733920000000001</v>
      </c>
    </row>
    <row r="1405" spans="1:11" x14ac:dyDescent="0.2">
      <c r="A1405" s="37">
        <v>230156</v>
      </c>
      <c r="B1405" s="37">
        <v>16.516500000000001</v>
      </c>
      <c r="C1405" s="37">
        <v>24.051300000000001</v>
      </c>
      <c r="D1405" s="37">
        <v>31.658899999999999</v>
      </c>
      <c r="E1405" s="37">
        <v>23.723700000000001</v>
      </c>
      <c r="G1405" s="39">
        <v>240400</v>
      </c>
      <c r="H1405" s="40">
        <v>22.735313999999999</v>
      </c>
      <c r="I1405" s="40">
        <v>20.454273000000001</v>
      </c>
      <c r="J1405" s="40">
        <v>22.941828000000001</v>
      </c>
      <c r="K1405" s="40">
        <v>14.812685999999999</v>
      </c>
    </row>
    <row r="1406" spans="1:11" x14ac:dyDescent="0.2">
      <c r="A1406" s="37">
        <v>230156</v>
      </c>
      <c r="B1406" s="37">
        <v>16.516500000000001</v>
      </c>
      <c r="C1406" s="37">
        <v>24.051300000000001</v>
      </c>
      <c r="D1406" s="37">
        <v>31.658899999999999</v>
      </c>
      <c r="E1406" s="37">
        <v>23.723700000000001</v>
      </c>
      <c r="G1406" s="39">
        <v>240401</v>
      </c>
      <c r="H1406" s="40">
        <v>26.620170000000002</v>
      </c>
      <c r="I1406" s="40">
        <v>16.231580000000001</v>
      </c>
      <c r="J1406" s="40">
        <v>17.955120000000001</v>
      </c>
      <c r="K1406" s="40">
        <v>9.3658300000000008</v>
      </c>
    </row>
    <row r="1407" spans="1:11" x14ac:dyDescent="0.2">
      <c r="A1407" s="37">
        <v>230156</v>
      </c>
      <c r="B1407" s="37">
        <v>16.516500000000001</v>
      </c>
      <c r="C1407" s="37">
        <v>24.051300000000001</v>
      </c>
      <c r="D1407" s="37">
        <v>31.658899999999999</v>
      </c>
      <c r="E1407" s="37">
        <v>23.723700000000001</v>
      </c>
      <c r="G1407" s="39">
        <v>240402</v>
      </c>
      <c r="H1407" s="40">
        <v>26.298521999999998</v>
      </c>
      <c r="I1407" s="40">
        <v>17.052797999999999</v>
      </c>
      <c r="J1407" s="40">
        <v>19.488911999999999</v>
      </c>
      <c r="K1407" s="40">
        <v>11.969568000000001</v>
      </c>
    </row>
    <row r="1408" spans="1:11" x14ac:dyDescent="0.2">
      <c r="A1408" s="37">
        <v>230157</v>
      </c>
      <c r="B1408" s="37">
        <v>15.812685</v>
      </c>
      <c r="C1408" s="37">
        <v>24.865469999999998</v>
      </c>
      <c r="D1408" s="37">
        <v>34.630785000000003</v>
      </c>
      <c r="E1408" s="37">
        <v>22.380749999999999</v>
      </c>
      <c r="G1408" s="39">
        <v>240403</v>
      </c>
      <c r="H1408" s="40">
        <v>24.241447999999998</v>
      </c>
      <c r="I1408" s="40">
        <v>18.494553</v>
      </c>
      <c r="J1408" s="40">
        <v>21.961687999999999</v>
      </c>
      <c r="K1408" s="40">
        <v>13.868539999999999</v>
      </c>
    </row>
    <row r="1409" spans="1:11" x14ac:dyDescent="0.2">
      <c r="A1409" s="37">
        <v>230157</v>
      </c>
      <c r="B1409" s="37">
        <v>15.812685</v>
      </c>
      <c r="C1409" s="37">
        <v>24.865469999999998</v>
      </c>
      <c r="D1409" s="37">
        <v>34.630785000000003</v>
      </c>
      <c r="E1409" s="37">
        <v>22.380749999999999</v>
      </c>
      <c r="G1409" s="39">
        <v>240404</v>
      </c>
      <c r="H1409" s="40">
        <v>19.617637999999999</v>
      </c>
      <c r="I1409" s="40">
        <v>24.147037000000001</v>
      </c>
      <c r="J1409" s="40">
        <v>30.197955</v>
      </c>
      <c r="K1409" s="40">
        <v>19.588645</v>
      </c>
    </row>
    <row r="1410" spans="1:11" x14ac:dyDescent="0.2">
      <c r="A1410" s="37">
        <v>230157</v>
      </c>
      <c r="B1410" s="37">
        <v>15.335789</v>
      </c>
      <c r="C1410" s="37">
        <v>25.321674000000002</v>
      </c>
      <c r="D1410" s="37">
        <v>34.476154999999999</v>
      </c>
      <c r="E1410" s="37">
        <v>23.875754000000001</v>
      </c>
      <c r="G1410" s="39">
        <v>240405</v>
      </c>
      <c r="H1410" s="40">
        <v>21.74239</v>
      </c>
      <c r="I1410" s="40">
        <v>22.148524999999999</v>
      </c>
      <c r="J1410" s="40">
        <v>26.190985000000001</v>
      </c>
      <c r="K1410" s="40">
        <v>14.951435</v>
      </c>
    </row>
    <row r="1411" spans="1:11" x14ac:dyDescent="0.2">
      <c r="A1411" s="37">
        <v>230157</v>
      </c>
      <c r="B1411" s="37">
        <v>15.26577</v>
      </c>
      <c r="C1411" s="37">
        <v>26.376359999999998</v>
      </c>
      <c r="D1411" s="37">
        <v>34.460895000000001</v>
      </c>
      <c r="E1411" s="37">
        <v>24.542660999999999</v>
      </c>
      <c r="G1411" s="39">
        <v>240406</v>
      </c>
      <c r="H1411" s="40" t="e">
        <v>#VALUE!</v>
      </c>
      <c r="I1411" s="40">
        <v>0</v>
      </c>
      <c r="J1411" s="40">
        <v>0</v>
      </c>
      <c r="K1411" s="40">
        <v>0</v>
      </c>
    </row>
    <row r="1412" spans="1:11" x14ac:dyDescent="0.2">
      <c r="A1412" s="37">
        <v>230157</v>
      </c>
      <c r="B1412" s="37">
        <v>15.812685</v>
      </c>
      <c r="C1412" s="37">
        <v>24.865469999999998</v>
      </c>
      <c r="D1412" s="37">
        <v>34.630785000000003</v>
      </c>
      <c r="E1412" s="37">
        <v>22.380749999999999</v>
      </c>
      <c r="G1412" s="39">
        <v>240407</v>
      </c>
      <c r="H1412" s="40">
        <v>27.632024999999999</v>
      </c>
      <c r="I1412" s="40">
        <v>15.230475</v>
      </c>
      <c r="J1412" s="40">
        <v>16.249649999999999</v>
      </c>
      <c r="K1412" s="40">
        <v>9.7821750000000005</v>
      </c>
    </row>
    <row r="1413" spans="1:11" x14ac:dyDescent="0.2">
      <c r="A1413" s="37">
        <v>230157</v>
      </c>
      <c r="B1413" s="37">
        <v>15.335789</v>
      </c>
      <c r="C1413" s="37">
        <v>25.321674000000002</v>
      </c>
      <c r="D1413" s="37">
        <v>34.476154999999999</v>
      </c>
      <c r="E1413" s="37">
        <v>23.875754000000001</v>
      </c>
      <c r="G1413" s="39">
        <v>240408</v>
      </c>
      <c r="H1413" s="40">
        <v>27.195354999999999</v>
      </c>
      <c r="I1413" s="40">
        <v>15.887058</v>
      </c>
      <c r="J1413" s="40">
        <v>20.188607999999999</v>
      </c>
      <c r="K1413" s="40">
        <v>9.36782</v>
      </c>
    </row>
    <row r="1414" spans="1:11" x14ac:dyDescent="0.2">
      <c r="A1414" s="37">
        <v>230157</v>
      </c>
      <c r="B1414" s="37">
        <v>15.26577</v>
      </c>
      <c r="C1414" s="37">
        <v>26.376359999999998</v>
      </c>
      <c r="D1414" s="37">
        <v>34.460895000000001</v>
      </c>
      <c r="E1414" s="37">
        <v>24.542660999999999</v>
      </c>
      <c r="G1414" s="39">
        <v>240409</v>
      </c>
      <c r="H1414" s="40">
        <v>27.658553000000001</v>
      </c>
      <c r="I1414" s="40">
        <v>15.822729000000001</v>
      </c>
      <c r="J1414" s="40">
        <v>20.117058</v>
      </c>
      <c r="K1414" s="40">
        <v>9.2131129999999999</v>
      </c>
    </row>
    <row r="1415" spans="1:11" x14ac:dyDescent="0.2">
      <c r="A1415" s="37">
        <v>230158</v>
      </c>
      <c r="B1415" s="37">
        <v>16.959828000000002</v>
      </c>
      <c r="C1415" s="37">
        <v>23.273208</v>
      </c>
      <c r="D1415" s="37">
        <v>32.847743999999999</v>
      </c>
      <c r="E1415" s="37">
        <v>22.028700000000001</v>
      </c>
      <c r="G1415" s="39">
        <v>240410</v>
      </c>
      <c r="H1415" s="40">
        <v>27.890800499999997</v>
      </c>
      <c r="I1415" s="40">
        <v>16.213327999999997</v>
      </c>
      <c r="J1415" s="40">
        <v>22.127416499999995</v>
      </c>
      <c r="K1415" s="40">
        <v>11.8784215</v>
      </c>
    </row>
    <row r="1416" spans="1:11" x14ac:dyDescent="0.2">
      <c r="A1416" s="37">
        <v>230158</v>
      </c>
      <c r="B1416" s="37">
        <v>16.959828000000002</v>
      </c>
      <c r="C1416" s="37">
        <v>23.273208</v>
      </c>
      <c r="D1416" s="37">
        <v>32.847743999999999</v>
      </c>
      <c r="E1416" s="37">
        <v>22.028700000000001</v>
      </c>
      <c r="G1416" s="39">
        <v>240411</v>
      </c>
      <c r="H1416" s="40">
        <v>24.692544000000002</v>
      </c>
      <c r="I1416" s="40">
        <v>18.954936</v>
      </c>
      <c r="J1416" s="40">
        <v>24.133932000000001</v>
      </c>
      <c r="K1416" s="40">
        <v>14.078916</v>
      </c>
    </row>
    <row r="1417" spans="1:11" x14ac:dyDescent="0.2">
      <c r="A1417" s="37">
        <v>230158</v>
      </c>
      <c r="B1417" s="37">
        <v>16.959828000000002</v>
      </c>
      <c r="C1417" s="37">
        <v>23.273208</v>
      </c>
      <c r="D1417" s="37">
        <v>32.847743999999999</v>
      </c>
      <c r="E1417" s="37">
        <v>22.028700000000001</v>
      </c>
      <c r="G1417" s="39">
        <v>240412</v>
      </c>
      <c r="H1417" s="40">
        <v>26.908836000000001</v>
      </c>
      <c r="I1417" s="40">
        <v>17.643732</v>
      </c>
      <c r="J1417" s="40">
        <v>22.419263999999998</v>
      </c>
      <c r="K1417" s="40">
        <v>12.8682</v>
      </c>
    </row>
    <row r="1418" spans="1:11" x14ac:dyDescent="0.2">
      <c r="A1418" s="37">
        <v>230159</v>
      </c>
      <c r="B1418" s="37">
        <v>14.363364000000001</v>
      </c>
      <c r="C1418" s="37">
        <v>28.434343999999999</v>
      </c>
      <c r="D1418" s="37">
        <v>37.178452999999998</v>
      </c>
      <c r="E1418" s="37">
        <v>28.799824000000001</v>
      </c>
      <c r="G1418" s="39">
        <v>240413</v>
      </c>
      <c r="H1418" s="40">
        <v>25.995111999999999</v>
      </c>
      <c r="I1418" s="40">
        <v>16.132597000000001</v>
      </c>
      <c r="J1418" s="40">
        <v>22.154924999999999</v>
      </c>
      <c r="K1418" s="40">
        <v>13.264367999999999</v>
      </c>
    </row>
    <row r="1419" spans="1:11" x14ac:dyDescent="0.2">
      <c r="A1419" s="37">
        <v>230159</v>
      </c>
      <c r="B1419" s="37">
        <v>14.363364000000001</v>
      </c>
      <c r="C1419" s="37">
        <v>28.434343999999999</v>
      </c>
      <c r="D1419" s="37">
        <v>37.178452999999998</v>
      </c>
      <c r="E1419" s="37">
        <v>28.799824000000001</v>
      </c>
      <c r="G1419" s="39">
        <v>240414</v>
      </c>
      <c r="H1419" s="40">
        <v>23.984072000000001</v>
      </c>
      <c r="I1419" s="40">
        <v>18.887575999999999</v>
      </c>
      <c r="J1419" s="40">
        <v>23.659576000000001</v>
      </c>
      <c r="K1419" s="40">
        <v>13.428407999999999</v>
      </c>
    </row>
    <row r="1420" spans="1:11" x14ac:dyDescent="0.2">
      <c r="A1420" s="37">
        <v>230159</v>
      </c>
      <c r="B1420" s="37">
        <v>14.363364000000001</v>
      </c>
      <c r="C1420" s="37">
        <v>28.434343999999999</v>
      </c>
      <c r="D1420" s="37">
        <v>37.178452999999998</v>
      </c>
      <c r="E1420" s="37">
        <v>28.799824000000001</v>
      </c>
      <c r="G1420" s="39">
        <v>240415</v>
      </c>
      <c r="H1420" s="40">
        <v>22.475712000000001</v>
      </c>
      <c r="I1420" s="40">
        <v>20.545400000000001</v>
      </c>
      <c r="J1420" s="40">
        <v>26.852360000000001</v>
      </c>
      <c r="K1420" s="40">
        <v>14.305332</v>
      </c>
    </row>
    <row r="1421" spans="1:11" x14ac:dyDescent="0.2">
      <c r="A1421" s="37">
        <v>230160</v>
      </c>
      <c r="B1421" s="37">
        <v>16.116268999999999</v>
      </c>
      <c r="C1421" s="37">
        <v>24.359908000000001</v>
      </c>
      <c r="D1421" s="37">
        <v>32.205390999999999</v>
      </c>
      <c r="E1421" s="37">
        <v>25.898237999999999</v>
      </c>
      <c r="G1421" s="39">
        <v>240416</v>
      </c>
      <c r="H1421" s="40">
        <v>26.619049</v>
      </c>
      <c r="I1421" s="40">
        <v>17.006879000000001</v>
      </c>
      <c r="J1421" s="40">
        <v>21.898617000000002</v>
      </c>
      <c r="K1421" s="40">
        <v>12.153209</v>
      </c>
    </row>
    <row r="1422" spans="1:11" x14ac:dyDescent="0.2">
      <c r="A1422" s="37">
        <v>230160</v>
      </c>
      <c r="B1422" s="37">
        <v>16.116268999999999</v>
      </c>
      <c r="C1422" s="37">
        <v>24.359908000000001</v>
      </c>
      <c r="D1422" s="37">
        <v>32.205390999999999</v>
      </c>
      <c r="E1422" s="37">
        <v>25.898237999999999</v>
      </c>
      <c r="G1422" s="39">
        <v>240417</v>
      </c>
      <c r="H1422" s="40">
        <v>25.776391</v>
      </c>
      <c r="I1422" s="40">
        <v>18.907803000000001</v>
      </c>
      <c r="J1422" s="40">
        <v>25.814762999999999</v>
      </c>
      <c r="K1422" s="40">
        <v>14.562174000000001</v>
      </c>
    </row>
    <row r="1423" spans="1:11" x14ac:dyDescent="0.2">
      <c r="A1423" s="37">
        <v>230160</v>
      </c>
      <c r="B1423" s="37">
        <v>16.116268999999999</v>
      </c>
      <c r="C1423" s="37">
        <v>24.359908000000001</v>
      </c>
      <c r="D1423" s="37">
        <v>32.205390999999999</v>
      </c>
      <c r="E1423" s="37">
        <v>25.898237999999999</v>
      </c>
      <c r="G1423" s="39">
        <v>240418</v>
      </c>
      <c r="H1423" s="40">
        <v>28.424852999999999</v>
      </c>
      <c r="I1423" s="40">
        <v>16.215456</v>
      </c>
      <c r="J1423" s="40">
        <v>20.345808000000002</v>
      </c>
      <c r="K1423" s="40">
        <v>10.450172999999999</v>
      </c>
    </row>
    <row r="1424" spans="1:11" x14ac:dyDescent="0.2">
      <c r="A1424" s="37">
        <v>230161</v>
      </c>
      <c r="B1424" s="37">
        <v>17.016818000000001</v>
      </c>
      <c r="C1424" s="37">
        <v>24.300601</v>
      </c>
      <c r="D1424" s="37">
        <v>32.598813</v>
      </c>
      <c r="E1424" s="37">
        <v>22.600746999999998</v>
      </c>
      <c r="G1424" s="39">
        <v>240419</v>
      </c>
      <c r="H1424" s="40">
        <v>27.874351999999998</v>
      </c>
      <c r="I1424" s="40">
        <v>15.510263999999999</v>
      </c>
      <c r="J1424" s="40">
        <v>19.097671999999999</v>
      </c>
      <c r="K1424" s="40">
        <v>9.2179120000000001</v>
      </c>
    </row>
    <row r="1425" spans="1:11" x14ac:dyDescent="0.2">
      <c r="A1425" s="37">
        <v>230161</v>
      </c>
      <c r="B1425" s="37">
        <v>17.016818000000001</v>
      </c>
      <c r="C1425" s="37">
        <v>24.300601</v>
      </c>
      <c r="D1425" s="37">
        <v>32.598813</v>
      </c>
      <c r="E1425" s="37">
        <v>22.600746999999998</v>
      </c>
      <c r="G1425" s="39">
        <v>240420</v>
      </c>
      <c r="H1425" s="40">
        <v>25.968250000000001</v>
      </c>
      <c r="I1425" s="40">
        <v>19.490625000000001</v>
      </c>
      <c r="J1425" s="40">
        <v>24.755500000000001</v>
      </c>
      <c r="K1425" s="40">
        <v>13.263249999999999</v>
      </c>
    </row>
    <row r="1426" spans="1:11" x14ac:dyDescent="0.2">
      <c r="A1426" s="37">
        <v>230161</v>
      </c>
      <c r="B1426" s="37">
        <v>17.016818000000001</v>
      </c>
      <c r="C1426" s="37">
        <v>24.300601</v>
      </c>
      <c r="D1426" s="37">
        <v>32.598813</v>
      </c>
      <c r="E1426" s="37">
        <v>22.600746999999998</v>
      </c>
      <c r="G1426" s="39">
        <v>240421</v>
      </c>
      <c r="H1426" s="40">
        <v>26.139005999999998</v>
      </c>
      <c r="I1426" s="40">
        <v>16.935537</v>
      </c>
      <c r="J1426" s="40">
        <v>23.725138999999999</v>
      </c>
      <c r="K1426" s="40">
        <v>11.607718999999999</v>
      </c>
    </row>
    <row r="1427" spans="1:11" x14ac:dyDescent="0.2">
      <c r="A1427" s="37">
        <v>230162</v>
      </c>
      <c r="B1427" s="37">
        <v>15.515499999999999</v>
      </c>
      <c r="C1427" s="37">
        <v>25.934999999999999</v>
      </c>
      <c r="D1427" s="37">
        <v>35.125999999999998</v>
      </c>
      <c r="E1427" s="37">
        <v>25.307099999999998</v>
      </c>
      <c r="G1427" s="39">
        <v>240422</v>
      </c>
      <c r="H1427" s="40">
        <v>25.062156999999999</v>
      </c>
      <c r="I1427" s="40">
        <v>21.667821</v>
      </c>
      <c r="J1427" s="40">
        <v>27.733267999999999</v>
      </c>
      <c r="K1427" s="40">
        <v>14.281283</v>
      </c>
    </row>
    <row r="1428" spans="1:11" x14ac:dyDescent="0.2">
      <c r="A1428" s="37">
        <v>230162</v>
      </c>
      <c r="B1428" s="37">
        <v>15.515499999999999</v>
      </c>
      <c r="C1428" s="37">
        <v>25.934999999999999</v>
      </c>
      <c r="D1428" s="37">
        <v>35.125999999999998</v>
      </c>
      <c r="E1428" s="37">
        <v>25.307099999999998</v>
      </c>
      <c r="G1428" s="39">
        <v>240423</v>
      </c>
      <c r="H1428" s="40">
        <v>22.598071000000001</v>
      </c>
      <c r="I1428" s="40">
        <v>20.680889000000001</v>
      </c>
      <c r="J1428" s="40">
        <v>27.590337000000002</v>
      </c>
      <c r="K1428" s="40">
        <v>16.419429999999998</v>
      </c>
    </row>
    <row r="1429" spans="1:11" x14ac:dyDescent="0.2">
      <c r="A1429" s="37">
        <v>230162</v>
      </c>
      <c r="B1429" s="37">
        <v>15.515499999999999</v>
      </c>
      <c r="C1429" s="37">
        <v>25.934999999999999</v>
      </c>
      <c r="D1429" s="37">
        <v>35.125999999999998</v>
      </c>
      <c r="E1429" s="37">
        <v>25.307099999999998</v>
      </c>
      <c r="G1429" s="39">
        <v>240424</v>
      </c>
      <c r="H1429" s="40">
        <v>19.058921999999999</v>
      </c>
      <c r="I1429" s="40">
        <v>25.802994999999999</v>
      </c>
      <c r="J1429" s="40">
        <v>32.728309000000003</v>
      </c>
      <c r="K1429" s="40">
        <v>23.933350999999998</v>
      </c>
    </row>
    <row r="1430" spans="1:11" x14ac:dyDescent="0.2">
      <c r="A1430" s="37">
        <v>230163</v>
      </c>
      <c r="B1430" s="37">
        <v>16.426216</v>
      </c>
      <c r="C1430" s="37">
        <v>25.755136</v>
      </c>
      <c r="D1430" s="37">
        <v>34.398105999999999</v>
      </c>
      <c r="E1430" s="37">
        <v>23.907644000000001</v>
      </c>
      <c r="G1430" s="39">
        <v>240425</v>
      </c>
      <c r="H1430" s="40">
        <v>20.97814</v>
      </c>
      <c r="I1430" s="40">
        <v>23.181806999999999</v>
      </c>
      <c r="J1430" s="40">
        <v>28.792016</v>
      </c>
      <c r="K1430" s="40">
        <v>19.938856000000001</v>
      </c>
    </row>
    <row r="1431" spans="1:11" x14ac:dyDescent="0.2">
      <c r="A1431" s="37">
        <v>230163</v>
      </c>
      <c r="B1431" s="37">
        <v>16.426216</v>
      </c>
      <c r="C1431" s="37">
        <v>25.755136</v>
      </c>
      <c r="D1431" s="37">
        <v>34.398105999999999</v>
      </c>
      <c r="E1431" s="37">
        <v>23.907644000000001</v>
      </c>
      <c r="G1431" s="39">
        <v>240426</v>
      </c>
      <c r="H1431" s="40">
        <v>25.74023</v>
      </c>
      <c r="I1431" s="40">
        <v>20.343084999999999</v>
      </c>
      <c r="J1431" s="40">
        <v>25.103000000000002</v>
      </c>
      <c r="K1431" s="40">
        <v>16.693494999999999</v>
      </c>
    </row>
    <row r="1432" spans="1:11" x14ac:dyDescent="0.2">
      <c r="A1432" s="37">
        <v>230163</v>
      </c>
      <c r="B1432" s="37">
        <v>16.426216</v>
      </c>
      <c r="C1432" s="37">
        <v>25.755136</v>
      </c>
      <c r="D1432" s="37">
        <v>34.398105999999999</v>
      </c>
      <c r="E1432" s="37">
        <v>23.907644000000001</v>
      </c>
      <c r="G1432" s="39">
        <v>240427</v>
      </c>
      <c r="H1432" s="40">
        <v>25.982875</v>
      </c>
      <c r="I1432" s="40">
        <v>18.34534</v>
      </c>
      <c r="J1432" s="40">
        <v>24.657509999999998</v>
      </c>
      <c r="K1432" s="40">
        <v>12.795970000000001</v>
      </c>
    </row>
    <row r="1433" spans="1:11" x14ac:dyDescent="0.2">
      <c r="A1433" s="37">
        <v>230164</v>
      </c>
      <c r="B1433" s="37">
        <v>15.537591000000001</v>
      </c>
      <c r="C1433" s="37">
        <v>25.817283</v>
      </c>
      <c r="D1433" s="37">
        <v>35.207037</v>
      </c>
      <c r="E1433" s="37">
        <v>24.900102</v>
      </c>
      <c r="G1433" s="39">
        <v>240428</v>
      </c>
      <c r="H1433" s="40">
        <v>25.483708</v>
      </c>
      <c r="I1433" s="40">
        <v>17.888525999999999</v>
      </c>
      <c r="J1433" s="40">
        <v>24.705946000000001</v>
      </c>
      <c r="K1433" s="40">
        <v>13.481208000000001</v>
      </c>
    </row>
    <row r="1434" spans="1:11" x14ac:dyDescent="0.2">
      <c r="A1434" s="37">
        <v>230164</v>
      </c>
      <c r="B1434" s="37">
        <v>15.537591000000001</v>
      </c>
      <c r="C1434" s="37">
        <v>25.817283</v>
      </c>
      <c r="D1434" s="37">
        <v>35.207037</v>
      </c>
      <c r="E1434" s="37">
        <v>24.900102</v>
      </c>
      <c r="G1434" s="39">
        <v>240429</v>
      </c>
      <c r="H1434" s="40">
        <v>27.129003999999998</v>
      </c>
      <c r="I1434" s="40">
        <v>17.804608000000002</v>
      </c>
      <c r="J1434" s="40">
        <v>22.0639</v>
      </c>
      <c r="K1434" s="40">
        <v>12.202296</v>
      </c>
    </row>
    <row r="1435" spans="1:11" x14ac:dyDescent="0.2">
      <c r="A1435" s="37">
        <v>230164</v>
      </c>
      <c r="B1435" s="37">
        <v>15.537591000000001</v>
      </c>
      <c r="C1435" s="37">
        <v>25.817283</v>
      </c>
      <c r="D1435" s="37">
        <v>35.207037</v>
      </c>
      <c r="E1435" s="37">
        <v>24.900102</v>
      </c>
      <c r="G1435" s="39">
        <v>240430</v>
      </c>
      <c r="H1435" s="40">
        <v>26.499725999999999</v>
      </c>
      <c r="I1435" s="40">
        <v>18.18702</v>
      </c>
      <c r="J1435" s="40">
        <v>23.262246000000001</v>
      </c>
      <c r="K1435" s="40">
        <v>12.359556</v>
      </c>
    </row>
    <row r="1436" spans="1:11" x14ac:dyDescent="0.2">
      <c r="A1436" s="37">
        <v>230165</v>
      </c>
      <c r="B1436" s="37">
        <v>16.368991999999999</v>
      </c>
      <c r="C1436" s="37">
        <v>24.808399999999999</v>
      </c>
      <c r="D1436" s="37">
        <v>33.721215999999998</v>
      </c>
      <c r="E1436" s="37">
        <v>23.615776</v>
      </c>
      <c r="G1436" s="39">
        <v>240431</v>
      </c>
      <c r="H1436" s="40">
        <v>23.574432999999999</v>
      </c>
      <c r="I1436" s="40">
        <v>19.46161</v>
      </c>
      <c r="J1436" s="40">
        <v>25.031656999999999</v>
      </c>
      <c r="K1436" s="40">
        <v>15.252917</v>
      </c>
    </row>
    <row r="1437" spans="1:11" x14ac:dyDescent="0.2">
      <c r="A1437" s="37">
        <v>230165</v>
      </c>
      <c r="B1437" s="37">
        <v>16.368991999999999</v>
      </c>
      <c r="C1437" s="37">
        <v>24.808399999999999</v>
      </c>
      <c r="D1437" s="37">
        <v>33.721215999999998</v>
      </c>
      <c r="E1437" s="37">
        <v>23.615776</v>
      </c>
      <c r="G1437" s="39" t="s">
        <v>139</v>
      </c>
      <c r="H1437" s="40" t="e">
        <v>#VALUE!</v>
      </c>
      <c r="I1437" s="40">
        <v>24.271576489579907</v>
      </c>
      <c r="J1437" s="40">
        <v>31.995649501157807</v>
      </c>
      <c r="K1437" s="40">
        <v>19.250525844194552</v>
      </c>
    </row>
    <row r="1438" spans="1:11" x14ac:dyDescent="0.2">
      <c r="A1438" s="37">
        <v>230165</v>
      </c>
      <c r="B1438" s="37">
        <v>16.368991999999999</v>
      </c>
      <c r="C1438" s="37">
        <v>24.808399999999999</v>
      </c>
      <c r="D1438" s="37">
        <v>33.721215999999998</v>
      </c>
      <c r="E1438" s="37">
        <v>23.615776</v>
      </c>
      <c r="G1438"/>
      <c r="H1438"/>
      <c r="I1438"/>
      <c r="J1438"/>
    </row>
    <row r="1439" spans="1:11" x14ac:dyDescent="0.2">
      <c r="A1439" s="37">
        <v>230166</v>
      </c>
      <c r="B1439" s="37">
        <v>17.277875999999999</v>
      </c>
      <c r="C1439" s="37">
        <v>22.096008000000001</v>
      </c>
      <c r="D1439" s="37">
        <v>31.541004000000001</v>
      </c>
      <c r="E1439" s="37">
        <v>19.673279999999998</v>
      </c>
      <c r="G1439"/>
      <c r="H1439"/>
      <c r="I1439"/>
      <c r="J1439"/>
    </row>
    <row r="1440" spans="1:11" x14ac:dyDescent="0.2">
      <c r="A1440" s="37">
        <v>230166</v>
      </c>
      <c r="B1440" s="37">
        <v>17.277875999999999</v>
      </c>
      <c r="C1440" s="37">
        <v>22.096008000000001</v>
      </c>
      <c r="D1440" s="37">
        <v>31.541004000000001</v>
      </c>
      <c r="E1440" s="37">
        <v>19.673279999999998</v>
      </c>
      <c r="G1440"/>
      <c r="H1440"/>
      <c r="I1440"/>
      <c r="J1440"/>
    </row>
    <row r="1441" spans="1:10" x14ac:dyDescent="0.2">
      <c r="A1441" s="37">
        <v>230166</v>
      </c>
      <c r="B1441" s="37">
        <v>17.277875999999999</v>
      </c>
      <c r="C1441" s="37">
        <v>22.096008000000001</v>
      </c>
      <c r="D1441" s="37">
        <v>31.541004000000001</v>
      </c>
      <c r="E1441" s="37">
        <v>19.673279999999998</v>
      </c>
      <c r="G1441"/>
      <c r="H1441"/>
      <c r="I1441"/>
      <c r="J1441"/>
    </row>
    <row r="1442" spans="1:10" x14ac:dyDescent="0.2">
      <c r="A1442" s="37">
        <v>230167</v>
      </c>
      <c r="B1442" s="37">
        <v>14.454770999999999</v>
      </c>
      <c r="C1442" s="37">
        <v>28.955546999999999</v>
      </c>
      <c r="D1442" s="37">
        <v>39.012239999999998</v>
      </c>
      <c r="E1442" s="37">
        <v>27.556995000000001</v>
      </c>
      <c r="G1442"/>
      <c r="H1442"/>
      <c r="I1442"/>
      <c r="J1442"/>
    </row>
    <row r="1443" spans="1:10" x14ac:dyDescent="0.2">
      <c r="A1443" s="37">
        <v>230167</v>
      </c>
      <c r="B1443" s="37">
        <v>14.454770999999999</v>
      </c>
      <c r="C1443" s="37">
        <v>28.955546999999999</v>
      </c>
      <c r="D1443" s="37">
        <v>39.012239999999998</v>
      </c>
      <c r="E1443" s="37">
        <v>27.556995000000001</v>
      </c>
      <c r="G1443"/>
      <c r="H1443"/>
      <c r="I1443"/>
      <c r="J1443"/>
    </row>
    <row r="1444" spans="1:10" x14ac:dyDescent="0.2">
      <c r="A1444" s="37">
        <v>230167</v>
      </c>
      <c r="B1444" s="37">
        <v>14.454770999999999</v>
      </c>
      <c r="C1444" s="37">
        <v>28.955546999999999</v>
      </c>
      <c r="D1444" s="37">
        <v>39.012239999999998</v>
      </c>
      <c r="E1444" s="37">
        <v>27.556995000000001</v>
      </c>
      <c r="G1444"/>
      <c r="H1444"/>
      <c r="I1444"/>
      <c r="J1444"/>
    </row>
    <row r="1445" spans="1:10" x14ac:dyDescent="0.2">
      <c r="A1445" s="37">
        <v>230168</v>
      </c>
      <c r="B1445" s="37">
        <v>14.440530000000001</v>
      </c>
      <c r="C1445" s="37">
        <v>27.560835000000001</v>
      </c>
      <c r="D1445" s="37">
        <v>35.063355000000001</v>
      </c>
      <c r="E1445" s="37">
        <v>26.759595000000001</v>
      </c>
      <c r="G1445"/>
      <c r="H1445"/>
      <c r="I1445"/>
      <c r="J1445"/>
    </row>
    <row r="1446" spans="1:10" x14ac:dyDescent="0.2">
      <c r="A1446" s="37">
        <v>230168</v>
      </c>
      <c r="B1446" s="37">
        <v>14.440530000000001</v>
      </c>
      <c r="C1446" s="37">
        <v>27.560835000000001</v>
      </c>
      <c r="D1446" s="37">
        <v>35.063355000000001</v>
      </c>
      <c r="E1446" s="37">
        <v>26.759595000000001</v>
      </c>
      <c r="G1446"/>
      <c r="H1446"/>
      <c r="I1446"/>
      <c r="J1446"/>
    </row>
    <row r="1447" spans="1:10" x14ac:dyDescent="0.2">
      <c r="A1447" s="37">
        <v>230168</v>
      </c>
      <c r="B1447" s="37">
        <v>14.440530000000001</v>
      </c>
      <c r="C1447" s="37">
        <v>27.560835000000001</v>
      </c>
      <c r="D1447" s="37">
        <v>35.063355000000001</v>
      </c>
      <c r="E1447" s="37">
        <v>26.759595000000001</v>
      </c>
      <c r="G1447"/>
      <c r="H1447"/>
      <c r="I1447"/>
      <c r="J1447"/>
    </row>
    <row r="1448" spans="1:10" x14ac:dyDescent="0.2">
      <c r="A1448" s="37">
        <v>230169</v>
      </c>
      <c r="B1448" s="37">
        <v>14.493948</v>
      </c>
      <c r="C1448" s="37">
        <v>28.887180000000001</v>
      </c>
      <c r="D1448" s="37">
        <v>36.184511999999998</v>
      </c>
      <c r="E1448" s="37">
        <v>29.610503999999999</v>
      </c>
      <c r="G1448"/>
      <c r="H1448"/>
      <c r="I1448"/>
      <c r="J1448"/>
    </row>
    <row r="1449" spans="1:10" x14ac:dyDescent="0.2">
      <c r="A1449" s="37">
        <v>230169</v>
      </c>
      <c r="B1449" s="37">
        <v>14.493948</v>
      </c>
      <c r="C1449" s="37">
        <v>28.887180000000001</v>
      </c>
      <c r="D1449" s="37">
        <v>36.184511999999998</v>
      </c>
      <c r="E1449" s="37">
        <v>29.610503999999999</v>
      </c>
      <c r="G1449"/>
      <c r="H1449"/>
      <c r="I1449"/>
      <c r="J1449"/>
    </row>
    <row r="1450" spans="1:10" x14ac:dyDescent="0.2">
      <c r="A1450" s="37">
        <v>230169</v>
      </c>
      <c r="B1450" s="37">
        <v>14.493948</v>
      </c>
      <c r="C1450" s="37">
        <v>28.887180000000001</v>
      </c>
      <c r="D1450" s="37">
        <v>36.184511999999998</v>
      </c>
      <c r="E1450" s="37">
        <v>29.610503999999999</v>
      </c>
      <c r="G1450"/>
      <c r="H1450"/>
      <c r="I1450"/>
      <c r="J1450"/>
    </row>
    <row r="1451" spans="1:10" x14ac:dyDescent="0.2">
      <c r="A1451" s="37">
        <v>230170</v>
      </c>
      <c r="B1451" s="37">
        <v>14.688738000000001</v>
      </c>
      <c r="C1451" s="37">
        <v>25.095552999999999</v>
      </c>
      <c r="D1451" s="37">
        <v>33.090921000000002</v>
      </c>
      <c r="E1451" s="37">
        <v>25.196411999999999</v>
      </c>
      <c r="G1451"/>
      <c r="H1451"/>
      <c r="I1451"/>
      <c r="J1451"/>
    </row>
    <row r="1452" spans="1:10" x14ac:dyDescent="0.2">
      <c r="A1452" s="37">
        <v>230170</v>
      </c>
      <c r="B1452" s="37">
        <v>14.688738000000001</v>
      </c>
      <c r="C1452" s="37">
        <v>25.095552999999999</v>
      </c>
      <c r="D1452" s="37">
        <v>33.090921000000002</v>
      </c>
      <c r="E1452" s="37">
        <v>25.196411999999999</v>
      </c>
      <c r="G1452"/>
      <c r="H1452"/>
      <c r="I1452"/>
      <c r="J1452"/>
    </row>
    <row r="1453" spans="1:10" x14ac:dyDescent="0.2">
      <c r="A1453" s="37">
        <v>230170</v>
      </c>
      <c r="B1453" s="37">
        <v>14.688738000000001</v>
      </c>
      <c r="C1453" s="37">
        <v>25.095552999999999</v>
      </c>
      <c r="D1453" s="37">
        <v>33.090921000000002</v>
      </c>
      <c r="E1453" s="37">
        <v>25.196411999999999</v>
      </c>
      <c r="G1453"/>
      <c r="H1453"/>
      <c r="I1453"/>
      <c r="J1453"/>
    </row>
    <row r="1454" spans="1:10" x14ac:dyDescent="0.2">
      <c r="A1454" s="37">
        <v>230171</v>
      </c>
      <c r="B1454" s="37">
        <v>14.781898999999999</v>
      </c>
      <c r="C1454" s="37">
        <v>23.873542</v>
      </c>
      <c r="D1454" s="37">
        <v>32.709853000000003</v>
      </c>
      <c r="E1454" s="37">
        <v>24.329491999999998</v>
      </c>
      <c r="G1454"/>
      <c r="H1454"/>
      <c r="I1454"/>
      <c r="J1454"/>
    </row>
    <row r="1455" spans="1:10" x14ac:dyDescent="0.2">
      <c r="A1455" s="37">
        <v>230171</v>
      </c>
      <c r="B1455" s="37">
        <v>14.781898999999999</v>
      </c>
      <c r="C1455" s="37">
        <v>23.873542</v>
      </c>
      <c r="D1455" s="37">
        <v>32.709853000000003</v>
      </c>
      <c r="E1455" s="37">
        <v>24.329491999999998</v>
      </c>
      <c r="G1455"/>
      <c r="H1455"/>
      <c r="I1455"/>
      <c r="J1455"/>
    </row>
    <row r="1456" spans="1:10" x14ac:dyDescent="0.2">
      <c r="A1456" s="37">
        <v>230171</v>
      </c>
      <c r="B1456" s="37">
        <v>14.781898999999999</v>
      </c>
      <c r="C1456" s="37">
        <v>23.873542</v>
      </c>
      <c r="D1456" s="37">
        <v>32.709853000000003</v>
      </c>
      <c r="E1456" s="37">
        <v>24.329491999999998</v>
      </c>
      <c r="G1456"/>
      <c r="H1456"/>
      <c r="I1456"/>
      <c r="J1456"/>
    </row>
    <row r="1457" spans="1:10" x14ac:dyDescent="0.2">
      <c r="A1457" s="37">
        <v>230172</v>
      </c>
      <c r="B1457" s="37">
        <v>13.877556</v>
      </c>
      <c r="C1457" s="37">
        <v>29.172122000000002</v>
      </c>
      <c r="D1457" s="37">
        <v>38.44211</v>
      </c>
      <c r="E1457" s="37">
        <v>27.718544000000001</v>
      </c>
      <c r="G1457"/>
      <c r="H1457"/>
      <c r="I1457"/>
      <c r="J1457"/>
    </row>
    <row r="1458" spans="1:10" x14ac:dyDescent="0.2">
      <c r="A1458" s="37">
        <v>230172</v>
      </c>
      <c r="B1458" s="37">
        <v>13.877556</v>
      </c>
      <c r="C1458" s="37">
        <v>29.172122000000002</v>
      </c>
      <c r="D1458" s="37">
        <v>38.44211</v>
      </c>
      <c r="E1458" s="37">
        <v>27.718544000000001</v>
      </c>
      <c r="G1458"/>
      <c r="H1458"/>
      <c r="I1458"/>
      <c r="J1458"/>
    </row>
    <row r="1459" spans="1:10" x14ac:dyDescent="0.2">
      <c r="A1459" s="37">
        <v>230172</v>
      </c>
      <c r="B1459" s="37">
        <v>13.815712</v>
      </c>
      <c r="C1459" s="37">
        <v>27.389828000000001</v>
      </c>
      <c r="D1459" s="37">
        <v>36.472048000000001</v>
      </c>
      <c r="E1459" s="37">
        <v>27.962499999999999</v>
      </c>
      <c r="G1459"/>
      <c r="H1459"/>
      <c r="I1459"/>
      <c r="J1459"/>
    </row>
    <row r="1460" spans="1:10" x14ac:dyDescent="0.2">
      <c r="A1460" s="37">
        <v>230172</v>
      </c>
      <c r="B1460" s="37">
        <v>14.709357000000001</v>
      </c>
      <c r="C1460" s="37">
        <v>25.542660000000001</v>
      </c>
      <c r="D1460" s="37">
        <v>33.875283000000003</v>
      </c>
      <c r="E1460" s="37">
        <v>26.25714</v>
      </c>
      <c r="G1460"/>
      <c r="H1460"/>
      <c r="I1460"/>
      <c r="J1460"/>
    </row>
    <row r="1461" spans="1:10" x14ac:dyDescent="0.2">
      <c r="A1461" s="37">
        <v>230172</v>
      </c>
      <c r="B1461" s="37">
        <v>13.877556</v>
      </c>
      <c r="C1461" s="37">
        <v>29.172122000000002</v>
      </c>
      <c r="D1461" s="37">
        <v>38.44211</v>
      </c>
      <c r="E1461" s="37">
        <v>27.718544000000001</v>
      </c>
      <c r="G1461"/>
      <c r="H1461"/>
      <c r="I1461"/>
      <c r="J1461"/>
    </row>
    <row r="1462" spans="1:10" x14ac:dyDescent="0.2">
      <c r="A1462" s="37">
        <v>230172</v>
      </c>
      <c r="B1462" s="37">
        <v>13.815712</v>
      </c>
      <c r="C1462" s="37">
        <v>27.389828000000001</v>
      </c>
      <c r="D1462" s="37">
        <v>36.472048000000001</v>
      </c>
      <c r="E1462" s="37">
        <v>27.962499999999999</v>
      </c>
      <c r="G1462"/>
      <c r="H1462"/>
      <c r="I1462"/>
      <c r="J1462"/>
    </row>
    <row r="1463" spans="1:10" x14ac:dyDescent="0.2">
      <c r="A1463" s="37">
        <v>230172</v>
      </c>
      <c r="B1463" s="37">
        <v>14.709357000000001</v>
      </c>
      <c r="C1463" s="37">
        <v>25.542660000000001</v>
      </c>
      <c r="D1463" s="37">
        <v>33.875283000000003</v>
      </c>
      <c r="E1463" s="37">
        <v>26.25714</v>
      </c>
      <c r="G1463"/>
      <c r="H1463"/>
      <c r="I1463"/>
      <c r="J1463"/>
    </row>
    <row r="1464" spans="1:10" x14ac:dyDescent="0.2">
      <c r="A1464" s="37">
        <v>230173</v>
      </c>
      <c r="B1464" s="37">
        <v>14.995934999999999</v>
      </c>
      <c r="C1464" s="37">
        <v>23.764050000000001</v>
      </c>
      <c r="D1464" s="37">
        <v>31.521509999999999</v>
      </c>
      <c r="E1464" s="37">
        <v>26.286135000000002</v>
      </c>
      <c r="G1464"/>
      <c r="H1464"/>
      <c r="I1464"/>
      <c r="J1464"/>
    </row>
    <row r="1465" spans="1:10" x14ac:dyDescent="0.2">
      <c r="A1465" s="37">
        <v>230173</v>
      </c>
      <c r="B1465" s="37">
        <v>14.995934999999999</v>
      </c>
      <c r="C1465" s="37">
        <v>23.764050000000001</v>
      </c>
      <c r="D1465" s="37">
        <v>31.521509999999999</v>
      </c>
      <c r="E1465" s="37">
        <v>26.286135000000002</v>
      </c>
      <c r="G1465"/>
      <c r="H1465"/>
      <c r="I1465"/>
      <c r="J1465"/>
    </row>
    <row r="1466" spans="1:10" x14ac:dyDescent="0.2">
      <c r="A1466" s="37">
        <v>230173</v>
      </c>
      <c r="B1466" s="37">
        <v>14.995934999999999</v>
      </c>
      <c r="C1466" s="37">
        <v>23.764050000000001</v>
      </c>
      <c r="D1466" s="37">
        <v>31.521509999999999</v>
      </c>
      <c r="E1466" s="37">
        <v>26.286135000000002</v>
      </c>
      <c r="G1466"/>
      <c r="H1466"/>
      <c r="I1466"/>
      <c r="J1466"/>
    </row>
    <row r="1467" spans="1:10" x14ac:dyDescent="0.2">
      <c r="A1467" s="37">
        <v>230174</v>
      </c>
      <c r="B1467" s="37">
        <v>14.771750000000001</v>
      </c>
      <c r="C1467" s="37">
        <v>28.359925</v>
      </c>
      <c r="D1467" s="37">
        <v>36.718350000000001</v>
      </c>
      <c r="E1467" s="37">
        <v>28.653524999999998</v>
      </c>
      <c r="G1467"/>
      <c r="H1467"/>
      <c r="I1467"/>
      <c r="J1467"/>
    </row>
    <row r="1468" spans="1:10" x14ac:dyDescent="0.2">
      <c r="A1468" s="37">
        <v>230174</v>
      </c>
      <c r="B1468" s="37">
        <v>14.771750000000001</v>
      </c>
      <c r="C1468" s="37">
        <v>28.359925</v>
      </c>
      <c r="D1468" s="37">
        <v>36.718350000000001</v>
      </c>
      <c r="E1468" s="37">
        <v>28.653524999999998</v>
      </c>
      <c r="G1468"/>
      <c r="H1468"/>
      <c r="I1468"/>
      <c r="J1468"/>
    </row>
    <row r="1469" spans="1:10" x14ac:dyDescent="0.2">
      <c r="A1469" s="37">
        <v>230174</v>
      </c>
      <c r="B1469" s="37">
        <v>14.771750000000001</v>
      </c>
      <c r="C1469" s="37">
        <v>28.359925</v>
      </c>
      <c r="D1469" s="37">
        <v>36.718350000000001</v>
      </c>
      <c r="E1469" s="37">
        <v>28.653524999999998</v>
      </c>
      <c r="G1469"/>
      <c r="H1469"/>
      <c r="I1469"/>
      <c r="J1469"/>
    </row>
    <row r="1470" spans="1:10" x14ac:dyDescent="0.2">
      <c r="A1470" s="37">
        <v>230175</v>
      </c>
      <c r="B1470" s="37">
        <v>15.445239000000001</v>
      </c>
      <c r="C1470" s="37">
        <v>25.097373000000001</v>
      </c>
      <c r="D1470" s="37">
        <v>31.957868999999999</v>
      </c>
      <c r="E1470" s="37">
        <v>24.951405000000001</v>
      </c>
      <c r="G1470"/>
      <c r="H1470"/>
      <c r="I1470"/>
      <c r="J1470"/>
    </row>
    <row r="1471" spans="1:10" x14ac:dyDescent="0.2">
      <c r="A1471" s="37">
        <v>230175</v>
      </c>
      <c r="B1471" s="37">
        <v>15.445239000000001</v>
      </c>
      <c r="C1471" s="37">
        <v>25.097373000000001</v>
      </c>
      <c r="D1471" s="37">
        <v>31.957868999999999</v>
      </c>
      <c r="E1471" s="37">
        <v>24.951405000000001</v>
      </c>
      <c r="G1471"/>
      <c r="H1471"/>
      <c r="I1471"/>
      <c r="J1471"/>
    </row>
    <row r="1472" spans="1:10" x14ac:dyDescent="0.2">
      <c r="A1472" s="37">
        <v>230175</v>
      </c>
      <c r="B1472" s="37">
        <v>15.445239000000001</v>
      </c>
      <c r="C1472" s="37">
        <v>25.097373000000001</v>
      </c>
      <c r="D1472" s="37">
        <v>31.957868999999999</v>
      </c>
      <c r="E1472" s="37">
        <v>24.951405000000001</v>
      </c>
      <c r="G1472"/>
      <c r="H1472"/>
      <c r="I1472"/>
      <c r="J1472"/>
    </row>
    <row r="1473" spans="1:10" x14ac:dyDescent="0.2">
      <c r="A1473" s="37">
        <v>230176</v>
      </c>
      <c r="B1473" s="37">
        <v>14.057472000000001</v>
      </c>
      <c r="C1473" s="37">
        <v>27.712256</v>
      </c>
      <c r="D1473" s="37">
        <v>35.409087999999997</v>
      </c>
      <c r="E1473" s="37">
        <v>29.890432000000001</v>
      </c>
      <c r="G1473"/>
      <c r="H1473"/>
      <c r="I1473"/>
      <c r="J1473"/>
    </row>
    <row r="1474" spans="1:10" x14ac:dyDescent="0.2">
      <c r="A1474" s="37">
        <v>230176</v>
      </c>
      <c r="B1474" s="37">
        <v>14.057472000000001</v>
      </c>
      <c r="C1474" s="37">
        <v>27.712256</v>
      </c>
      <c r="D1474" s="37">
        <v>35.409087999999997</v>
      </c>
      <c r="E1474" s="37">
        <v>29.890432000000001</v>
      </c>
      <c r="G1474"/>
      <c r="H1474"/>
      <c r="I1474"/>
      <c r="J1474"/>
    </row>
    <row r="1475" spans="1:10" x14ac:dyDescent="0.2">
      <c r="A1475" s="37">
        <v>230176</v>
      </c>
      <c r="B1475" s="37">
        <v>14.057472000000001</v>
      </c>
      <c r="C1475" s="37">
        <v>27.712256</v>
      </c>
      <c r="D1475" s="37">
        <v>35.409087999999997</v>
      </c>
      <c r="E1475" s="37">
        <v>29.890432000000001</v>
      </c>
      <c r="G1475"/>
      <c r="H1475"/>
      <c r="I1475"/>
      <c r="J1475"/>
    </row>
    <row r="1476" spans="1:10" x14ac:dyDescent="0.2">
      <c r="A1476" s="37">
        <v>230177</v>
      </c>
      <c r="B1476" s="37">
        <v>15.559104</v>
      </c>
      <c r="C1476" s="37">
        <v>27.191735999999999</v>
      </c>
      <c r="D1476" s="37">
        <v>33.824537999999997</v>
      </c>
      <c r="E1476" s="37">
        <v>28.320138</v>
      </c>
      <c r="G1476"/>
      <c r="H1476"/>
      <c r="I1476"/>
      <c r="J1476"/>
    </row>
    <row r="1477" spans="1:10" x14ac:dyDescent="0.2">
      <c r="A1477" s="37">
        <v>230177</v>
      </c>
      <c r="B1477" s="37">
        <v>15.559104</v>
      </c>
      <c r="C1477" s="37">
        <v>27.191735999999999</v>
      </c>
      <c r="D1477" s="37">
        <v>33.824537999999997</v>
      </c>
      <c r="E1477" s="37">
        <v>28.320138</v>
      </c>
      <c r="G1477"/>
      <c r="H1477"/>
      <c r="I1477"/>
      <c r="J1477"/>
    </row>
    <row r="1478" spans="1:10" x14ac:dyDescent="0.2">
      <c r="A1478" s="37">
        <v>230177</v>
      </c>
      <c r="B1478" s="37">
        <v>15.559104</v>
      </c>
      <c r="C1478" s="37">
        <v>27.191735999999999</v>
      </c>
      <c r="D1478" s="37">
        <v>33.824537999999997</v>
      </c>
      <c r="E1478" s="37">
        <v>28.320138</v>
      </c>
      <c r="G1478"/>
      <c r="H1478"/>
      <c r="I1478"/>
      <c r="J1478"/>
    </row>
    <row r="1479" spans="1:10" x14ac:dyDescent="0.2">
      <c r="A1479" s="37">
        <v>230178</v>
      </c>
      <c r="B1479" s="37">
        <v>16.271100000000001</v>
      </c>
      <c r="C1479" s="37">
        <v>20.388870000000001</v>
      </c>
      <c r="D1479" s="37">
        <v>28.351710000000001</v>
      </c>
      <c r="E1479" s="37">
        <v>20.888819999999999</v>
      </c>
      <c r="G1479"/>
      <c r="H1479"/>
      <c r="I1479"/>
      <c r="J1479"/>
    </row>
    <row r="1480" spans="1:10" x14ac:dyDescent="0.2">
      <c r="A1480" s="37">
        <v>230178</v>
      </c>
      <c r="B1480" s="37">
        <v>16.271100000000001</v>
      </c>
      <c r="C1480" s="37">
        <v>20.388870000000001</v>
      </c>
      <c r="D1480" s="37">
        <v>28.351710000000001</v>
      </c>
      <c r="E1480" s="37">
        <v>20.888819999999999</v>
      </c>
      <c r="G1480"/>
      <c r="H1480"/>
      <c r="I1480"/>
      <c r="J1480"/>
    </row>
    <row r="1481" spans="1:10" x14ac:dyDescent="0.2">
      <c r="A1481" s="37">
        <v>230178</v>
      </c>
      <c r="B1481" s="37">
        <v>16.271100000000001</v>
      </c>
      <c r="C1481" s="37">
        <v>20.388870000000001</v>
      </c>
      <c r="D1481" s="37">
        <v>28.351710000000001</v>
      </c>
      <c r="E1481" s="37">
        <v>20.888819999999999</v>
      </c>
      <c r="G1481"/>
      <c r="H1481"/>
      <c r="I1481"/>
      <c r="J1481"/>
    </row>
    <row r="1482" spans="1:10" x14ac:dyDescent="0.2">
      <c r="A1482" s="37">
        <v>230179</v>
      </c>
      <c r="B1482" s="37">
        <v>15.314525</v>
      </c>
      <c r="C1482" s="37">
        <v>26.276982</v>
      </c>
      <c r="D1482" s="37">
        <v>34.267963999999999</v>
      </c>
      <c r="E1482" s="37">
        <v>26.907848999999999</v>
      </c>
      <c r="G1482"/>
      <c r="H1482"/>
      <c r="I1482"/>
      <c r="J1482"/>
    </row>
    <row r="1483" spans="1:10" x14ac:dyDescent="0.2">
      <c r="A1483" s="37">
        <v>230179</v>
      </c>
      <c r="B1483" s="37">
        <v>15.314525</v>
      </c>
      <c r="C1483" s="37">
        <v>26.276982</v>
      </c>
      <c r="D1483" s="37">
        <v>34.267963999999999</v>
      </c>
      <c r="E1483" s="37">
        <v>26.907848999999999</v>
      </c>
      <c r="G1483"/>
      <c r="H1483"/>
      <c r="I1483"/>
      <c r="J1483"/>
    </row>
    <row r="1484" spans="1:10" x14ac:dyDescent="0.2">
      <c r="A1484" s="37">
        <v>230179</v>
      </c>
      <c r="B1484" s="37">
        <v>15.314525</v>
      </c>
      <c r="C1484" s="37">
        <v>26.276982</v>
      </c>
      <c r="D1484" s="37">
        <v>34.267963999999999</v>
      </c>
      <c r="E1484" s="37">
        <v>26.907848999999999</v>
      </c>
      <c r="G1484"/>
      <c r="H1484"/>
      <c r="I1484"/>
      <c r="J1484"/>
    </row>
    <row r="1485" spans="1:10" x14ac:dyDescent="0.2">
      <c r="A1485" s="37">
        <v>230180</v>
      </c>
      <c r="B1485" s="37">
        <v>13.556215999999999</v>
      </c>
      <c r="C1485" s="37">
        <v>27.892052</v>
      </c>
      <c r="D1485" s="37">
        <v>37.027363999999999</v>
      </c>
      <c r="E1485" s="37">
        <v>29.524667999999998</v>
      </c>
      <c r="G1485"/>
      <c r="H1485"/>
      <c r="I1485"/>
      <c r="J1485"/>
    </row>
    <row r="1486" spans="1:10" x14ac:dyDescent="0.2">
      <c r="A1486" s="37">
        <v>230180</v>
      </c>
      <c r="B1486" s="37">
        <v>13.556215999999999</v>
      </c>
      <c r="C1486" s="37">
        <v>27.892052</v>
      </c>
      <c r="D1486" s="37">
        <v>37.027363999999999</v>
      </c>
      <c r="E1486" s="37">
        <v>29.524667999999998</v>
      </c>
      <c r="G1486"/>
      <c r="H1486"/>
      <c r="I1486"/>
      <c r="J1486"/>
    </row>
    <row r="1487" spans="1:10" x14ac:dyDescent="0.2">
      <c r="A1487" s="37">
        <v>230180</v>
      </c>
      <c r="B1487" s="37">
        <v>13.556215999999999</v>
      </c>
      <c r="C1487" s="37">
        <v>27.892052</v>
      </c>
      <c r="D1487" s="37">
        <v>37.027363999999999</v>
      </c>
      <c r="E1487" s="37">
        <v>29.524667999999998</v>
      </c>
      <c r="G1487"/>
      <c r="H1487"/>
      <c r="I1487"/>
      <c r="J1487"/>
    </row>
    <row r="1488" spans="1:10" x14ac:dyDescent="0.2">
      <c r="A1488" s="37">
        <v>230181</v>
      </c>
      <c r="B1488" s="37">
        <v>14.348229999999999</v>
      </c>
      <c r="C1488" s="37">
        <v>27.965340000000001</v>
      </c>
      <c r="D1488" s="37">
        <v>35.166871999999998</v>
      </c>
      <c r="E1488" s="37">
        <v>28.988907999999999</v>
      </c>
      <c r="G1488"/>
      <c r="H1488"/>
      <c r="I1488"/>
      <c r="J1488"/>
    </row>
    <row r="1489" spans="1:10" x14ac:dyDescent="0.2">
      <c r="A1489" s="37">
        <v>230181</v>
      </c>
      <c r="B1489" s="37">
        <v>14.348229999999999</v>
      </c>
      <c r="C1489" s="37">
        <v>27.965340000000001</v>
      </c>
      <c r="D1489" s="37">
        <v>35.166871999999998</v>
      </c>
      <c r="E1489" s="37">
        <v>28.988907999999999</v>
      </c>
      <c r="G1489"/>
      <c r="H1489"/>
      <c r="I1489"/>
      <c r="J1489"/>
    </row>
    <row r="1490" spans="1:10" x14ac:dyDescent="0.2">
      <c r="A1490" s="37">
        <v>230181</v>
      </c>
      <c r="B1490" s="37">
        <v>14.348229999999999</v>
      </c>
      <c r="C1490" s="37">
        <v>27.965340000000001</v>
      </c>
      <c r="D1490" s="37">
        <v>35.166871999999998</v>
      </c>
      <c r="E1490" s="37">
        <v>28.988907999999999</v>
      </c>
      <c r="G1490"/>
      <c r="H1490"/>
      <c r="I1490"/>
      <c r="J1490"/>
    </row>
    <row r="1491" spans="1:10" x14ac:dyDescent="0.2">
      <c r="A1491" s="37">
        <v>230182</v>
      </c>
      <c r="B1491" s="37">
        <v>18.870951999999999</v>
      </c>
      <c r="C1491" s="37">
        <v>22.470192000000001</v>
      </c>
      <c r="D1491" s="37">
        <v>28.019400000000001</v>
      </c>
      <c r="E1491" s="37">
        <v>18.442688</v>
      </c>
      <c r="G1491"/>
      <c r="H1491"/>
      <c r="I1491"/>
      <c r="J1491"/>
    </row>
    <row r="1492" spans="1:10" x14ac:dyDescent="0.2">
      <c r="A1492" s="37">
        <v>230182</v>
      </c>
      <c r="B1492" s="37">
        <v>18.870951999999999</v>
      </c>
      <c r="C1492" s="37">
        <v>22.470192000000001</v>
      </c>
      <c r="D1492" s="37">
        <v>28.019400000000001</v>
      </c>
      <c r="E1492" s="37">
        <v>18.442688</v>
      </c>
      <c r="G1492"/>
      <c r="H1492"/>
      <c r="I1492"/>
      <c r="J1492"/>
    </row>
    <row r="1493" spans="1:10" x14ac:dyDescent="0.2">
      <c r="A1493" s="37">
        <v>230182</v>
      </c>
      <c r="B1493" s="37">
        <v>18.870951999999999</v>
      </c>
      <c r="C1493" s="37">
        <v>22.470192000000001</v>
      </c>
      <c r="D1493" s="37">
        <v>28.019400000000001</v>
      </c>
      <c r="E1493" s="37">
        <v>18.442688</v>
      </c>
      <c r="G1493"/>
      <c r="H1493"/>
      <c r="I1493"/>
      <c r="J1493"/>
    </row>
    <row r="1494" spans="1:10" x14ac:dyDescent="0.2">
      <c r="A1494" s="37">
        <v>230183</v>
      </c>
      <c r="B1494" s="37">
        <v>15.243220000000001</v>
      </c>
      <c r="C1494" s="37">
        <v>27.075814999999999</v>
      </c>
      <c r="D1494" s="37">
        <v>31.250419999999998</v>
      </c>
      <c r="E1494" s="37">
        <v>28.9221</v>
      </c>
      <c r="G1494"/>
      <c r="H1494"/>
      <c r="I1494"/>
      <c r="J1494"/>
    </row>
    <row r="1495" spans="1:10" x14ac:dyDescent="0.2">
      <c r="A1495" s="37">
        <v>230183</v>
      </c>
      <c r="B1495" s="37">
        <v>15.243220000000001</v>
      </c>
      <c r="C1495" s="37">
        <v>27.075814999999999</v>
      </c>
      <c r="D1495" s="37">
        <v>31.250419999999998</v>
      </c>
      <c r="E1495" s="37">
        <v>28.9221</v>
      </c>
      <c r="G1495"/>
      <c r="H1495"/>
      <c r="I1495"/>
      <c r="J1495"/>
    </row>
    <row r="1496" spans="1:10" x14ac:dyDescent="0.2">
      <c r="A1496" s="37">
        <v>230183</v>
      </c>
      <c r="B1496" s="37">
        <v>15.243220000000001</v>
      </c>
      <c r="C1496" s="37">
        <v>27.075814999999999</v>
      </c>
      <c r="D1496" s="37">
        <v>31.250419999999998</v>
      </c>
      <c r="E1496" s="37">
        <v>28.9221</v>
      </c>
      <c r="G1496"/>
      <c r="H1496"/>
      <c r="I1496"/>
      <c r="J1496"/>
    </row>
    <row r="1497" spans="1:10" x14ac:dyDescent="0.2">
      <c r="A1497" s="37">
        <v>230184</v>
      </c>
      <c r="B1497" s="37">
        <v>16.565448</v>
      </c>
      <c r="C1497" s="37">
        <v>25.249980000000001</v>
      </c>
      <c r="D1497" s="37">
        <v>30.857028</v>
      </c>
      <c r="E1497" s="37">
        <v>25.030812000000001</v>
      </c>
      <c r="G1497"/>
      <c r="H1497"/>
      <c r="I1497"/>
      <c r="J1497"/>
    </row>
    <row r="1498" spans="1:10" x14ac:dyDescent="0.2">
      <c r="A1498" s="37">
        <v>230184</v>
      </c>
      <c r="B1498" s="37">
        <v>16.565448</v>
      </c>
      <c r="C1498" s="37">
        <v>25.249980000000001</v>
      </c>
      <c r="D1498" s="37">
        <v>30.857028</v>
      </c>
      <c r="E1498" s="37">
        <v>25.030812000000001</v>
      </c>
      <c r="G1498"/>
      <c r="H1498"/>
      <c r="I1498"/>
      <c r="J1498"/>
    </row>
    <row r="1499" spans="1:10" x14ac:dyDescent="0.2">
      <c r="A1499" s="37">
        <v>230184</v>
      </c>
      <c r="B1499" s="37">
        <v>16.565448</v>
      </c>
      <c r="C1499" s="37">
        <v>25.249980000000001</v>
      </c>
      <c r="D1499" s="37">
        <v>30.857028</v>
      </c>
      <c r="E1499" s="37">
        <v>25.030812000000001</v>
      </c>
      <c r="G1499"/>
      <c r="H1499"/>
      <c r="I1499"/>
      <c r="J1499"/>
    </row>
    <row r="1500" spans="1:10" x14ac:dyDescent="0.2">
      <c r="A1500" s="37">
        <v>230185</v>
      </c>
      <c r="B1500" s="37">
        <v>14.551387999999999</v>
      </c>
      <c r="C1500" s="37">
        <v>27.982738000000001</v>
      </c>
      <c r="D1500" s="37">
        <v>33.974485999999999</v>
      </c>
      <c r="E1500" s="37">
        <v>28.219494000000001</v>
      </c>
      <c r="G1500"/>
      <c r="H1500"/>
      <c r="I1500"/>
      <c r="J1500"/>
    </row>
    <row r="1501" spans="1:10" x14ac:dyDescent="0.2">
      <c r="A1501" s="37">
        <v>230185</v>
      </c>
      <c r="B1501" s="37">
        <v>14.551387999999999</v>
      </c>
      <c r="C1501" s="37">
        <v>27.982738000000001</v>
      </c>
      <c r="D1501" s="37">
        <v>33.974485999999999</v>
      </c>
      <c r="E1501" s="37">
        <v>28.219494000000001</v>
      </c>
      <c r="G1501"/>
      <c r="H1501"/>
      <c r="I1501"/>
      <c r="J1501"/>
    </row>
    <row r="1502" spans="1:10" x14ac:dyDescent="0.2">
      <c r="A1502" s="37">
        <v>230185</v>
      </c>
      <c r="B1502" s="37">
        <v>14.551387999999999</v>
      </c>
      <c r="C1502" s="37">
        <v>27.982738000000001</v>
      </c>
      <c r="D1502" s="37">
        <v>33.974485999999999</v>
      </c>
      <c r="E1502" s="37">
        <v>28.219494000000001</v>
      </c>
      <c r="G1502"/>
      <c r="H1502"/>
      <c r="I1502"/>
      <c r="J1502"/>
    </row>
    <row r="1503" spans="1:10" x14ac:dyDescent="0.2">
      <c r="A1503" s="37">
        <v>230186</v>
      </c>
      <c r="B1503" s="37">
        <v>15.000381000000001</v>
      </c>
      <c r="C1503" s="37">
        <v>26.426631</v>
      </c>
      <c r="D1503" s="37">
        <v>33.748572000000003</v>
      </c>
      <c r="E1503" s="37">
        <v>28.035447000000001</v>
      </c>
      <c r="G1503"/>
      <c r="H1503"/>
      <c r="I1503"/>
      <c r="J1503"/>
    </row>
    <row r="1504" spans="1:10" x14ac:dyDescent="0.2">
      <c r="A1504" s="37">
        <v>230186</v>
      </c>
      <c r="B1504" s="37">
        <v>15.000381000000001</v>
      </c>
      <c r="C1504" s="37">
        <v>26.426631</v>
      </c>
      <c r="D1504" s="37">
        <v>33.748572000000003</v>
      </c>
      <c r="E1504" s="37">
        <v>28.035447000000001</v>
      </c>
      <c r="G1504"/>
      <c r="H1504"/>
      <c r="I1504"/>
      <c r="J1504"/>
    </row>
    <row r="1505" spans="1:10" x14ac:dyDescent="0.2">
      <c r="A1505" s="37">
        <v>230186</v>
      </c>
      <c r="B1505" s="37">
        <v>15.000381000000001</v>
      </c>
      <c r="C1505" s="37">
        <v>26.426631</v>
      </c>
      <c r="D1505" s="37">
        <v>33.748572000000003</v>
      </c>
      <c r="E1505" s="37">
        <v>28.035447000000001</v>
      </c>
      <c r="G1505"/>
      <c r="H1505"/>
      <c r="I1505"/>
      <c r="J1505"/>
    </row>
    <row r="1506" spans="1:10" x14ac:dyDescent="0.2">
      <c r="A1506" s="37">
        <v>230187</v>
      </c>
      <c r="B1506" s="37">
        <v>16.034382000000001</v>
      </c>
      <c r="C1506" s="37">
        <v>23.618088</v>
      </c>
      <c r="D1506" s="37">
        <v>30.928014000000001</v>
      </c>
      <c r="E1506" s="37">
        <v>23.161788000000001</v>
      </c>
      <c r="G1506"/>
      <c r="H1506"/>
      <c r="I1506"/>
      <c r="J1506"/>
    </row>
    <row r="1507" spans="1:10" x14ac:dyDescent="0.2">
      <c r="A1507" s="37">
        <v>230187</v>
      </c>
      <c r="B1507" s="37">
        <v>16.034382000000001</v>
      </c>
      <c r="C1507" s="37">
        <v>23.618088</v>
      </c>
      <c r="D1507" s="37">
        <v>30.928014000000001</v>
      </c>
      <c r="E1507" s="37">
        <v>23.161788000000001</v>
      </c>
      <c r="G1507"/>
      <c r="H1507"/>
      <c r="I1507"/>
      <c r="J1507"/>
    </row>
    <row r="1508" spans="1:10" x14ac:dyDescent="0.2">
      <c r="A1508" s="37">
        <v>230187</v>
      </c>
      <c r="B1508" s="37">
        <v>16.034382000000001</v>
      </c>
      <c r="C1508" s="37">
        <v>23.618088</v>
      </c>
      <c r="D1508" s="37">
        <v>30.928014000000001</v>
      </c>
      <c r="E1508" s="37">
        <v>23.161788000000001</v>
      </c>
      <c r="G1508"/>
      <c r="H1508"/>
      <c r="I1508"/>
      <c r="J1508"/>
    </row>
    <row r="1509" spans="1:10" x14ac:dyDescent="0.2">
      <c r="A1509" s="37">
        <v>230188</v>
      </c>
      <c r="B1509" s="37">
        <v>16.773764</v>
      </c>
      <c r="C1509" s="37">
        <v>23.761308</v>
      </c>
      <c r="D1509" s="37">
        <v>30.968356</v>
      </c>
      <c r="E1509" s="37">
        <v>22.526598</v>
      </c>
      <c r="G1509"/>
      <c r="H1509"/>
      <c r="I1509"/>
      <c r="J1509"/>
    </row>
    <row r="1510" spans="1:10" x14ac:dyDescent="0.2">
      <c r="A1510" s="37">
        <v>230188</v>
      </c>
      <c r="B1510" s="37">
        <v>16.773764</v>
      </c>
      <c r="C1510" s="37">
        <v>23.761308</v>
      </c>
      <c r="D1510" s="37">
        <v>30.968356</v>
      </c>
      <c r="E1510" s="37">
        <v>22.526598</v>
      </c>
      <c r="G1510"/>
      <c r="H1510"/>
      <c r="I1510"/>
      <c r="J1510"/>
    </row>
    <row r="1511" spans="1:10" x14ac:dyDescent="0.2">
      <c r="A1511" s="37">
        <v>230188</v>
      </c>
      <c r="B1511" s="37">
        <v>16.773764</v>
      </c>
      <c r="C1511" s="37">
        <v>23.761308</v>
      </c>
      <c r="D1511" s="37">
        <v>30.968356</v>
      </c>
      <c r="E1511" s="37">
        <v>22.526598</v>
      </c>
      <c r="G1511"/>
      <c r="H1511"/>
      <c r="I1511"/>
      <c r="J1511"/>
    </row>
    <row r="1512" spans="1:10" x14ac:dyDescent="0.2">
      <c r="A1512" s="37">
        <v>230189</v>
      </c>
      <c r="B1512" s="37">
        <v>15.457564</v>
      </c>
      <c r="C1512" s="37">
        <v>28.481152000000002</v>
      </c>
      <c r="D1512" s="37">
        <v>34.311796000000001</v>
      </c>
      <c r="E1512" s="37">
        <v>27.082523999999999</v>
      </c>
      <c r="G1512"/>
      <c r="H1512"/>
      <c r="I1512"/>
      <c r="J1512"/>
    </row>
    <row r="1513" spans="1:10" x14ac:dyDescent="0.2">
      <c r="A1513" s="37">
        <v>230189</v>
      </c>
      <c r="B1513" s="37">
        <v>15.457564</v>
      </c>
      <c r="C1513" s="37">
        <v>28.481152000000002</v>
      </c>
      <c r="D1513" s="37">
        <v>34.311796000000001</v>
      </c>
      <c r="E1513" s="37">
        <v>27.082523999999999</v>
      </c>
      <c r="G1513"/>
      <c r="H1513"/>
      <c r="I1513"/>
      <c r="J1513"/>
    </row>
    <row r="1514" spans="1:10" x14ac:dyDescent="0.2">
      <c r="A1514" s="37">
        <v>230189</v>
      </c>
      <c r="B1514" s="37">
        <v>15.457564</v>
      </c>
      <c r="C1514" s="37">
        <v>28.481152000000002</v>
      </c>
      <c r="D1514" s="37">
        <v>34.311796000000001</v>
      </c>
      <c r="E1514" s="37">
        <v>27.082523999999999</v>
      </c>
      <c r="G1514"/>
      <c r="H1514"/>
      <c r="I1514"/>
      <c r="J1514"/>
    </row>
    <row r="1515" spans="1:10" x14ac:dyDescent="0.2">
      <c r="A1515" s="37">
        <v>230190</v>
      </c>
      <c r="B1515" s="37">
        <v>15.017184</v>
      </c>
      <c r="C1515" s="37">
        <v>25.48704</v>
      </c>
      <c r="D1515" s="37">
        <v>33.756576000000003</v>
      </c>
      <c r="E1515" s="37">
        <v>26.752223999999998</v>
      </c>
      <c r="G1515"/>
      <c r="H1515"/>
      <c r="I1515"/>
      <c r="J1515"/>
    </row>
    <row r="1516" spans="1:10" x14ac:dyDescent="0.2">
      <c r="A1516" s="37">
        <v>230190</v>
      </c>
      <c r="B1516" s="37">
        <v>15.017184</v>
      </c>
      <c r="C1516" s="37">
        <v>25.48704</v>
      </c>
      <c r="D1516" s="37">
        <v>33.756576000000003</v>
      </c>
      <c r="E1516" s="37">
        <v>26.752223999999998</v>
      </c>
      <c r="G1516"/>
      <c r="H1516"/>
      <c r="I1516"/>
      <c r="J1516"/>
    </row>
    <row r="1517" spans="1:10" x14ac:dyDescent="0.2">
      <c r="A1517" s="37">
        <v>230190</v>
      </c>
      <c r="B1517" s="37">
        <v>15.017184</v>
      </c>
      <c r="C1517" s="37">
        <v>25.48704</v>
      </c>
      <c r="D1517" s="37">
        <v>33.756576000000003</v>
      </c>
      <c r="E1517" s="37">
        <v>26.752223999999998</v>
      </c>
      <c r="G1517"/>
      <c r="H1517"/>
      <c r="I1517"/>
      <c r="J1517"/>
    </row>
    <row r="1518" spans="1:10" x14ac:dyDescent="0.2">
      <c r="A1518" s="37">
        <v>230191</v>
      </c>
      <c r="B1518" s="37">
        <v>15.896661</v>
      </c>
      <c r="C1518" s="37">
        <v>23.313285</v>
      </c>
      <c r="D1518" s="37">
        <v>31.393405999999999</v>
      </c>
      <c r="E1518" s="37">
        <v>23.876802999999999</v>
      </c>
      <c r="G1518"/>
      <c r="H1518"/>
      <c r="I1518"/>
      <c r="J1518"/>
    </row>
    <row r="1519" spans="1:10" x14ac:dyDescent="0.2">
      <c r="A1519" s="37">
        <v>230191</v>
      </c>
      <c r="B1519" s="37">
        <v>15.896661</v>
      </c>
      <c r="C1519" s="37">
        <v>23.313285</v>
      </c>
      <c r="D1519" s="37">
        <v>31.393405999999999</v>
      </c>
      <c r="E1519" s="37">
        <v>23.876802999999999</v>
      </c>
      <c r="G1519"/>
      <c r="H1519"/>
      <c r="I1519"/>
      <c r="J1519"/>
    </row>
    <row r="1520" spans="1:10" x14ac:dyDescent="0.2">
      <c r="A1520" s="37">
        <v>230191</v>
      </c>
      <c r="B1520" s="37">
        <v>15.896661</v>
      </c>
      <c r="C1520" s="37">
        <v>23.313285</v>
      </c>
      <c r="D1520" s="37">
        <v>31.393405999999999</v>
      </c>
      <c r="E1520" s="37">
        <v>23.876802999999999</v>
      </c>
      <c r="G1520"/>
      <c r="H1520"/>
      <c r="I1520"/>
      <c r="J1520"/>
    </row>
    <row r="1521" spans="1:10" x14ac:dyDescent="0.2">
      <c r="A1521" s="37">
        <v>230192</v>
      </c>
      <c r="B1521" s="37">
        <v>17.12988</v>
      </c>
      <c r="C1521" s="37">
        <v>25.924320000000002</v>
      </c>
      <c r="D1521" s="37">
        <v>33.910919999999997</v>
      </c>
      <c r="E1521" s="37">
        <v>21.2058</v>
      </c>
      <c r="G1521"/>
      <c r="H1521"/>
      <c r="I1521"/>
      <c r="J1521"/>
    </row>
    <row r="1522" spans="1:10" x14ac:dyDescent="0.2">
      <c r="A1522" s="37">
        <v>230192</v>
      </c>
      <c r="B1522" s="37">
        <v>17.12988</v>
      </c>
      <c r="C1522" s="37">
        <v>25.924320000000002</v>
      </c>
      <c r="D1522" s="37">
        <v>33.910919999999997</v>
      </c>
      <c r="E1522" s="37">
        <v>21.2058</v>
      </c>
      <c r="G1522"/>
      <c r="H1522"/>
      <c r="I1522"/>
      <c r="J1522"/>
    </row>
    <row r="1523" spans="1:10" x14ac:dyDescent="0.2">
      <c r="A1523" s="37">
        <v>230192</v>
      </c>
      <c r="B1523" s="37">
        <v>17.12988</v>
      </c>
      <c r="C1523" s="37">
        <v>25.924320000000002</v>
      </c>
      <c r="D1523" s="37">
        <v>33.910919999999997</v>
      </c>
      <c r="E1523" s="37">
        <v>21.2058</v>
      </c>
      <c r="G1523"/>
      <c r="H1523"/>
      <c r="I1523"/>
      <c r="J1523"/>
    </row>
    <row r="1524" spans="1:10" x14ac:dyDescent="0.2">
      <c r="A1524" s="37">
        <v>230193</v>
      </c>
      <c r="B1524" s="37">
        <v>18.901620000000001</v>
      </c>
      <c r="C1524" s="37">
        <v>24.831900000000001</v>
      </c>
      <c r="D1524" s="37">
        <v>33.240780000000001</v>
      </c>
      <c r="E1524" s="37">
        <v>19.057680000000001</v>
      </c>
      <c r="G1524"/>
      <c r="H1524"/>
      <c r="I1524"/>
      <c r="J1524"/>
    </row>
    <row r="1525" spans="1:10" x14ac:dyDescent="0.2">
      <c r="A1525" s="37">
        <v>230193</v>
      </c>
      <c r="B1525" s="37">
        <v>18.901620000000001</v>
      </c>
      <c r="C1525" s="37">
        <v>24.831900000000001</v>
      </c>
      <c r="D1525" s="37">
        <v>33.240780000000001</v>
      </c>
      <c r="E1525" s="37">
        <v>19.057680000000001</v>
      </c>
      <c r="G1525"/>
      <c r="H1525"/>
      <c r="I1525"/>
      <c r="J1525"/>
    </row>
    <row r="1526" spans="1:10" x14ac:dyDescent="0.2">
      <c r="A1526" s="37">
        <v>230193</v>
      </c>
      <c r="B1526" s="37">
        <v>18.901620000000001</v>
      </c>
      <c r="C1526" s="37">
        <v>24.831900000000001</v>
      </c>
      <c r="D1526" s="37">
        <v>33.240780000000001</v>
      </c>
      <c r="E1526" s="37">
        <v>19.057680000000001</v>
      </c>
      <c r="G1526"/>
      <c r="H1526"/>
      <c r="I1526"/>
      <c r="J1526"/>
    </row>
    <row r="1527" spans="1:10" x14ac:dyDescent="0.2">
      <c r="A1527" s="37">
        <v>230194</v>
      </c>
      <c r="B1527" s="37">
        <v>17.565912000000001</v>
      </c>
      <c r="C1527" s="37">
        <v>26.252351999999998</v>
      </c>
      <c r="D1527" s="37">
        <v>34.442424000000003</v>
      </c>
      <c r="E1527" s="37">
        <v>20.746344000000001</v>
      </c>
      <c r="G1527"/>
      <c r="H1527"/>
      <c r="I1527"/>
      <c r="J1527"/>
    </row>
    <row r="1528" spans="1:10" x14ac:dyDescent="0.2">
      <c r="A1528" s="37">
        <v>230194</v>
      </c>
      <c r="B1528" s="37">
        <v>17.565912000000001</v>
      </c>
      <c r="C1528" s="37">
        <v>26.252351999999998</v>
      </c>
      <c r="D1528" s="37">
        <v>34.442424000000003</v>
      </c>
      <c r="E1528" s="37">
        <v>20.746344000000001</v>
      </c>
      <c r="G1528"/>
      <c r="H1528"/>
      <c r="I1528"/>
      <c r="J1528"/>
    </row>
    <row r="1529" spans="1:10" x14ac:dyDescent="0.2">
      <c r="A1529" s="37">
        <v>230194</v>
      </c>
      <c r="B1529" s="37">
        <v>17.565912000000001</v>
      </c>
      <c r="C1529" s="37">
        <v>26.252351999999998</v>
      </c>
      <c r="D1529" s="37">
        <v>34.442424000000003</v>
      </c>
      <c r="E1529" s="37">
        <v>20.746344000000001</v>
      </c>
      <c r="G1529"/>
      <c r="H1529"/>
      <c r="I1529"/>
      <c r="J1529"/>
    </row>
    <row r="1530" spans="1:10" x14ac:dyDescent="0.2">
      <c r="A1530" s="37">
        <v>230195</v>
      </c>
      <c r="B1530" s="37">
        <v>18.136458999999999</v>
      </c>
      <c r="C1530" s="37">
        <v>24.068342999999999</v>
      </c>
      <c r="D1530" s="37">
        <v>32.256922000000003</v>
      </c>
      <c r="E1530" s="37">
        <v>18.60622</v>
      </c>
      <c r="G1530"/>
      <c r="H1530"/>
      <c r="I1530"/>
      <c r="J1530"/>
    </row>
    <row r="1531" spans="1:10" x14ac:dyDescent="0.2">
      <c r="A1531" s="37">
        <v>230195</v>
      </c>
      <c r="B1531" s="37">
        <v>18.136458999999999</v>
      </c>
      <c r="C1531" s="37">
        <v>24.068342999999999</v>
      </c>
      <c r="D1531" s="37">
        <v>32.256922000000003</v>
      </c>
      <c r="E1531" s="37">
        <v>18.60622</v>
      </c>
      <c r="G1531"/>
      <c r="H1531"/>
      <c r="I1531"/>
      <c r="J1531"/>
    </row>
    <row r="1532" spans="1:10" x14ac:dyDescent="0.2">
      <c r="A1532" s="37">
        <v>230195</v>
      </c>
      <c r="B1532" s="37">
        <v>18.136458999999999</v>
      </c>
      <c r="C1532" s="37">
        <v>24.068342999999999</v>
      </c>
      <c r="D1532" s="37">
        <v>32.256922000000003</v>
      </c>
      <c r="E1532" s="37">
        <v>18.60622</v>
      </c>
      <c r="G1532"/>
      <c r="H1532"/>
      <c r="I1532"/>
      <c r="J1532"/>
    </row>
    <row r="1533" spans="1:10" x14ac:dyDescent="0.2">
      <c r="A1533" s="37">
        <v>230196</v>
      </c>
      <c r="B1533" s="37">
        <v>17.763269000000001</v>
      </c>
      <c r="C1533" s="37">
        <v>24.368151000000001</v>
      </c>
      <c r="D1533" s="37">
        <v>33.153196000000001</v>
      </c>
      <c r="E1533" s="37">
        <v>19.547875000000001</v>
      </c>
      <c r="G1533"/>
      <c r="H1533"/>
      <c r="I1533"/>
      <c r="J1533"/>
    </row>
    <row r="1534" spans="1:10" x14ac:dyDescent="0.2">
      <c r="A1534" s="37">
        <v>230196</v>
      </c>
      <c r="B1534" s="37">
        <v>17.763269000000001</v>
      </c>
      <c r="C1534" s="37">
        <v>24.368151000000001</v>
      </c>
      <c r="D1534" s="37">
        <v>33.153196000000001</v>
      </c>
      <c r="E1534" s="37">
        <v>19.547875000000001</v>
      </c>
      <c r="G1534"/>
      <c r="H1534"/>
      <c r="I1534"/>
      <c r="J1534"/>
    </row>
    <row r="1535" spans="1:10" x14ac:dyDescent="0.2">
      <c r="A1535" s="37">
        <v>230196</v>
      </c>
      <c r="B1535" s="37">
        <v>17.763269000000001</v>
      </c>
      <c r="C1535" s="37">
        <v>24.368151000000001</v>
      </c>
      <c r="D1535" s="37">
        <v>33.153196000000001</v>
      </c>
      <c r="E1535" s="37">
        <v>19.547875000000001</v>
      </c>
      <c r="G1535"/>
      <c r="H1535"/>
      <c r="I1535"/>
      <c r="J1535"/>
    </row>
    <row r="1536" spans="1:10" x14ac:dyDescent="0.2">
      <c r="A1536" s="37">
        <v>230197</v>
      </c>
      <c r="B1536" s="37">
        <v>17.982271999999998</v>
      </c>
      <c r="C1536" s="37">
        <v>23.511040000000001</v>
      </c>
      <c r="D1536" s="37">
        <v>32.557279999999999</v>
      </c>
      <c r="E1536" s="37">
        <v>18.964960000000001</v>
      </c>
      <c r="G1536"/>
      <c r="H1536"/>
      <c r="I1536"/>
      <c r="J1536"/>
    </row>
    <row r="1537" spans="1:10" x14ac:dyDescent="0.2">
      <c r="A1537" s="37">
        <v>230197</v>
      </c>
      <c r="B1537" s="37">
        <v>17.982271999999998</v>
      </c>
      <c r="C1537" s="37">
        <v>23.511040000000001</v>
      </c>
      <c r="D1537" s="37">
        <v>32.557279999999999</v>
      </c>
      <c r="E1537" s="37">
        <v>18.964960000000001</v>
      </c>
      <c r="G1537"/>
      <c r="H1537"/>
      <c r="I1537"/>
      <c r="J1537"/>
    </row>
    <row r="1538" spans="1:10" x14ac:dyDescent="0.2">
      <c r="A1538" s="37">
        <v>230197</v>
      </c>
      <c r="B1538" s="37">
        <v>17.298397000000001</v>
      </c>
      <c r="C1538" s="37">
        <v>24.292138000000001</v>
      </c>
      <c r="D1538" s="37">
        <v>32.592103000000002</v>
      </c>
      <c r="E1538" s="37">
        <v>20.101336</v>
      </c>
      <c r="G1538"/>
      <c r="H1538"/>
      <c r="I1538"/>
      <c r="J1538"/>
    </row>
    <row r="1539" spans="1:10" x14ac:dyDescent="0.2">
      <c r="A1539" s="37">
        <v>230197</v>
      </c>
      <c r="B1539" s="37">
        <v>17.035836</v>
      </c>
      <c r="C1539" s="37">
        <v>24.240179999999999</v>
      </c>
      <c r="D1539" s="37">
        <v>32.762611999999997</v>
      </c>
      <c r="E1539" s="37">
        <v>20.827596</v>
      </c>
      <c r="G1539"/>
      <c r="H1539"/>
      <c r="I1539"/>
      <c r="J1539"/>
    </row>
    <row r="1540" spans="1:10" x14ac:dyDescent="0.2">
      <c r="A1540" s="37">
        <v>230197</v>
      </c>
      <c r="B1540" s="37">
        <v>17.982271999999998</v>
      </c>
      <c r="C1540" s="37">
        <v>23.511040000000001</v>
      </c>
      <c r="D1540" s="37">
        <v>32.557279999999999</v>
      </c>
      <c r="E1540" s="37">
        <v>18.964960000000001</v>
      </c>
      <c r="G1540"/>
      <c r="H1540"/>
      <c r="I1540"/>
      <c r="J1540"/>
    </row>
    <row r="1541" spans="1:10" x14ac:dyDescent="0.2">
      <c r="A1541" s="37">
        <v>230197</v>
      </c>
      <c r="B1541" s="37">
        <v>17.298397000000001</v>
      </c>
      <c r="C1541" s="37">
        <v>24.292138000000001</v>
      </c>
      <c r="D1541" s="37">
        <v>32.592103000000002</v>
      </c>
      <c r="E1541" s="37">
        <v>20.101336</v>
      </c>
      <c r="G1541"/>
      <c r="H1541"/>
      <c r="I1541"/>
      <c r="J1541"/>
    </row>
    <row r="1542" spans="1:10" x14ac:dyDescent="0.2">
      <c r="A1542" s="37">
        <v>230197</v>
      </c>
      <c r="B1542" s="37">
        <v>17.035836</v>
      </c>
      <c r="C1542" s="37">
        <v>24.240179999999999</v>
      </c>
      <c r="D1542" s="37">
        <v>32.762611999999997</v>
      </c>
      <c r="E1542" s="37">
        <v>20.827596</v>
      </c>
      <c r="G1542"/>
      <c r="H1542"/>
      <c r="I1542"/>
      <c r="J1542"/>
    </row>
    <row r="1543" spans="1:10" x14ac:dyDescent="0.2">
      <c r="A1543" s="37">
        <v>230198</v>
      </c>
      <c r="B1543" s="37">
        <v>18.496020000000001</v>
      </c>
      <c r="C1543" s="37">
        <v>22.949788000000002</v>
      </c>
      <c r="D1543" s="37">
        <v>31.875727999999999</v>
      </c>
      <c r="E1543" s="37">
        <v>19.057341999999998</v>
      </c>
      <c r="G1543"/>
      <c r="H1543"/>
      <c r="I1543"/>
      <c r="J1543"/>
    </row>
    <row r="1544" spans="1:10" x14ac:dyDescent="0.2">
      <c r="A1544" s="37">
        <v>230198</v>
      </c>
      <c r="B1544" s="37">
        <v>18.496020000000001</v>
      </c>
      <c r="C1544" s="37">
        <v>22.949788000000002</v>
      </c>
      <c r="D1544" s="37">
        <v>31.875727999999999</v>
      </c>
      <c r="E1544" s="37">
        <v>19.057341999999998</v>
      </c>
      <c r="G1544"/>
      <c r="H1544"/>
      <c r="I1544"/>
      <c r="J1544"/>
    </row>
    <row r="1545" spans="1:10" x14ac:dyDescent="0.2">
      <c r="A1545" s="37">
        <v>230198</v>
      </c>
      <c r="B1545" s="37">
        <v>18.496020000000001</v>
      </c>
      <c r="C1545" s="37">
        <v>22.949788000000002</v>
      </c>
      <c r="D1545" s="37">
        <v>31.875727999999999</v>
      </c>
      <c r="E1545" s="37">
        <v>19.057341999999998</v>
      </c>
      <c r="G1545"/>
      <c r="H1545"/>
      <c r="I1545"/>
      <c r="J1545"/>
    </row>
    <row r="1546" spans="1:10" x14ac:dyDescent="0.2">
      <c r="A1546" s="37">
        <v>230199</v>
      </c>
      <c r="B1546" s="37">
        <v>18.294308999999998</v>
      </c>
      <c r="C1546" s="37">
        <v>24.334101</v>
      </c>
      <c r="D1546" s="37">
        <v>31.359041999999999</v>
      </c>
      <c r="E1546" s="37">
        <v>20.770992</v>
      </c>
      <c r="G1546"/>
      <c r="H1546"/>
      <c r="I1546"/>
      <c r="J1546"/>
    </row>
    <row r="1547" spans="1:10" x14ac:dyDescent="0.2">
      <c r="A1547" s="37">
        <v>230199</v>
      </c>
      <c r="B1547" s="37">
        <v>18.294308999999998</v>
      </c>
      <c r="C1547" s="37">
        <v>24.334101</v>
      </c>
      <c r="D1547" s="37">
        <v>31.359041999999999</v>
      </c>
      <c r="E1547" s="37">
        <v>20.770992</v>
      </c>
      <c r="G1547"/>
      <c r="H1547"/>
      <c r="I1547"/>
      <c r="J1547"/>
    </row>
    <row r="1548" spans="1:10" x14ac:dyDescent="0.2">
      <c r="A1548" s="37">
        <v>230199</v>
      </c>
      <c r="B1548" s="37">
        <v>18.294308999999998</v>
      </c>
      <c r="C1548" s="37">
        <v>24.334101</v>
      </c>
      <c r="D1548" s="37">
        <v>31.359041999999999</v>
      </c>
      <c r="E1548" s="37">
        <v>20.770992</v>
      </c>
      <c r="G1548"/>
      <c r="H1548"/>
      <c r="I1548"/>
      <c r="J1548"/>
    </row>
    <row r="1549" spans="1:10" x14ac:dyDescent="0.2">
      <c r="A1549" s="37">
        <v>230200</v>
      </c>
      <c r="B1549" s="37">
        <v>17.807244000000001</v>
      </c>
      <c r="C1549" s="37">
        <v>26.821470000000001</v>
      </c>
      <c r="D1549" s="37">
        <v>34.222721</v>
      </c>
      <c r="E1549" s="37">
        <v>22.369658999999999</v>
      </c>
      <c r="G1549"/>
      <c r="H1549"/>
      <c r="I1549"/>
      <c r="J1549"/>
    </row>
    <row r="1550" spans="1:10" x14ac:dyDescent="0.2">
      <c r="A1550" s="37">
        <v>230200</v>
      </c>
      <c r="B1550" s="37">
        <v>17.807244000000001</v>
      </c>
      <c r="C1550" s="37">
        <v>26.821470000000001</v>
      </c>
      <c r="D1550" s="37">
        <v>34.222721</v>
      </c>
      <c r="E1550" s="37">
        <v>22.369658999999999</v>
      </c>
      <c r="G1550"/>
      <c r="H1550"/>
      <c r="I1550"/>
      <c r="J1550"/>
    </row>
    <row r="1551" spans="1:10" x14ac:dyDescent="0.2">
      <c r="A1551" s="37">
        <v>230200</v>
      </c>
      <c r="B1551" s="37">
        <v>17.807244000000001</v>
      </c>
      <c r="C1551" s="37">
        <v>26.821470000000001</v>
      </c>
      <c r="D1551" s="37">
        <v>34.222721</v>
      </c>
      <c r="E1551" s="37">
        <v>22.369658999999999</v>
      </c>
      <c r="G1551"/>
      <c r="H1551"/>
      <c r="I1551"/>
      <c r="J1551"/>
    </row>
    <row r="1552" spans="1:10" x14ac:dyDescent="0.2">
      <c r="A1552" s="37">
        <v>230201</v>
      </c>
      <c r="B1552" s="37">
        <v>18.179798000000002</v>
      </c>
      <c r="C1552" s="37">
        <v>25.229295</v>
      </c>
      <c r="D1552" s="37">
        <v>32.894589000000003</v>
      </c>
      <c r="E1552" s="37">
        <v>20.872761000000001</v>
      </c>
      <c r="G1552"/>
      <c r="H1552"/>
      <c r="I1552"/>
      <c r="J1552"/>
    </row>
    <row r="1553" spans="1:10" x14ac:dyDescent="0.2">
      <c r="A1553" s="37">
        <v>230201</v>
      </c>
      <c r="B1553" s="37">
        <v>18.179798000000002</v>
      </c>
      <c r="C1553" s="37">
        <v>25.229295</v>
      </c>
      <c r="D1553" s="37">
        <v>32.894589000000003</v>
      </c>
      <c r="E1553" s="37">
        <v>20.872761000000001</v>
      </c>
      <c r="G1553"/>
      <c r="H1553"/>
      <c r="I1553"/>
      <c r="J1553"/>
    </row>
    <row r="1554" spans="1:10" x14ac:dyDescent="0.2">
      <c r="A1554" s="37">
        <v>230201</v>
      </c>
      <c r="B1554" s="37">
        <v>18.179798000000002</v>
      </c>
      <c r="C1554" s="37">
        <v>25.229295</v>
      </c>
      <c r="D1554" s="37">
        <v>32.894589000000003</v>
      </c>
      <c r="E1554" s="37">
        <v>20.872761000000001</v>
      </c>
      <c r="G1554"/>
      <c r="H1554"/>
      <c r="I1554"/>
      <c r="J1554"/>
    </row>
    <row r="1555" spans="1:10" x14ac:dyDescent="0.2">
      <c r="A1555" s="37">
        <v>230202</v>
      </c>
      <c r="B1555" s="37">
        <v>18.337251999999999</v>
      </c>
      <c r="C1555" s="37">
        <v>24.860022000000001</v>
      </c>
      <c r="D1555" s="37">
        <v>33.651980999999999</v>
      </c>
      <c r="E1555" s="37">
        <v>18.089203000000001</v>
      </c>
      <c r="G1555"/>
      <c r="H1555"/>
      <c r="I1555"/>
      <c r="J1555"/>
    </row>
    <row r="1556" spans="1:10" x14ac:dyDescent="0.2">
      <c r="A1556" s="37">
        <v>230202</v>
      </c>
      <c r="B1556" s="37">
        <v>18.337251999999999</v>
      </c>
      <c r="C1556" s="37">
        <v>24.860022000000001</v>
      </c>
      <c r="D1556" s="37">
        <v>33.651980999999999</v>
      </c>
      <c r="E1556" s="37">
        <v>18.089203000000001</v>
      </c>
      <c r="G1556"/>
      <c r="H1556"/>
      <c r="I1556"/>
      <c r="J1556"/>
    </row>
    <row r="1557" spans="1:10" x14ac:dyDescent="0.2">
      <c r="A1557" s="37">
        <v>230202</v>
      </c>
      <c r="B1557" s="37">
        <v>18.337251999999999</v>
      </c>
      <c r="C1557" s="37">
        <v>24.860022000000001</v>
      </c>
      <c r="D1557" s="37">
        <v>33.651980999999999</v>
      </c>
      <c r="E1557" s="37">
        <v>18.089203000000001</v>
      </c>
      <c r="G1557"/>
      <c r="H1557"/>
      <c r="I1557"/>
      <c r="J1557"/>
    </row>
    <row r="1558" spans="1:10" x14ac:dyDescent="0.2">
      <c r="A1558" s="37">
        <v>230203</v>
      </c>
      <c r="B1558" s="37">
        <v>18.299726</v>
      </c>
      <c r="C1558" s="37">
        <v>25.002586000000001</v>
      </c>
      <c r="D1558" s="37">
        <v>32.063544</v>
      </c>
      <c r="E1558" s="37">
        <v>22.734632000000001</v>
      </c>
      <c r="G1558"/>
      <c r="H1558"/>
      <c r="I1558"/>
      <c r="J1558"/>
    </row>
    <row r="1559" spans="1:10" x14ac:dyDescent="0.2">
      <c r="A1559" s="37">
        <v>230203</v>
      </c>
      <c r="B1559" s="37">
        <v>18.299726</v>
      </c>
      <c r="C1559" s="37">
        <v>25.002586000000001</v>
      </c>
      <c r="D1559" s="37">
        <v>32.063544</v>
      </c>
      <c r="E1559" s="37">
        <v>22.734632000000001</v>
      </c>
      <c r="G1559"/>
      <c r="H1559"/>
      <c r="I1559"/>
      <c r="J1559"/>
    </row>
    <row r="1560" spans="1:10" x14ac:dyDescent="0.2">
      <c r="A1560" s="37">
        <v>230203</v>
      </c>
      <c r="B1560" s="37">
        <v>18.299726</v>
      </c>
      <c r="C1560" s="37">
        <v>25.002586000000001</v>
      </c>
      <c r="D1560" s="37">
        <v>32.063544</v>
      </c>
      <c r="E1560" s="37">
        <v>22.734632000000001</v>
      </c>
      <c r="G1560"/>
      <c r="H1560"/>
      <c r="I1560"/>
      <c r="J1560"/>
    </row>
    <row r="1561" spans="1:10" x14ac:dyDescent="0.2">
      <c r="A1561" s="37">
        <v>230204</v>
      </c>
      <c r="B1561" s="37">
        <v>18.261051999999999</v>
      </c>
      <c r="C1561" s="37">
        <v>24.396912</v>
      </c>
      <c r="D1561" s="37">
        <v>32.712375999999999</v>
      </c>
      <c r="E1561" s="37">
        <v>18.361789999999999</v>
      </c>
      <c r="G1561"/>
      <c r="H1561"/>
      <c r="I1561"/>
      <c r="J1561"/>
    </row>
    <row r="1562" spans="1:10" x14ac:dyDescent="0.2">
      <c r="A1562" s="37">
        <v>230204</v>
      </c>
      <c r="B1562" s="37">
        <v>18.261051999999999</v>
      </c>
      <c r="C1562" s="37">
        <v>24.396912</v>
      </c>
      <c r="D1562" s="37">
        <v>32.712375999999999</v>
      </c>
      <c r="E1562" s="37">
        <v>18.361789999999999</v>
      </c>
      <c r="G1562"/>
      <c r="H1562"/>
      <c r="I1562"/>
      <c r="J1562"/>
    </row>
    <row r="1563" spans="1:10" x14ac:dyDescent="0.2">
      <c r="A1563" s="37">
        <v>230204</v>
      </c>
      <c r="B1563" s="37">
        <v>18.261051999999999</v>
      </c>
      <c r="C1563" s="37">
        <v>24.396912</v>
      </c>
      <c r="D1563" s="37">
        <v>32.712375999999999</v>
      </c>
      <c r="E1563" s="37">
        <v>18.361789999999999</v>
      </c>
      <c r="G1563"/>
      <c r="H1563"/>
      <c r="I1563"/>
      <c r="J1563"/>
    </row>
    <row r="1564" spans="1:10" x14ac:dyDescent="0.2">
      <c r="A1564" s="37">
        <v>230205</v>
      </c>
      <c r="B1564" s="37">
        <v>17.016176000000002</v>
      </c>
      <c r="C1564" s="37">
        <v>27.453744</v>
      </c>
      <c r="D1564" s="37">
        <v>35.254356000000001</v>
      </c>
      <c r="E1564" s="37">
        <v>22.859743999999999</v>
      </c>
      <c r="G1564"/>
      <c r="H1564"/>
      <c r="I1564"/>
      <c r="J1564"/>
    </row>
    <row r="1565" spans="1:10" x14ac:dyDescent="0.2">
      <c r="A1565" s="37">
        <v>230205</v>
      </c>
      <c r="B1565" s="37">
        <v>17.016176000000002</v>
      </c>
      <c r="C1565" s="37">
        <v>27.453744</v>
      </c>
      <c r="D1565" s="37">
        <v>35.254356000000001</v>
      </c>
      <c r="E1565" s="37">
        <v>22.859743999999999</v>
      </c>
      <c r="G1565"/>
      <c r="H1565"/>
      <c r="I1565"/>
      <c r="J1565"/>
    </row>
    <row r="1566" spans="1:10" x14ac:dyDescent="0.2">
      <c r="A1566" s="37">
        <v>230205</v>
      </c>
      <c r="B1566" s="37">
        <v>17.016176000000002</v>
      </c>
      <c r="C1566" s="37">
        <v>27.453744</v>
      </c>
      <c r="D1566" s="37">
        <v>35.254356000000001</v>
      </c>
      <c r="E1566" s="37">
        <v>22.859743999999999</v>
      </c>
      <c r="G1566"/>
      <c r="H1566"/>
      <c r="I1566"/>
      <c r="J1566"/>
    </row>
    <row r="1567" spans="1:10" x14ac:dyDescent="0.2">
      <c r="A1567" s="37">
        <v>230206</v>
      </c>
      <c r="B1567" s="37">
        <v>17.742920000000002</v>
      </c>
      <c r="C1567" s="37">
        <v>26.582319999999999</v>
      </c>
      <c r="D1567" s="37">
        <v>33.360720000000001</v>
      </c>
      <c r="E1567" s="37">
        <v>22.249639999999999</v>
      </c>
      <c r="G1567"/>
      <c r="H1567"/>
      <c r="I1567"/>
      <c r="J1567"/>
    </row>
    <row r="1568" spans="1:10" x14ac:dyDescent="0.2">
      <c r="A1568" s="37">
        <v>230206</v>
      </c>
      <c r="B1568" s="37">
        <v>17.742920000000002</v>
      </c>
      <c r="C1568" s="37">
        <v>26.582319999999999</v>
      </c>
      <c r="D1568" s="37">
        <v>33.360720000000001</v>
      </c>
      <c r="E1568" s="37">
        <v>22.249639999999999</v>
      </c>
      <c r="G1568"/>
      <c r="H1568"/>
      <c r="I1568"/>
      <c r="J1568"/>
    </row>
    <row r="1569" spans="1:10" x14ac:dyDescent="0.2">
      <c r="A1569" s="37">
        <v>230206</v>
      </c>
      <c r="B1569" s="37">
        <v>17.742920000000002</v>
      </c>
      <c r="C1569" s="37">
        <v>26.582319999999999</v>
      </c>
      <c r="D1569" s="37">
        <v>33.360720000000001</v>
      </c>
      <c r="E1569" s="37">
        <v>22.249639999999999</v>
      </c>
      <c r="G1569"/>
      <c r="H1569"/>
      <c r="I1569"/>
      <c r="J1569"/>
    </row>
    <row r="1570" spans="1:10" x14ac:dyDescent="0.2">
      <c r="A1570" s="37">
        <v>230207</v>
      </c>
      <c r="B1570" s="37">
        <v>17.955881999999999</v>
      </c>
      <c r="C1570" s="37">
        <v>25.292694000000001</v>
      </c>
      <c r="D1570" s="37">
        <v>32.169806000000001</v>
      </c>
      <c r="E1570" s="37">
        <v>20.769245999999999</v>
      </c>
      <c r="G1570"/>
      <c r="H1570"/>
      <c r="I1570"/>
      <c r="J1570"/>
    </row>
    <row r="1571" spans="1:10" x14ac:dyDescent="0.2">
      <c r="A1571" s="37">
        <v>230207</v>
      </c>
      <c r="B1571" s="37">
        <v>17.955881999999999</v>
      </c>
      <c r="C1571" s="37">
        <v>25.292694000000001</v>
      </c>
      <c r="D1571" s="37">
        <v>32.169806000000001</v>
      </c>
      <c r="E1571" s="37">
        <v>20.769245999999999</v>
      </c>
      <c r="G1571"/>
      <c r="H1571"/>
      <c r="I1571"/>
      <c r="J1571"/>
    </row>
    <row r="1572" spans="1:10" x14ac:dyDescent="0.2">
      <c r="A1572" s="37">
        <v>230207</v>
      </c>
      <c r="B1572" s="37">
        <v>18.00395</v>
      </c>
      <c r="C1572" s="37">
        <v>24.14434</v>
      </c>
      <c r="D1572" s="37">
        <v>30.429849999999998</v>
      </c>
      <c r="E1572" s="37">
        <v>20.41657</v>
      </c>
      <c r="G1572"/>
      <c r="H1572"/>
      <c r="I1572"/>
      <c r="J1572"/>
    </row>
    <row r="1573" spans="1:10" x14ac:dyDescent="0.2">
      <c r="A1573" s="37">
        <v>230207</v>
      </c>
      <c r="B1573" s="37">
        <v>18.018840000000001</v>
      </c>
      <c r="C1573" s="37">
        <v>23.528359999999999</v>
      </c>
      <c r="D1573" s="37">
        <v>30.546223999999999</v>
      </c>
      <c r="E1573" s="37">
        <v>20.078136000000001</v>
      </c>
      <c r="G1573"/>
      <c r="H1573"/>
      <c r="I1573"/>
      <c r="J1573"/>
    </row>
    <row r="1574" spans="1:10" x14ac:dyDescent="0.2">
      <c r="A1574" s="37">
        <v>230207</v>
      </c>
      <c r="B1574" s="37">
        <v>17.955881999999999</v>
      </c>
      <c r="C1574" s="37">
        <v>25.292694000000001</v>
      </c>
      <c r="D1574" s="37">
        <v>32.169806000000001</v>
      </c>
      <c r="E1574" s="37">
        <v>20.769245999999999</v>
      </c>
      <c r="G1574"/>
      <c r="H1574"/>
      <c r="I1574"/>
      <c r="J1574"/>
    </row>
    <row r="1575" spans="1:10" x14ac:dyDescent="0.2">
      <c r="A1575" s="37">
        <v>230207</v>
      </c>
      <c r="B1575" s="37">
        <v>18.00395</v>
      </c>
      <c r="C1575" s="37">
        <v>24.14434</v>
      </c>
      <c r="D1575" s="37">
        <v>30.429849999999998</v>
      </c>
      <c r="E1575" s="37">
        <v>20.41657</v>
      </c>
      <c r="G1575"/>
      <c r="H1575"/>
      <c r="I1575"/>
      <c r="J1575"/>
    </row>
    <row r="1576" spans="1:10" x14ac:dyDescent="0.2">
      <c r="A1576" s="37">
        <v>230207</v>
      </c>
      <c r="B1576" s="37">
        <v>18.018840000000001</v>
      </c>
      <c r="C1576" s="37">
        <v>23.528359999999999</v>
      </c>
      <c r="D1576" s="37">
        <v>30.546223999999999</v>
      </c>
      <c r="E1576" s="37">
        <v>20.078136000000001</v>
      </c>
      <c r="G1576"/>
      <c r="H1576"/>
      <c r="I1576"/>
      <c r="J1576"/>
    </row>
    <row r="1577" spans="1:10" x14ac:dyDescent="0.2">
      <c r="A1577" s="37">
        <v>230208</v>
      </c>
      <c r="B1577" s="37">
        <v>20.055024</v>
      </c>
      <c r="C1577" s="37">
        <v>20.874535999999999</v>
      </c>
      <c r="D1577" s="37">
        <v>30.386399999999998</v>
      </c>
      <c r="E1577" s="37">
        <v>16.233703999999999</v>
      </c>
      <c r="G1577"/>
      <c r="H1577"/>
      <c r="I1577"/>
      <c r="J1577"/>
    </row>
    <row r="1578" spans="1:10" x14ac:dyDescent="0.2">
      <c r="A1578" s="37">
        <v>230208</v>
      </c>
      <c r="B1578" s="37">
        <v>20.055024</v>
      </c>
      <c r="C1578" s="37">
        <v>20.874535999999999</v>
      </c>
      <c r="D1578" s="37">
        <v>30.386399999999998</v>
      </c>
      <c r="E1578" s="37">
        <v>16.233703999999999</v>
      </c>
      <c r="G1578"/>
      <c r="H1578"/>
      <c r="I1578"/>
      <c r="J1578"/>
    </row>
    <row r="1579" spans="1:10" x14ac:dyDescent="0.2">
      <c r="A1579" s="37">
        <v>230208</v>
      </c>
      <c r="B1579" s="37">
        <v>20.055024</v>
      </c>
      <c r="C1579" s="37">
        <v>20.874535999999999</v>
      </c>
      <c r="D1579" s="37">
        <v>30.386399999999998</v>
      </c>
      <c r="E1579" s="37">
        <v>16.233703999999999</v>
      </c>
      <c r="G1579"/>
      <c r="H1579"/>
      <c r="I1579"/>
      <c r="J1579"/>
    </row>
    <row r="1580" spans="1:10" x14ac:dyDescent="0.2">
      <c r="A1580" s="37">
        <v>230209</v>
      </c>
      <c r="B1580" s="37">
        <v>18.623925</v>
      </c>
      <c r="C1580" s="37">
        <v>25.953934</v>
      </c>
      <c r="D1580" s="37">
        <v>33.642626</v>
      </c>
      <c r="E1580" s="37">
        <v>21.005948</v>
      </c>
      <c r="G1580"/>
      <c r="H1580"/>
      <c r="I1580"/>
      <c r="J1580"/>
    </row>
    <row r="1581" spans="1:10" x14ac:dyDescent="0.2">
      <c r="A1581" s="37">
        <v>230209</v>
      </c>
      <c r="B1581" s="37">
        <v>18.623925</v>
      </c>
      <c r="C1581" s="37">
        <v>25.953934</v>
      </c>
      <c r="D1581" s="37">
        <v>33.642626</v>
      </c>
      <c r="E1581" s="37">
        <v>21.005948</v>
      </c>
      <c r="G1581"/>
      <c r="H1581"/>
      <c r="I1581"/>
      <c r="J1581"/>
    </row>
    <row r="1582" spans="1:10" x14ac:dyDescent="0.2">
      <c r="A1582" s="37">
        <v>230209</v>
      </c>
      <c r="B1582" s="37">
        <v>18.623925</v>
      </c>
      <c r="C1582" s="37">
        <v>25.953934</v>
      </c>
      <c r="D1582" s="37">
        <v>33.642626</v>
      </c>
      <c r="E1582" s="37">
        <v>21.005948</v>
      </c>
      <c r="G1582"/>
      <c r="H1582"/>
      <c r="I1582"/>
      <c r="J1582"/>
    </row>
    <row r="1583" spans="1:10" x14ac:dyDescent="0.2">
      <c r="A1583" s="37">
        <v>230210</v>
      </c>
      <c r="B1583" s="37">
        <v>18.83445</v>
      </c>
      <c r="C1583" s="37">
        <v>23.282879999999999</v>
      </c>
      <c r="D1583" s="37">
        <v>30.125910000000001</v>
      </c>
      <c r="E1583" s="37">
        <v>19.000229999999998</v>
      </c>
      <c r="G1583"/>
      <c r="H1583"/>
      <c r="I1583"/>
      <c r="J1583"/>
    </row>
    <row r="1584" spans="1:10" x14ac:dyDescent="0.2">
      <c r="A1584" s="37">
        <v>230210</v>
      </c>
      <c r="B1584" s="37">
        <v>18.83445</v>
      </c>
      <c r="C1584" s="37">
        <v>23.282879999999999</v>
      </c>
      <c r="D1584" s="37">
        <v>30.125910000000001</v>
      </c>
      <c r="E1584" s="37">
        <v>19.000229999999998</v>
      </c>
      <c r="G1584"/>
      <c r="H1584"/>
      <c r="I1584"/>
      <c r="J1584"/>
    </row>
    <row r="1585" spans="1:10" x14ac:dyDescent="0.2">
      <c r="A1585" s="37">
        <v>230210</v>
      </c>
      <c r="B1585" s="37">
        <v>18.83445</v>
      </c>
      <c r="C1585" s="37">
        <v>23.282879999999999</v>
      </c>
      <c r="D1585" s="37">
        <v>30.125910000000001</v>
      </c>
      <c r="E1585" s="37">
        <v>19.000229999999998</v>
      </c>
      <c r="G1585"/>
      <c r="H1585"/>
      <c r="I1585"/>
      <c r="J1585"/>
    </row>
    <row r="1586" spans="1:10" x14ac:dyDescent="0.2">
      <c r="A1586" s="37">
        <v>230211</v>
      </c>
      <c r="B1586" s="37">
        <v>15.873949</v>
      </c>
      <c r="C1586" s="37">
        <v>26.138307000000001</v>
      </c>
      <c r="D1586" s="37">
        <v>35.181592000000002</v>
      </c>
      <c r="E1586" s="37">
        <v>23.778790000000001</v>
      </c>
      <c r="G1586"/>
      <c r="H1586"/>
      <c r="I1586"/>
      <c r="J1586"/>
    </row>
    <row r="1587" spans="1:10" x14ac:dyDescent="0.2">
      <c r="A1587" s="37">
        <v>230211</v>
      </c>
      <c r="B1587" s="37">
        <v>15.873949</v>
      </c>
      <c r="C1587" s="37">
        <v>26.138307000000001</v>
      </c>
      <c r="D1587" s="37">
        <v>35.181592000000002</v>
      </c>
      <c r="E1587" s="37">
        <v>23.778790000000001</v>
      </c>
      <c r="G1587"/>
      <c r="H1587"/>
      <c r="I1587"/>
      <c r="J1587"/>
    </row>
    <row r="1588" spans="1:10" x14ac:dyDescent="0.2">
      <c r="A1588" s="37">
        <v>230211</v>
      </c>
      <c r="B1588" s="37">
        <v>15.873949</v>
      </c>
      <c r="C1588" s="37">
        <v>26.138307000000001</v>
      </c>
      <c r="D1588" s="37">
        <v>35.181592000000002</v>
      </c>
      <c r="E1588" s="37">
        <v>23.778790000000001</v>
      </c>
      <c r="G1588"/>
      <c r="H1588"/>
      <c r="I1588"/>
      <c r="J1588"/>
    </row>
    <row r="1589" spans="1:10" x14ac:dyDescent="0.2">
      <c r="A1589" s="37">
        <v>230212</v>
      </c>
      <c r="B1589" s="37">
        <v>16.271640000000001</v>
      </c>
      <c r="C1589" s="37">
        <v>28.745640000000002</v>
      </c>
      <c r="D1589" s="37">
        <v>37.144799999999996</v>
      </c>
      <c r="E1589" s="37">
        <v>24.91104</v>
      </c>
      <c r="G1589"/>
      <c r="H1589"/>
      <c r="I1589"/>
      <c r="J1589"/>
    </row>
    <row r="1590" spans="1:10" x14ac:dyDescent="0.2">
      <c r="A1590" s="37">
        <v>230212</v>
      </c>
      <c r="B1590" s="37">
        <v>16.271640000000001</v>
      </c>
      <c r="C1590" s="37">
        <v>28.745640000000002</v>
      </c>
      <c r="D1590" s="37">
        <v>37.144799999999996</v>
      </c>
      <c r="E1590" s="37">
        <v>24.91104</v>
      </c>
      <c r="G1590"/>
      <c r="H1590"/>
      <c r="I1590"/>
      <c r="J1590"/>
    </row>
    <row r="1591" spans="1:10" x14ac:dyDescent="0.2">
      <c r="A1591" s="37">
        <v>230212</v>
      </c>
      <c r="B1591" s="37">
        <v>16.271640000000001</v>
      </c>
      <c r="C1591" s="37">
        <v>28.745640000000002</v>
      </c>
      <c r="D1591" s="37">
        <v>37.144799999999996</v>
      </c>
      <c r="E1591" s="37">
        <v>24.91104</v>
      </c>
      <c r="G1591"/>
      <c r="H1591"/>
      <c r="I1591"/>
      <c r="J1591"/>
    </row>
    <row r="1592" spans="1:10" x14ac:dyDescent="0.2">
      <c r="A1592" s="37">
        <v>230213</v>
      </c>
      <c r="B1592" s="37">
        <v>17.754605000000002</v>
      </c>
      <c r="C1592" s="37">
        <v>25.488375000000001</v>
      </c>
      <c r="D1592" s="37">
        <v>32.625120000000003</v>
      </c>
      <c r="E1592" s="37">
        <v>20.308035</v>
      </c>
      <c r="G1592"/>
      <c r="H1592"/>
      <c r="I1592"/>
      <c r="J1592"/>
    </row>
    <row r="1593" spans="1:10" x14ac:dyDescent="0.2">
      <c r="A1593" s="37">
        <v>230213</v>
      </c>
      <c r="B1593" s="37">
        <v>17.754605000000002</v>
      </c>
      <c r="C1593" s="37">
        <v>25.488375000000001</v>
      </c>
      <c r="D1593" s="37">
        <v>32.625120000000003</v>
      </c>
      <c r="E1593" s="37">
        <v>20.308035</v>
      </c>
      <c r="G1593"/>
      <c r="H1593"/>
      <c r="I1593"/>
      <c r="J1593"/>
    </row>
    <row r="1594" spans="1:10" x14ac:dyDescent="0.2">
      <c r="A1594" s="37">
        <v>230213</v>
      </c>
      <c r="B1594" s="37">
        <v>17.754605000000002</v>
      </c>
      <c r="C1594" s="37">
        <v>25.488375000000001</v>
      </c>
      <c r="D1594" s="37">
        <v>32.625120000000003</v>
      </c>
      <c r="E1594" s="37">
        <v>20.308035</v>
      </c>
      <c r="G1594"/>
      <c r="H1594"/>
      <c r="I1594"/>
      <c r="J1594"/>
    </row>
    <row r="1595" spans="1:10" x14ac:dyDescent="0.2">
      <c r="A1595" s="37">
        <v>230214</v>
      </c>
      <c r="B1595" s="37">
        <v>17.472301999999999</v>
      </c>
      <c r="C1595" s="37">
        <v>24.494223999999999</v>
      </c>
      <c r="D1595" s="37">
        <v>32.982866000000001</v>
      </c>
      <c r="E1595" s="37">
        <v>21.239939</v>
      </c>
      <c r="G1595"/>
      <c r="H1595"/>
      <c r="I1595"/>
      <c r="J1595"/>
    </row>
    <row r="1596" spans="1:10" x14ac:dyDescent="0.2">
      <c r="A1596" s="37">
        <v>230214</v>
      </c>
      <c r="B1596" s="37">
        <v>17.472301999999999</v>
      </c>
      <c r="C1596" s="37">
        <v>24.494223999999999</v>
      </c>
      <c r="D1596" s="37">
        <v>32.982866000000001</v>
      </c>
      <c r="E1596" s="37">
        <v>21.239939</v>
      </c>
      <c r="G1596"/>
      <c r="H1596"/>
      <c r="I1596"/>
      <c r="J1596"/>
    </row>
    <row r="1597" spans="1:10" x14ac:dyDescent="0.2">
      <c r="A1597" s="37">
        <v>230214</v>
      </c>
      <c r="B1597" s="37">
        <v>17.472301999999999</v>
      </c>
      <c r="C1597" s="37">
        <v>24.494223999999999</v>
      </c>
      <c r="D1597" s="37">
        <v>32.982866000000001</v>
      </c>
      <c r="E1597" s="37">
        <v>21.239939</v>
      </c>
      <c r="G1597"/>
      <c r="H1597"/>
      <c r="I1597"/>
      <c r="J1597"/>
    </row>
    <row r="1598" spans="1:10" x14ac:dyDescent="0.2">
      <c r="A1598" s="37">
        <v>230215</v>
      </c>
      <c r="B1598" s="37">
        <v>18.786304000000001</v>
      </c>
      <c r="C1598" s="37">
        <v>22.116102999999999</v>
      </c>
      <c r="D1598" s="37">
        <v>28.959161000000002</v>
      </c>
      <c r="E1598" s="37">
        <v>17.887350000000001</v>
      </c>
      <c r="G1598"/>
      <c r="H1598"/>
      <c r="I1598"/>
      <c r="J1598"/>
    </row>
    <row r="1599" spans="1:10" x14ac:dyDescent="0.2">
      <c r="A1599" s="37">
        <v>230215</v>
      </c>
      <c r="B1599" s="37">
        <v>18.786304000000001</v>
      </c>
      <c r="C1599" s="37">
        <v>22.116102999999999</v>
      </c>
      <c r="D1599" s="37">
        <v>28.959161000000002</v>
      </c>
      <c r="E1599" s="37">
        <v>17.887350000000001</v>
      </c>
      <c r="G1599"/>
      <c r="H1599"/>
      <c r="I1599"/>
      <c r="J1599"/>
    </row>
    <row r="1600" spans="1:10" x14ac:dyDescent="0.2">
      <c r="A1600" s="37">
        <v>230215</v>
      </c>
      <c r="B1600" s="37">
        <v>18.888048000000001</v>
      </c>
      <c r="C1600" s="37">
        <v>20.796754</v>
      </c>
      <c r="D1600" s="37">
        <v>28.576314</v>
      </c>
      <c r="E1600" s="37">
        <v>17.648745999999999</v>
      </c>
      <c r="G1600"/>
      <c r="H1600"/>
      <c r="I1600"/>
      <c r="J1600"/>
    </row>
    <row r="1601" spans="1:10" x14ac:dyDescent="0.2">
      <c r="A1601" s="37">
        <v>230215</v>
      </c>
      <c r="B1601" s="37">
        <v>18.75536</v>
      </c>
      <c r="C1601" s="37">
        <v>20.468589999999999</v>
      </c>
      <c r="D1601" s="37">
        <v>28.448634999999999</v>
      </c>
      <c r="E1601" s="37">
        <v>17.67332</v>
      </c>
      <c r="G1601"/>
      <c r="H1601"/>
      <c r="I1601"/>
      <c r="J1601"/>
    </row>
    <row r="1602" spans="1:10" x14ac:dyDescent="0.2">
      <c r="A1602" s="37">
        <v>230215</v>
      </c>
      <c r="B1602" s="37">
        <v>18.786304000000001</v>
      </c>
      <c r="C1602" s="37">
        <v>22.116102999999999</v>
      </c>
      <c r="D1602" s="37">
        <v>28.959161000000002</v>
      </c>
      <c r="E1602" s="37">
        <v>17.887350000000001</v>
      </c>
      <c r="G1602"/>
      <c r="H1602"/>
      <c r="I1602"/>
      <c r="J1602"/>
    </row>
    <row r="1603" spans="1:10" x14ac:dyDescent="0.2">
      <c r="A1603" s="37">
        <v>230215</v>
      </c>
      <c r="B1603" s="37">
        <v>18.888048000000001</v>
      </c>
      <c r="C1603" s="37">
        <v>20.796754</v>
      </c>
      <c r="D1603" s="37">
        <v>28.576314</v>
      </c>
      <c r="E1603" s="37">
        <v>17.648745999999999</v>
      </c>
      <c r="G1603"/>
      <c r="H1603"/>
      <c r="I1603"/>
      <c r="J1603"/>
    </row>
    <row r="1604" spans="1:10" x14ac:dyDescent="0.2">
      <c r="A1604" s="37">
        <v>230215</v>
      </c>
      <c r="B1604" s="37">
        <v>18.75536</v>
      </c>
      <c r="C1604" s="37">
        <v>20.468589999999999</v>
      </c>
      <c r="D1604" s="37">
        <v>28.448634999999999</v>
      </c>
      <c r="E1604" s="37">
        <v>17.67332</v>
      </c>
      <c r="G1604"/>
      <c r="H1604"/>
      <c r="I1604"/>
      <c r="J1604"/>
    </row>
    <row r="1605" spans="1:10" x14ac:dyDescent="0.2">
      <c r="A1605" s="37">
        <v>230216</v>
      </c>
      <c r="B1605" s="37">
        <v>18.073543999999998</v>
      </c>
      <c r="C1605" s="37">
        <v>20.819832000000002</v>
      </c>
      <c r="D1605" s="37">
        <v>27.815443999999999</v>
      </c>
      <c r="E1605" s="37">
        <v>18.620946</v>
      </c>
      <c r="G1605"/>
      <c r="H1605"/>
      <c r="I1605"/>
      <c r="J1605"/>
    </row>
    <row r="1606" spans="1:10" x14ac:dyDescent="0.2">
      <c r="A1606" s="37">
        <v>230216</v>
      </c>
      <c r="B1606" s="37">
        <v>18.073543999999998</v>
      </c>
      <c r="C1606" s="37">
        <v>20.819832000000002</v>
      </c>
      <c r="D1606" s="37">
        <v>27.815443999999999</v>
      </c>
      <c r="E1606" s="37">
        <v>18.620946</v>
      </c>
      <c r="G1606"/>
      <c r="H1606"/>
      <c r="I1606"/>
      <c r="J1606"/>
    </row>
    <row r="1607" spans="1:10" x14ac:dyDescent="0.2">
      <c r="A1607" s="37">
        <v>230216</v>
      </c>
      <c r="B1607" s="37">
        <v>18.073543999999998</v>
      </c>
      <c r="C1607" s="37">
        <v>20.819832000000002</v>
      </c>
      <c r="D1607" s="37">
        <v>27.815443999999999</v>
      </c>
      <c r="E1607" s="37">
        <v>18.620946</v>
      </c>
      <c r="G1607"/>
      <c r="H1607"/>
      <c r="I1607"/>
      <c r="J1607"/>
    </row>
    <row r="1608" spans="1:10" x14ac:dyDescent="0.2">
      <c r="A1608" s="37">
        <v>230217</v>
      </c>
      <c r="B1608" s="37">
        <v>20.746044999999999</v>
      </c>
      <c r="C1608" s="37">
        <v>19.609401999999999</v>
      </c>
      <c r="D1608" s="37">
        <v>24.904495000000001</v>
      </c>
      <c r="E1608" s="37">
        <v>15.839074</v>
      </c>
      <c r="G1608"/>
      <c r="H1608"/>
      <c r="I1608"/>
      <c r="J1608"/>
    </row>
    <row r="1609" spans="1:10" x14ac:dyDescent="0.2">
      <c r="A1609" s="37">
        <v>230217</v>
      </c>
      <c r="B1609" s="37">
        <v>20.746044999999999</v>
      </c>
      <c r="C1609" s="37">
        <v>19.609401999999999</v>
      </c>
      <c r="D1609" s="37">
        <v>24.904495000000001</v>
      </c>
      <c r="E1609" s="37">
        <v>15.839074</v>
      </c>
      <c r="G1609"/>
      <c r="H1609"/>
      <c r="I1609"/>
      <c r="J1609"/>
    </row>
    <row r="1610" spans="1:10" x14ac:dyDescent="0.2">
      <c r="A1610" s="37">
        <v>230217</v>
      </c>
      <c r="B1610" s="37">
        <v>20.746044999999999</v>
      </c>
      <c r="C1610" s="37">
        <v>19.609401999999999</v>
      </c>
      <c r="D1610" s="37">
        <v>24.904495000000001</v>
      </c>
      <c r="E1610" s="37">
        <v>15.839074</v>
      </c>
      <c r="G1610"/>
      <c r="H1610"/>
      <c r="I1610"/>
      <c r="J1610"/>
    </row>
    <row r="1611" spans="1:10" x14ac:dyDescent="0.2">
      <c r="A1611" s="37">
        <v>230218</v>
      </c>
      <c r="B1611" s="37">
        <v>20.622627999999999</v>
      </c>
      <c r="C1611" s="37">
        <v>19.829450000000001</v>
      </c>
      <c r="D1611" s="37">
        <v>24.938991999999999</v>
      </c>
      <c r="E1611" s="37">
        <v>16.029574</v>
      </c>
      <c r="G1611"/>
      <c r="H1611"/>
      <c r="I1611"/>
      <c r="J1611"/>
    </row>
    <row r="1612" spans="1:10" x14ac:dyDescent="0.2">
      <c r="A1612" s="37">
        <v>230218</v>
      </c>
      <c r="B1612" s="37">
        <v>20.622627999999999</v>
      </c>
      <c r="C1612" s="37">
        <v>19.829450000000001</v>
      </c>
      <c r="D1612" s="37">
        <v>24.938991999999999</v>
      </c>
      <c r="E1612" s="37">
        <v>16.029574</v>
      </c>
      <c r="G1612"/>
      <c r="H1612"/>
      <c r="I1612"/>
      <c r="J1612"/>
    </row>
    <row r="1613" spans="1:10" x14ac:dyDescent="0.2">
      <c r="A1613" s="37">
        <v>230218</v>
      </c>
      <c r="B1613" s="37">
        <v>20.622627999999999</v>
      </c>
      <c r="C1613" s="37">
        <v>19.829450000000001</v>
      </c>
      <c r="D1613" s="37">
        <v>24.938991999999999</v>
      </c>
      <c r="E1613" s="37">
        <v>16.029574</v>
      </c>
      <c r="G1613"/>
      <c r="H1613"/>
      <c r="I1613"/>
      <c r="J1613"/>
    </row>
    <row r="1614" spans="1:10" x14ac:dyDescent="0.2">
      <c r="A1614" s="37">
        <v>230219</v>
      </c>
      <c r="B1614" s="37">
        <v>19.596512000000001</v>
      </c>
      <c r="C1614" s="37">
        <v>22.389408</v>
      </c>
      <c r="D1614" s="37">
        <v>28.705791999999999</v>
      </c>
      <c r="E1614" s="37">
        <v>18.865919999999999</v>
      </c>
      <c r="G1614"/>
      <c r="H1614"/>
      <c r="I1614"/>
      <c r="J1614"/>
    </row>
    <row r="1615" spans="1:10" x14ac:dyDescent="0.2">
      <c r="A1615" s="37">
        <v>230219</v>
      </c>
      <c r="B1615" s="37">
        <v>19.596512000000001</v>
      </c>
      <c r="C1615" s="37">
        <v>22.389408</v>
      </c>
      <c r="D1615" s="37">
        <v>28.705791999999999</v>
      </c>
      <c r="E1615" s="37">
        <v>18.865919999999999</v>
      </c>
      <c r="G1615"/>
      <c r="H1615"/>
      <c r="I1615"/>
      <c r="J1615"/>
    </row>
    <row r="1616" spans="1:10" x14ac:dyDescent="0.2">
      <c r="A1616" s="37">
        <v>230219</v>
      </c>
      <c r="B1616" s="37">
        <v>19.630279999999999</v>
      </c>
      <c r="C1616" s="37">
        <v>19.657219999999999</v>
      </c>
      <c r="D1616" s="37">
        <v>27.433900000000001</v>
      </c>
      <c r="E1616" s="37">
        <v>15.58928</v>
      </c>
      <c r="G1616"/>
      <c r="H1616"/>
      <c r="I1616"/>
      <c r="J1616"/>
    </row>
    <row r="1617" spans="1:10" x14ac:dyDescent="0.2">
      <c r="A1617" s="37">
        <v>230219</v>
      </c>
      <c r="B1617" s="37">
        <v>19.111260999999999</v>
      </c>
      <c r="C1617" s="37">
        <v>22.159683000000001</v>
      </c>
      <c r="D1617" s="37">
        <v>27.976938000000001</v>
      </c>
      <c r="E1617" s="37">
        <v>19.021070999999999</v>
      </c>
      <c r="G1617"/>
      <c r="H1617"/>
      <c r="I1617"/>
      <c r="J1617"/>
    </row>
    <row r="1618" spans="1:10" x14ac:dyDescent="0.2">
      <c r="A1618" s="37">
        <v>230219</v>
      </c>
      <c r="B1618" s="37">
        <v>19.596512000000001</v>
      </c>
      <c r="C1618" s="37">
        <v>22.389408</v>
      </c>
      <c r="D1618" s="37">
        <v>28.705791999999999</v>
      </c>
      <c r="E1618" s="37">
        <v>18.865919999999999</v>
      </c>
      <c r="G1618"/>
      <c r="H1618"/>
      <c r="I1618"/>
      <c r="J1618"/>
    </row>
    <row r="1619" spans="1:10" x14ac:dyDescent="0.2">
      <c r="A1619" s="37">
        <v>230219</v>
      </c>
      <c r="B1619" s="37">
        <v>19.630279999999999</v>
      </c>
      <c r="C1619" s="37">
        <v>19.657219999999999</v>
      </c>
      <c r="D1619" s="37">
        <v>27.433900000000001</v>
      </c>
      <c r="E1619" s="37">
        <v>15.58928</v>
      </c>
      <c r="G1619"/>
      <c r="H1619"/>
      <c r="I1619"/>
      <c r="J1619"/>
    </row>
    <row r="1620" spans="1:10" x14ac:dyDescent="0.2">
      <c r="A1620" s="37">
        <v>230219</v>
      </c>
      <c r="B1620" s="37">
        <v>19.111260999999999</v>
      </c>
      <c r="C1620" s="37">
        <v>22.159683000000001</v>
      </c>
      <c r="D1620" s="37">
        <v>27.976938000000001</v>
      </c>
      <c r="E1620" s="37">
        <v>19.021070999999999</v>
      </c>
      <c r="G1620"/>
      <c r="H1620"/>
      <c r="I1620"/>
      <c r="J1620"/>
    </row>
    <row r="1621" spans="1:10" x14ac:dyDescent="0.2">
      <c r="A1621" s="37">
        <v>230220</v>
      </c>
      <c r="B1621" s="37">
        <v>21.857531999999999</v>
      </c>
      <c r="C1621" s="37">
        <v>21.047649</v>
      </c>
      <c r="D1621" s="37">
        <v>24.743321999999999</v>
      </c>
      <c r="E1621" s="37">
        <v>16.113879000000001</v>
      </c>
      <c r="G1621"/>
      <c r="H1621"/>
      <c r="I1621"/>
      <c r="J1621"/>
    </row>
    <row r="1622" spans="1:10" x14ac:dyDescent="0.2">
      <c r="A1622" s="37">
        <v>230220</v>
      </c>
      <c r="B1622" s="37">
        <v>21.857531999999999</v>
      </c>
      <c r="C1622" s="37">
        <v>21.047649</v>
      </c>
      <c r="D1622" s="37">
        <v>24.743321999999999</v>
      </c>
      <c r="E1622" s="37">
        <v>16.113879000000001</v>
      </c>
      <c r="G1622"/>
      <c r="H1622"/>
      <c r="I1622"/>
      <c r="J1622"/>
    </row>
    <row r="1623" spans="1:10" x14ac:dyDescent="0.2">
      <c r="A1623" s="37">
        <v>230220</v>
      </c>
      <c r="B1623" s="37">
        <v>21.857531999999999</v>
      </c>
      <c r="C1623" s="37">
        <v>21.047649</v>
      </c>
      <c r="D1623" s="37">
        <v>24.743321999999999</v>
      </c>
      <c r="E1623" s="37">
        <v>16.113879000000001</v>
      </c>
      <c r="G1623"/>
      <c r="H1623"/>
      <c r="I1623"/>
      <c r="J1623"/>
    </row>
    <row r="1624" spans="1:10" x14ac:dyDescent="0.2">
      <c r="A1624" s="37">
        <v>230221</v>
      </c>
      <c r="B1624" s="37">
        <v>18.216239999999999</v>
      </c>
      <c r="C1624" s="37">
        <v>20.669855999999999</v>
      </c>
      <c r="D1624" s="37">
        <v>27.435887999999998</v>
      </c>
      <c r="E1624" s="37">
        <v>19.498812000000001</v>
      </c>
      <c r="G1624"/>
      <c r="H1624"/>
      <c r="I1624"/>
      <c r="J1624"/>
    </row>
    <row r="1625" spans="1:10" x14ac:dyDescent="0.2">
      <c r="A1625" s="37">
        <v>230221</v>
      </c>
      <c r="B1625" s="37">
        <v>18.216239999999999</v>
      </c>
      <c r="C1625" s="37">
        <v>20.669855999999999</v>
      </c>
      <c r="D1625" s="37">
        <v>27.435887999999998</v>
      </c>
      <c r="E1625" s="37">
        <v>19.498812000000001</v>
      </c>
      <c r="G1625"/>
      <c r="H1625"/>
      <c r="I1625"/>
      <c r="J1625"/>
    </row>
    <row r="1626" spans="1:10" x14ac:dyDescent="0.2">
      <c r="A1626" s="37">
        <v>230221</v>
      </c>
      <c r="B1626" s="37">
        <v>18.216239999999999</v>
      </c>
      <c r="C1626" s="37">
        <v>20.669855999999999</v>
      </c>
      <c r="D1626" s="37">
        <v>27.435887999999998</v>
      </c>
      <c r="E1626" s="37">
        <v>19.498812000000001</v>
      </c>
      <c r="G1626"/>
      <c r="H1626"/>
      <c r="I1626"/>
      <c r="J1626"/>
    </row>
    <row r="1627" spans="1:10" x14ac:dyDescent="0.2">
      <c r="A1627" s="37">
        <v>230222</v>
      </c>
      <c r="B1627" s="37">
        <v>17.842175999999998</v>
      </c>
      <c r="C1627" s="37">
        <v>21.519359999999999</v>
      </c>
      <c r="D1627" s="37">
        <v>27.795456000000001</v>
      </c>
      <c r="E1627" s="37">
        <v>19.768319999999999</v>
      </c>
      <c r="G1627"/>
      <c r="H1627"/>
      <c r="I1627"/>
      <c r="J1627"/>
    </row>
    <row r="1628" spans="1:10" x14ac:dyDescent="0.2">
      <c r="A1628" s="37">
        <v>230222</v>
      </c>
      <c r="B1628" s="37">
        <v>17.842175999999998</v>
      </c>
      <c r="C1628" s="37">
        <v>21.519359999999999</v>
      </c>
      <c r="D1628" s="37">
        <v>27.795456000000001</v>
      </c>
      <c r="E1628" s="37">
        <v>19.768319999999999</v>
      </c>
      <c r="G1628"/>
      <c r="H1628"/>
      <c r="I1628"/>
      <c r="J1628"/>
    </row>
    <row r="1629" spans="1:10" x14ac:dyDescent="0.2">
      <c r="A1629" s="37">
        <v>230222</v>
      </c>
      <c r="B1629" s="37">
        <v>17.842175999999998</v>
      </c>
      <c r="C1629" s="37">
        <v>21.519359999999999</v>
      </c>
      <c r="D1629" s="37">
        <v>27.795456000000001</v>
      </c>
      <c r="E1629" s="37">
        <v>19.768319999999999</v>
      </c>
      <c r="G1629"/>
      <c r="H1629"/>
      <c r="I1629"/>
      <c r="J1629"/>
    </row>
    <row r="1630" spans="1:10" x14ac:dyDescent="0.2">
      <c r="A1630" s="37">
        <v>230223</v>
      </c>
      <c r="B1630" s="37">
        <v>18.786172000000001</v>
      </c>
      <c r="C1630" s="37">
        <v>21.517364000000001</v>
      </c>
      <c r="D1630" s="37">
        <v>26.721392000000002</v>
      </c>
      <c r="E1630" s="37">
        <v>17.725066999999999</v>
      </c>
      <c r="G1630"/>
      <c r="H1630"/>
      <c r="I1630"/>
      <c r="J1630"/>
    </row>
    <row r="1631" spans="1:10" x14ac:dyDescent="0.2">
      <c r="A1631" s="37">
        <v>230223</v>
      </c>
      <c r="B1631" s="37">
        <v>18.786172000000001</v>
      </c>
      <c r="C1631" s="37">
        <v>21.517364000000001</v>
      </c>
      <c r="D1631" s="37">
        <v>26.721392000000002</v>
      </c>
      <c r="E1631" s="37">
        <v>17.725066999999999</v>
      </c>
      <c r="G1631"/>
      <c r="H1631"/>
      <c r="I1631"/>
      <c r="J1631"/>
    </row>
    <row r="1632" spans="1:10" x14ac:dyDescent="0.2">
      <c r="A1632" s="37">
        <v>230223</v>
      </c>
      <c r="B1632" s="37">
        <v>18.786172000000001</v>
      </c>
      <c r="C1632" s="37">
        <v>21.517364000000001</v>
      </c>
      <c r="D1632" s="37">
        <v>26.721392000000002</v>
      </c>
      <c r="E1632" s="37">
        <v>17.725066999999999</v>
      </c>
      <c r="G1632"/>
      <c r="H1632"/>
      <c r="I1632"/>
      <c r="J1632"/>
    </row>
    <row r="1633" spans="1:10" x14ac:dyDescent="0.2">
      <c r="A1633" s="37">
        <v>230224</v>
      </c>
      <c r="B1633" s="37">
        <v>21.313307999999999</v>
      </c>
      <c r="C1633" s="37">
        <v>19.509302000000002</v>
      </c>
      <c r="D1633" s="37">
        <v>24.326184000000001</v>
      </c>
      <c r="E1633" s="37">
        <v>14.534337000000001</v>
      </c>
      <c r="G1633"/>
      <c r="H1633"/>
      <c r="I1633"/>
      <c r="J1633"/>
    </row>
    <row r="1634" spans="1:10" x14ac:dyDescent="0.2">
      <c r="A1634" s="37">
        <v>230224</v>
      </c>
      <c r="B1634" s="37">
        <v>21.313307999999999</v>
      </c>
      <c r="C1634" s="37">
        <v>19.509302000000002</v>
      </c>
      <c r="D1634" s="37">
        <v>24.326184000000001</v>
      </c>
      <c r="E1634" s="37">
        <v>14.534337000000001</v>
      </c>
      <c r="G1634"/>
      <c r="H1634"/>
      <c r="I1634"/>
      <c r="J1634"/>
    </row>
    <row r="1635" spans="1:10" x14ac:dyDescent="0.2">
      <c r="A1635" s="37">
        <v>230224</v>
      </c>
      <c r="B1635" s="37">
        <v>21.313307999999999</v>
      </c>
      <c r="C1635" s="37">
        <v>19.509302000000002</v>
      </c>
      <c r="D1635" s="37">
        <v>24.326184000000001</v>
      </c>
      <c r="E1635" s="37">
        <v>14.534337000000001</v>
      </c>
      <c r="G1635"/>
      <c r="H1635"/>
      <c r="I1635"/>
      <c r="J1635"/>
    </row>
    <row r="1636" spans="1:10" x14ac:dyDescent="0.2">
      <c r="A1636" s="37">
        <v>230225</v>
      </c>
      <c r="B1636" s="37">
        <v>21.503961</v>
      </c>
      <c r="C1636" s="37">
        <v>19.272680999999999</v>
      </c>
      <c r="D1636" s="37">
        <v>24.283764000000001</v>
      </c>
      <c r="E1636" s="37">
        <v>15.61896</v>
      </c>
      <c r="G1636"/>
      <c r="H1636"/>
      <c r="I1636"/>
      <c r="J1636"/>
    </row>
    <row r="1637" spans="1:10" x14ac:dyDescent="0.2">
      <c r="A1637" s="37">
        <v>230225</v>
      </c>
      <c r="B1637" s="37">
        <v>21.503961</v>
      </c>
      <c r="C1637" s="37">
        <v>19.272680999999999</v>
      </c>
      <c r="D1637" s="37">
        <v>24.283764000000001</v>
      </c>
      <c r="E1637" s="37">
        <v>15.61896</v>
      </c>
      <c r="G1637"/>
      <c r="H1637"/>
      <c r="I1637"/>
      <c r="J1637"/>
    </row>
    <row r="1638" spans="1:10" x14ac:dyDescent="0.2">
      <c r="A1638" s="37">
        <v>230225</v>
      </c>
      <c r="B1638" s="37">
        <v>21.503961</v>
      </c>
      <c r="C1638" s="37">
        <v>19.272680999999999</v>
      </c>
      <c r="D1638" s="37">
        <v>24.283764000000001</v>
      </c>
      <c r="E1638" s="37">
        <v>15.61896</v>
      </c>
      <c r="G1638"/>
      <c r="H1638"/>
      <c r="I1638"/>
      <c r="J1638"/>
    </row>
    <row r="1639" spans="1:10" x14ac:dyDescent="0.2">
      <c r="A1639" s="37">
        <v>230226</v>
      </c>
      <c r="B1639" s="37">
        <v>20.752780000000001</v>
      </c>
      <c r="C1639" s="37">
        <v>19.486352</v>
      </c>
      <c r="D1639" s="37">
        <v>24.764676000000001</v>
      </c>
      <c r="E1639" s="37">
        <v>17.24006</v>
      </c>
      <c r="G1639"/>
      <c r="H1639"/>
      <c r="I1639"/>
      <c r="J1639"/>
    </row>
    <row r="1640" spans="1:10" x14ac:dyDescent="0.2">
      <c r="A1640" s="37">
        <v>230226</v>
      </c>
      <c r="B1640" s="37">
        <v>20.752780000000001</v>
      </c>
      <c r="C1640" s="37">
        <v>19.486352</v>
      </c>
      <c r="D1640" s="37">
        <v>24.764676000000001</v>
      </c>
      <c r="E1640" s="37">
        <v>17.24006</v>
      </c>
      <c r="G1640"/>
      <c r="H1640"/>
      <c r="I1640"/>
      <c r="J1640"/>
    </row>
    <row r="1641" spans="1:10" x14ac:dyDescent="0.2">
      <c r="A1641" s="37">
        <v>230226</v>
      </c>
      <c r="B1641" s="37">
        <v>20.752780000000001</v>
      </c>
      <c r="C1641" s="37">
        <v>19.486352</v>
      </c>
      <c r="D1641" s="37">
        <v>24.764676000000001</v>
      </c>
      <c r="E1641" s="37">
        <v>17.24006</v>
      </c>
      <c r="G1641"/>
      <c r="H1641"/>
      <c r="I1641"/>
      <c r="J1641"/>
    </row>
    <row r="1642" spans="1:10" x14ac:dyDescent="0.2">
      <c r="A1642" s="37">
        <v>230227</v>
      </c>
      <c r="B1642" s="37">
        <v>21.231112</v>
      </c>
      <c r="C1642" s="37">
        <v>18.392282999999999</v>
      </c>
      <c r="D1642" s="37">
        <v>24.310362999999999</v>
      </c>
      <c r="E1642" s="37">
        <v>14.878423</v>
      </c>
      <c r="G1642"/>
      <c r="H1642"/>
      <c r="I1642"/>
      <c r="J1642"/>
    </row>
    <row r="1643" spans="1:10" x14ac:dyDescent="0.2">
      <c r="A1643" s="37">
        <v>230227</v>
      </c>
      <c r="B1643" s="37">
        <v>21.231112</v>
      </c>
      <c r="C1643" s="37">
        <v>18.392282999999999</v>
      </c>
      <c r="D1643" s="37">
        <v>24.310362999999999</v>
      </c>
      <c r="E1643" s="37">
        <v>14.878423</v>
      </c>
      <c r="G1643"/>
      <c r="H1643"/>
      <c r="I1643"/>
      <c r="J1643"/>
    </row>
    <row r="1644" spans="1:10" x14ac:dyDescent="0.2">
      <c r="A1644" s="37">
        <v>230227</v>
      </c>
      <c r="B1644" s="37">
        <v>21.231112</v>
      </c>
      <c r="C1644" s="37">
        <v>18.392282999999999</v>
      </c>
      <c r="D1644" s="37">
        <v>24.310362999999999</v>
      </c>
      <c r="E1644" s="37">
        <v>14.878423</v>
      </c>
      <c r="G1644"/>
      <c r="H1644"/>
      <c r="I1644"/>
      <c r="J1644"/>
    </row>
    <row r="1645" spans="1:10" x14ac:dyDescent="0.2">
      <c r="A1645" s="37">
        <v>230228</v>
      </c>
      <c r="B1645" s="37">
        <v>17.682175999999998</v>
      </c>
      <c r="C1645" s="37">
        <v>21.954751999999999</v>
      </c>
      <c r="D1645" s="37">
        <v>29.436384</v>
      </c>
      <c r="E1645" s="37">
        <v>20.521312000000002</v>
      </c>
      <c r="G1645"/>
      <c r="H1645"/>
      <c r="I1645"/>
      <c r="J1645"/>
    </row>
    <row r="1646" spans="1:10" x14ac:dyDescent="0.2">
      <c r="A1646" s="37">
        <v>230228</v>
      </c>
      <c r="B1646" s="37">
        <v>17.682175999999998</v>
      </c>
      <c r="C1646" s="37">
        <v>21.954751999999999</v>
      </c>
      <c r="D1646" s="37">
        <v>29.436384</v>
      </c>
      <c r="E1646" s="37">
        <v>20.521312000000002</v>
      </c>
      <c r="G1646"/>
      <c r="H1646"/>
      <c r="I1646"/>
      <c r="J1646"/>
    </row>
    <row r="1647" spans="1:10" x14ac:dyDescent="0.2">
      <c r="A1647" s="37">
        <v>230228</v>
      </c>
      <c r="B1647" s="37">
        <v>17.682175999999998</v>
      </c>
      <c r="C1647" s="37">
        <v>21.954751999999999</v>
      </c>
      <c r="D1647" s="37">
        <v>29.436384</v>
      </c>
      <c r="E1647" s="37">
        <v>20.521312000000002</v>
      </c>
      <c r="G1647"/>
      <c r="H1647"/>
      <c r="I1647"/>
      <c r="J1647"/>
    </row>
    <row r="1648" spans="1:10" x14ac:dyDescent="0.2">
      <c r="A1648" s="37">
        <v>230229</v>
      </c>
      <c r="B1648" s="37">
        <v>17.687795999999999</v>
      </c>
      <c r="C1648" s="37">
        <v>23.340882000000001</v>
      </c>
      <c r="D1648" s="37">
        <v>30.792258</v>
      </c>
      <c r="E1648" s="37">
        <v>20.260733999999999</v>
      </c>
      <c r="G1648"/>
      <c r="H1648"/>
      <c r="I1648"/>
      <c r="J1648"/>
    </row>
    <row r="1649" spans="1:10" x14ac:dyDescent="0.2">
      <c r="A1649" s="37">
        <v>230229</v>
      </c>
      <c r="B1649" s="37">
        <v>17.687795999999999</v>
      </c>
      <c r="C1649" s="37">
        <v>23.340882000000001</v>
      </c>
      <c r="D1649" s="37">
        <v>30.792258</v>
      </c>
      <c r="E1649" s="37">
        <v>20.260733999999999</v>
      </c>
      <c r="G1649"/>
      <c r="H1649"/>
      <c r="I1649"/>
      <c r="J1649"/>
    </row>
    <row r="1650" spans="1:10" x14ac:dyDescent="0.2">
      <c r="A1650" s="37">
        <v>230229</v>
      </c>
      <c r="B1650" s="37">
        <v>17.23612</v>
      </c>
      <c r="C1650" s="37">
        <v>22.929870000000001</v>
      </c>
      <c r="D1650" s="37">
        <v>31.119759999999999</v>
      </c>
      <c r="E1650" s="37">
        <v>19.067229999999999</v>
      </c>
      <c r="G1650"/>
      <c r="H1650"/>
      <c r="I1650"/>
      <c r="J1650"/>
    </row>
    <row r="1651" spans="1:10" x14ac:dyDescent="0.2">
      <c r="A1651" s="37">
        <v>230229</v>
      </c>
      <c r="B1651" s="37">
        <v>17.559343999999999</v>
      </c>
      <c r="C1651" s="37">
        <v>22.016439999999999</v>
      </c>
      <c r="D1651" s="37">
        <v>29.863440000000001</v>
      </c>
      <c r="E1651" s="37">
        <v>19.702696</v>
      </c>
      <c r="G1651"/>
      <c r="H1651"/>
      <c r="I1651"/>
      <c r="J1651"/>
    </row>
    <row r="1652" spans="1:10" x14ac:dyDescent="0.2">
      <c r="A1652" s="37">
        <v>230229</v>
      </c>
      <c r="B1652" s="37">
        <v>17.687795999999999</v>
      </c>
      <c r="C1652" s="37">
        <v>23.340882000000001</v>
      </c>
      <c r="D1652" s="37">
        <v>30.792258</v>
      </c>
      <c r="E1652" s="37">
        <v>20.260733999999999</v>
      </c>
      <c r="G1652"/>
      <c r="H1652"/>
      <c r="I1652"/>
      <c r="J1652"/>
    </row>
    <row r="1653" spans="1:10" x14ac:dyDescent="0.2">
      <c r="A1653" s="37">
        <v>230229</v>
      </c>
      <c r="B1653" s="37">
        <v>17.23612</v>
      </c>
      <c r="C1653" s="37">
        <v>22.929870000000001</v>
      </c>
      <c r="D1653" s="37">
        <v>31.119759999999999</v>
      </c>
      <c r="E1653" s="37">
        <v>19.067229999999999</v>
      </c>
      <c r="G1653"/>
      <c r="H1653"/>
      <c r="I1653"/>
      <c r="J1653"/>
    </row>
    <row r="1654" spans="1:10" x14ac:dyDescent="0.2">
      <c r="A1654" s="37">
        <v>230229</v>
      </c>
      <c r="B1654" s="37">
        <v>17.559343999999999</v>
      </c>
      <c r="C1654" s="37">
        <v>22.016439999999999</v>
      </c>
      <c r="D1654" s="37">
        <v>29.863440000000001</v>
      </c>
      <c r="E1654" s="37">
        <v>19.702696</v>
      </c>
      <c r="G1654"/>
      <c r="H1654"/>
      <c r="I1654"/>
      <c r="J1654"/>
    </row>
    <row r="1655" spans="1:10" x14ac:dyDescent="0.2">
      <c r="A1655" s="37">
        <v>230230</v>
      </c>
      <c r="B1655" s="37">
        <v>20.083921</v>
      </c>
      <c r="C1655" s="37">
        <v>21.490072999999999</v>
      </c>
      <c r="D1655" s="37">
        <v>28.132290999999999</v>
      </c>
      <c r="E1655" s="37">
        <v>16.744309999999999</v>
      </c>
      <c r="G1655"/>
      <c r="H1655"/>
      <c r="I1655"/>
      <c r="J1655"/>
    </row>
    <row r="1656" spans="1:10" x14ac:dyDescent="0.2">
      <c r="A1656" s="37">
        <v>230230</v>
      </c>
      <c r="B1656" s="37">
        <v>20.083921</v>
      </c>
      <c r="C1656" s="37">
        <v>21.490072999999999</v>
      </c>
      <c r="D1656" s="37">
        <v>28.132290999999999</v>
      </c>
      <c r="E1656" s="37">
        <v>16.744309999999999</v>
      </c>
      <c r="G1656"/>
      <c r="H1656"/>
      <c r="I1656"/>
      <c r="J1656"/>
    </row>
    <row r="1657" spans="1:10" x14ac:dyDescent="0.2">
      <c r="A1657" s="37">
        <v>230230</v>
      </c>
      <c r="B1657" s="37">
        <v>20.083921</v>
      </c>
      <c r="C1657" s="37">
        <v>21.490072999999999</v>
      </c>
      <c r="D1657" s="37">
        <v>28.132290999999999</v>
      </c>
      <c r="E1657" s="37">
        <v>16.744309999999999</v>
      </c>
      <c r="G1657"/>
      <c r="H1657"/>
      <c r="I1657"/>
      <c r="J1657"/>
    </row>
    <row r="1658" spans="1:10" x14ac:dyDescent="0.2">
      <c r="A1658" s="37">
        <v>230231</v>
      </c>
      <c r="B1658" s="37">
        <v>23.432032</v>
      </c>
      <c r="C1658" s="37">
        <v>21.411390000000001</v>
      </c>
      <c r="D1658" s="37">
        <v>25.582439999999998</v>
      </c>
      <c r="E1658" s="37">
        <v>15.275312</v>
      </c>
      <c r="G1658"/>
      <c r="H1658"/>
      <c r="I1658"/>
      <c r="J1658"/>
    </row>
    <row r="1659" spans="1:10" x14ac:dyDescent="0.2">
      <c r="A1659" s="37">
        <v>230231</v>
      </c>
      <c r="B1659" s="37">
        <v>23.432032</v>
      </c>
      <c r="C1659" s="37">
        <v>21.411390000000001</v>
      </c>
      <c r="D1659" s="37">
        <v>25.582439999999998</v>
      </c>
      <c r="E1659" s="37">
        <v>15.275312</v>
      </c>
      <c r="G1659"/>
      <c r="H1659"/>
      <c r="I1659"/>
      <c r="J1659"/>
    </row>
    <row r="1660" spans="1:10" x14ac:dyDescent="0.2">
      <c r="A1660" s="37">
        <v>230231</v>
      </c>
      <c r="B1660" s="37">
        <v>21.027006</v>
      </c>
      <c r="C1660" s="37">
        <v>20.279259</v>
      </c>
      <c r="D1660" s="37">
        <v>26.909883000000001</v>
      </c>
      <c r="E1660" s="37">
        <v>16.018001999999999</v>
      </c>
      <c r="G1660"/>
      <c r="H1660"/>
      <c r="I1660"/>
      <c r="J1660"/>
    </row>
    <row r="1661" spans="1:10" x14ac:dyDescent="0.2">
      <c r="A1661" s="37">
        <v>230231</v>
      </c>
      <c r="B1661" s="37">
        <v>21.090820999999998</v>
      </c>
      <c r="C1661" s="37">
        <v>19.529866999999999</v>
      </c>
      <c r="D1661" s="37">
        <v>25.352046000000001</v>
      </c>
      <c r="E1661" s="37">
        <v>14.900831</v>
      </c>
      <c r="G1661"/>
      <c r="H1661"/>
      <c r="I1661"/>
      <c r="J1661"/>
    </row>
    <row r="1662" spans="1:10" x14ac:dyDescent="0.2">
      <c r="A1662" s="37">
        <v>230231</v>
      </c>
      <c r="B1662" s="37">
        <v>23.432032</v>
      </c>
      <c r="C1662" s="37">
        <v>21.411390000000001</v>
      </c>
      <c r="D1662" s="37">
        <v>25.582439999999998</v>
      </c>
      <c r="E1662" s="37">
        <v>15.275312</v>
      </c>
      <c r="G1662"/>
      <c r="H1662"/>
      <c r="I1662"/>
      <c r="J1662"/>
    </row>
    <row r="1663" spans="1:10" x14ac:dyDescent="0.2">
      <c r="A1663" s="37">
        <v>230231</v>
      </c>
      <c r="B1663" s="37">
        <v>21.027006</v>
      </c>
      <c r="C1663" s="37">
        <v>20.279259</v>
      </c>
      <c r="D1663" s="37">
        <v>26.909883000000001</v>
      </c>
      <c r="E1663" s="37">
        <v>16.018001999999999</v>
      </c>
      <c r="G1663"/>
      <c r="H1663"/>
      <c r="I1663"/>
      <c r="J1663"/>
    </row>
    <row r="1664" spans="1:10" x14ac:dyDescent="0.2">
      <c r="A1664" s="37">
        <v>230231</v>
      </c>
      <c r="B1664" s="37">
        <v>21.090820999999998</v>
      </c>
      <c r="C1664" s="37">
        <v>19.529866999999999</v>
      </c>
      <c r="D1664" s="37">
        <v>25.352046000000001</v>
      </c>
      <c r="E1664" s="37">
        <v>14.900831</v>
      </c>
      <c r="G1664"/>
      <c r="H1664"/>
      <c r="I1664"/>
      <c r="J1664"/>
    </row>
    <row r="1665" spans="1:10" x14ac:dyDescent="0.2">
      <c r="A1665" s="37">
        <v>230232</v>
      </c>
      <c r="B1665" s="37">
        <v>24.290500000000002</v>
      </c>
      <c r="C1665" s="37">
        <v>20.867999999999999</v>
      </c>
      <c r="D1665" s="37">
        <v>23.772500000000001</v>
      </c>
      <c r="E1665" s="37">
        <v>14.7075</v>
      </c>
      <c r="G1665"/>
      <c r="H1665"/>
      <c r="I1665"/>
      <c r="J1665"/>
    </row>
    <row r="1666" spans="1:10" x14ac:dyDescent="0.2">
      <c r="A1666" s="37">
        <v>230232</v>
      </c>
      <c r="B1666" s="37">
        <v>24.290500000000002</v>
      </c>
      <c r="C1666" s="37">
        <v>20.867999999999999</v>
      </c>
      <c r="D1666" s="37">
        <v>23.772500000000001</v>
      </c>
      <c r="E1666" s="37">
        <v>14.7075</v>
      </c>
      <c r="G1666"/>
      <c r="H1666"/>
      <c r="I1666"/>
      <c r="J1666"/>
    </row>
    <row r="1667" spans="1:10" x14ac:dyDescent="0.2">
      <c r="A1667" s="37">
        <v>230232</v>
      </c>
      <c r="B1667" s="37">
        <v>24.290500000000002</v>
      </c>
      <c r="C1667" s="37">
        <v>20.867999999999999</v>
      </c>
      <c r="D1667" s="37">
        <v>23.772500000000001</v>
      </c>
      <c r="E1667" s="37">
        <v>14.7075</v>
      </c>
      <c r="G1667"/>
      <c r="H1667"/>
      <c r="I1667"/>
      <c r="J1667"/>
    </row>
    <row r="1668" spans="1:10" x14ac:dyDescent="0.2">
      <c r="A1668" s="37">
        <v>230233</v>
      </c>
      <c r="B1668" s="37">
        <v>19.781887999999999</v>
      </c>
      <c r="C1668" s="37">
        <v>23.639728000000002</v>
      </c>
      <c r="D1668" s="37">
        <v>29.756495999999999</v>
      </c>
      <c r="E1668" s="37">
        <v>20.441904000000001</v>
      </c>
      <c r="G1668"/>
      <c r="H1668"/>
      <c r="I1668"/>
      <c r="J1668"/>
    </row>
    <row r="1669" spans="1:10" x14ac:dyDescent="0.2">
      <c r="A1669" s="37">
        <v>230233</v>
      </c>
      <c r="B1669" s="37">
        <v>19.781887999999999</v>
      </c>
      <c r="C1669" s="37">
        <v>23.639728000000002</v>
      </c>
      <c r="D1669" s="37">
        <v>29.756495999999999</v>
      </c>
      <c r="E1669" s="37">
        <v>20.441904000000001</v>
      </c>
      <c r="G1669"/>
      <c r="H1669"/>
      <c r="I1669"/>
      <c r="J1669"/>
    </row>
    <row r="1670" spans="1:10" x14ac:dyDescent="0.2">
      <c r="A1670" s="37">
        <v>230233</v>
      </c>
      <c r="B1670" s="37">
        <v>19.781887999999999</v>
      </c>
      <c r="C1670" s="37">
        <v>23.639728000000002</v>
      </c>
      <c r="D1670" s="37">
        <v>29.756495999999999</v>
      </c>
      <c r="E1670" s="37">
        <v>20.441904000000001</v>
      </c>
      <c r="G1670"/>
      <c r="H1670"/>
      <c r="I1670"/>
      <c r="J1670"/>
    </row>
    <row r="1671" spans="1:10" x14ac:dyDescent="0.2">
      <c r="A1671" s="37">
        <v>230234</v>
      </c>
      <c r="B1671" s="37">
        <v>21.272586</v>
      </c>
      <c r="C1671" s="37">
        <v>20.939333999999999</v>
      </c>
      <c r="D1671" s="37">
        <v>26.049198000000001</v>
      </c>
      <c r="E1671" s="37">
        <v>18.301089000000001</v>
      </c>
      <c r="G1671"/>
      <c r="H1671"/>
      <c r="I1671"/>
      <c r="J1671"/>
    </row>
    <row r="1672" spans="1:10" x14ac:dyDescent="0.2">
      <c r="A1672" s="37">
        <v>230234</v>
      </c>
      <c r="B1672" s="37">
        <v>21.272586</v>
      </c>
      <c r="C1672" s="37">
        <v>20.939333999999999</v>
      </c>
      <c r="D1672" s="37">
        <v>26.049198000000001</v>
      </c>
      <c r="E1672" s="37">
        <v>18.301089000000001</v>
      </c>
      <c r="G1672"/>
      <c r="H1672"/>
      <c r="I1672"/>
      <c r="J1672"/>
    </row>
    <row r="1673" spans="1:10" x14ac:dyDescent="0.2">
      <c r="A1673" s="37">
        <v>230234</v>
      </c>
      <c r="B1673" s="37">
        <v>21.272586</v>
      </c>
      <c r="C1673" s="37">
        <v>20.939333999999999</v>
      </c>
      <c r="D1673" s="37">
        <v>26.049198000000001</v>
      </c>
      <c r="E1673" s="37">
        <v>18.301089000000001</v>
      </c>
      <c r="G1673"/>
      <c r="H1673"/>
      <c r="I1673"/>
      <c r="J1673"/>
    </row>
    <row r="1674" spans="1:10" x14ac:dyDescent="0.2">
      <c r="A1674" s="37">
        <v>230235</v>
      </c>
      <c r="B1674" s="37">
        <v>22.286082</v>
      </c>
      <c r="C1674" s="37">
        <v>19.928453999999999</v>
      </c>
      <c r="D1674" s="37">
        <v>24.504480000000001</v>
      </c>
      <c r="E1674" s="37">
        <v>15.538068000000001</v>
      </c>
      <c r="G1674"/>
      <c r="H1674"/>
      <c r="I1674"/>
      <c r="J1674"/>
    </row>
    <row r="1675" spans="1:10" x14ac:dyDescent="0.2">
      <c r="A1675" s="37">
        <v>230235</v>
      </c>
      <c r="B1675" s="37">
        <v>22.286082</v>
      </c>
      <c r="C1675" s="37">
        <v>19.928453999999999</v>
      </c>
      <c r="D1675" s="37">
        <v>24.504480000000001</v>
      </c>
      <c r="E1675" s="37">
        <v>15.538068000000001</v>
      </c>
      <c r="G1675"/>
      <c r="H1675"/>
      <c r="I1675"/>
      <c r="J1675"/>
    </row>
    <row r="1676" spans="1:10" x14ac:dyDescent="0.2">
      <c r="A1676" s="37">
        <v>230235</v>
      </c>
      <c r="B1676" s="37">
        <v>22.286082</v>
      </c>
      <c r="C1676" s="37">
        <v>19.928453999999999</v>
      </c>
      <c r="D1676" s="37">
        <v>24.504480000000001</v>
      </c>
      <c r="E1676" s="37">
        <v>15.538068000000001</v>
      </c>
      <c r="G1676"/>
      <c r="H1676"/>
      <c r="I1676"/>
      <c r="J1676"/>
    </row>
    <row r="1677" spans="1:10" x14ac:dyDescent="0.2">
      <c r="A1677" s="37">
        <v>230236</v>
      </c>
      <c r="B1677" s="37">
        <v>20.071926000000001</v>
      </c>
      <c r="C1677" s="37">
        <v>21.034341999999999</v>
      </c>
      <c r="D1677" s="37">
        <v>27.197506000000001</v>
      </c>
      <c r="E1677" s="37">
        <v>16.962582000000001</v>
      </c>
      <c r="G1677"/>
      <c r="H1677"/>
      <c r="I1677"/>
      <c r="J1677"/>
    </row>
    <row r="1678" spans="1:10" x14ac:dyDescent="0.2">
      <c r="A1678" s="37">
        <v>230236</v>
      </c>
      <c r="B1678" s="37">
        <v>20.071926000000001</v>
      </c>
      <c r="C1678" s="37">
        <v>21.034341999999999</v>
      </c>
      <c r="D1678" s="37">
        <v>27.197506000000001</v>
      </c>
      <c r="E1678" s="37">
        <v>16.962582000000001</v>
      </c>
      <c r="G1678"/>
      <c r="H1678"/>
      <c r="I1678"/>
      <c r="J1678"/>
    </row>
    <row r="1679" spans="1:10" x14ac:dyDescent="0.2">
      <c r="A1679" s="37">
        <v>230236</v>
      </c>
      <c r="B1679" s="37">
        <v>20.071926000000001</v>
      </c>
      <c r="C1679" s="37">
        <v>21.034341999999999</v>
      </c>
      <c r="D1679" s="37">
        <v>27.197506000000001</v>
      </c>
      <c r="E1679" s="37">
        <v>16.962582000000001</v>
      </c>
      <c r="G1679"/>
      <c r="H1679"/>
      <c r="I1679"/>
      <c r="J1679"/>
    </row>
    <row r="1680" spans="1:10" x14ac:dyDescent="0.2">
      <c r="A1680" s="37">
        <v>230237</v>
      </c>
      <c r="B1680" s="37">
        <v>18.112136</v>
      </c>
      <c r="C1680" s="37">
        <v>24.07892</v>
      </c>
      <c r="D1680" s="37">
        <v>29.769463999999999</v>
      </c>
      <c r="E1680" s="37">
        <v>22.918711999999999</v>
      </c>
      <c r="G1680"/>
      <c r="H1680"/>
      <c r="I1680"/>
      <c r="J1680"/>
    </row>
    <row r="1681" spans="1:10" x14ac:dyDescent="0.2">
      <c r="A1681" s="37">
        <v>230237</v>
      </c>
      <c r="B1681" s="37">
        <v>18.112136</v>
      </c>
      <c r="C1681" s="37">
        <v>24.07892</v>
      </c>
      <c r="D1681" s="37">
        <v>29.769463999999999</v>
      </c>
      <c r="E1681" s="37">
        <v>22.918711999999999</v>
      </c>
      <c r="G1681"/>
      <c r="H1681"/>
      <c r="I1681"/>
      <c r="J1681"/>
    </row>
    <row r="1682" spans="1:10" x14ac:dyDescent="0.2">
      <c r="A1682" s="37">
        <v>230237</v>
      </c>
      <c r="B1682" s="37">
        <v>18.112136</v>
      </c>
      <c r="C1682" s="37">
        <v>24.07892</v>
      </c>
      <c r="D1682" s="37">
        <v>29.769463999999999</v>
      </c>
      <c r="E1682" s="37">
        <v>22.918711999999999</v>
      </c>
      <c r="G1682"/>
      <c r="H1682"/>
      <c r="I1682"/>
      <c r="J1682"/>
    </row>
    <row r="1683" spans="1:10" x14ac:dyDescent="0.2">
      <c r="A1683" s="37">
        <v>230238</v>
      </c>
      <c r="B1683" s="37">
        <v>20.448713000000001</v>
      </c>
      <c r="C1683" s="37">
        <v>22.466739</v>
      </c>
      <c r="D1683" s="37">
        <v>27.928369</v>
      </c>
      <c r="E1683" s="37">
        <v>18.893536999999998</v>
      </c>
      <c r="G1683"/>
      <c r="H1683"/>
      <c r="I1683"/>
      <c r="J1683"/>
    </row>
    <row r="1684" spans="1:10" x14ac:dyDescent="0.2">
      <c r="A1684" s="37">
        <v>230238</v>
      </c>
      <c r="B1684" s="37">
        <v>20.448713000000001</v>
      </c>
      <c r="C1684" s="37">
        <v>22.466739</v>
      </c>
      <c r="D1684" s="37">
        <v>27.928369</v>
      </c>
      <c r="E1684" s="37">
        <v>18.893536999999998</v>
      </c>
      <c r="G1684"/>
      <c r="H1684"/>
      <c r="I1684"/>
      <c r="J1684"/>
    </row>
    <row r="1685" spans="1:10" x14ac:dyDescent="0.2">
      <c r="A1685" s="37">
        <v>230238</v>
      </c>
      <c r="B1685" s="37">
        <v>20.448713000000001</v>
      </c>
      <c r="C1685" s="37">
        <v>22.466739</v>
      </c>
      <c r="D1685" s="37">
        <v>27.928369</v>
      </c>
      <c r="E1685" s="37">
        <v>18.893536999999998</v>
      </c>
      <c r="G1685"/>
      <c r="H1685"/>
      <c r="I1685"/>
      <c r="J1685"/>
    </row>
    <row r="1686" spans="1:10" x14ac:dyDescent="0.2">
      <c r="A1686" s="37">
        <v>230239</v>
      </c>
      <c r="B1686" s="37">
        <v>20.638331999999998</v>
      </c>
      <c r="C1686" s="37">
        <v>21.752412</v>
      </c>
      <c r="D1686" s="37">
        <v>27.220687999999999</v>
      </c>
      <c r="E1686" s="37">
        <v>19.320004000000001</v>
      </c>
      <c r="G1686"/>
      <c r="H1686"/>
      <c r="I1686"/>
      <c r="J1686"/>
    </row>
    <row r="1687" spans="1:10" x14ac:dyDescent="0.2">
      <c r="A1687" s="37">
        <v>230239</v>
      </c>
      <c r="B1687" s="37">
        <v>20.638331999999998</v>
      </c>
      <c r="C1687" s="37">
        <v>21.752412</v>
      </c>
      <c r="D1687" s="37">
        <v>27.220687999999999</v>
      </c>
      <c r="E1687" s="37">
        <v>19.320004000000001</v>
      </c>
      <c r="G1687"/>
      <c r="H1687"/>
      <c r="I1687"/>
      <c r="J1687"/>
    </row>
    <row r="1688" spans="1:10" x14ac:dyDescent="0.2">
      <c r="A1688" s="37">
        <v>230239</v>
      </c>
      <c r="B1688" s="37">
        <v>20.638331999999998</v>
      </c>
      <c r="C1688" s="37">
        <v>21.752412</v>
      </c>
      <c r="D1688" s="37">
        <v>27.220687999999999</v>
      </c>
      <c r="E1688" s="37">
        <v>19.320004000000001</v>
      </c>
      <c r="G1688"/>
      <c r="H1688"/>
      <c r="I1688"/>
      <c r="J1688"/>
    </row>
    <row r="1689" spans="1:10" x14ac:dyDescent="0.2">
      <c r="A1689" s="37">
        <v>230240</v>
      </c>
      <c r="B1689" s="37">
        <v>13.373172</v>
      </c>
      <c r="C1689" s="37">
        <v>30.210424</v>
      </c>
      <c r="D1689" s="37">
        <v>41.450451999999999</v>
      </c>
      <c r="E1689" s="37">
        <v>26.737228000000002</v>
      </c>
      <c r="G1689"/>
      <c r="H1689"/>
      <c r="I1689"/>
      <c r="J1689"/>
    </row>
    <row r="1690" spans="1:10" x14ac:dyDescent="0.2">
      <c r="A1690" s="37">
        <v>230240</v>
      </c>
      <c r="B1690" s="37">
        <v>13.373172</v>
      </c>
      <c r="C1690" s="37">
        <v>30.210424</v>
      </c>
      <c r="D1690" s="37">
        <v>41.450451999999999</v>
      </c>
      <c r="E1690" s="37">
        <v>26.737228000000002</v>
      </c>
      <c r="G1690"/>
      <c r="H1690"/>
      <c r="I1690"/>
      <c r="J1690"/>
    </row>
    <row r="1691" spans="1:10" x14ac:dyDescent="0.2">
      <c r="A1691" s="37">
        <v>230240</v>
      </c>
      <c r="B1691" s="37">
        <v>13.373172</v>
      </c>
      <c r="C1691" s="37">
        <v>30.210424</v>
      </c>
      <c r="D1691" s="37">
        <v>41.450451999999999</v>
      </c>
      <c r="E1691" s="37">
        <v>26.737228000000002</v>
      </c>
      <c r="G1691"/>
      <c r="H1691"/>
      <c r="I1691"/>
      <c r="J1691"/>
    </row>
    <row r="1692" spans="1:10" x14ac:dyDescent="0.2">
      <c r="A1692" s="37">
        <v>230241</v>
      </c>
      <c r="B1692" s="37">
        <v>14.803082</v>
      </c>
      <c r="C1692" s="37">
        <v>29.066372999999999</v>
      </c>
      <c r="D1692" s="37">
        <v>38.251969000000003</v>
      </c>
      <c r="E1692" s="37">
        <v>26.651036999999999</v>
      </c>
      <c r="G1692"/>
      <c r="H1692"/>
      <c r="I1692"/>
      <c r="J1692"/>
    </row>
    <row r="1693" spans="1:10" x14ac:dyDescent="0.2">
      <c r="A1693" s="37">
        <v>230241</v>
      </c>
      <c r="B1693" s="37">
        <v>14.803082</v>
      </c>
      <c r="C1693" s="37">
        <v>29.066372999999999</v>
      </c>
      <c r="D1693" s="37">
        <v>38.251969000000003</v>
      </c>
      <c r="E1693" s="37">
        <v>26.651036999999999</v>
      </c>
      <c r="G1693"/>
      <c r="H1693"/>
      <c r="I1693"/>
      <c r="J1693"/>
    </row>
    <row r="1694" spans="1:10" x14ac:dyDescent="0.2">
      <c r="A1694" s="37">
        <v>230241</v>
      </c>
      <c r="B1694" s="37">
        <v>14.803082</v>
      </c>
      <c r="C1694" s="37">
        <v>29.066372999999999</v>
      </c>
      <c r="D1694" s="37">
        <v>38.251969000000003</v>
      </c>
      <c r="E1694" s="37">
        <v>26.651036999999999</v>
      </c>
      <c r="G1694"/>
      <c r="H1694"/>
      <c r="I1694"/>
      <c r="J1694"/>
    </row>
    <row r="1695" spans="1:10" x14ac:dyDescent="0.2">
      <c r="A1695" s="37">
        <v>230242</v>
      </c>
      <c r="B1695" s="37">
        <v>13.02045</v>
      </c>
      <c r="C1695" s="37">
        <v>33.049799999999998</v>
      </c>
      <c r="D1695" s="37">
        <v>43.92915</v>
      </c>
      <c r="E1695" s="37">
        <v>30.5793</v>
      </c>
      <c r="G1695"/>
      <c r="H1695"/>
      <c r="I1695"/>
      <c r="J1695"/>
    </row>
    <row r="1696" spans="1:10" x14ac:dyDescent="0.2">
      <c r="A1696" s="37">
        <v>230242</v>
      </c>
      <c r="B1696" s="37">
        <v>13.02045</v>
      </c>
      <c r="C1696" s="37">
        <v>33.049799999999998</v>
      </c>
      <c r="D1696" s="37">
        <v>43.92915</v>
      </c>
      <c r="E1696" s="37">
        <v>30.5793</v>
      </c>
      <c r="G1696"/>
      <c r="H1696"/>
      <c r="I1696"/>
      <c r="J1696"/>
    </row>
    <row r="1697" spans="1:10" x14ac:dyDescent="0.2">
      <c r="A1697" s="37">
        <v>230242</v>
      </c>
      <c r="B1697" s="37">
        <v>13.02045</v>
      </c>
      <c r="C1697" s="37">
        <v>33.049799999999998</v>
      </c>
      <c r="D1697" s="37">
        <v>43.92915</v>
      </c>
      <c r="E1697" s="37">
        <v>30.5793</v>
      </c>
      <c r="G1697"/>
      <c r="H1697"/>
      <c r="I1697"/>
      <c r="J1697"/>
    </row>
    <row r="1698" spans="1:10" x14ac:dyDescent="0.2">
      <c r="A1698" s="37">
        <v>230243</v>
      </c>
      <c r="B1698" s="37">
        <v>16.704212999999999</v>
      </c>
      <c r="C1698" s="37">
        <v>26.292486</v>
      </c>
      <c r="D1698" s="37">
        <v>37.176225000000002</v>
      </c>
      <c r="E1698" s="37">
        <v>22.479071999999999</v>
      </c>
      <c r="G1698"/>
      <c r="H1698"/>
      <c r="I1698"/>
      <c r="J1698"/>
    </row>
    <row r="1699" spans="1:10" x14ac:dyDescent="0.2">
      <c r="A1699" s="37">
        <v>230243</v>
      </c>
      <c r="B1699" s="37">
        <v>16.704212999999999</v>
      </c>
      <c r="C1699" s="37">
        <v>26.292486</v>
      </c>
      <c r="D1699" s="37">
        <v>37.176225000000002</v>
      </c>
      <c r="E1699" s="37">
        <v>22.479071999999999</v>
      </c>
      <c r="G1699"/>
      <c r="H1699"/>
      <c r="I1699"/>
      <c r="J1699"/>
    </row>
    <row r="1700" spans="1:10" x14ac:dyDescent="0.2">
      <c r="A1700" s="37">
        <v>230243</v>
      </c>
      <c r="B1700" s="37">
        <v>16.704212999999999</v>
      </c>
      <c r="C1700" s="37">
        <v>26.292486</v>
      </c>
      <c r="D1700" s="37">
        <v>37.176225000000002</v>
      </c>
      <c r="E1700" s="37">
        <v>22.479071999999999</v>
      </c>
      <c r="G1700"/>
      <c r="H1700"/>
      <c r="I1700"/>
      <c r="J1700"/>
    </row>
    <row r="1701" spans="1:10" x14ac:dyDescent="0.2">
      <c r="A1701" s="37">
        <v>230244</v>
      </c>
      <c r="B1701" s="37">
        <v>14.766299999999999</v>
      </c>
      <c r="C1701" s="37">
        <v>30.77224</v>
      </c>
      <c r="D1701" s="37">
        <v>40.224494999999997</v>
      </c>
      <c r="E1701" s="37">
        <v>27.591104999999999</v>
      </c>
      <c r="G1701"/>
      <c r="H1701"/>
      <c r="I1701"/>
      <c r="J1701"/>
    </row>
    <row r="1702" spans="1:10" x14ac:dyDescent="0.2">
      <c r="A1702" s="37">
        <v>230244</v>
      </c>
      <c r="B1702" s="37">
        <v>14.766299999999999</v>
      </c>
      <c r="C1702" s="37">
        <v>30.77224</v>
      </c>
      <c r="D1702" s="37">
        <v>40.224494999999997</v>
      </c>
      <c r="E1702" s="37">
        <v>27.591104999999999</v>
      </c>
      <c r="G1702"/>
      <c r="H1702"/>
      <c r="I1702"/>
      <c r="J1702"/>
    </row>
    <row r="1703" spans="1:10" x14ac:dyDescent="0.2">
      <c r="A1703" s="37">
        <v>230244</v>
      </c>
      <c r="B1703" s="37">
        <v>14.766299999999999</v>
      </c>
      <c r="C1703" s="37">
        <v>30.77224</v>
      </c>
      <c r="D1703" s="37">
        <v>40.224494999999997</v>
      </c>
      <c r="E1703" s="37">
        <v>27.591104999999999</v>
      </c>
      <c r="G1703"/>
      <c r="H1703"/>
      <c r="I1703"/>
      <c r="J1703"/>
    </row>
    <row r="1704" spans="1:10" x14ac:dyDescent="0.2">
      <c r="A1704" s="37">
        <v>230245</v>
      </c>
      <c r="B1704" s="37">
        <v>14.867055000000001</v>
      </c>
      <c r="C1704" s="37">
        <v>26.278770000000002</v>
      </c>
      <c r="D1704" s="37">
        <v>38.445203999999997</v>
      </c>
      <c r="E1704" s="37">
        <v>22.486989000000001</v>
      </c>
      <c r="G1704"/>
      <c r="H1704"/>
      <c r="I1704"/>
      <c r="J1704"/>
    </row>
    <row r="1705" spans="1:10" x14ac:dyDescent="0.2">
      <c r="A1705" s="37">
        <v>230245</v>
      </c>
      <c r="B1705" s="37">
        <v>14.867055000000001</v>
      </c>
      <c r="C1705" s="37">
        <v>26.278770000000002</v>
      </c>
      <c r="D1705" s="37">
        <v>38.445203999999997</v>
      </c>
      <c r="E1705" s="37">
        <v>22.486989000000001</v>
      </c>
      <c r="G1705"/>
      <c r="H1705"/>
      <c r="I1705"/>
      <c r="J1705"/>
    </row>
    <row r="1706" spans="1:10" x14ac:dyDescent="0.2">
      <c r="A1706" s="37">
        <v>230245</v>
      </c>
      <c r="B1706" s="37">
        <v>14.867055000000001</v>
      </c>
      <c r="C1706" s="37">
        <v>26.278770000000002</v>
      </c>
      <c r="D1706" s="37">
        <v>38.445203999999997</v>
      </c>
      <c r="E1706" s="37">
        <v>22.486989000000001</v>
      </c>
      <c r="G1706"/>
      <c r="H1706"/>
      <c r="I1706"/>
      <c r="J1706"/>
    </row>
    <row r="1707" spans="1:10" x14ac:dyDescent="0.2">
      <c r="A1707" s="37">
        <v>230246</v>
      </c>
      <c r="B1707" s="37">
        <v>16.292726999999999</v>
      </c>
      <c r="C1707" s="37">
        <v>24.771131</v>
      </c>
      <c r="D1707" s="37">
        <v>33.84084</v>
      </c>
      <c r="E1707" s="37">
        <v>20.113467</v>
      </c>
      <c r="G1707"/>
      <c r="H1707"/>
      <c r="I1707"/>
      <c r="J1707"/>
    </row>
    <row r="1708" spans="1:10" x14ac:dyDescent="0.2">
      <c r="A1708" s="37">
        <v>230246</v>
      </c>
      <c r="B1708" s="37">
        <v>16.292726999999999</v>
      </c>
      <c r="C1708" s="37">
        <v>24.771131</v>
      </c>
      <c r="D1708" s="37">
        <v>33.84084</v>
      </c>
      <c r="E1708" s="37">
        <v>20.113467</v>
      </c>
      <c r="G1708"/>
      <c r="H1708"/>
      <c r="I1708"/>
      <c r="J1708"/>
    </row>
    <row r="1709" spans="1:10" x14ac:dyDescent="0.2">
      <c r="A1709" s="37">
        <v>230246</v>
      </c>
      <c r="B1709" s="37">
        <v>16.292726999999999</v>
      </c>
      <c r="C1709" s="37">
        <v>24.771131</v>
      </c>
      <c r="D1709" s="37">
        <v>33.84084</v>
      </c>
      <c r="E1709" s="37">
        <v>20.113467</v>
      </c>
      <c r="G1709"/>
      <c r="H1709"/>
      <c r="I1709"/>
      <c r="J1709"/>
    </row>
    <row r="1710" spans="1:10" x14ac:dyDescent="0.2">
      <c r="A1710" s="37">
        <v>230247</v>
      </c>
      <c r="B1710" s="37">
        <v>15.890712000000001</v>
      </c>
      <c r="C1710" s="37">
        <v>27.615455999999998</v>
      </c>
      <c r="D1710" s="37">
        <v>36.202080000000002</v>
      </c>
      <c r="E1710" s="37">
        <v>23.904288000000001</v>
      </c>
      <c r="G1710"/>
      <c r="H1710"/>
      <c r="I1710"/>
      <c r="J1710"/>
    </row>
    <row r="1711" spans="1:10" x14ac:dyDescent="0.2">
      <c r="A1711" s="37">
        <v>230247</v>
      </c>
      <c r="B1711" s="37">
        <v>15.890712000000001</v>
      </c>
      <c r="C1711" s="37">
        <v>27.615455999999998</v>
      </c>
      <c r="D1711" s="37">
        <v>36.202080000000002</v>
      </c>
      <c r="E1711" s="37">
        <v>23.904288000000001</v>
      </c>
      <c r="G1711"/>
      <c r="H1711"/>
      <c r="I1711"/>
      <c r="J1711"/>
    </row>
    <row r="1712" spans="1:10" x14ac:dyDescent="0.2">
      <c r="A1712" s="37">
        <v>230247</v>
      </c>
      <c r="B1712" s="37">
        <v>15.890712000000001</v>
      </c>
      <c r="C1712" s="37">
        <v>27.615455999999998</v>
      </c>
      <c r="D1712" s="37">
        <v>36.202080000000002</v>
      </c>
      <c r="E1712" s="37">
        <v>23.904288000000001</v>
      </c>
      <c r="G1712"/>
      <c r="H1712"/>
      <c r="I1712"/>
      <c r="J1712"/>
    </row>
    <row r="1713" spans="1:10" x14ac:dyDescent="0.2">
      <c r="A1713" s="37">
        <v>230248</v>
      </c>
      <c r="B1713" s="37">
        <v>16.879521</v>
      </c>
      <c r="C1713" s="37">
        <v>27.651741000000001</v>
      </c>
      <c r="D1713" s="37">
        <v>36.105195000000002</v>
      </c>
      <c r="E1713" s="37">
        <v>22.603404000000001</v>
      </c>
      <c r="G1713"/>
      <c r="H1713"/>
      <c r="I1713"/>
      <c r="J1713"/>
    </row>
    <row r="1714" spans="1:10" x14ac:dyDescent="0.2">
      <c r="A1714" s="37">
        <v>230248</v>
      </c>
      <c r="B1714" s="37">
        <v>16.879521</v>
      </c>
      <c r="C1714" s="37">
        <v>27.651741000000001</v>
      </c>
      <c r="D1714" s="37">
        <v>36.105195000000002</v>
      </c>
      <c r="E1714" s="37">
        <v>22.603404000000001</v>
      </c>
      <c r="G1714"/>
      <c r="H1714"/>
      <c r="I1714"/>
      <c r="J1714"/>
    </row>
    <row r="1715" spans="1:10" x14ac:dyDescent="0.2">
      <c r="A1715" s="37">
        <v>230248</v>
      </c>
      <c r="B1715" s="37">
        <v>16.879521</v>
      </c>
      <c r="C1715" s="37">
        <v>27.651741000000001</v>
      </c>
      <c r="D1715" s="37">
        <v>36.105195000000002</v>
      </c>
      <c r="E1715" s="37">
        <v>22.603404000000001</v>
      </c>
      <c r="G1715"/>
      <c r="H1715"/>
      <c r="I1715"/>
      <c r="J1715"/>
    </row>
    <row r="1716" spans="1:10" x14ac:dyDescent="0.2">
      <c r="A1716" s="37">
        <v>230249</v>
      </c>
      <c r="B1716" s="37">
        <v>14.451632</v>
      </c>
      <c r="C1716" s="37">
        <v>29.869136000000001</v>
      </c>
      <c r="D1716" s="37">
        <v>41.140680000000003</v>
      </c>
      <c r="E1716" s="37">
        <v>25.176456000000002</v>
      </c>
      <c r="G1716"/>
      <c r="H1716"/>
      <c r="I1716"/>
      <c r="J1716"/>
    </row>
    <row r="1717" spans="1:10" x14ac:dyDescent="0.2">
      <c r="A1717" s="37">
        <v>230249</v>
      </c>
      <c r="B1717" s="37">
        <v>14.451632</v>
      </c>
      <c r="C1717" s="37">
        <v>29.869136000000001</v>
      </c>
      <c r="D1717" s="37">
        <v>41.140680000000003</v>
      </c>
      <c r="E1717" s="37">
        <v>25.176456000000002</v>
      </c>
      <c r="G1717"/>
      <c r="H1717"/>
      <c r="I1717"/>
      <c r="J1717"/>
    </row>
    <row r="1718" spans="1:10" x14ac:dyDescent="0.2">
      <c r="A1718" s="37">
        <v>230249</v>
      </c>
      <c r="B1718" s="37">
        <v>14.451632</v>
      </c>
      <c r="C1718" s="37">
        <v>29.869136000000001</v>
      </c>
      <c r="D1718" s="37">
        <v>41.140680000000003</v>
      </c>
      <c r="E1718" s="37">
        <v>25.176456000000002</v>
      </c>
      <c r="G1718"/>
      <c r="H1718"/>
      <c r="I1718"/>
      <c r="J1718"/>
    </row>
    <row r="1719" spans="1:10" x14ac:dyDescent="0.2">
      <c r="A1719" s="37">
        <v>230250</v>
      </c>
      <c r="B1719" s="37">
        <v>14.610063</v>
      </c>
      <c r="C1719" s="37">
        <v>31.148033000000002</v>
      </c>
      <c r="D1719" s="37">
        <v>40.376403000000003</v>
      </c>
      <c r="E1719" s="37">
        <v>27.995768000000002</v>
      </c>
      <c r="G1719"/>
      <c r="H1719"/>
      <c r="I1719"/>
      <c r="J1719"/>
    </row>
    <row r="1720" spans="1:10" x14ac:dyDescent="0.2">
      <c r="A1720" s="37">
        <v>230250</v>
      </c>
      <c r="B1720" s="37">
        <v>14.610063</v>
      </c>
      <c r="C1720" s="37">
        <v>31.148033000000002</v>
      </c>
      <c r="D1720" s="37">
        <v>40.376403000000003</v>
      </c>
      <c r="E1720" s="37">
        <v>27.995768000000002</v>
      </c>
      <c r="G1720"/>
      <c r="H1720"/>
      <c r="I1720"/>
      <c r="J1720"/>
    </row>
    <row r="1721" spans="1:10" x14ac:dyDescent="0.2">
      <c r="A1721" s="37">
        <v>230250</v>
      </c>
      <c r="B1721" s="37">
        <v>14.610063</v>
      </c>
      <c r="C1721" s="37">
        <v>31.148033000000002</v>
      </c>
      <c r="D1721" s="37">
        <v>40.376403000000003</v>
      </c>
      <c r="E1721" s="37">
        <v>27.995768000000002</v>
      </c>
      <c r="G1721"/>
      <c r="H1721"/>
      <c r="I1721"/>
      <c r="J1721"/>
    </row>
    <row r="1722" spans="1:10" x14ac:dyDescent="0.2">
      <c r="A1722" s="37">
        <v>230251</v>
      </c>
      <c r="B1722" s="37">
        <v>16.2972</v>
      </c>
      <c r="C1722" s="37">
        <v>25.414577999999999</v>
      </c>
      <c r="D1722" s="37">
        <v>34.749251999999998</v>
      </c>
      <c r="E1722" s="37">
        <v>20.878523999999999</v>
      </c>
      <c r="G1722"/>
      <c r="H1722"/>
      <c r="I1722"/>
      <c r="J1722"/>
    </row>
    <row r="1723" spans="1:10" x14ac:dyDescent="0.2">
      <c r="A1723" s="37">
        <v>230251</v>
      </c>
      <c r="B1723" s="37">
        <v>16.2972</v>
      </c>
      <c r="C1723" s="37">
        <v>25.414577999999999</v>
      </c>
      <c r="D1723" s="37">
        <v>34.749251999999998</v>
      </c>
      <c r="E1723" s="37">
        <v>20.878523999999999</v>
      </c>
      <c r="G1723"/>
      <c r="H1723"/>
      <c r="I1723"/>
      <c r="J1723"/>
    </row>
    <row r="1724" spans="1:10" x14ac:dyDescent="0.2">
      <c r="A1724" s="37">
        <v>230251</v>
      </c>
      <c r="B1724" s="37">
        <v>16.2972</v>
      </c>
      <c r="C1724" s="37">
        <v>25.414577999999999</v>
      </c>
      <c r="D1724" s="37">
        <v>34.749251999999998</v>
      </c>
      <c r="E1724" s="37">
        <v>20.878523999999999</v>
      </c>
      <c r="G1724"/>
      <c r="H1724"/>
      <c r="I1724"/>
      <c r="J1724"/>
    </row>
    <row r="1725" spans="1:10" x14ac:dyDescent="0.2">
      <c r="A1725" s="37">
        <v>230252</v>
      </c>
      <c r="B1725" s="37">
        <v>17.505586000000001</v>
      </c>
      <c r="C1725" s="37">
        <v>25.573854000000001</v>
      </c>
      <c r="D1725" s="37">
        <v>33.742519000000001</v>
      </c>
      <c r="E1725" s="37">
        <v>21.019480999999999</v>
      </c>
      <c r="G1725"/>
      <c r="H1725"/>
      <c r="I1725"/>
      <c r="J1725"/>
    </row>
    <row r="1726" spans="1:10" x14ac:dyDescent="0.2">
      <c r="A1726" s="37">
        <v>230252</v>
      </c>
      <c r="B1726" s="37">
        <v>17.505586000000001</v>
      </c>
      <c r="C1726" s="37">
        <v>25.573854000000001</v>
      </c>
      <c r="D1726" s="37">
        <v>33.742519000000001</v>
      </c>
      <c r="E1726" s="37">
        <v>21.019480999999999</v>
      </c>
      <c r="G1726"/>
      <c r="H1726"/>
      <c r="I1726"/>
      <c r="J1726"/>
    </row>
    <row r="1727" spans="1:10" x14ac:dyDescent="0.2">
      <c r="A1727" s="37">
        <v>230252</v>
      </c>
      <c r="B1727" s="37">
        <v>17.505586000000001</v>
      </c>
      <c r="C1727" s="37">
        <v>25.573854000000001</v>
      </c>
      <c r="D1727" s="37">
        <v>33.742519000000001</v>
      </c>
      <c r="E1727" s="37">
        <v>21.019480999999999</v>
      </c>
      <c r="G1727"/>
      <c r="H1727"/>
      <c r="I1727"/>
      <c r="J1727"/>
    </row>
    <row r="1728" spans="1:10" x14ac:dyDescent="0.2">
      <c r="A1728" s="37">
        <v>230253</v>
      </c>
      <c r="B1728" s="37">
        <v>15.475572</v>
      </c>
      <c r="C1728" s="37">
        <v>27.70656</v>
      </c>
      <c r="D1728" s="37">
        <v>36.392201999999997</v>
      </c>
      <c r="E1728" s="37">
        <v>24.434633999999999</v>
      </c>
      <c r="G1728"/>
      <c r="H1728"/>
      <c r="I1728"/>
      <c r="J1728"/>
    </row>
    <row r="1729" spans="1:10" x14ac:dyDescent="0.2">
      <c r="A1729" s="37">
        <v>230253</v>
      </c>
      <c r="B1729" s="37">
        <v>15.475572</v>
      </c>
      <c r="C1729" s="37">
        <v>27.70656</v>
      </c>
      <c r="D1729" s="37">
        <v>36.392201999999997</v>
      </c>
      <c r="E1729" s="37">
        <v>24.434633999999999</v>
      </c>
      <c r="G1729"/>
      <c r="H1729"/>
      <c r="I1729"/>
      <c r="J1729"/>
    </row>
    <row r="1730" spans="1:10" x14ac:dyDescent="0.2">
      <c r="A1730" s="37">
        <v>230253</v>
      </c>
      <c r="B1730" s="37">
        <v>15.475572</v>
      </c>
      <c r="C1730" s="37">
        <v>27.70656</v>
      </c>
      <c r="D1730" s="37">
        <v>36.392201999999997</v>
      </c>
      <c r="E1730" s="37">
        <v>24.434633999999999</v>
      </c>
      <c r="G1730"/>
      <c r="H1730"/>
      <c r="I1730"/>
      <c r="J1730"/>
    </row>
    <row r="1731" spans="1:10" x14ac:dyDescent="0.2">
      <c r="A1731" s="37">
        <v>230254</v>
      </c>
      <c r="B1731" s="37">
        <v>15.765945</v>
      </c>
      <c r="C1731" s="37">
        <v>27.606306</v>
      </c>
      <c r="D1731" s="37">
        <v>37.71105</v>
      </c>
      <c r="E1731" s="37">
        <v>21.645233999999999</v>
      </c>
      <c r="G1731"/>
      <c r="H1731"/>
      <c r="I1731"/>
      <c r="J1731"/>
    </row>
    <row r="1732" spans="1:10" x14ac:dyDescent="0.2">
      <c r="A1732" s="37">
        <v>230254</v>
      </c>
      <c r="B1732" s="37">
        <v>15.765945</v>
      </c>
      <c r="C1732" s="37">
        <v>27.606306</v>
      </c>
      <c r="D1732" s="37">
        <v>37.71105</v>
      </c>
      <c r="E1732" s="37">
        <v>21.645233999999999</v>
      </c>
      <c r="G1732"/>
      <c r="H1732"/>
      <c r="I1732"/>
      <c r="J1732"/>
    </row>
    <row r="1733" spans="1:10" x14ac:dyDescent="0.2">
      <c r="A1733" s="37">
        <v>230254</v>
      </c>
      <c r="B1733" s="37">
        <v>15.765945</v>
      </c>
      <c r="C1733" s="37">
        <v>27.606306</v>
      </c>
      <c r="D1733" s="37">
        <v>37.71105</v>
      </c>
      <c r="E1733" s="37">
        <v>21.645233999999999</v>
      </c>
      <c r="G1733"/>
      <c r="H1733"/>
      <c r="I1733"/>
      <c r="J1733"/>
    </row>
    <row r="1734" spans="1:10" x14ac:dyDescent="0.2">
      <c r="A1734" s="37">
        <v>230255</v>
      </c>
      <c r="B1734" s="37">
        <v>15.033056</v>
      </c>
      <c r="C1734" s="37">
        <v>30.677285999999999</v>
      </c>
      <c r="D1734" s="37">
        <v>39.954360000000001</v>
      </c>
      <c r="E1734" s="37">
        <v>26.928144</v>
      </c>
      <c r="G1734"/>
      <c r="H1734"/>
      <c r="I1734"/>
      <c r="J1734"/>
    </row>
    <row r="1735" spans="1:10" x14ac:dyDescent="0.2">
      <c r="A1735" s="37">
        <v>230255</v>
      </c>
      <c r="B1735" s="37">
        <v>15.033056</v>
      </c>
      <c r="C1735" s="37">
        <v>30.677285999999999</v>
      </c>
      <c r="D1735" s="37">
        <v>39.954360000000001</v>
      </c>
      <c r="E1735" s="37">
        <v>26.928144</v>
      </c>
      <c r="G1735"/>
      <c r="H1735"/>
      <c r="I1735"/>
      <c r="J1735"/>
    </row>
    <row r="1736" spans="1:10" x14ac:dyDescent="0.2">
      <c r="A1736" s="37">
        <v>230255</v>
      </c>
      <c r="B1736" s="37">
        <v>15.033056</v>
      </c>
      <c r="C1736" s="37">
        <v>30.677285999999999</v>
      </c>
      <c r="D1736" s="37">
        <v>39.954360000000001</v>
      </c>
      <c r="E1736" s="37">
        <v>26.928144</v>
      </c>
      <c r="G1736"/>
      <c r="H1736"/>
      <c r="I1736"/>
      <c r="J1736"/>
    </row>
    <row r="1737" spans="1:10" x14ac:dyDescent="0.2">
      <c r="A1737" s="37">
        <v>230256</v>
      </c>
      <c r="B1737" s="37">
        <v>15.9285</v>
      </c>
      <c r="C1737" s="37">
        <v>26.860002000000001</v>
      </c>
      <c r="D1737" s="37">
        <v>36.590040000000002</v>
      </c>
      <c r="E1737" s="37">
        <v>22.809612000000001</v>
      </c>
      <c r="G1737"/>
      <c r="H1737"/>
      <c r="I1737"/>
      <c r="J1737"/>
    </row>
    <row r="1738" spans="1:10" x14ac:dyDescent="0.2">
      <c r="A1738" s="37">
        <v>230256</v>
      </c>
      <c r="B1738" s="37">
        <v>15.9285</v>
      </c>
      <c r="C1738" s="37">
        <v>26.860002000000001</v>
      </c>
      <c r="D1738" s="37">
        <v>36.590040000000002</v>
      </c>
      <c r="E1738" s="37">
        <v>22.809612000000001</v>
      </c>
      <c r="G1738"/>
      <c r="H1738"/>
      <c r="I1738"/>
      <c r="J1738"/>
    </row>
    <row r="1739" spans="1:10" x14ac:dyDescent="0.2">
      <c r="A1739" s="37">
        <v>230256</v>
      </c>
      <c r="B1739" s="37">
        <v>15.9285</v>
      </c>
      <c r="C1739" s="37">
        <v>26.860002000000001</v>
      </c>
      <c r="D1739" s="37">
        <v>36.590040000000002</v>
      </c>
      <c r="E1739" s="37">
        <v>22.809612000000001</v>
      </c>
      <c r="G1739"/>
      <c r="H1739"/>
      <c r="I1739"/>
      <c r="J1739"/>
    </row>
    <row r="1740" spans="1:10" x14ac:dyDescent="0.2">
      <c r="A1740" s="37">
        <v>230257</v>
      </c>
      <c r="B1740" s="37">
        <v>16.725484999999999</v>
      </c>
      <c r="C1740" s="37">
        <v>25.047345</v>
      </c>
      <c r="D1740" s="37">
        <v>35.922089999999997</v>
      </c>
      <c r="E1740" s="37">
        <v>18.233595000000001</v>
      </c>
      <c r="G1740"/>
      <c r="H1740"/>
      <c r="I1740"/>
      <c r="J1740"/>
    </row>
    <row r="1741" spans="1:10" x14ac:dyDescent="0.2">
      <c r="A1741" s="37">
        <v>230257</v>
      </c>
      <c r="B1741" s="37">
        <v>16.725484999999999</v>
      </c>
      <c r="C1741" s="37">
        <v>25.047345</v>
      </c>
      <c r="D1741" s="37">
        <v>35.922089999999997</v>
      </c>
      <c r="E1741" s="37">
        <v>18.233595000000001</v>
      </c>
      <c r="G1741"/>
      <c r="H1741"/>
      <c r="I1741"/>
      <c r="J1741"/>
    </row>
    <row r="1742" spans="1:10" x14ac:dyDescent="0.2">
      <c r="A1742" s="37">
        <v>230257</v>
      </c>
      <c r="B1742" s="37">
        <v>16.264718999999999</v>
      </c>
      <c r="C1742" s="37">
        <v>26.010963</v>
      </c>
      <c r="D1742" s="37">
        <v>35.244720000000001</v>
      </c>
      <c r="E1742" s="37">
        <v>21.956022000000001</v>
      </c>
      <c r="G1742"/>
      <c r="H1742"/>
      <c r="I1742"/>
      <c r="J1742"/>
    </row>
    <row r="1743" spans="1:10" x14ac:dyDescent="0.2">
      <c r="A1743" s="37">
        <v>230257</v>
      </c>
      <c r="B1743" s="37">
        <v>15.870032</v>
      </c>
      <c r="C1743" s="37">
        <v>26.482892</v>
      </c>
      <c r="D1743" s="37">
        <v>35.161256000000002</v>
      </c>
      <c r="E1743" s="37">
        <v>21.40484</v>
      </c>
      <c r="G1743"/>
      <c r="H1743"/>
      <c r="I1743"/>
      <c r="J1743"/>
    </row>
    <row r="1744" spans="1:10" x14ac:dyDescent="0.2">
      <c r="A1744" s="37">
        <v>230257</v>
      </c>
      <c r="B1744" s="37">
        <v>16.725484999999999</v>
      </c>
      <c r="C1744" s="37">
        <v>25.047345</v>
      </c>
      <c r="D1744" s="37">
        <v>35.922089999999997</v>
      </c>
      <c r="E1744" s="37">
        <v>18.233595000000001</v>
      </c>
      <c r="G1744"/>
      <c r="H1744"/>
      <c r="I1744"/>
      <c r="J1744"/>
    </row>
    <row r="1745" spans="1:10" x14ac:dyDescent="0.2">
      <c r="A1745" s="37">
        <v>230257</v>
      </c>
      <c r="B1745" s="37">
        <v>16.264718999999999</v>
      </c>
      <c r="C1745" s="37">
        <v>26.010963</v>
      </c>
      <c r="D1745" s="37">
        <v>35.244720000000001</v>
      </c>
      <c r="E1745" s="37">
        <v>21.956022000000001</v>
      </c>
      <c r="G1745"/>
      <c r="H1745"/>
      <c r="I1745"/>
      <c r="J1745"/>
    </row>
    <row r="1746" spans="1:10" x14ac:dyDescent="0.2">
      <c r="A1746" s="37">
        <v>230257</v>
      </c>
      <c r="B1746" s="37">
        <v>15.870032</v>
      </c>
      <c r="C1746" s="37">
        <v>26.482892</v>
      </c>
      <c r="D1746" s="37">
        <v>35.161256000000002</v>
      </c>
      <c r="E1746" s="37">
        <v>21.40484</v>
      </c>
      <c r="G1746"/>
      <c r="H1746"/>
      <c r="I1746"/>
      <c r="J1746"/>
    </row>
    <row r="1747" spans="1:10" x14ac:dyDescent="0.2">
      <c r="A1747" s="37">
        <v>230258</v>
      </c>
      <c r="B1747" s="37">
        <v>16.194989</v>
      </c>
      <c r="C1747" s="37">
        <v>26.168123000000001</v>
      </c>
      <c r="D1747" s="37">
        <v>34.960467000000001</v>
      </c>
      <c r="E1747" s="37">
        <v>22.444092999999999</v>
      </c>
      <c r="G1747"/>
      <c r="H1747"/>
      <c r="I1747"/>
      <c r="J1747"/>
    </row>
    <row r="1748" spans="1:10" x14ac:dyDescent="0.2">
      <c r="A1748" s="37">
        <v>230258</v>
      </c>
      <c r="B1748" s="37">
        <v>16.194989</v>
      </c>
      <c r="C1748" s="37">
        <v>26.168123000000001</v>
      </c>
      <c r="D1748" s="37">
        <v>34.960467000000001</v>
      </c>
      <c r="E1748" s="37">
        <v>22.444092999999999</v>
      </c>
      <c r="G1748"/>
      <c r="H1748"/>
      <c r="I1748"/>
      <c r="J1748"/>
    </row>
    <row r="1749" spans="1:10" x14ac:dyDescent="0.2">
      <c r="A1749" s="37">
        <v>230258</v>
      </c>
      <c r="B1749" s="37">
        <v>15.932779999999999</v>
      </c>
      <c r="C1749" s="37">
        <v>26.065311999999999</v>
      </c>
      <c r="D1749" s="37">
        <v>34.855193999999997</v>
      </c>
      <c r="E1749" s="37">
        <v>21.392890000000001</v>
      </c>
      <c r="G1749"/>
      <c r="H1749"/>
      <c r="I1749"/>
      <c r="J1749"/>
    </row>
    <row r="1750" spans="1:10" x14ac:dyDescent="0.2">
      <c r="A1750" s="37">
        <v>230258</v>
      </c>
      <c r="B1750" s="37">
        <v>15.808664</v>
      </c>
      <c r="C1750" s="37">
        <v>26.036743999999999</v>
      </c>
      <c r="D1750" s="37">
        <v>34.757528000000001</v>
      </c>
      <c r="E1750" s="37">
        <v>24.969076000000001</v>
      </c>
      <c r="G1750"/>
      <c r="H1750"/>
      <c r="I1750"/>
      <c r="J1750"/>
    </row>
    <row r="1751" spans="1:10" x14ac:dyDescent="0.2">
      <c r="A1751" s="37">
        <v>230258</v>
      </c>
      <c r="B1751" s="37">
        <v>16.194989</v>
      </c>
      <c r="C1751" s="37">
        <v>26.168123000000001</v>
      </c>
      <c r="D1751" s="37">
        <v>34.960467000000001</v>
      </c>
      <c r="E1751" s="37">
        <v>22.444092999999999</v>
      </c>
      <c r="G1751"/>
      <c r="H1751"/>
      <c r="I1751"/>
      <c r="J1751"/>
    </row>
    <row r="1752" spans="1:10" x14ac:dyDescent="0.2">
      <c r="A1752" s="37">
        <v>230258</v>
      </c>
      <c r="B1752" s="37">
        <v>15.932779999999999</v>
      </c>
      <c r="C1752" s="37">
        <v>26.065311999999999</v>
      </c>
      <c r="D1752" s="37">
        <v>34.855193999999997</v>
      </c>
      <c r="E1752" s="37">
        <v>21.392890000000001</v>
      </c>
      <c r="G1752"/>
      <c r="H1752"/>
      <c r="I1752"/>
      <c r="J1752"/>
    </row>
    <row r="1753" spans="1:10" x14ac:dyDescent="0.2">
      <c r="A1753" s="37">
        <v>230258</v>
      </c>
      <c r="B1753" s="37">
        <v>15.808664</v>
      </c>
      <c r="C1753" s="37">
        <v>26.036743999999999</v>
      </c>
      <c r="D1753" s="37">
        <v>34.757528000000001</v>
      </c>
      <c r="E1753" s="37">
        <v>24.969076000000001</v>
      </c>
      <c r="G1753"/>
      <c r="H1753"/>
      <c r="I1753"/>
      <c r="J1753"/>
    </row>
    <row r="1754" spans="1:10" x14ac:dyDescent="0.2">
      <c r="A1754" s="37">
        <v>230259</v>
      </c>
      <c r="B1754" s="37">
        <v>15.619548999999999</v>
      </c>
      <c r="C1754" s="37">
        <v>27.909596000000001</v>
      </c>
      <c r="D1754" s="37">
        <v>37.097566</v>
      </c>
      <c r="E1754" s="37">
        <v>23.643103</v>
      </c>
      <c r="G1754"/>
      <c r="H1754"/>
      <c r="I1754"/>
      <c r="J1754"/>
    </row>
    <row r="1755" spans="1:10" x14ac:dyDescent="0.2">
      <c r="A1755" s="37">
        <v>230259</v>
      </c>
      <c r="B1755" s="37">
        <v>15.619548999999999</v>
      </c>
      <c r="C1755" s="37">
        <v>27.909596000000001</v>
      </c>
      <c r="D1755" s="37">
        <v>37.097566</v>
      </c>
      <c r="E1755" s="37">
        <v>23.643103</v>
      </c>
      <c r="G1755"/>
      <c r="H1755"/>
      <c r="I1755"/>
      <c r="J1755"/>
    </row>
    <row r="1756" spans="1:10" x14ac:dyDescent="0.2">
      <c r="A1756" s="37">
        <v>230259</v>
      </c>
      <c r="B1756" s="37">
        <v>15.619548999999999</v>
      </c>
      <c r="C1756" s="37">
        <v>27.909596000000001</v>
      </c>
      <c r="D1756" s="37">
        <v>37.097566</v>
      </c>
      <c r="E1756" s="37">
        <v>23.643103</v>
      </c>
      <c r="G1756"/>
      <c r="H1756"/>
      <c r="I1756"/>
      <c r="J1756"/>
    </row>
    <row r="1757" spans="1:10" x14ac:dyDescent="0.2">
      <c r="A1757" s="37">
        <v>230260</v>
      </c>
      <c r="B1757" s="37">
        <v>16.516380000000002</v>
      </c>
      <c r="C1757" s="37">
        <v>25.758990000000001</v>
      </c>
      <c r="D1757" s="37">
        <v>34.172134999999997</v>
      </c>
      <c r="E1757" s="37">
        <v>22.495819999999998</v>
      </c>
      <c r="G1757"/>
      <c r="H1757"/>
      <c r="I1757"/>
      <c r="J1757"/>
    </row>
    <row r="1758" spans="1:10" x14ac:dyDescent="0.2">
      <c r="A1758" s="37">
        <v>230260</v>
      </c>
      <c r="B1758" s="37">
        <v>16.516380000000002</v>
      </c>
      <c r="C1758" s="37">
        <v>25.758990000000001</v>
      </c>
      <c r="D1758" s="37">
        <v>34.172134999999997</v>
      </c>
      <c r="E1758" s="37">
        <v>22.495819999999998</v>
      </c>
      <c r="G1758"/>
      <c r="H1758"/>
      <c r="I1758"/>
      <c r="J1758"/>
    </row>
    <row r="1759" spans="1:10" x14ac:dyDescent="0.2">
      <c r="A1759" s="37">
        <v>230260</v>
      </c>
      <c r="B1759" s="37">
        <v>16.516380000000002</v>
      </c>
      <c r="C1759" s="37">
        <v>25.758990000000001</v>
      </c>
      <c r="D1759" s="37">
        <v>34.172134999999997</v>
      </c>
      <c r="E1759" s="37">
        <v>22.495819999999998</v>
      </c>
      <c r="G1759"/>
      <c r="H1759"/>
      <c r="I1759"/>
      <c r="J1759"/>
    </row>
    <row r="1760" spans="1:10" x14ac:dyDescent="0.2">
      <c r="A1760" s="37">
        <v>230261</v>
      </c>
      <c r="B1760" s="37">
        <v>15.012496000000001</v>
      </c>
      <c r="C1760" s="37">
        <v>30.052303999999999</v>
      </c>
      <c r="D1760" s="37">
        <v>38.000095999999999</v>
      </c>
      <c r="E1760" s="37">
        <v>26.319664</v>
      </c>
      <c r="G1760"/>
      <c r="H1760"/>
      <c r="I1760"/>
      <c r="J1760"/>
    </row>
    <row r="1761" spans="1:10" x14ac:dyDescent="0.2">
      <c r="A1761" s="37">
        <v>230261</v>
      </c>
      <c r="B1761" s="37">
        <v>15.012496000000001</v>
      </c>
      <c r="C1761" s="37">
        <v>30.052303999999999</v>
      </c>
      <c r="D1761" s="37">
        <v>38.000095999999999</v>
      </c>
      <c r="E1761" s="37">
        <v>26.319664</v>
      </c>
      <c r="G1761"/>
      <c r="H1761"/>
      <c r="I1761"/>
      <c r="J1761"/>
    </row>
    <row r="1762" spans="1:10" x14ac:dyDescent="0.2">
      <c r="A1762" s="37">
        <v>230261</v>
      </c>
      <c r="B1762" s="37">
        <v>15.083968</v>
      </c>
      <c r="C1762" s="37">
        <v>28.46116</v>
      </c>
      <c r="D1762" s="37">
        <v>36.735895999999997</v>
      </c>
      <c r="E1762" s="37">
        <v>26.155671999999999</v>
      </c>
      <c r="G1762"/>
      <c r="H1762"/>
      <c r="I1762"/>
      <c r="J1762"/>
    </row>
    <row r="1763" spans="1:10" x14ac:dyDescent="0.2">
      <c r="A1763" s="37">
        <v>230261</v>
      </c>
      <c r="B1763" s="37">
        <v>14.528304</v>
      </c>
      <c r="C1763" s="37">
        <v>28.331982</v>
      </c>
      <c r="D1763" s="37">
        <v>37.054332000000002</v>
      </c>
      <c r="E1763" s="37">
        <v>26.909568</v>
      </c>
      <c r="G1763"/>
      <c r="H1763"/>
      <c r="I1763"/>
      <c r="J1763"/>
    </row>
    <row r="1764" spans="1:10" x14ac:dyDescent="0.2">
      <c r="A1764" s="37">
        <v>230261</v>
      </c>
      <c r="B1764" s="37">
        <v>15.012496000000001</v>
      </c>
      <c r="C1764" s="37">
        <v>30.052303999999999</v>
      </c>
      <c r="D1764" s="37">
        <v>38.000095999999999</v>
      </c>
      <c r="E1764" s="37">
        <v>26.319664</v>
      </c>
      <c r="G1764"/>
      <c r="H1764"/>
      <c r="I1764"/>
      <c r="J1764"/>
    </row>
    <row r="1765" spans="1:10" x14ac:dyDescent="0.2">
      <c r="A1765" s="37">
        <v>230261</v>
      </c>
      <c r="B1765" s="37">
        <v>15.083968</v>
      </c>
      <c r="C1765" s="37">
        <v>28.46116</v>
      </c>
      <c r="D1765" s="37">
        <v>36.735895999999997</v>
      </c>
      <c r="E1765" s="37">
        <v>26.155671999999999</v>
      </c>
      <c r="G1765"/>
      <c r="H1765"/>
      <c r="I1765"/>
      <c r="J1765"/>
    </row>
    <row r="1766" spans="1:10" x14ac:dyDescent="0.2">
      <c r="A1766" s="37">
        <v>230261</v>
      </c>
      <c r="B1766" s="37">
        <v>14.528304</v>
      </c>
      <c r="C1766" s="37">
        <v>28.331982</v>
      </c>
      <c r="D1766" s="37">
        <v>37.054332000000002</v>
      </c>
      <c r="E1766" s="37">
        <v>26.909568</v>
      </c>
      <c r="G1766"/>
      <c r="H1766"/>
      <c r="I1766"/>
      <c r="J1766"/>
    </row>
    <row r="1767" spans="1:10" x14ac:dyDescent="0.2">
      <c r="A1767" s="37">
        <v>230262</v>
      </c>
      <c r="B1767" s="37">
        <v>14.5328</v>
      </c>
      <c r="C1767" s="37">
        <v>30.918531999999999</v>
      </c>
      <c r="D1767" s="37">
        <v>41.772717</v>
      </c>
      <c r="E1767" s="37">
        <v>26.168123000000001</v>
      </c>
      <c r="G1767"/>
      <c r="H1767"/>
      <c r="I1767"/>
      <c r="J1767"/>
    </row>
    <row r="1768" spans="1:10" x14ac:dyDescent="0.2">
      <c r="A1768" s="37">
        <v>230262</v>
      </c>
      <c r="B1768" s="37">
        <v>14.5328</v>
      </c>
      <c r="C1768" s="37">
        <v>30.918531999999999</v>
      </c>
      <c r="D1768" s="37">
        <v>41.772717</v>
      </c>
      <c r="E1768" s="37">
        <v>26.168123000000001</v>
      </c>
      <c r="G1768"/>
      <c r="H1768"/>
      <c r="I1768"/>
      <c r="J1768"/>
    </row>
    <row r="1769" spans="1:10" x14ac:dyDescent="0.2">
      <c r="A1769" s="37">
        <v>230262</v>
      </c>
      <c r="B1769" s="37">
        <v>14.5328</v>
      </c>
      <c r="C1769" s="37">
        <v>30.918531999999999</v>
      </c>
      <c r="D1769" s="37">
        <v>41.772717</v>
      </c>
      <c r="E1769" s="37">
        <v>26.168123000000001</v>
      </c>
      <c r="G1769"/>
      <c r="H1769"/>
      <c r="I1769"/>
      <c r="J1769"/>
    </row>
    <row r="1770" spans="1:10" x14ac:dyDescent="0.2">
      <c r="A1770" s="37">
        <v>230263</v>
      </c>
      <c r="B1770" s="37">
        <v>16.685655000000001</v>
      </c>
      <c r="C1770" s="37">
        <v>26.251491000000001</v>
      </c>
      <c r="D1770" s="37">
        <v>35.680931999999999</v>
      </c>
      <c r="E1770" s="37">
        <v>20.140995</v>
      </c>
      <c r="G1770"/>
      <c r="H1770"/>
      <c r="I1770"/>
      <c r="J1770"/>
    </row>
    <row r="1771" spans="1:10" x14ac:dyDescent="0.2">
      <c r="A1771" s="37">
        <v>230263</v>
      </c>
      <c r="B1771" s="37">
        <v>16.685655000000001</v>
      </c>
      <c r="C1771" s="37">
        <v>26.251491000000001</v>
      </c>
      <c r="D1771" s="37">
        <v>35.680931999999999</v>
      </c>
      <c r="E1771" s="37">
        <v>20.140995</v>
      </c>
      <c r="G1771"/>
      <c r="H1771"/>
      <c r="I1771"/>
      <c r="J1771"/>
    </row>
    <row r="1772" spans="1:10" x14ac:dyDescent="0.2">
      <c r="A1772" s="37">
        <v>230263</v>
      </c>
      <c r="B1772" s="37">
        <v>16.685655000000001</v>
      </c>
      <c r="C1772" s="37">
        <v>26.251491000000001</v>
      </c>
      <c r="D1772" s="37">
        <v>35.680931999999999</v>
      </c>
      <c r="E1772" s="37">
        <v>20.140995</v>
      </c>
      <c r="G1772"/>
      <c r="H1772"/>
      <c r="I1772"/>
      <c r="J1772"/>
    </row>
    <row r="1773" spans="1:10" x14ac:dyDescent="0.2">
      <c r="A1773" s="37">
        <v>230264</v>
      </c>
      <c r="B1773" s="37">
        <v>15.915333</v>
      </c>
      <c r="C1773" s="37">
        <v>26.178577000000001</v>
      </c>
      <c r="D1773" s="37">
        <v>33.346412000000001</v>
      </c>
      <c r="E1773" s="37">
        <v>20.508226000000001</v>
      </c>
      <c r="G1773"/>
      <c r="H1773"/>
      <c r="I1773"/>
      <c r="J1773"/>
    </row>
    <row r="1774" spans="1:10" x14ac:dyDescent="0.2">
      <c r="A1774" s="37">
        <v>230264</v>
      </c>
      <c r="B1774" s="37">
        <v>15.915333</v>
      </c>
      <c r="C1774" s="37">
        <v>26.178577000000001</v>
      </c>
      <c r="D1774" s="37">
        <v>33.346412000000001</v>
      </c>
      <c r="E1774" s="37">
        <v>20.508226000000001</v>
      </c>
      <c r="G1774"/>
      <c r="H1774"/>
      <c r="I1774"/>
      <c r="J1774"/>
    </row>
    <row r="1775" spans="1:10" x14ac:dyDescent="0.2">
      <c r="A1775" s="37">
        <v>230264</v>
      </c>
      <c r="B1775" s="37">
        <v>15.915333</v>
      </c>
      <c r="C1775" s="37">
        <v>26.178577000000001</v>
      </c>
      <c r="D1775" s="37">
        <v>33.346412000000001</v>
      </c>
      <c r="E1775" s="37">
        <v>20.508226000000001</v>
      </c>
      <c r="G1775"/>
      <c r="H1775"/>
      <c r="I1775"/>
      <c r="J1775"/>
    </row>
    <row r="1776" spans="1:10" x14ac:dyDescent="0.2">
      <c r="A1776" s="37">
        <v>230265</v>
      </c>
      <c r="B1776" s="37">
        <v>14.838112000000001</v>
      </c>
      <c r="C1776" s="37">
        <v>29.575222</v>
      </c>
      <c r="D1776" s="37">
        <v>37.389104000000003</v>
      </c>
      <c r="E1776" s="37">
        <v>27.059353999999999</v>
      </c>
      <c r="G1776"/>
      <c r="H1776"/>
      <c r="I1776"/>
      <c r="J1776"/>
    </row>
    <row r="1777" spans="1:10" x14ac:dyDescent="0.2">
      <c r="A1777" s="37">
        <v>230265</v>
      </c>
      <c r="B1777" s="37">
        <v>14.838112000000001</v>
      </c>
      <c r="C1777" s="37">
        <v>29.575222</v>
      </c>
      <c r="D1777" s="37">
        <v>37.389104000000003</v>
      </c>
      <c r="E1777" s="37">
        <v>27.059353999999999</v>
      </c>
      <c r="G1777"/>
      <c r="H1777"/>
      <c r="I1777"/>
      <c r="J1777"/>
    </row>
    <row r="1778" spans="1:10" x14ac:dyDescent="0.2">
      <c r="A1778" s="37">
        <v>230265</v>
      </c>
      <c r="B1778" s="37">
        <v>14.838112000000001</v>
      </c>
      <c r="C1778" s="37">
        <v>29.575222</v>
      </c>
      <c r="D1778" s="37">
        <v>37.389104000000003</v>
      </c>
      <c r="E1778" s="37">
        <v>27.059353999999999</v>
      </c>
      <c r="G1778"/>
      <c r="H1778"/>
      <c r="I1778"/>
      <c r="J1778"/>
    </row>
    <row r="1779" spans="1:10" x14ac:dyDescent="0.2">
      <c r="A1779" s="37">
        <v>230266</v>
      </c>
      <c r="B1779" s="37">
        <v>15.703557999999999</v>
      </c>
      <c r="C1779" s="37">
        <v>27.469753999999998</v>
      </c>
      <c r="D1779" s="37">
        <v>35.261876000000001</v>
      </c>
      <c r="E1779" s="37">
        <v>23.90869</v>
      </c>
      <c r="G1779"/>
      <c r="H1779"/>
      <c r="I1779"/>
      <c r="J1779"/>
    </row>
    <row r="1780" spans="1:10" x14ac:dyDescent="0.2">
      <c r="A1780" s="37">
        <v>230266</v>
      </c>
      <c r="B1780" s="37">
        <v>15.703557999999999</v>
      </c>
      <c r="C1780" s="37">
        <v>27.469753999999998</v>
      </c>
      <c r="D1780" s="37">
        <v>35.261876000000001</v>
      </c>
      <c r="E1780" s="37">
        <v>23.90869</v>
      </c>
      <c r="G1780"/>
      <c r="H1780"/>
      <c r="I1780"/>
      <c r="J1780"/>
    </row>
    <row r="1781" spans="1:10" x14ac:dyDescent="0.2">
      <c r="A1781" s="37">
        <v>230266</v>
      </c>
      <c r="B1781" s="37">
        <v>15.703557999999999</v>
      </c>
      <c r="C1781" s="37">
        <v>27.469753999999998</v>
      </c>
      <c r="D1781" s="37">
        <v>35.261876000000001</v>
      </c>
      <c r="E1781" s="37">
        <v>23.90869</v>
      </c>
      <c r="G1781"/>
      <c r="H1781"/>
      <c r="I1781"/>
      <c r="J1781"/>
    </row>
    <row r="1782" spans="1:10" x14ac:dyDescent="0.2">
      <c r="A1782" s="37">
        <v>230267</v>
      </c>
      <c r="B1782" s="37">
        <v>17.175411</v>
      </c>
      <c r="C1782" s="37">
        <v>25.037202000000001</v>
      </c>
      <c r="D1782" s="37">
        <v>33.492508000000001</v>
      </c>
      <c r="E1782" s="37">
        <v>21.110872000000001</v>
      </c>
      <c r="G1782"/>
      <c r="H1782"/>
      <c r="I1782"/>
      <c r="J1782"/>
    </row>
    <row r="1783" spans="1:10" x14ac:dyDescent="0.2">
      <c r="A1783" s="37">
        <v>230267</v>
      </c>
      <c r="B1783" s="37">
        <v>17.175411</v>
      </c>
      <c r="C1783" s="37">
        <v>25.037202000000001</v>
      </c>
      <c r="D1783" s="37">
        <v>33.492508000000001</v>
      </c>
      <c r="E1783" s="37">
        <v>21.110872000000001</v>
      </c>
      <c r="G1783"/>
      <c r="H1783"/>
      <c r="I1783"/>
      <c r="J1783"/>
    </row>
    <row r="1784" spans="1:10" x14ac:dyDescent="0.2">
      <c r="A1784" s="37">
        <v>230267</v>
      </c>
      <c r="B1784" s="37">
        <v>17.175411</v>
      </c>
      <c r="C1784" s="37">
        <v>25.037202000000001</v>
      </c>
      <c r="D1784" s="37">
        <v>33.492508000000001</v>
      </c>
      <c r="E1784" s="37">
        <v>21.110872000000001</v>
      </c>
      <c r="G1784"/>
      <c r="H1784"/>
      <c r="I1784"/>
      <c r="J1784"/>
    </row>
    <row r="1785" spans="1:10" x14ac:dyDescent="0.2">
      <c r="A1785" s="37">
        <v>230268</v>
      </c>
      <c r="B1785" s="37">
        <v>15.157086</v>
      </c>
      <c r="C1785" s="37">
        <v>30.242380000000001</v>
      </c>
      <c r="D1785" s="37">
        <v>36.999802000000003</v>
      </c>
      <c r="E1785" s="37">
        <v>27.119427999999999</v>
      </c>
      <c r="G1785"/>
      <c r="H1785"/>
      <c r="I1785"/>
      <c r="J1785"/>
    </row>
    <row r="1786" spans="1:10" x14ac:dyDescent="0.2">
      <c r="A1786" s="37">
        <v>230268</v>
      </c>
      <c r="B1786" s="37">
        <v>15.157086</v>
      </c>
      <c r="C1786" s="37">
        <v>30.242380000000001</v>
      </c>
      <c r="D1786" s="37">
        <v>36.999802000000003</v>
      </c>
      <c r="E1786" s="37">
        <v>27.119427999999999</v>
      </c>
      <c r="G1786"/>
      <c r="H1786"/>
      <c r="I1786"/>
      <c r="J1786"/>
    </row>
    <row r="1787" spans="1:10" x14ac:dyDescent="0.2">
      <c r="A1787" s="37">
        <v>230268</v>
      </c>
      <c r="B1787" s="37">
        <v>15.157086</v>
      </c>
      <c r="C1787" s="37">
        <v>30.242380000000001</v>
      </c>
      <c r="D1787" s="37">
        <v>36.999802000000003</v>
      </c>
      <c r="E1787" s="37">
        <v>27.119427999999999</v>
      </c>
      <c r="G1787"/>
      <c r="H1787"/>
      <c r="I1787"/>
      <c r="J1787"/>
    </row>
    <row r="1788" spans="1:10" x14ac:dyDescent="0.2">
      <c r="A1788" s="37">
        <v>230269</v>
      </c>
      <c r="B1788" s="37">
        <v>16.341194999999999</v>
      </c>
      <c r="C1788" s="37">
        <v>29.584620000000001</v>
      </c>
      <c r="D1788" s="37">
        <v>36.192585000000001</v>
      </c>
      <c r="E1788" s="37">
        <v>27.797445</v>
      </c>
      <c r="G1788"/>
      <c r="H1788"/>
      <c r="I1788"/>
      <c r="J1788"/>
    </row>
    <row r="1789" spans="1:10" x14ac:dyDescent="0.2">
      <c r="A1789" s="37">
        <v>230269</v>
      </c>
      <c r="B1789" s="37">
        <v>16.341194999999999</v>
      </c>
      <c r="C1789" s="37">
        <v>29.584620000000001</v>
      </c>
      <c r="D1789" s="37">
        <v>36.192585000000001</v>
      </c>
      <c r="E1789" s="37">
        <v>27.797445</v>
      </c>
      <c r="G1789"/>
      <c r="H1789"/>
      <c r="I1789"/>
      <c r="J1789"/>
    </row>
    <row r="1790" spans="1:10" x14ac:dyDescent="0.2">
      <c r="A1790" s="37">
        <v>230269</v>
      </c>
      <c r="B1790" s="37">
        <v>16.341194999999999</v>
      </c>
      <c r="C1790" s="37">
        <v>29.584620000000001</v>
      </c>
      <c r="D1790" s="37">
        <v>36.192585000000001</v>
      </c>
      <c r="E1790" s="37">
        <v>27.797445</v>
      </c>
      <c r="G1790"/>
      <c r="H1790"/>
      <c r="I1790"/>
      <c r="J1790"/>
    </row>
    <row r="1791" spans="1:10" x14ac:dyDescent="0.2">
      <c r="A1791" s="37">
        <v>230270</v>
      </c>
      <c r="B1791" s="37">
        <v>16.888524</v>
      </c>
      <c r="C1791" s="37">
        <v>26.760691999999999</v>
      </c>
      <c r="D1791" s="37">
        <v>34.589084</v>
      </c>
      <c r="E1791" s="37">
        <v>22.235188000000001</v>
      </c>
      <c r="G1791"/>
      <c r="H1791"/>
      <c r="I1791"/>
      <c r="J1791"/>
    </row>
    <row r="1792" spans="1:10" x14ac:dyDescent="0.2">
      <c r="A1792" s="37">
        <v>230270</v>
      </c>
      <c r="B1792" s="37">
        <v>16.888524</v>
      </c>
      <c r="C1792" s="37">
        <v>26.760691999999999</v>
      </c>
      <c r="D1792" s="37">
        <v>34.589084</v>
      </c>
      <c r="E1792" s="37">
        <v>22.235188000000001</v>
      </c>
      <c r="G1792"/>
      <c r="H1792"/>
      <c r="I1792"/>
      <c r="J1792"/>
    </row>
    <row r="1793" spans="1:10" x14ac:dyDescent="0.2">
      <c r="A1793" s="37">
        <v>230270</v>
      </c>
      <c r="B1793" s="37">
        <v>16.888524</v>
      </c>
      <c r="C1793" s="37">
        <v>26.760691999999999</v>
      </c>
      <c r="D1793" s="37">
        <v>34.589084</v>
      </c>
      <c r="E1793" s="37">
        <v>22.235188000000001</v>
      </c>
      <c r="G1793"/>
      <c r="H1793"/>
      <c r="I1793"/>
      <c r="J1793"/>
    </row>
    <row r="1794" spans="1:10" x14ac:dyDescent="0.2">
      <c r="A1794" s="37">
        <v>230271</v>
      </c>
      <c r="B1794" s="37">
        <v>19.954107</v>
      </c>
      <c r="C1794" s="37">
        <v>23.666499000000002</v>
      </c>
      <c r="D1794" s="37">
        <v>29.362473000000001</v>
      </c>
      <c r="E1794" s="37">
        <v>19.144296000000001</v>
      </c>
      <c r="G1794"/>
      <c r="H1794"/>
      <c r="I1794"/>
      <c r="J1794"/>
    </row>
    <row r="1795" spans="1:10" x14ac:dyDescent="0.2">
      <c r="A1795" s="37">
        <v>230271</v>
      </c>
      <c r="B1795" s="37">
        <v>19.954107</v>
      </c>
      <c r="C1795" s="37">
        <v>23.666499000000002</v>
      </c>
      <c r="D1795" s="37">
        <v>29.362473000000001</v>
      </c>
      <c r="E1795" s="37">
        <v>19.144296000000001</v>
      </c>
      <c r="G1795"/>
      <c r="H1795"/>
      <c r="I1795"/>
      <c r="J1795"/>
    </row>
    <row r="1796" spans="1:10" x14ac:dyDescent="0.2">
      <c r="A1796" s="37">
        <v>230271</v>
      </c>
      <c r="B1796" s="37">
        <v>19.954107</v>
      </c>
      <c r="C1796" s="37">
        <v>23.666499000000002</v>
      </c>
      <c r="D1796" s="37">
        <v>29.362473000000001</v>
      </c>
      <c r="E1796" s="37">
        <v>19.144296000000001</v>
      </c>
      <c r="G1796"/>
      <c r="H1796"/>
      <c r="I1796"/>
      <c r="J1796"/>
    </row>
    <row r="1797" spans="1:10" x14ac:dyDescent="0.2">
      <c r="A1797" s="37">
        <v>230272</v>
      </c>
      <c r="B1797" s="37">
        <v>16.885680000000001</v>
      </c>
      <c r="C1797" s="37">
        <v>30.596118000000001</v>
      </c>
      <c r="D1797" s="37">
        <v>37.763354999999997</v>
      </c>
      <c r="E1797" s="37">
        <v>25.952556000000001</v>
      </c>
      <c r="G1797"/>
      <c r="H1797"/>
      <c r="I1797"/>
      <c r="J1797"/>
    </row>
    <row r="1798" spans="1:10" x14ac:dyDescent="0.2">
      <c r="A1798" s="37">
        <v>230272</v>
      </c>
      <c r="B1798" s="37">
        <v>16.885680000000001</v>
      </c>
      <c r="C1798" s="37">
        <v>30.596118000000001</v>
      </c>
      <c r="D1798" s="37">
        <v>37.763354999999997</v>
      </c>
      <c r="E1798" s="37">
        <v>25.952556000000001</v>
      </c>
      <c r="G1798"/>
      <c r="H1798"/>
      <c r="I1798"/>
      <c r="J1798"/>
    </row>
    <row r="1799" spans="1:10" x14ac:dyDescent="0.2">
      <c r="A1799" s="37">
        <v>230272</v>
      </c>
      <c r="B1799" s="37">
        <v>16.885680000000001</v>
      </c>
      <c r="C1799" s="37">
        <v>30.596118000000001</v>
      </c>
      <c r="D1799" s="37">
        <v>37.763354999999997</v>
      </c>
      <c r="E1799" s="37">
        <v>25.952556000000001</v>
      </c>
      <c r="G1799"/>
      <c r="H1799"/>
      <c r="I1799"/>
      <c r="J1799"/>
    </row>
    <row r="1800" spans="1:10" x14ac:dyDescent="0.2">
      <c r="A1800" s="37">
        <v>230273</v>
      </c>
      <c r="B1800" s="37">
        <v>16.192454000000001</v>
      </c>
      <c r="C1800" s="37">
        <v>31.651388000000001</v>
      </c>
      <c r="D1800" s="37">
        <v>41.792301999999999</v>
      </c>
      <c r="E1800" s="37">
        <v>24.903003999999999</v>
      </c>
      <c r="G1800"/>
      <c r="H1800"/>
      <c r="I1800"/>
      <c r="J1800"/>
    </row>
    <row r="1801" spans="1:10" x14ac:dyDescent="0.2">
      <c r="A1801" s="37">
        <v>230273</v>
      </c>
      <c r="B1801" s="37">
        <v>16.192454000000001</v>
      </c>
      <c r="C1801" s="37">
        <v>31.651388000000001</v>
      </c>
      <c r="D1801" s="37">
        <v>41.792301999999999</v>
      </c>
      <c r="E1801" s="37">
        <v>24.903003999999999</v>
      </c>
      <c r="G1801"/>
      <c r="H1801"/>
      <c r="I1801"/>
      <c r="J1801"/>
    </row>
    <row r="1802" spans="1:10" x14ac:dyDescent="0.2">
      <c r="A1802" s="37">
        <v>230273</v>
      </c>
      <c r="B1802" s="37">
        <v>16.192454000000001</v>
      </c>
      <c r="C1802" s="37">
        <v>31.651388000000001</v>
      </c>
      <c r="D1802" s="37">
        <v>41.792301999999999</v>
      </c>
      <c r="E1802" s="37">
        <v>24.903003999999999</v>
      </c>
      <c r="G1802"/>
      <c r="H1802"/>
      <c r="I1802"/>
      <c r="J1802"/>
    </row>
    <row r="1803" spans="1:10" x14ac:dyDescent="0.2">
      <c r="A1803" s="37">
        <v>230274</v>
      </c>
      <c r="B1803" s="37">
        <v>18.775392</v>
      </c>
      <c r="C1803" s="37">
        <v>25.93488</v>
      </c>
      <c r="D1803" s="37">
        <v>33.322668</v>
      </c>
      <c r="E1803" s="37">
        <v>18.747996000000001</v>
      </c>
      <c r="G1803"/>
      <c r="H1803"/>
      <c r="I1803"/>
      <c r="J1803"/>
    </row>
    <row r="1804" spans="1:10" x14ac:dyDescent="0.2">
      <c r="A1804" s="37">
        <v>230274</v>
      </c>
      <c r="B1804" s="37">
        <v>18.775392</v>
      </c>
      <c r="C1804" s="37">
        <v>25.93488</v>
      </c>
      <c r="D1804" s="37">
        <v>33.322668</v>
      </c>
      <c r="E1804" s="37">
        <v>18.747996000000001</v>
      </c>
      <c r="G1804"/>
      <c r="H1804"/>
      <c r="I1804"/>
      <c r="J1804"/>
    </row>
    <row r="1805" spans="1:10" x14ac:dyDescent="0.2">
      <c r="A1805" s="37">
        <v>230274</v>
      </c>
      <c r="B1805" s="37">
        <v>18.775392</v>
      </c>
      <c r="C1805" s="37">
        <v>25.93488</v>
      </c>
      <c r="D1805" s="37">
        <v>33.322668</v>
      </c>
      <c r="E1805" s="37">
        <v>18.747996000000001</v>
      </c>
      <c r="G1805"/>
      <c r="H1805"/>
      <c r="I1805"/>
      <c r="J1805"/>
    </row>
    <row r="1806" spans="1:10" x14ac:dyDescent="0.2">
      <c r="A1806" s="37">
        <v>230275</v>
      </c>
      <c r="B1806" s="37">
        <v>14.869512</v>
      </c>
      <c r="C1806" s="37">
        <v>28.963144</v>
      </c>
      <c r="D1806" s="37">
        <v>38.784872</v>
      </c>
      <c r="E1806" s="37">
        <v>27.192312000000001</v>
      </c>
      <c r="G1806"/>
      <c r="H1806"/>
      <c r="I1806"/>
      <c r="J1806"/>
    </row>
    <row r="1807" spans="1:10" x14ac:dyDescent="0.2">
      <c r="A1807" s="37">
        <v>230275</v>
      </c>
      <c r="B1807" s="37">
        <v>14.869512</v>
      </c>
      <c r="C1807" s="37">
        <v>28.963144</v>
      </c>
      <c r="D1807" s="37">
        <v>38.784872</v>
      </c>
      <c r="E1807" s="37">
        <v>27.192312000000001</v>
      </c>
      <c r="G1807"/>
      <c r="H1807"/>
      <c r="I1807"/>
      <c r="J1807"/>
    </row>
    <row r="1808" spans="1:10" x14ac:dyDescent="0.2">
      <c r="A1808" s="37">
        <v>230275</v>
      </c>
      <c r="B1808" s="37">
        <v>14.869512</v>
      </c>
      <c r="C1808" s="37">
        <v>28.963144</v>
      </c>
      <c r="D1808" s="37">
        <v>38.784872</v>
      </c>
      <c r="E1808" s="37">
        <v>27.192312000000001</v>
      </c>
      <c r="G1808"/>
      <c r="H1808"/>
      <c r="I1808"/>
      <c r="J1808"/>
    </row>
    <row r="1809" spans="1:10" x14ac:dyDescent="0.2">
      <c r="A1809" s="37">
        <v>230276</v>
      </c>
      <c r="B1809" s="37">
        <v>17.197455999999999</v>
      </c>
      <c r="C1809" s="37">
        <v>26.81128</v>
      </c>
      <c r="D1809" s="37">
        <v>34.986671999999999</v>
      </c>
      <c r="E1809" s="37">
        <v>21.676624</v>
      </c>
      <c r="G1809"/>
      <c r="H1809"/>
      <c r="I1809"/>
      <c r="J1809"/>
    </row>
    <row r="1810" spans="1:10" x14ac:dyDescent="0.2">
      <c r="A1810" s="37">
        <v>230276</v>
      </c>
      <c r="B1810" s="37">
        <v>17.197455999999999</v>
      </c>
      <c r="C1810" s="37">
        <v>26.81128</v>
      </c>
      <c r="D1810" s="37">
        <v>34.986671999999999</v>
      </c>
      <c r="E1810" s="37">
        <v>21.676624</v>
      </c>
      <c r="G1810"/>
      <c r="H1810"/>
      <c r="I1810"/>
      <c r="J1810"/>
    </row>
    <row r="1811" spans="1:10" x14ac:dyDescent="0.2">
      <c r="A1811" s="37">
        <v>230276</v>
      </c>
      <c r="B1811" s="37">
        <v>17.197455999999999</v>
      </c>
      <c r="C1811" s="37">
        <v>26.81128</v>
      </c>
      <c r="D1811" s="37">
        <v>34.986671999999999</v>
      </c>
      <c r="E1811" s="37">
        <v>21.676624</v>
      </c>
      <c r="G1811"/>
      <c r="H1811"/>
      <c r="I1811"/>
      <c r="J1811"/>
    </row>
    <row r="1812" spans="1:10" x14ac:dyDescent="0.2">
      <c r="A1812" s="37">
        <v>230277</v>
      </c>
      <c r="B1812" s="37">
        <v>15.925739999999999</v>
      </c>
      <c r="C1812" s="37">
        <v>30.076844999999999</v>
      </c>
      <c r="D1812" s="37">
        <v>38.986800000000002</v>
      </c>
      <c r="E1812" s="37">
        <v>26.665500000000002</v>
      </c>
      <c r="G1812"/>
      <c r="H1812"/>
      <c r="I1812"/>
      <c r="J1812"/>
    </row>
    <row r="1813" spans="1:10" x14ac:dyDescent="0.2">
      <c r="A1813" s="37">
        <v>230277</v>
      </c>
      <c r="B1813" s="37">
        <v>15.925739999999999</v>
      </c>
      <c r="C1813" s="37">
        <v>30.076844999999999</v>
      </c>
      <c r="D1813" s="37">
        <v>38.986800000000002</v>
      </c>
      <c r="E1813" s="37">
        <v>26.665500000000002</v>
      </c>
      <c r="G1813"/>
      <c r="H1813"/>
      <c r="I1813"/>
      <c r="J1813"/>
    </row>
    <row r="1814" spans="1:10" x14ac:dyDescent="0.2">
      <c r="A1814" s="37">
        <v>230277</v>
      </c>
      <c r="B1814" s="37">
        <v>15.925739999999999</v>
      </c>
      <c r="C1814" s="37">
        <v>30.076844999999999</v>
      </c>
      <c r="D1814" s="37">
        <v>38.986800000000002</v>
      </c>
      <c r="E1814" s="37">
        <v>26.665500000000002</v>
      </c>
      <c r="G1814"/>
      <c r="H1814"/>
      <c r="I1814"/>
      <c r="J1814"/>
    </row>
    <row r="1815" spans="1:10" x14ac:dyDescent="0.2">
      <c r="A1815" s="37">
        <v>230278</v>
      </c>
      <c r="B1815" s="37">
        <v>18.391006000000001</v>
      </c>
      <c r="C1815" s="37">
        <v>26.770447999999998</v>
      </c>
      <c r="D1815" s="37">
        <v>33.463059999999999</v>
      </c>
      <c r="E1815" s="37">
        <v>20.934927999999999</v>
      </c>
      <c r="G1815"/>
      <c r="H1815"/>
      <c r="I1815"/>
      <c r="J1815"/>
    </row>
    <row r="1816" spans="1:10" x14ac:dyDescent="0.2">
      <c r="A1816" s="37">
        <v>230278</v>
      </c>
      <c r="B1816" s="37">
        <v>18.391006000000001</v>
      </c>
      <c r="C1816" s="37">
        <v>26.770447999999998</v>
      </c>
      <c r="D1816" s="37">
        <v>33.463059999999999</v>
      </c>
      <c r="E1816" s="37">
        <v>20.934927999999999</v>
      </c>
      <c r="G1816"/>
      <c r="H1816"/>
      <c r="I1816"/>
      <c r="J1816"/>
    </row>
    <row r="1817" spans="1:10" x14ac:dyDescent="0.2">
      <c r="A1817" s="37">
        <v>230278</v>
      </c>
      <c r="B1817" s="37">
        <v>18.391006000000001</v>
      </c>
      <c r="C1817" s="37">
        <v>26.770447999999998</v>
      </c>
      <c r="D1817" s="37">
        <v>33.463059999999999</v>
      </c>
      <c r="E1817" s="37">
        <v>20.934927999999999</v>
      </c>
      <c r="G1817"/>
      <c r="H1817"/>
      <c r="I1817"/>
      <c r="J1817"/>
    </row>
    <row r="1818" spans="1:10" x14ac:dyDescent="0.2">
      <c r="A1818" s="37">
        <v>230279</v>
      </c>
      <c r="B1818" s="37">
        <v>18.929544</v>
      </c>
      <c r="C1818" s="37">
        <v>24.45748</v>
      </c>
      <c r="D1818" s="37">
        <v>31.003720000000001</v>
      </c>
      <c r="E1818" s="37">
        <v>19.393236000000002</v>
      </c>
      <c r="G1818"/>
      <c r="H1818"/>
      <c r="I1818"/>
      <c r="J1818"/>
    </row>
    <row r="1819" spans="1:10" x14ac:dyDescent="0.2">
      <c r="A1819" s="37">
        <v>230279</v>
      </c>
      <c r="B1819" s="37">
        <v>18.929544</v>
      </c>
      <c r="C1819" s="37">
        <v>24.45748</v>
      </c>
      <c r="D1819" s="37">
        <v>31.003720000000001</v>
      </c>
      <c r="E1819" s="37">
        <v>19.393236000000002</v>
      </c>
      <c r="G1819"/>
      <c r="H1819"/>
      <c r="I1819"/>
      <c r="J1819"/>
    </row>
    <row r="1820" spans="1:10" x14ac:dyDescent="0.2">
      <c r="A1820" s="37">
        <v>230279</v>
      </c>
      <c r="B1820" s="37">
        <v>18.929544</v>
      </c>
      <c r="C1820" s="37">
        <v>24.45748</v>
      </c>
      <c r="D1820" s="37">
        <v>31.003720000000001</v>
      </c>
      <c r="E1820" s="37">
        <v>19.393236000000002</v>
      </c>
      <c r="G1820"/>
      <c r="H1820"/>
      <c r="I1820"/>
      <c r="J1820"/>
    </row>
    <row r="1821" spans="1:10" x14ac:dyDescent="0.2">
      <c r="A1821" s="37">
        <v>230280</v>
      </c>
      <c r="B1821" s="37">
        <v>14.815348</v>
      </c>
      <c r="C1821" s="37">
        <v>32.069474</v>
      </c>
      <c r="D1821" s="37">
        <v>42.564439999999998</v>
      </c>
      <c r="E1821" s="37">
        <v>26.780888000000001</v>
      </c>
      <c r="G1821"/>
      <c r="H1821"/>
      <c r="I1821"/>
      <c r="J1821"/>
    </row>
    <row r="1822" spans="1:10" x14ac:dyDescent="0.2">
      <c r="A1822" s="37">
        <v>230280</v>
      </c>
      <c r="B1822" s="37">
        <v>14.815348</v>
      </c>
      <c r="C1822" s="37">
        <v>32.069474</v>
      </c>
      <c r="D1822" s="37">
        <v>42.564439999999998</v>
      </c>
      <c r="E1822" s="37">
        <v>26.780888000000001</v>
      </c>
      <c r="G1822"/>
      <c r="H1822"/>
      <c r="I1822"/>
      <c r="J1822"/>
    </row>
    <row r="1823" spans="1:10" x14ac:dyDescent="0.2">
      <c r="A1823" s="37">
        <v>230280</v>
      </c>
      <c r="B1823" s="37">
        <v>14.815348</v>
      </c>
      <c r="C1823" s="37">
        <v>32.069474</v>
      </c>
      <c r="D1823" s="37">
        <v>42.564439999999998</v>
      </c>
      <c r="E1823" s="37">
        <v>26.780888000000001</v>
      </c>
      <c r="G1823"/>
      <c r="H1823"/>
      <c r="I1823"/>
      <c r="J1823"/>
    </row>
    <row r="1824" spans="1:10" x14ac:dyDescent="0.2">
      <c r="A1824" s="37">
        <v>230281</v>
      </c>
      <c r="B1824" s="37">
        <v>18.376937999999999</v>
      </c>
      <c r="C1824" s="37">
        <v>24.065688000000002</v>
      </c>
      <c r="D1824" s="37">
        <v>31.17435</v>
      </c>
      <c r="E1824" s="37">
        <v>19.787748000000001</v>
      </c>
      <c r="G1824"/>
      <c r="H1824"/>
      <c r="I1824"/>
      <c r="J1824"/>
    </row>
    <row r="1825" spans="1:10" x14ac:dyDescent="0.2">
      <c r="A1825" s="37">
        <v>230281</v>
      </c>
      <c r="B1825" s="37">
        <v>18.376937999999999</v>
      </c>
      <c r="C1825" s="37">
        <v>24.065688000000002</v>
      </c>
      <c r="D1825" s="37">
        <v>31.17435</v>
      </c>
      <c r="E1825" s="37">
        <v>19.787748000000001</v>
      </c>
      <c r="G1825"/>
      <c r="H1825"/>
      <c r="I1825"/>
      <c r="J1825"/>
    </row>
    <row r="1826" spans="1:10" x14ac:dyDescent="0.2">
      <c r="A1826" s="37">
        <v>230281</v>
      </c>
      <c r="B1826" s="37">
        <v>18.376937999999999</v>
      </c>
      <c r="C1826" s="37">
        <v>24.065688000000002</v>
      </c>
      <c r="D1826" s="37">
        <v>31.17435</v>
      </c>
      <c r="E1826" s="37">
        <v>19.787748000000001</v>
      </c>
      <c r="G1826"/>
      <c r="H1826"/>
      <c r="I1826"/>
      <c r="J1826"/>
    </row>
    <row r="1827" spans="1:10" x14ac:dyDescent="0.2">
      <c r="A1827" s="37">
        <v>230282</v>
      </c>
      <c r="B1827" s="37">
        <v>16.284701999999999</v>
      </c>
      <c r="C1827" s="37">
        <v>29.629365</v>
      </c>
      <c r="D1827" s="37">
        <v>37.899942000000003</v>
      </c>
      <c r="E1827" s="37">
        <v>25.800903000000002</v>
      </c>
      <c r="G1827"/>
      <c r="H1827"/>
      <c r="I1827"/>
      <c r="J1827"/>
    </row>
    <row r="1828" spans="1:10" x14ac:dyDescent="0.2">
      <c r="A1828" s="37">
        <v>230282</v>
      </c>
      <c r="B1828" s="37">
        <v>16.284701999999999</v>
      </c>
      <c r="C1828" s="37">
        <v>29.629365</v>
      </c>
      <c r="D1828" s="37">
        <v>37.899942000000003</v>
      </c>
      <c r="E1828" s="37">
        <v>25.800903000000002</v>
      </c>
      <c r="G1828"/>
      <c r="H1828"/>
      <c r="I1828"/>
      <c r="J1828"/>
    </row>
    <row r="1829" spans="1:10" x14ac:dyDescent="0.2">
      <c r="A1829" s="37">
        <v>230282</v>
      </c>
      <c r="B1829" s="37">
        <v>16.284701999999999</v>
      </c>
      <c r="C1829" s="37">
        <v>29.629365</v>
      </c>
      <c r="D1829" s="37">
        <v>37.899942000000003</v>
      </c>
      <c r="E1829" s="37">
        <v>25.800903000000002</v>
      </c>
      <c r="G1829"/>
      <c r="H1829"/>
      <c r="I1829"/>
      <c r="J1829"/>
    </row>
    <row r="1830" spans="1:10" x14ac:dyDescent="0.2">
      <c r="A1830" s="37">
        <v>230283</v>
      </c>
      <c r="B1830" s="37">
        <v>18.302</v>
      </c>
      <c r="C1830" s="37">
        <v>25.833272999999998</v>
      </c>
      <c r="D1830" s="37">
        <v>32.431144000000003</v>
      </c>
      <c r="E1830" s="37">
        <v>20.608052000000001</v>
      </c>
      <c r="G1830"/>
      <c r="H1830"/>
      <c r="I1830"/>
      <c r="J1830"/>
    </row>
    <row r="1831" spans="1:10" x14ac:dyDescent="0.2">
      <c r="A1831" s="37">
        <v>230283</v>
      </c>
      <c r="B1831" s="37">
        <v>18.302</v>
      </c>
      <c r="C1831" s="37">
        <v>25.833272999999998</v>
      </c>
      <c r="D1831" s="37">
        <v>32.431144000000003</v>
      </c>
      <c r="E1831" s="37">
        <v>20.608052000000001</v>
      </c>
      <c r="G1831"/>
      <c r="H1831"/>
      <c r="I1831"/>
      <c r="J1831"/>
    </row>
    <row r="1832" spans="1:10" x14ac:dyDescent="0.2">
      <c r="A1832" s="37">
        <v>230283</v>
      </c>
      <c r="B1832" s="37">
        <v>18.302</v>
      </c>
      <c r="C1832" s="37">
        <v>25.833272999999998</v>
      </c>
      <c r="D1832" s="37">
        <v>32.431144000000003</v>
      </c>
      <c r="E1832" s="37">
        <v>20.608052000000001</v>
      </c>
      <c r="G1832"/>
      <c r="H1832"/>
      <c r="I1832"/>
      <c r="J1832"/>
    </row>
    <row r="1833" spans="1:10" x14ac:dyDescent="0.2">
      <c r="A1833" s="37">
        <v>230284</v>
      </c>
      <c r="B1833" s="37">
        <v>18.438618000000002</v>
      </c>
      <c r="C1833" s="37">
        <v>27.320523999999999</v>
      </c>
      <c r="D1833" s="37">
        <v>34.834580000000003</v>
      </c>
      <c r="E1833" s="37">
        <v>22.113575000000001</v>
      </c>
      <c r="G1833"/>
      <c r="H1833"/>
      <c r="I1833"/>
      <c r="J1833"/>
    </row>
    <row r="1834" spans="1:10" x14ac:dyDescent="0.2">
      <c r="A1834" s="37">
        <v>230284</v>
      </c>
      <c r="B1834" s="37">
        <v>18.438618000000002</v>
      </c>
      <c r="C1834" s="37">
        <v>27.320523999999999</v>
      </c>
      <c r="D1834" s="37">
        <v>34.834580000000003</v>
      </c>
      <c r="E1834" s="37">
        <v>22.113575000000001</v>
      </c>
      <c r="G1834"/>
      <c r="H1834"/>
      <c r="I1834"/>
      <c r="J1834"/>
    </row>
    <row r="1835" spans="1:10" x14ac:dyDescent="0.2">
      <c r="A1835" s="37">
        <v>230284</v>
      </c>
      <c r="B1835" s="37">
        <v>18.438618000000002</v>
      </c>
      <c r="C1835" s="37">
        <v>27.320523999999999</v>
      </c>
      <c r="D1835" s="37">
        <v>34.834580000000003</v>
      </c>
      <c r="E1835" s="37">
        <v>22.113575000000001</v>
      </c>
      <c r="G1835"/>
      <c r="H1835"/>
      <c r="I1835"/>
      <c r="J1835"/>
    </row>
    <row r="1836" spans="1:10" x14ac:dyDescent="0.2">
      <c r="A1836" s="37">
        <v>230285</v>
      </c>
      <c r="B1836" s="37">
        <v>18.481079999999999</v>
      </c>
      <c r="C1836" s="37">
        <v>26.295780000000001</v>
      </c>
      <c r="D1836" s="37">
        <v>34.658880000000003</v>
      </c>
      <c r="E1836" s="37">
        <v>19.806380000000001</v>
      </c>
      <c r="G1836"/>
      <c r="H1836"/>
      <c r="I1836"/>
      <c r="J1836"/>
    </row>
    <row r="1837" spans="1:10" x14ac:dyDescent="0.2">
      <c r="A1837" s="37">
        <v>230285</v>
      </c>
      <c r="B1837" s="37">
        <v>18.481079999999999</v>
      </c>
      <c r="C1837" s="37">
        <v>26.295780000000001</v>
      </c>
      <c r="D1837" s="37">
        <v>34.658880000000003</v>
      </c>
      <c r="E1837" s="37">
        <v>19.806380000000001</v>
      </c>
      <c r="G1837"/>
      <c r="H1837"/>
      <c r="I1837"/>
      <c r="J1837"/>
    </row>
    <row r="1838" spans="1:10" x14ac:dyDescent="0.2">
      <c r="A1838" s="37">
        <v>230285</v>
      </c>
      <c r="B1838" s="37">
        <v>18.481079999999999</v>
      </c>
      <c r="C1838" s="37">
        <v>26.295780000000001</v>
      </c>
      <c r="D1838" s="37">
        <v>34.658880000000003</v>
      </c>
      <c r="E1838" s="37">
        <v>19.806380000000001</v>
      </c>
      <c r="G1838"/>
      <c r="H1838"/>
      <c r="I1838"/>
      <c r="J1838"/>
    </row>
    <row r="1839" spans="1:10" x14ac:dyDescent="0.2">
      <c r="A1839" s="37">
        <v>230286</v>
      </c>
      <c r="B1839" s="37">
        <v>17.22456</v>
      </c>
      <c r="C1839" s="37">
        <v>28.228121999999999</v>
      </c>
      <c r="D1839" s="37">
        <v>36.886212</v>
      </c>
      <c r="E1839" s="37">
        <v>22.831703999999998</v>
      </c>
      <c r="G1839"/>
      <c r="H1839"/>
      <c r="I1839"/>
      <c r="J1839"/>
    </row>
    <row r="1840" spans="1:10" x14ac:dyDescent="0.2">
      <c r="A1840" s="37">
        <v>230286</v>
      </c>
      <c r="B1840" s="37">
        <v>17.22456</v>
      </c>
      <c r="C1840" s="37">
        <v>28.228121999999999</v>
      </c>
      <c r="D1840" s="37">
        <v>36.886212</v>
      </c>
      <c r="E1840" s="37">
        <v>22.831703999999998</v>
      </c>
      <c r="G1840"/>
      <c r="H1840"/>
      <c r="I1840"/>
      <c r="J1840"/>
    </row>
    <row r="1841" spans="1:10" x14ac:dyDescent="0.2">
      <c r="A1841" s="37">
        <v>230286</v>
      </c>
      <c r="B1841" s="37">
        <v>17.22456</v>
      </c>
      <c r="C1841" s="37">
        <v>28.228121999999999</v>
      </c>
      <c r="D1841" s="37">
        <v>36.886212</v>
      </c>
      <c r="E1841" s="37">
        <v>22.831703999999998</v>
      </c>
      <c r="G1841"/>
      <c r="H1841"/>
      <c r="I1841"/>
      <c r="J1841"/>
    </row>
    <row r="1842" spans="1:10" x14ac:dyDescent="0.2">
      <c r="A1842" s="37">
        <v>230287</v>
      </c>
      <c r="B1842" s="37">
        <v>18.150251000000001</v>
      </c>
      <c r="C1842" s="37">
        <v>27.129753000000001</v>
      </c>
      <c r="D1842" s="37">
        <v>33.850718999999998</v>
      </c>
      <c r="E1842" s="37">
        <v>22.257508000000001</v>
      </c>
      <c r="G1842"/>
      <c r="H1842"/>
      <c r="I1842"/>
      <c r="J1842"/>
    </row>
    <row r="1843" spans="1:10" x14ac:dyDescent="0.2">
      <c r="A1843" s="37">
        <v>230287</v>
      </c>
      <c r="B1843" s="37">
        <v>18.150251000000001</v>
      </c>
      <c r="C1843" s="37">
        <v>27.129753000000001</v>
      </c>
      <c r="D1843" s="37">
        <v>33.850718999999998</v>
      </c>
      <c r="E1843" s="37">
        <v>22.257508000000001</v>
      </c>
      <c r="G1843"/>
      <c r="H1843"/>
      <c r="I1843"/>
      <c r="J1843"/>
    </row>
    <row r="1844" spans="1:10" x14ac:dyDescent="0.2">
      <c r="A1844" s="37">
        <v>230287</v>
      </c>
      <c r="B1844" s="37">
        <v>18.150251000000001</v>
      </c>
      <c r="C1844" s="37">
        <v>27.129753000000001</v>
      </c>
      <c r="D1844" s="37">
        <v>33.850718999999998</v>
      </c>
      <c r="E1844" s="37">
        <v>22.257508000000001</v>
      </c>
      <c r="G1844"/>
      <c r="H1844"/>
      <c r="I1844"/>
      <c r="J1844"/>
    </row>
    <row r="1845" spans="1:10" x14ac:dyDescent="0.2">
      <c r="A1845" s="37">
        <v>230288</v>
      </c>
      <c r="B1845" s="37">
        <v>15.374736</v>
      </c>
      <c r="C1845" s="37">
        <v>29.227584</v>
      </c>
      <c r="D1845" s="37">
        <v>39.743279999999999</v>
      </c>
      <c r="E1845" s="37">
        <v>27.989903999999999</v>
      </c>
      <c r="G1845"/>
      <c r="H1845"/>
      <c r="I1845"/>
      <c r="J1845"/>
    </row>
    <row r="1846" spans="1:10" x14ac:dyDescent="0.2">
      <c r="A1846" s="37">
        <v>230288</v>
      </c>
      <c r="B1846" s="37">
        <v>15.374736</v>
      </c>
      <c r="C1846" s="37">
        <v>29.227584</v>
      </c>
      <c r="D1846" s="37">
        <v>39.743279999999999</v>
      </c>
      <c r="E1846" s="37">
        <v>27.989903999999999</v>
      </c>
      <c r="G1846"/>
      <c r="H1846"/>
      <c r="I1846"/>
      <c r="J1846"/>
    </row>
    <row r="1847" spans="1:10" x14ac:dyDescent="0.2">
      <c r="A1847" s="37">
        <v>230288</v>
      </c>
      <c r="B1847" s="37">
        <v>15.374736</v>
      </c>
      <c r="C1847" s="37">
        <v>29.227584</v>
      </c>
      <c r="D1847" s="37">
        <v>39.743279999999999</v>
      </c>
      <c r="E1847" s="37">
        <v>27.989903999999999</v>
      </c>
      <c r="G1847"/>
      <c r="H1847"/>
      <c r="I1847"/>
      <c r="J1847"/>
    </row>
    <row r="1848" spans="1:10" x14ac:dyDescent="0.2">
      <c r="A1848" s="37">
        <v>230289</v>
      </c>
      <c r="B1848" s="37">
        <v>16.468920000000001</v>
      </c>
      <c r="C1848" s="37">
        <v>25.89678</v>
      </c>
      <c r="D1848" s="37">
        <v>35.021700000000003</v>
      </c>
      <c r="E1848" s="37">
        <v>22.068719999999999</v>
      </c>
      <c r="G1848"/>
      <c r="H1848"/>
      <c r="I1848"/>
      <c r="J1848"/>
    </row>
    <row r="1849" spans="1:10" x14ac:dyDescent="0.2">
      <c r="A1849" s="37">
        <v>230289</v>
      </c>
      <c r="B1849" s="37">
        <v>16.468920000000001</v>
      </c>
      <c r="C1849" s="37">
        <v>25.89678</v>
      </c>
      <c r="D1849" s="37">
        <v>35.021700000000003</v>
      </c>
      <c r="E1849" s="37">
        <v>22.068719999999999</v>
      </c>
      <c r="G1849"/>
      <c r="H1849"/>
      <c r="I1849"/>
      <c r="J1849"/>
    </row>
    <row r="1850" spans="1:10" x14ac:dyDescent="0.2">
      <c r="A1850" s="37">
        <v>230289</v>
      </c>
      <c r="B1850" s="37">
        <v>16.468920000000001</v>
      </c>
      <c r="C1850" s="37">
        <v>25.89678</v>
      </c>
      <c r="D1850" s="37">
        <v>35.021700000000003</v>
      </c>
      <c r="E1850" s="37">
        <v>22.068719999999999</v>
      </c>
      <c r="G1850"/>
      <c r="H1850"/>
      <c r="I1850"/>
      <c r="J1850"/>
    </row>
    <row r="1851" spans="1:10" x14ac:dyDescent="0.2">
      <c r="A1851" s="37">
        <v>230290</v>
      </c>
      <c r="B1851" s="37">
        <v>17.41131</v>
      </c>
      <c r="C1851" s="37">
        <v>24.454395000000002</v>
      </c>
      <c r="D1851" s="37">
        <v>32.648490000000002</v>
      </c>
      <c r="E1851" s="37">
        <v>21.659085000000001</v>
      </c>
      <c r="G1851"/>
      <c r="H1851"/>
      <c r="I1851"/>
      <c r="J1851"/>
    </row>
    <row r="1852" spans="1:10" x14ac:dyDescent="0.2">
      <c r="A1852" s="37">
        <v>230290</v>
      </c>
      <c r="B1852" s="37">
        <v>17.41131</v>
      </c>
      <c r="C1852" s="37">
        <v>24.454395000000002</v>
      </c>
      <c r="D1852" s="37">
        <v>32.648490000000002</v>
      </c>
      <c r="E1852" s="37">
        <v>21.659085000000001</v>
      </c>
      <c r="G1852"/>
      <c r="H1852"/>
      <c r="I1852"/>
      <c r="J1852"/>
    </row>
    <row r="1853" spans="1:10" x14ac:dyDescent="0.2">
      <c r="A1853" s="37">
        <v>230290</v>
      </c>
      <c r="B1853" s="37">
        <v>17.41131</v>
      </c>
      <c r="C1853" s="37">
        <v>24.454395000000002</v>
      </c>
      <c r="D1853" s="37">
        <v>32.648490000000002</v>
      </c>
      <c r="E1853" s="37">
        <v>21.659085000000001</v>
      </c>
      <c r="G1853"/>
      <c r="H1853"/>
      <c r="I1853"/>
      <c r="J1853"/>
    </row>
    <row r="1854" spans="1:10" x14ac:dyDescent="0.2">
      <c r="A1854" s="37">
        <v>230291</v>
      </c>
      <c r="B1854" s="37">
        <v>20.460159999999998</v>
      </c>
      <c r="C1854" s="37">
        <v>20.679376000000001</v>
      </c>
      <c r="D1854" s="37">
        <v>26.461198</v>
      </c>
      <c r="E1854" s="37">
        <v>18.167525999999999</v>
      </c>
      <c r="G1854"/>
      <c r="H1854"/>
      <c r="I1854"/>
      <c r="J1854"/>
    </row>
    <row r="1855" spans="1:10" x14ac:dyDescent="0.2">
      <c r="A1855" s="37">
        <v>230291</v>
      </c>
      <c r="B1855" s="37">
        <v>20.460159999999998</v>
      </c>
      <c r="C1855" s="37">
        <v>20.679376000000001</v>
      </c>
      <c r="D1855" s="37">
        <v>26.461198</v>
      </c>
      <c r="E1855" s="37">
        <v>18.167525999999999</v>
      </c>
      <c r="G1855"/>
      <c r="H1855"/>
      <c r="I1855"/>
      <c r="J1855"/>
    </row>
    <row r="1856" spans="1:10" x14ac:dyDescent="0.2">
      <c r="A1856" s="37">
        <v>230291</v>
      </c>
      <c r="B1856" s="37">
        <v>20.460159999999998</v>
      </c>
      <c r="C1856" s="37">
        <v>20.679376000000001</v>
      </c>
      <c r="D1856" s="37">
        <v>26.461198</v>
      </c>
      <c r="E1856" s="37">
        <v>18.167525999999999</v>
      </c>
      <c r="G1856"/>
      <c r="H1856"/>
      <c r="I1856"/>
      <c r="J1856"/>
    </row>
    <row r="1857" spans="1:10" x14ac:dyDescent="0.2">
      <c r="A1857" s="37">
        <v>230292</v>
      </c>
      <c r="B1857" s="37">
        <v>17.851521999999999</v>
      </c>
      <c r="C1857" s="37">
        <v>22.562214000000001</v>
      </c>
      <c r="D1857" s="37">
        <v>28.73704</v>
      </c>
      <c r="E1857" s="37">
        <v>22.207547999999999</v>
      </c>
      <c r="G1857"/>
      <c r="H1857"/>
      <c r="I1857"/>
      <c r="J1857"/>
    </row>
    <row r="1858" spans="1:10" x14ac:dyDescent="0.2">
      <c r="A1858" s="37">
        <v>230292</v>
      </c>
      <c r="B1858" s="37">
        <v>17.851521999999999</v>
      </c>
      <c r="C1858" s="37">
        <v>22.562214000000001</v>
      </c>
      <c r="D1858" s="37">
        <v>28.73704</v>
      </c>
      <c r="E1858" s="37">
        <v>22.207547999999999</v>
      </c>
      <c r="G1858"/>
      <c r="H1858"/>
      <c r="I1858"/>
      <c r="J1858"/>
    </row>
    <row r="1859" spans="1:10" x14ac:dyDescent="0.2">
      <c r="A1859" s="37">
        <v>230292</v>
      </c>
      <c r="B1859" s="37">
        <v>17.851521999999999</v>
      </c>
      <c r="C1859" s="37">
        <v>22.562214000000001</v>
      </c>
      <c r="D1859" s="37">
        <v>28.73704</v>
      </c>
      <c r="E1859" s="37">
        <v>22.207547999999999</v>
      </c>
      <c r="G1859"/>
      <c r="H1859"/>
      <c r="I1859"/>
      <c r="J1859"/>
    </row>
    <row r="1860" spans="1:10" x14ac:dyDescent="0.2">
      <c r="A1860" s="37">
        <v>230293</v>
      </c>
      <c r="B1860" s="37">
        <v>16.892092000000002</v>
      </c>
      <c r="C1860" s="37">
        <v>22.683927000000001</v>
      </c>
      <c r="D1860" s="37">
        <v>30.628318</v>
      </c>
      <c r="E1860" s="37">
        <v>21.060389000000001</v>
      </c>
      <c r="G1860"/>
      <c r="H1860"/>
      <c r="I1860"/>
      <c r="J1860"/>
    </row>
    <row r="1861" spans="1:10" x14ac:dyDescent="0.2">
      <c r="A1861" s="37">
        <v>230293</v>
      </c>
      <c r="B1861" s="37">
        <v>16.892092000000002</v>
      </c>
      <c r="C1861" s="37">
        <v>22.683927000000001</v>
      </c>
      <c r="D1861" s="37">
        <v>30.628318</v>
      </c>
      <c r="E1861" s="37">
        <v>21.060389000000001</v>
      </c>
      <c r="G1861"/>
      <c r="H1861"/>
      <c r="I1861"/>
      <c r="J1861"/>
    </row>
    <row r="1862" spans="1:10" x14ac:dyDescent="0.2">
      <c r="A1862" s="37">
        <v>230293</v>
      </c>
      <c r="B1862" s="37">
        <v>16.892092000000002</v>
      </c>
      <c r="C1862" s="37">
        <v>22.683927000000001</v>
      </c>
      <c r="D1862" s="37">
        <v>30.628318</v>
      </c>
      <c r="E1862" s="37">
        <v>21.060389000000001</v>
      </c>
      <c r="G1862"/>
      <c r="H1862"/>
      <c r="I1862"/>
      <c r="J1862"/>
    </row>
    <row r="1863" spans="1:10" x14ac:dyDescent="0.2">
      <c r="A1863" s="37">
        <v>230294</v>
      </c>
      <c r="B1863" s="37">
        <v>17.402175</v>
      </c>
      <c r="C1863" s="37">
        <v>24.052454999999998</v>
      </c>
      <c r="D1863" s="37">
        <v>32.886000000000003</v>
      </c>
      <c r="E1863" s="37">
        <v>20.919149999999998</v>
      </c>
      <c r="G1863"/>
      <c r="H1863"/>
      <c r="I1863"/>
      <c r="J1863"/>
    </row>
    <row r="1864" spans="1:10" x14ac:dyDescent="0.2">
      <c r="A1864" s="37">
        <v>230294</v>
      </c>
      <c r="B1864" s="37">
        <v>17.402175</v>
      </c>
      <c r="C1864" s="37">
        <v>24.052454999999998</v>
      </c>
      <c r="D1864" s="37">
        <v>32.886000000000003</v>
      </c>
      <c r="E1864" s="37">
        <v>20.919149999999998</v>
      </c>
      <c r="G1864"/>
      <c r="H1864"/>
      <c r="I1864"/>
      <c r="J1864"/>
    </row>
    <row r="1865" spans="1:10" x14ac:dyDescent="0.2">
      <c r="A1865" s="37">
        <v>230294</v>
      </c>
      <c r="B1865" s="37">
        <v>17.402175</v>
      </c>
      <c r="C1865" s="37">
        <v>24.052454999999998</v>
      </c>
      <c r="D1865" s="37">
        <v>32.886000000000003</v>
      </c>
      <c r="E1865" s="37">
        <v>20.919149999999998</v>
      </c>
      <c r="G1865"/>
      <c r="H1865"/>
      <c r="I1865"/>
      <c r="J1865"/>
    </row>
    <row r="1866" spans="1:10" x14ac:dyDescent="0.2">
      <c r="A1866" s="37">
        <v>230295</v>
      </c>
      <c r="B1866" s="37">
        <v>17.697614999999999</v>
      </c>
      <c r="C1866" s="37">
        <v>24.85548</v>
      </c>
      <c r="D1866" s="37">
        <v>33.360599999999998</v>
      </c>
      <c r="E1866" s="37">
        <v>22.591725</v>
      </c>
      <c r="G1866"/>
      <c r="H1866"/>
      <c r="I1866"/>
      <c r="J1866"/>
    </row>
    <row r="1867" spans="1:10" x14ac:dyDescent="0.2">
      <c r="A1867" s="37">
        <v>230295</v>
      </c>
      <c r="B1867" s="37">
        <v>17.697614999999999</v>
      </c>
      <c r="C1867" s="37">
        <v>24.85548</v>
      </c>
      <c r="D1867" s="37">
        <v>33.360599999999998</v>
      </c>
      <c r="E1867" s="37">
        <v>22.591725</v>
      </c>
      <c r="G1867"/>
      <c r="H1867"/>
      <c r="I1867"/>
      <c r="J1867"/>
    </row>
    <row r="1868" spans="1:10" x14ac:dyDescent="0.2">
      <c r="A1868" s="37">
        <v>230295</v>
      </c>
      <c r="B1868" s="37">
        <v>17.306149000000001</v>
      </c>
      <c r="C1868" s="37">
        <v>24.020899</v>
      </c>
      <c r="D1868" s="37">
        <v>32.750073999999998</v>
      </c>
      <c r="E1868" s="37">
        <v>22.973398</v>
      </c>
      <c r="G1868"/>
      <c r="H1868"/>
      <c r="I1868"/>
      <c r="J1868"/>
    </row>
    <row r="1869" spans="1:10" x14ac:dyDescent="0.2">
      <c r="A1869" s="37">
        <v>230295</v>
      </c>
      <c r="B1869" s="37">
        <v>16.72794</v>
      </c>
      <c r="C1869" s="37">
        <v>24.697890000000001</v>
      </c>
      <c r="D1869" s="37">
        <v>32.435009999999998</v>
      </c>
      <c r="E1869" s="37">
        <v>22.745699999999999</v>
      </c>
      <c r="G1869"/>
      <c r="H1869"/>
      <c r="I1869"/>
      <c r="J1869"/>
    </row>
    <row r="1870" spans="1:10" x14ac:dyDescent="0.2">
      <c r="A1870" s="37">
        <v>230295</v>
      </c>
      <c r="B1870" s="37">
        <v>17.697614999999999</v>
      </c>
      <c r="C1870" s="37">
        <v>24.85548</v>
      </c>
      <c r="D1870" s="37">
        <v>33.360599999999998</v>
      </c>
      <c r="E1870" s="37">
        <v>22.591725</v>
      </c>
      <c r="G1870"/>
      <c r="H1870"/>
      <c r="I1870"/>
      <c r="J1870"/>
    </row>
    <row r="1871" spans="1:10" x14ac:dyDescent="0.2">
      <c r="A1871" s="37">
        <v>230295</v>
      </c>
      <c r="B1871" s="37">
        <v>17.306149000000001</v>
      </c>
      <c r="C1871" s="37">
        <v>24.020899</v>
      </c>
      <c r="D1871" s="37">
        <v>32.750073999999998</v>
      </c>
      <c r="E1871" s="37">
        <v>22.973398</v>
      </c>
      <c r="G1871"/>
      <c r="H1871"/>
      <c r="I1871"/>
      <c r="J1871"/>
    </row>
    <row r="1872" spans="1:10" x14ac:dyDescent="0.2">
      <c r="A1872" s="37">
        <v>230295</v>
      </c>
      <c r="B1872" s="37">
        <v>16.72794</v>
      </c>
      <c r="C1872" s="37">
        <v>24.697890000000001</v>
      </c>
      <c r="D1872" s="37">
        <v>32.435009999999998</v>
      </c>
      <c r="E1872" s="37">
        <v>22.745699999999999</v>
      </c>
      <c r="G1872"/>
      <c r="H1872"/>
      <c r="I1872"/>
      <c r="J1872"/>
    </row>
    <row r="1873" spans="1:10" x14ac:dyDescent="0.2">
      <c r="A1873" s="37">
        <v>230296</v>
      </c>
      <c r="B1873" s="37">
        <v>17.775677999999999</v>
      </c>
      <c r="C1873" s="37">
        <v>25.010497999999998</v>
      </c>
      <c r="D1873" s="37">
        <v>33.28933</v>
      </c>
      <c r="E1873" s="37">
        <v>19.91865</v>
      </c>
      <c r="G1873"/>
      <c r="H1873"/>
      <c r="I1873"/>
      <c r="J1873"/>
    </row>
    <row r="1874" spans="1:10" x14ac:dyDescent="0.2">
      <c r="A1874" s="37">
        <v>230296</v>
      </c>
      <c r="B1874" s="37">
        <v>17.775677999999999</v>
      </c>
      <c r="C1874" s="37">
        <v>25.010497999999998</v>
      </c>
      <c r="D1874" s="37">
        <v>33.28933</v>
      </c>
      <c r="E1874" s="37">
        <v>19.91865</v>
      </c>
      <c r="G1874"/>
      <c r="H1874"/>
      <c r="I1874"/>
      <c r="J1874"/>
    </row>
    <row r="1875" spans="1:10" x14ac:dyDescent="0.2">
      <c r="A1875" s="37">
        <v>230296</v>
      </c>
      <c r="B1875" s="37">
        <v>17.775677999999999</v>
      </c>
      <c r="C1875" s="37">
        <v>25.010497999999998</v>
      </c>
      <c r="D1875" s="37">
        <v>33.28933</v>
      </c>
      <c r="E1875" s="37">
        <v>19.91865</v>
      </c>
      <c r="G1875"/>
      <c r="H1875"/>
      <c r="I1875"/>
      <c r="J1875"/>
    </row>
    <row r="1876" spans="1:10" x14ac:dyDescent="0.2">
      <c r="A1876" s="37">
        <v>230297</v>
      </c>
      <c r="B1876" s="37">
        <v>18.179821</v>
      </c>
      <c r="C1876" s="37">
        <v>25.457228000000001</v>
      </c>
      <c r="D1876" s="37">
        <v>32.734634999999997</v>
      </c>
      <c r="E1876" s="37">
        <v>21.384802000000001</v>
      </c>
      <c r="G1876"/>
      <c r="H1876"/>
      <c r="I1876"/>
      <c r="J1876"/>
    </row>
    <row r="1877" spans="1:10" x14ac:dyDescent="0.2">
      <c r="A1877" s="37">
        <v>230297</v>
      </c>
      <c r="B1877" s="37">
        <v>18.179821</v>
      </c>
      <c r="C1877" s="37">
        <v>25.457228000000001</v>
      </c>
      <c r="D1877" s="37">
        <v>32.734634999999997</v>
      </c>
      <c r="E1877" s="37">
        <v>21.384802000000001</v>
      </c>
      <c r="G1877"/>
      <c r="H1877"/>
      <c r="I1877"/>
      <c r="J1877"/>
    </row>
    <row r="1878" spans="1:10" x14ac:dyDescent="0.2">
      <c r="A1878" s="37">
        <v>230297</v>
      </c>
      <c r="B1878" s="37">
        <v>18.179821</v>
      </c>
      <c r="C1878" s="37">
        <v>25.457228000000001</v>
      </c>
      <c r="D1878" s="37">
        <v>32.734634999999997</v>
      </c>
      <c r="E1878" s="37">
        <v>21.384802000000001</v>
      </c>
      <c r="G1878"/>
      <c r="H1878"/>
      <c r="I1878"/>
      <c r="J1878"/>
    </row>
    <row r="1879" spans="1:10" x14ac:dyDescent="0.2">
      <c r="A1879" s="37">
        <v>230298</v>
      </c>
      <c r="B1879" s="37">
        <v>19.012008000000002</v>
      </c>
      <c r="C1879" s="37">
        <v>23.8108</v>
      </c>
      <c r="D1879" s="37">
        <v>29.937501999999999</v>
      </c>
      <c r="E1879" s="37">
        <v>22.528680000000001</v>
      </c>
      <c r="G1879"/>
      <c r="H1879"/>
      <c r="I1879"/>
      <c r="J1879"/>
    </row>
    <row r="1880" spans="1:10" x14ac:dyDescent="0.2">
      <c r="A1880" s="37">
        <v>230298</v>
      </c>
      <c r="B1880" s="37">
        <v>19.012008000000002</v>
      </c>
      <c r="C1880" s="37">
        <v>23.8108</v>
      </c>
      <c r="D1880" s="37">
        <v>29.937501999999999</v>
      </c>
      <c r="E1880" s="37">
        <v>22.528680000000001</v>
      </c>
      <c r="G1880"/>
      <c r="H1880"/>
      <c r="I1880"/>
      <c r="J1880"/>
    </row>
    <row r="1881" spans="1:10" x14ac:dyDescent="0.2">
      <c r="A1881" s="37">
        <v>230298</v>
      </c>
      <c r="B1881" s="37">
        <v>19.012008000000002</v>
      </c>
      <c r="C1881" s="37">
        <v>23.8108</v>
      </c>
      <c r="D1881" s="37">
        <v>29.937501999999999</v>
      </c>
      <c r="E1881" s="37">
        <v>22.528680000000001</v>
      </c>
      <c r="G1881"/>
      <c r="H1881"/>
      <c r="I1881"/>
      <c r="J1881"/>
    </row>
    <row r="1882" spans="1:10" x14ac:dyDescent="0.2">
      <c r="A1882" s="37">
        <v>230299</v>
      </c>
      <c r="B1882" s="37">
        <v>19.674113999999999</v>
      </c>
      <c r="C1882" s="37">
        <v>20.551362000000001</v>
      </c>
      <c r="D1882" s="37">
        <v>27.624174</v>
      </c>
      <c r="E1882" s="37">
        <v>16.950990000000001</v>
      </c>
      <c r="G1882"/>
      <c r="H1882"/>
      <c r="I1882"/>
      <c r="J1882"/>
    </row>
    <row r="1883" spans="1:10" x14ac:dyDescent="0.2">
      <c r="A1883" s="37">
        <v>230299</v>
      </c>
      <c r="B1883" s="37">
        <v>19.674113999999999</v>
      </c>
      <c r="C1883" s="37">
        <v>20.551362000000001</v>
      </c>
      <c r="D1883" s="37">
        <v>27.624174</v>
      </c>
      <c r="E1883" s="37">
        <v>16.950990000000001</v>
      </c>
      <c r="G1883"/>
      <c r="H1883"/>
      <c r="I1883"/>
      <c r="J1883"/>
    </row>
    <row r="1884" spans="1:10" x14ac:dyDescent="0.2">
      <c r="A1884" s="37">
        <v>230299</v>
      </c>
      <c r="B1884" s="37">
        <v>19.674113999999999</v>
      </c>
      <c r="C1884" s="37">
        <v>20.551362000000001</v>
      </c>
      <c r="D1884" s="37">
        <v>27.624174</v>
      </c>
      <c r="E1884" s="37">
        <v>16.950990000000001</v>
      </c>
      <c r="G1884"/>
      <c r="H1884"/>
      <c r="I1884"/>
      <c r="J1884"/>
    </row>
    <row r="1885" spans="1:10" x14ac:dyDescent="0.2">
      <c r="A1885" s="37">
        <v>230300</v>
      </c>
      <c r="B1885" s="37">
        <v>16.793892</v>
      </c>
      <c r="C1885" s="37">
        <v>26.700092999999999</v>
      </c>
      <c r="D1885" s="37">
        <v>36.158090999999999</v>
      </c>
      <c r="E1885" s="37">
        <v>22.519914</v>
      </c>
      <c r="G1885"/>
      <c r="H1885"/>
      <c r="I1885"/>
      <c r="J1885"/>
    </row>
    <row r="1886" spans="1:10" x14ac:dyDescent="0.2">
      <c r="A1886" s="37">
        <v>230300</v>
      </c>
      <c r="B1886" s="37">
        <v>16.793892</v>
      </c>
      <c r="C1886" s="37">
        <v>26.700092999999999</v>
      </c>
      <c r="D1886" s="37">
        <v>36.158090999999999</v>
      </c>
      <c r="E1886" s="37">
        <v>22.519914</v>
      </c>
      <c r="G1886"/>
      <c r="H1886"/>
      <c r="I1886"/>
      <c r="J1886"/>
    </row>
    <row r="1887" spans="1:10" x14ac:dyDescent="0.2">
      <c r="A1887" s="37">
        <v>230300</v>
      </c>
      <c r="B1887" s="37">
        <v>16.793892</v>
      </c>
      <c r="C1887" s="37">
        <v>26.700092999999999</v>
      </c>
      <c r="D1887" s="37">
        <v>36.158090999999999</v>
      </c>
      <c r="E1887" s="37">
        <v>22.519914</v>
      </c>
      <c r="G1887"/>
      <c r="H1887"/>
      <c r="I1887"/>
      <c r="J1887"/>
    </row>
    <row r="1888" spans="1:10" x14ac:dyDescent="0.2">
      <c r="A1888" s="37">
        <v>230301</v>
      </c>
      <c r="B1888" s="37">
        <v>18.880839999999999</v>
      </c>
      <c r="C1888" s="37">
        <v>21.90287</v>
      </c>
      <c r="D1888" s="37">
        <v>30.914180000000002</v>
      </c>
      <c r="E1888" s="37">
        <v>17.684809999999999</v>
      </c>
      <c r="G1888"/>
      <c r="H1888"/>
      <c r="I1888"/>
      <c r="J1888"/>
    </row>
    <row r="1889" spans="1:10" x14ac:dyDescent="0.2">
      <c r="A1889" s="37">
        <v>230301</v>
      </c>
      <c r="B1889" s="37">
        <v>18.880839999999999</v>
      </c>
      <c r="C1889" s="37">
        <v>21.90287</v>
      </c>
      <c r="D1889" s="37">
        <v>30.914180000000002</v>
      </c>
      <c r="E1889" s="37">
        <v>17.684809999999999</v>
      </c>
      <c r="G1889"/>
      <c r="H1889"/>
      <c r="I1889"/>
      <c r="J1889"/>
    </row>
    <row r="1890" spans="1:10" x14ac:dyDescent="0.2">
      <c r="A1890" s="37">
        <v>230301</v>
      </c>
      <c r="B1890" s="37">
        <v>18.880839999999999</v>
      </c>
      <c r="C1890" s="37">
        <v>21.90287</v>
      </c>
      <c r="D1890" s="37">
        <v>30.914180000000002</v>
      </c>
      <c r="E1890" s="37">
        <v>17.684809999999999</v>
      </c>
      <c r="G1890"/>
      <c r="H1890"/>
      <c r="I1890"/>
      <c r="J1890"/>
    </row>
    <row r="1891" spans="1:10" x14ac:dyDescent="0.2">
      <c r="A1891" s="37">
        <v>230302</v>
      </c>
      <c r="B1891" s="37">
        <v>17.71895</v>
      </c>
      <c r="C1891" s="37">
        <v>25.82685</v>
      </c>
      <c r="D1891" s="37">
        <v>34.67266</v>
      </c>
      <c r="E1891" s="37">
        <v>22.310390000000002</v>
      </c>
      <c r="G1891"/>
      <c r="H1891"/>
      <c r="I1891"/>
      <c r="J1891"/>
    </row>
    <row r="1892" spans="1:10" x14ac:dyDescent="0.2">
      <c r="A1892" s="37">
        <v>230302</v>
      </c>
      <c r="B1892" s="37">
        <v>17.71895</v>
      </c>
      <c r="C1892" s="37">
        <v>25.82685</v>
      </c>
      <c r="D1892" s="37">
        <v>34.67266</v>
      </c>
      <c r="E1892" s="37">
        <v>22.310390000000002</v>
      </c>
      <c r="G1892"/>
      <c r="H1892"/>
      <c r="I1892"/>
      <c r="J1892"/>
    </row>
    <row r="1893" spans="1:10" x14ac:dyDescent="0.2">
      <c r="A1893" s="37">
        <v>230302</v>
      </c>
      <c r="B1893" s="37">
        <v>17.71895</v>
      </c>
      <c r="C1893" s="37">
        <v>25.82685</v>
      </c>
      <c r="D1893" s="37">
        <v>34.67266</v>
      </c>
      <c r="E1893" s="37">
        <v>22.310390000000002</v>
      </c>
      <c r="G1893"/>
      <c r="H1893"/>
      <c r="I1893"/>
      <c r="J1893"/>
    </row>
    <row r="1894" spans="1:10" x14ac:dyDescent="0.2">
      <c r="A1894" s="37">
        <v>230303</v>
      </c>
      <c r="B1894" s="37">
        <v>17.175802000000001</v>
      </c>
      <c r="C1894" s="37">
        <v>26.683509999999998</v>
      </c>
      <c r="D1894" s="37">
        <v>34.032859000000002</v>
      </c>
      <c r="E1894" s="37">
        <v>21.975190999999999</v>
      </c>
      <c r="G1894"/>
      <c r="H1894"/>
      <c r="I1894"/>
      <c r="J1894"/>
    </row>
    <row r="1895" spans="1:10" x14ac:dyDescent="0.2">
      <c r="A1895" s="37">
        <v>230303</v>
      </c>
      <c r="B1895" s="37">
        <v>17.175802000000001</v>
      </c>
      <c r="C1895" s="37">
        <v>26.683509999999998</v>
      </c>
      <c r="D1895" s="37">
        <v>34.032859000000002</v>
      </c>
      <c r="E1895" s="37">
        <v>21.975190999999999</v>
      </c>
      <c r="G1895"/>
      <c r="H1895"/>
      <c r="I1895"/>
      <c r="J1895"/>
    </row>
    <row r="1896" spans="1:10" x14ac:dyDescent="0.2">
      <c r="A1896" s="37">
        <v>230303</v>
      </c>
      <c r="B1896" s="37">
        <v>17.175802000000001</v>
      </c>
      <c r="C1896" s="37">
        <v>26.683509999999998</v>
      </c>
      <c r="D1896" s="37">
        <v>34.032859000000002</v>
      </c>
      <c r="E1896" s="37">
        <v>21.975190999999999</v>
      </c>
      <c r="G1896"/>
      <c r="H1896"/>
      <c r="I1896"/>
      <c r="J1896"/>
    </row>
    <row r="1897" spans="1:10" x14ac:dyDescent="0.2">
      <c r="A1897" s="37">
        <v>230304</v>
      </c>
      <c r="B1897" s="37">
        <v>18.154236999999998</v>
      </c>
      <c r="C1897" s="37">
        <v>23.883797999999999</v>
      </c>
      <c r="D1897" s="37">
        <v>30.751984</v>
      </c>
      <c r="E1897" s="37">
        <v>21.005354000000001</v>
      </c>
      <c r="G1897"/>
      <c r="H1897"/>
      <c r="I1897"/>
      <c r="J1897"/>
    </row>
    <row r="1898" spans="1:10" x14ac:dyDescent="0.2">
      <c r="A1898" s="37">
        <v>230304</v>
      </c>
      <c r="B1898" s="37">
        <v>18.154236999999998</v>
      </c>
      <c r="C1898" s="37">
        <v>23.883797999999999</v>
      </c>
      <c r="D1898" s="37">
        <v>30.751984</v>
      </c>
      <c r="E1898" s="37">
        <v>21.005354000000001</v>
      </c>
      <c r="G1898"/>
      <c r="H1898"/>
      <c r="I1898"/>
      <c r="J1898"/>
    </row>
    <row r="1899" spans="1:10" x14ac:dyDescent="0.2">
      <c r="A1899" s="37">
        <v>230304</v>
      </c>
      <c r="B1899" s="37">
        <v>18.154236999999998</v>
      </c>
      <c r="C1899" s="37">
        <v>23.883797999999999</v>
      </c>
      <c r="D1899" s="37">
        <v>30.751984</v>
      </c>
      <c r="E1899" s="37">
        <v>21.005354000000001</v>
      </c>
      <c r="G1899"/>
      <c r="H1899"/>
      <c r="I1899"/>
      <c r="J1899"/>
    </row>
    <row r="1900" spans="1:10" x14ac:dyDescent="0.2">
      <c r="A1900" s="37">
        <v>230305</v>
      </c>
      <c r="B1900" s="37">
        <v>19.794239999999999</v>
      </c>
      <c r="C1900" s="37">
        <v>21.782827999999999</v>
      </c>
      <c r="D1900" s="37">
        <v>28.371744</v>
      </c>
      <c r="E1900" s="37">
        <v>17.402436000000002</v>
      </c>
      <c r="G1900"/>
      <c r="H1900"/>
      <c r="I1900"/>
      <c r="J1900"/>
    </row>
    <row r="1901" spans="1:10" x14ac:dyDescent="0.2">
      <c r="A1901" s="37">
        <v>230305</v>
      </c>
      <c r="B1901" s="37">
        <v>19.794239999999999</v>
      </c>
      <c r="C1901" s="37">
        <v>21.782827999999999</v>
      </c>
      <c r="D1901" s="37">
        <v>28.371744</v>
      </c>
      <c r="E1901" s="37">
        <v>17.402436000000002</v>
      </c>
      <c r="G1901"/>
      <c r="H1901"/>
      <c r="I1901"/>
      <c r="J1901"/>
    </row>
    <row r="1902" spans="1:10" x14ac:dyDescent="0.2">
      <c r="A1902" s="37">
        <v>230305</v>
      </c>
      <c r="B1902" s="37">
        <v>19.794239999999999</v>
      </c>
      <c r="C1902" s="37">
        <v>21.782827999999999</v>
      </c>
      <c r="D1902" s="37">
        <v>28.371744</v>
      </c>
      <c r="E1902" s="37">
        <v>17.402436000000002</v>
      </c>
      <c r="G1902"/>
      <c r="H1902"/>
      <c r="I1902"/>
      <c r="J1902"/>
    </row>
    <row r="1903" spans="1:10" x14ac:dyDescent="0.2">
      <c r="A1903" s="37">
        <v>230306</v>
      </c>
      <c r="B1903" s="37">
        <v>16.343375999999999</v>
      </c>
      <c r="C1903" s="37">
        <v>25.333151999999998</v>
      </c>
      <c r="D1903" s="37">
        <v>36.225672000000003</v>
      </c>
      <c r="E1903" s="37">
        <v>23.310911999999998</v>
      </c>
      <c r="G1903"/>
      <c r="H1903"/>
      <c r="I1903"/>
      <c r="J1903"/>
    </row>
    <row r="1904" spans="1:10" x14ac:dyDescent="0.2">
      <c r="A1904" s="37">
        <v>230306</v>
      </c>
      <c r="B1904" s="37">
        <v>16.343375999999999</v>
      </c>
      <c r="C1904" s="37">
        <v>25.333151999999998</v>
      </c>
      <c r="D1904" s="37">
        <v>36.225672000000003</v>
      </c>
      <c r="E1904" s="37">
        <v>23.310911999999998</v>
      </c>
      <c r="G1904"/>
      <c r="H1904"/>
      <c r="I1904"/>
      <c r="J1904"/>
    </row>
    <row r="1905" spans="1:10" x14ac:dyDescent="0.2">
      <c r="A1905" s="37">
        <v>230306</v>
      </c>
      <c r="B1905" s="37">
        <v>16.343375999999999</v>
      </c>
      <c r="C1905" s="37">
        <v>25.333151999999998</v>
      </c>
      <c r="D1905" s="37">
        <v>36.225672000000003</v>
      </c>
      <c r="E1905" s="37">
        <v>23.310911999999998</v>
      </c>
      <c r="G1905"/>
      <c r="H1905"/>
      <c r="I1905"/>
      <c r="J1905"/>
    </row>
    <row r="1906" spans="1:10" x14ac:dyDescent="0.2">
      <c r="A1906" s="37">
        <v>230307</v>
      </c>
      <c r="B1906" s="37">
        <v>14.803993999999999</v>
      </c>
      <c r="C1906" s="37">
        <v>27.353618999999998</v>
      </c>
      <c r="D1906" s="37">
        <v>38.579828999999997</v>
      </c>
      <c r="E1906" s="37">
        <v>24.880202000000001</v>
      </c>
      <c r="G1906"/>
      <c r="H1906"/>
      <c r="I1906"/>
      <c r="J1906"/>
    </row>
    <row r="1907" spans="1:10" x14ac:dyDescent="0.2">
      <c r="A1907" s="37">
        <v>230307</v>
      </c>
      <c r="B1907" s="37">
        <v>14.803993999999999</v>
      </c>
      <c r="C1907" s="37">
        <v>27.353618999999998</v>
      </c>
      <c r="D1907" s="37">
        <v>38.579828999999997</v>
      </c>
      <c r="E1907" s="37">
        <v>24.880202000000001</v>
      </c>
      <c r="G1907"/>
      <c r="H1907"/>
      <c r="I1907"/>
      <c r="J1907"/>
    </row>
    <row r="1908" spans="1:10" x14ac:dyDescent="0.2">
      <c r="A1908" s="37">
        <v>230307</v>
      </c>
      <c r="B1908" s="37">
        <v>14.803993999999999</v>
      </c>
      <c r="C1908" s="37">
        <v>27.353618999999998</v>
      </c>
      <c r="D1908" s="37">
        <v>38.579828999999997</v>
      </c>
      <c r="E1908" s="37">
        <v>24.880202000000001</v>
      </c>
      <c r="G1908"/>
      <c r="H1908"/>
      <c r="I1908"/>
      <c r="J1908"/>
    </row>
    <row r="1909" spans="1:10" x14ac:dyDescent="0.2">
      <c r="A1909" s="37">
        <v>230308</v>
      </c>
      <c r="B1909" s="37">
        <v>16.392948000000001</v>
      </c>
      <c r="C1909" s="37">
        <v>28.133351999999999</v>
      </c>
      <c r="D1909" s="37">
        <v>36.902307</v>
      </c>
      <c r="E1909" s="37">
        <v>26.043341999999999</v>
      </c>
      <c r="G1909"/>
      <c r="H1909"/>
      <c r="I1909"/>
      <c r="J1909"/>
    </row>
    <row r="1910" spans="1:10" x14ac:dyDescent="0.2">
      <c r="A1910" s="37">
        <v>230308</v>
      </c>
      <c r="B1910" s="37">
        <v>16.392948000000001</v>
      </c>
      <c r="C1910" s="37">
        <v>28.133351999999999</v>
      </c>
      <c r="D1910" s="37">
        <v>36.902307</v>
      </c>
      <c r="E1910" s="37">
        <v>26.043341999999999</v>
      </c>
      <c r="G1910"/>
      <c r="H1910"/>
      <c r="I1910"/>
      <c r="J1910"/>
    </row>
    <row r="1911" spans="1:10" x14ac:dyDescent="0.2">
      <c r="A1911" s="37">
        <v>230308</v>
      </c>
      <c r="B1911" s="37">
        <v>16.392948000000001</v>
      </c>
      <c r="C1911" s="37">
        <v>28.133351999999999</v>
      </c>
      <c r="D1911" s="37">
        <v>36.902307</v>
      </c>
      <c r="E1911" s="37">
        <v>26.043341999999999</v>
      </c>
      <c r="G1911"/>
      <c r="H1911"/>
      <c r="I1911"/>
      <c r="J1911"/>
    </row>
    <row r="1912" spans="1:10" x14ac:dyDescent="0.2">
      <c r="A1912" s="37">
        <v>230309</v>
      </c>
      <c r="B1912" s="37">
        <v>19.224959999999999</v>
      </c>
      <c r="C1912" s="37">
        <v>20.100480000000001</v>
      </c>
      <c r="D1912" s="37">
        <v>28.071359999999999</v>
      </c>
      <c r="E1912" s="37">
        <v>17.437439999999999</v>
      </c>
      <c r="G1912"/>
      <c r="H1912"/>
      <c r="I1912"/>
      <c r="J1912"/>
    </row>
    <row r="1913" spans="1:10" x14ac:dyDescent="0.2">
      <c r="A1913" s="37">
        <v>230309</v>
      </c>
      <c r="B1913" s="37">
        <v>19.224959999999999</v>
      </c>
      <c r="C1913" s="37">
        <v>20.100480000000001</v>
      </c>
      <c r="D1913" s="37">
        <v>28.071359999999999</v>
      </c>
      <c r="E1913" s="37">
        <v>17.437439999999999</v>
      </c>
      <c r="G1913"/>
      <c r="H1913"/>
      <c r="I1913"/>
      <c r="J1913"/>
    </row>
    <row r="1914" spans="1:10" x14ac:dyDescent="0.2">
      <c r="A1914" s="37">
        <v>230309</v>
      </c>
      <c r="B1914" s="37">
        <v>19.224959999999999</v>
      </c>
      <c r="C1914" s="37">
        <v>20.100480000000001</v>
      </c>
      <c r="D1914" s="37">
        <v>28.071359999999999</v>
      </c>
      <c r="E1914" s="37">
        <v>17.437439999999999</v>
      </c>
      <c r="G1914"/>
      <c r="H1914"/>
      <c r="I1914"/>
      <c r="J1914"/>
    </row>
    <row r="1915" spans="1:10" x14ac:dyDescent="0.2">
      <c r="A1915" s="37">
        <v>230310</v>
      </c>
      <c r="B1915" s="37">
        <v>16.979578</v>
      </c>
      <c r="C1915" s="37">
        <v>23.700281</v>
      </c>
      <c r="D1915" s="37">
        <v>31.424074000000001</v>
      </c>
      <c r="E1915" s="37">
        <v>24.43892</v>
      </c>
      <c r="G1915"/>
      <c r="H1915"/>
      <c r="I1915"/>
      <c r="J1915"/>
    </row>
    <row r="1916" spans="1:10" x14ac:dyDescent="0.2">
      <c r="A1916" s="37">
        <v>230310</v>
      </c>
      <c r="B1916" s="37">
        <v>16.979578</v>
      </c>
      <c r="C1916" s="37">
        <v>23.700281</v>
      </c>
      <c r="D1916" s="37">
        <v>31.424074000000001</v>
      </c>
      <c r="E1916" s="37">
        <v>24.43892</v>
      </c>
      <c r="G1916"/>
      <c r="H1916"/>
      <c r="I1916"/>
      <c r="J1916"/>
    </row>
    <row r="1917" spans="1:10" x14ac:dyDescent="0.2">
      <c r="A1917" s="37">
        <v>230310</v>
      </c>
      <c r="B1917" s="37">
        <v>16.979578</v>
      </c>
      <c r="C1917" s="37">
        <v>23.700281</v>
      </c>
      <c r="D1917" s="37">
        <v>31.424074000000001</v>
      </c>
      <c r="E1917" s="37">
        <v>24.43892</v>
      </c>
      <c r="G1917"/>
      <c r="H1917"/>
      <c r="I1917"/>
      <c r="J1917"/>
    </row>
    <row r="1918" spans="1:10" x14ac:dyDescent="0.2">
      <c r="A1918" s="37">
        <v>230311</v>
      </c>
      <c r="B1918" s="37">
        <v>15.596864999999999</v>
      </c>
      <c r="C1918" s="37">
        <v>25.02054</v>
      </c>
      <c r="D1918" s="37">
        <v>33.879705000000001</v>
      </c>
      <c r="E1918" s="37">
        <v>24.465135</v>
      </c>
      <c r="G1918"/>
      <c r="H1918"/>
      <c r="I1918"/>
      <c r="J1918"/>
    </row>
    <row r="1919" spans="1:10" x14ac:dyDescent="0.2">
      <c r="A1919" s="37">
        <v>230311</v>
      </c>
      <c r="B1919" s="37">
        <v>15.596864999999999</v>
      </c>
      <c r="C1919" s="37">
        <v>25.02054</v>
      </c>
      <c r="D1919" s="37">
        <v>33.879705000000001</v>
      </c>
      <c r="E1919" s="37">
        <v>24.465135</v>
      </c>
      <c r="G1919"/>
      <c r="H1919"/>
      <c r="I1919"/>
      <c r="J1919"/>
    </row>
    <row r="1920" spans="1:10" x14ac:dyDescent="0.2">
      <c r="A1920" s="37">
        <v>230311</v>
      </c>
      <c r="B1920" s="37">
        <v>15.596864999999999</v>
      </c>
      <c r="C1920" s="37">
        <v>25.02054</v>
      </c>
      <c r="D1920" s="37">
        <v>33.879705000000001</v>
      </c>
      <c r="E1920" s="37">
        <v>24.465135</v>
      </c>
      <c r="G1920"/>
      <c r="H1920"/>
      <c r="I1920"/>
      <c r="J1920"/>
    </row>
    <row r="1921" spans="1:10" x14ac:dyDescent="0.2">
      <c r="A1921" s="37">
        <v>230312</v>
      </c>
      <c r="B1921" s="37">
        <v>16.580124999999999</v>
      </c>
      <c r="C1921" s="37">
        <v>23.566490000000002</v>
      </c>
      <c r="D1921" s="37">
        <v>30.680045</v>
      </c>
      <c r="E1921" s="37">
        <v>21.903935000000001</v>
      </c>
      <c r="G1921"/>
      <c r="H1921"/>
      <c r="I1921"/>
      <c r="J1921"/>
    </row>
    <row r="1922" spans="1:10" x14ac:dyDescent="0.2">
      <c r="A1922" s="37">
        <v>230312</v>
      </c>
      <c r="B1922" s="37">
        <v>16.580124999999999</v>
      </c>
      <c r="C1922" s="37">
        <v>23.566490000000002</v>
      </c>
      <c r="D1922" s="37">
        <v>30.680045</v>
      </c>
      <c r="E1922" s="37">
        <v>21.903935000000001</v>
      </c>
      <c r="G1922"/>
      <c r="H1922"/>
      <c r="I1922"/>
      <c r="J1922"/>
    </row>
    <row r="1923" spans="1:10" x14ac:dyDescent="0.2">
      <c r="A1923" s="37">
        <v>230312</v>
      </c>
      <c r="B1923" s="37">
        <v>16.580124999999999</v>
      </c>
      <c r="C1923" s="37">
        <v>23.566490000000002</v>
      </c>
      <c r="D1923" s="37">
        <v>30.680045</v>
      </c>
      <c r="E1923" s="37">
        <v>21.903935000000001</v>
      </c>
      <c r="G1923"/>
      <c r="H1923"/>
      <c r="I1923"/>
      <c r="J1923"/>
    </row>
    <row r="1924" spans="1:10" x14ac:dyDescent="0.2">
      <c r="A1924" s="37">
        <v>230313</v>
      </c>
      <c r="B1924" s="37">
        <v>16.090824000000001</v>
      </c>
      <c r="C1924" s="37">
        <v>25.041288000000002</v>
      </c>
      <c r="D1924" s="37">
        <v>32.472720000000002</v>
      </c>
      <c r="E1924" s="37">
        <v>22.894632000000001</v>
      </c>
      <c r="G1924"/>
      <c r="H1924"/>
      <c r="I1924"/>
      <c r="J1924"/>
    </row>
    <row r="1925" spans="1:10" x14ac:dyDescent="0.2">
      <c r="A1925" s="37">
        <v>230313</v>
      </c>
      <c r="B1925" s="37">
        <v>16.090824000000001</v>
      </c>
      <c r="C1925" s="37">
        <v>25.041288000000002</v>
      </c>
      <c r="D1925" s="37">
        <v>32.472720000000002</v>
      </c>
      <c r="E1925" s="37">
        <v>22.894632000000001</v>
      </c>
      <c r="G1925"/>
      <c r="H1925"/>
      <c r="I1925"/>
      <c r="J1925"/>
    </row>
    <row r="1926" spans="1:10" x14ac:dyDescent="0.2">
      <c r="A1926" s="37">
        <v>230313</v>
      </c>
      <c r="B1926" s="37">
        <v>16.090824000000001</v>
      </c>
      <c r="C1926" s="37">
        <v>25.041288000000002</v>
      </c>
      <c r="D1926" s="37">
        <v>32.472720000000002</v>
      </c>
      <c r="E1926" s="37">
        <v>22.894632000000001</v>
      </c>
      <c r="G1926"/>
      <c r="H1926"/>
      <c r="I1926"/>
      <c r="J1926"/>
    </row>
    <row r="1927" spans="1:10" x14ac:dyDescent="0.2">
      <c r="A1927" s="37">
        <v>230314</v>
      </c>
      <c r="B1927" s="37">
        <v>17.764379999999999</v>
      </c>
      <c r="C1927" s="37">
        <v>23.182334999999998</v>
      </c>
      <c r="D1927" s="37">
        <v>29.296755000000001</v>
      </c>
      <c r="E1927" s="37">
        <v>22.503959999999999</v>
      </c>
      <c r="G1927"/>
      <c r="H1927"/>
      <c r="I1927"/>
      <c r="J1927"/>
    </row>
    <row r="1928" spans="1:10" x14ac:dyDescent="0.2">
      <c r="A1928" s="37">
        <v>230314</v>
      </c>
      <c r="B1928" s="37">
        <v>17.764379999999999</v>
      </c>
      <c r="C1928" s="37">
        <v>23.182334999999998</v>
      </c>
      <c r="D1928" s="37">
        <v>29.296755000000001</v>
      </c>
      <c r="E1928" s="37">
        <v>22.503959999999999</v>
      </c>
      <c r="G1928"/>
      <c r="H1928"/>
      <c r="I1928"/>
      <c r="J1928"/>
    </row>
    <row r="1929" spans="1:10" x14ac:dyDescent="0.2">
      <c r="A1929" s="37">
        <v>230314</v>
      </c>
      <c r="B1929" s="37">
        <v>17.764379999999999</v>
      </c>
      <c r="C1929" s="37">
        <v>23.182334999999998</v>
      </c>
      <c r="D1929" s="37">
        <v>29.296755000000001</v>
      </c>
      <c r="E1929" s="37">
        <v>22.503959999999999</v>
      </c>
      <c r="G1929"/>
      <c r="H1929"/>
      <c r="I1929"/>
      <c r="J1929"/>
    </row>
    <row r="1930" spans="1:10" x14ac:dyDescent="0.2">
      <c r="A1930" s="37">
        <v>230315</v>
      </c>
      <c r="B1930" s="37">
        <v>16.890153000000002</v>
      </c>
      <c r="C1930" s="37">
        <v>24.806564999999999</v>
      </c>
      <c r="D1930" s="37">
        <v>30.770985</v>
      </c>
      <c r="E1930" s="37">
        <v>24.164937999999999</v>
      </c>
      <c r="G1930"/>
      <c r="H1930"/>
      <c r="I1930"/>
      <c r="J1930"/>
    </row>
    <row r="1931" spans="1:10" x14ac:dyDescent="0.2">
      <c r="A1931" s="37">
        <v>230315</v>
      </c>
      <c r="B1931" s="37">
        <v>16.890153000000002</v>
      </c>
      <c r="C1931" s="37">
        <v>24.806564999999999</v>
      </c>
      <c r="D1931" s="37">
        <v>30.770985</v>
      </c>
      <c r="E1931" s="37">
        <v>24.164937999999999</v>
      </c>
      <c r="G1931"/>
      <c r="H1931"/>
      <c r="I1931"/>
      <c r="J1931"/>
    </row>
    <row r="1932" spans="1:10" x14ac:dyDescent="0.2">
      <c r="A1932" s="37">
        <v>230315</v>
      </c>
      <c r="B1932" s="37">
        <v>16.890153000000002</v>
      </c>
      <c r="C1932" s="37">
        <v>24.806564999999999</v>
      </c>
      <c r="D1932" s="37">
        <v>30.770985</v>
      </c>
      <c r="E1932" s="37">
        <v>24.164937999999999</v>
      </c>
      <c r="G1932"/>
      <c r="H1932"/>
      <c r="I1932"/>
      <c r="J1932"/>
    </row>
    <row r="1933" spans="1:10" x14ac:dyDescent="0.2">
      <c r="A1933" s="37">
        <v>230316</v>
      </c>
      <c r="B1933" s="37">
        <v>17.613112999999998</v>
      </c>
      <c r="C1933" s="37">
        <v>23.478126</v>
      </c>
      <c r="D1933" s="37">
        <v>28.520772000000001</v>
      </c>
      <c r="E1933" s="37">
        <v>23.920939000000001</v>
      </c>
      <c r="G1933"/>
      <c r="H1933"/>
      <c r="I1933"/>
      <c r="J1933"/>
    </row>
    <row r="1934" spans="1:10" x14ac:dyDescent="0.2">
      <c r="A1934" s="37">
        <v>230316</v>
      </c>
      <c r="B1934" s="37">
        <v>17.613112999999998</v>
      </c>
      <c r="C1934" s="37">
        <v>23.478126</v>
      </c>
      <c r="D1934" s="37">
        <v>28.520772000000001</v>
      </c>
      <c r="E1934" s="37">
        <v>23.920939000000001</v>
      </c>
      <c r="G1934"/>
      <c r="H1934"/>
      <c r="I1934"/>
      <c r="J1934"/>
    </row>
    <row r="1935" spans="1:10" x14ac:dyDescent="0.2">
      <c r="A1935" s="37">
        <v>230316</v>
      </c>
      <c r="B1935" s="37">
        <v>17.613112999999998</v>
      </c>
      <c r="C1935" s="37">
        <v>23.478126</v>
      </c>
      <c r="D1935" s="37">
        <v>28.520772000000001</v>
      </c>
      <c r="E1935" s="37">
        <v>23.920939000000001</v>
      </c>
      <c r="G1935"/>
      <c r="H1935"/>
      <c r="I1935"/>
      <c r="J1935"/>
    </row>
    <row r="1936" spans="1:10" x14ac:dyDescent="0.2">
      <c r="A1936" s="37">
        <v>230317</v>
      </c>
      <c r="B1936" s="37">
        <v>17.627849999999999</v>
      </c>
      <c r="C1936" s="37">
        <v>22.36505</v>
      </c>
      <c r="D1936" s="37">
        <v>28.423200000000001</v>
      </c>
      <c r="E1936" s="37">
        <v>21.080539999999999</v>
      </c>
      <c r="G1936"/>
      <c r="H1936"/>
      <c r="I1936"/>
      <c r="J1936"/>
    </row>
    <row r="1937" spans="1:10" x14ac:dyDescent="0.2">
      <c r="A1937" s="37">
        <v>230317</v>
      </c>
      <c r="B1937" s="37">
        <v>17.627849999999999</v>
      </c>
      <c r="C1937" s="37">
        <v>22.36505</v>
      </c>
      <c r="D1937" s="37">
        <v>28.423200000000001</v>
      </c>
      <c r="E1937" s="37">
        <v>21.080539999999999</v>
      </c>
      <c r="G1937"/>
      <c r="H1937"/>
      <c r="I1937"/>
      <c r="J1937"/>
    </row>
    <row r="1938" spans="1:10" x14ac:dyDescent="0.2">
      <c r="A1938" s="37">
        <v>230317</v>
      </c>
      <c r="B1938" s="37">
        <v>17.627849999999999</v>
      </c>
      <c r="C1938" s="37">
        <v>22.36505</v>
      </c>
      <c r="D1938" s="37">
        <v>28.423200000000001</v>
      </c>
      <c r="E1938" s="37">
        <v>21.080539999999999</v>
      </c>
      <c r="G1938"/>
      <c r="H1938"/>
      <c r="I1938"/>
      <c r="J1938"/>
    </row>
    <row r="1939" spans="1:10" x14ac:dyDescent="0.2">
      <c r="A1939" s="37">
        <v>230318</v>
      </c>
      <c r="B1939" s="37">
        <v>14.934158</v>
      </c>
      <c r="C1939" s="37">
        <v>29.106183999999999</v>
      </c>
      <c r="D1939" s="37">
        <v>36.074247999999997</v>
      </c>
      <c r="E1939" s="37">
        <v>26.810714999999998</v>
      </c>
      <c r="G1939"/>
      <c r="H1939"/>
      <c r="I1939"/>
      <c r="J1939"/>
    </row>
    <row r="1940" spans="1:10" x14ac:dyDescent="0.2">
      <c r="A1940" s="37">
        <v>230318</v>
      </c>
      <c r="B1940" s="37">
        <v>14.934158</v>
      </c>
      <c r="C1940" s="37">
        <v>29.106183999999999</v>
      </c>
      <c r="D1940" s="37">
        <v>36.074247999999997</v>
      </c>
      <c r="E1940" s="37">
        <v>26.810714999999998</v>
      </c>
      <c r="G1940"/>
      <c r="H1940"/>
      <c r="I1940"/>
      <c r="J1940"/>
    </row>
    <row r="1941" spans="1:10" x14ac:dyDescent="0.2">
      <c r="A1941" s="37">
        <v>230318</v>
      </c>
      <c r="B1941" s="37">
        <v>14.934158</v>
      </c>
      <c r="C1941" s="37">
        <v>29.106183999999999</v>
      </c>
      <c r="D1941" s="37">
        <v>36.074247999999997</v>
      </c>
      <c r="E1941" s="37">
        <v>26.810714999999998</v>
      </c>
      <c r="G1941"/>
      <c r="H1941"/>
      <c r="I1941"/>
      <c r="J1941"/>
    </row>
    <row r="1942" spans="1:10" x14ac:dyDescent="0.2">
      <c r="A1942" s="37">
        <v>230319</v>
      </c>
      <c r="B1942" s="37">
        <v>16.653348000000001</v>
      </c>
      <c r="C1942" s="37">
        <v>26.864028000000001</v>
      </c>
      <c r="D1942" s="37">
        <v>33.586812000000002</v>
      </c>
      <c r="E1942" s="37">
        <v>23.999616</v>
      </c>
      <c r="G1942"/>
      <c r="H1942"/>
      <c r="I1942"/>
      <c r="J1942"/>
    </row>
    <row r="1943" spans="1:10" x14ac:dyDescent="0.2">
      <c r="A1943" s="37">
        <v>230319</v>
      </c>
      <c r="B1943" s="37">
        <v>16.653348000000001</v>
      </c>
      <c r="C1943" s="37">
        <v>26.864028000000001</v>
      </c>
      <c r="D1943" s="37">
        <v>33.586812000000002</v>
      </c>
      <c r="E1943" s="37">
        <v>23.999616</v>
      </c>
      <c r="G1943"/>
      <c r="H1943"/>
      <c r="I1943"/>
      <c r="J1943"/>
    </row>
    <row r="1944" spans="1:10" x14ac:dyDescent="0.2">
      <c r="A1944" s="37">
        <v>230319</v>
      </c>
      <c r="B1944" s="37">
        <v>16.653348000000001</v>
      </c>
      <c r="C1944" s="37">
        <v>26.864028000000001</v>
      </c>
      <c r="D1944" s="37">
        <v>33.586812000000002</v>
      </c>
      <c r="E1944" s="37">
        <v>23.999616</v>
      </c>
      <c r="G1944"/>
      <c r="H1944"/>
      <c r="I1944"/>
      <c r="J1944"/>
    </row>
    <row r="1945" spans="1:10" x14ac:dyDescent="0.2">
      <c r="A1945" s="37">
        <v>230320</v>
      </c>
      <c r="B1945" s="37">
        <v>17.919972000000001</v>
      </c>
      <c r="C1945" s="37">
        <v>23.502942000000001</v>
      </c>
      <c r="D1945" s="37">
        <v>28.695557999999998</v>
      </c>
      <c r="E1945" s="37">
        <v>22.250177999999998</v>
      </c>
      <c r="G1945"/>
      <c r="H1945"/>
      <c r="I1945"/>
      <c r="J1945"/>
    </row>
    <row r="1946" spans="1:10" x14ac:dyDescent="0.2">
      <c r="A1946" s="37">
        <v>230320</v>
      </c>
      <c r="B1946" s="37">
        <v>17.919972000000001</v>
      </c>
      <c r="C1946" s="37">
        <v>23.502942000000001</v>
      </c>
      <c r="D1946" s="37">
        <v>28.695557999999998</v>
      </c>
      <c r="E1946" s="37">
        <v>22.250177999999998</v>
      </c>
      <c r="G1946"/>
      <c r="H1946"/>
      <c r="I1946"/>
      <c r="J1946"/>
    </row>
    <row r="1947" spans="1:10" x14ac:dyDescent="0.2">
      <c r="A1947" s="37">
        <v>230320</v>
      </c>
      <c r="B1947" s="37">
        <v>17.919972000000001</v>
      </c>
      <c r="C1947" s="37">
        <v>23.502942000000001</v>
      </c>
      <c r="D1947" s="37">
        <v>28.695557999999998</v>
      </c>
      <c r="E1947" s="37">
        <v>22.250177999999998</v>
      </c>
      <c r="G1947"/>
      <c r="H1947"/>
      <c r="I1947"/>
      <c r="J1947"/>
    </row>
    <row r="1948" spans="1:10" x14ac:dyDescent="0.2">
      <c r="A1948" s="37">
        <v>230321</v>
      </c>
      <c r="B1948" s="37">
        <v>17.115192</v>
      </c>
      <c r="C1948" s="37">
        <v>23.235498</v>
      </c>
      <c r="D1948" s="37">
        <v>29.103048000000001</v>
      </c>
      <c r="E1948" s="37">
        <v>22.621662000000001</v>
      </c>
      <c r="G1948"/>
      <c r="H1948"/>
      <c r="I1948"/>
      <c r="J1948"/>
    </row>
    <row r="1949" spans="1:10" x14ac:dyDescent="0.2">
      <c r="A1949" s="37">
        <v>230321</v>
      </c>
      <c r="B1949" s="37">
        <v>17.115192</v>
      </c>
      <c r="C1949" s="37">
        <v>23.235498</v>
      </c>
      <c r="D1949" s="37">
        <v>29.103048000000001</v>
      </c>
      <c r="E1949" s="37">
        <v>22.621662000000001</v>
      </c>
      <c r="G1949"/>
      <c r="H1949"/>
      <c r="I1949"/>
      <c r="J1949"/>
    </row>
    <row r="1950" spans="1:10" x14ac:dyDescent="0.2">
      <c r="A1950" s="37">
        <v>230321</v>
      </c>
      <c r="B1950" s="37">
        <v>17.115192</v>
      </c>
      <c r="C1950" s="37">
        <v>23.235498</v>
      </c>
      <c r="D1950" s="37">
        <v>29.103048000000001</v>
      </c>
      <c r="E1950" s="37">
        <v>22.621662000000001</v>
      </c>
      <c r="G1950"/>
      <c r="H1950"/>
      <c r="I1950"/>
      <c r="J1950"/>
    </row>
    <row r="1951" spans="1:10" x14ac:dyDescent="0.2">
      <c r="A1951" s="37">
        <v>230322</v>
      </c>
      <c r="B1951" s="37">
        <v>16.744350000000001</v>
      </c>
      <c r="C1951" s="37">
        <v>25.523820000000001</v>
      </c>
      <c r="D1951" s="37">
        <v>31.144490999999999</v>
      </c>
      <c r="E1951" s="37">
        <v>25.695789000000001</v>
      </c>
      <c r="G1951"/>
      <c r="H1951"/>
      <c r="I1951"/>
      <c r="J1951"/>
    </row>
    <row r="1952" spans="1:10" x14ac:dyDescent="0.2">
      <c r="A1952" s="37">
        <v>230322</v>
      </c>
      <c r="B1952" s="37">
        <v>16.744350000000001</v>
      </c>
      <c r="C1952" s="37">
        <v>25.523820000000001</v>
      </c>
      <c r="D1952" s="37">
        <v>31.144490999999999</v>
      </c>
      <c r="E1952" s="37">
        <v>25.695789000000001</v>
      </c>
      <c r="G1952"/>
      <c r="H1952"/>
      <c r="I1952"/>
      <c r="J1952"/>
    </row>
    <row r="1953" spans="1:10" x14ac:dyDescent="0.2">
      <c r="A1953" s="37">
        <v>230322</v>
      </c>
      <c r="B1953" s="37">
        <v>16.744350000000001</v>
      </c>
      <c r="C1953" s="37">
        <v>25.523820000000001</v>
      </c>
      <c r="D1953" s="37">
        <v>31.144490999999999</v>
      </c>
      <c r="E1953" s="37">
        <v>25.695789000000001</v>
      </c>
      <c r="G1953"/>
      <c r="H1953"/>
      <c r="I1953"/>
      <c r="J1953"/>
    </row>
    <row r="1954" spans="1:10" x14ac:dyDescent="0.2">
      <c r="A1954" s="37">
        <v>230323</v>
      </c>
      <c r="B1954" s="37">
        <v>18.512395000000001</v>
      </c>
      <c r="C1954" s="37">
        <v>22.842566999999999</v>
      </c>
      <c r="D1954" s="37">
        <v>28.74652</v>
      </c>
      <c r="E1954" s="37">
        <v>20.932196999999999</v>
      </c>
      <c r="G1954"/>
      <c r="H1954"/>
      <c r="I1954"/>
      <c r="J1954"/>
    </row>
    <row r="1955" spans="1:10" x14ac:dyDescent="0.2">
      <c r="A1955" s="37">
        <v>230323</v>
      </c>
      <c r="B1955" s="37">
        <v>18.512395000000001</v>
      </c>
      <c r="C1955" s="37">
        <v>22.842566999999999</v>
      </c>
      <c r="D1955" s="37">
        <v>28.74652</v>
      </c>
      <c r="E1955" s="37">
        <v>20.932196999999999</v>
      </c>
      <c r="G1955"/>
      <c r="H1955"/>
      <c r="I1955"/>
      <c r="J1955"/>
    </row>
    <row r="1956" spans="1:10" x14ac:dyDescent="0.2">
      <c r="A1956" s="37">
        <v>230323</v>
      </c>
      <c r="B1956" s="37">
        <v>18.512395000000001</v>
      </c>
      <c r="C1956" s="37">
        <v>22.842566999999999</v>
      </c>
      <c r="D1956" s="37">
        <v>28.74652</v>
      </c>
      <c r="E1956" s="37">
        <v>20.932196999999999</v>
      </c>
      <c r="G1956"/>
      <c r="H1956"/>
      <c r="I1956"/>
      <c r="J1956"/>
    </row>
    <row r="1957" spans="1:10" x14ac:dyDescent="0.2">
      <c r="A1957" s="37">
        <v>230324</v>
      </c>
      <c r="B1957" s="37">
        <v>18.419692000000001</v>
      </c>
      <c r="C1957" s="37">
        <v>22.608453000000001</v>
      </c>
      <c r="D1957" s="37">
        <v>28.063794000000001</v>
      </c>
      <c r="E1957" s="37">
        <v>21.549954</v>
      </c>
      <c r="G1957"/>
      <c r="H1957"/>
      <c r="I1957"/>
      <c r="J1957"/>
    </row>
    <row r="1958" spans="1:10" x14ac:dyDescent="0.2">
      <c r="A1958" s="37">
        <v>230324</v>
      </c>
      <c r="B1958" s="37">
        <v>18.419692000000001</v>
      </c>
      <c r="C1958" s="37">
        <v>22.608453000000001</v>
      </c>
      <c r="D1958" s="37">
        <v>28.063794000000001</v>
      </c>
      <c r="E1958" s="37">
        <v>21.549954</v>
      </c>
      <c r="G1958"/>
      <c r="H1958"/>
      <c r="I1958"/>
      <c r="J1958"/>
    </row>
    <row r="1959" spans="1:10" x14ac:dyDescent="0.2">
      <c r="A1959" s="37">
        <v>230324</v>
      </c>
      <c r="B1959" s="37">
        <v>18.419692000000001</v>
      </c>
      <c r="C1959" s="37">
        <v>22.608453000000001</v>
      </c>
      <c r="D1959" s="37">
        <v>28.063794000000001</v>
      </c>
      <c r="E1959" s="37">
        <v>21.549954</v>
      </c>
      <c r="G1959"/>
      <c r="H1959"/>
      <c r="I1959"/>
      <c r="J1959"/>
    </row>
    <row r="1960" spans="1:10" x14ac:dyDescent="0.2">
      <c r="A1960" s="37">
        <v>230325</v>
      </c>
      <c r="B1960" s="37">
        <v>17.024215999999999</v>
      </c>
      <c r="C1960" s="37">
        <v>26.175182</v>
      </c>
      <c r="D1960" s="37">
        <v>32.383802000000003</v>
      </c>
      <c r="E1960" s="37">
        <v>23.682735999999998</v>
      </c>
      <c r="G1960"/>
      <c r="H1960"/>
      <c r="I1960"/>
      <c r="J1960"/>
    </row>
    <row r="1961" spans="1:10" x14ac:dyDescent="0.2">
      <c r="A1961" s="37">
        <v>230325</v>
      </c>
      <c r="B1961" s="37">
        <v>17.024215999999999</v>
      </c>
      <c r="C1961" s="37">
        <v>26.175182</v>
      </c>
      <c r="D1961" s="37">
        <v>32.383802000000003</v>
      </c>
      <c r="E1961" s="37">
        <v>23.682735999999998</v>
      </c>
      <c r="G1961"/>
      <c r="H1961"/>
      <c r="I1961"/>
      <c r="J1961"/>
    </row>
    <row r="1962" spans="1:10" x14ac:dyDescent="0.2">
      <c r="A1962" s="37">
        <v>230325</v>
      </c>
      <c r="B1962" s="37">
        <v>17.024215999999999</v>
      </c>
      <c r="C1962" s="37">
        <v>26.175182</v>
      </c>
      <c r="D1962" s="37">
        <v>32.383802000000003</v>
      </c>
      <c r="E1962" s="37">
        <v>23.682735999999998</v>
      </c>
      <c r="G1962"/>
      <c r="H1962"/>
      <c r="I1962"/>
      <c r="J1962"/>
    </row>
    <row r="1963" spans="1:10" x14ac:dyDescent="0.2">
      <c r="A1963" s="37">
        <v>230326</v>
      </c>
      <c r="B1963" s="37">
        <v>18.289943000000001</v>
      </c>
      <c r="C1963" s="37">
        <v>22.78332</v>
      </c>
      <c r="D1963" s="37">
        <v>27.367107000000001</v>
      </c>
      <c r="E1963" s="37">
        <v>20.821422999999999</v>
      </c>
      <c r="G1963"/>
      <c r="H1963"/>
      <c r="I1963"/>
      <c r="J1963"/>
    </row>
    <row r="1964" spans="1:10" x14ac:dyDescent="0.2">
      <c r="A1964" s="37">
        <v>230326</v>
      </c>
      <c r="B1964" s="37">
        <v>18.289943000000001</v>
      </c>
      <c r="C1964" s="37">
        <v>22.78332</v>
      </c>
      <c r="D1964" s="37">
        <v>27.367107000000001</v>
      </c>
      <c r="E1964" s="37">
        <v>20.821422999999999</v>
      </c>
      <c r="G1964"/>
      <c r="H1964"/>
      <c r="I1964"/>
      <c r="J1964"/>
    </row>
    <row r="1965" spans="1:10" x14ac:dyDescent="0.2">
      <c r="A1965" s="37">
        <v>230326</v>
      </c>
      <c r="B1965" s="37">
        <v>18.289943000000001</v>
      </c>
      <c r="C1965" s="37">
        <v>22.78332</v>
      </c>
      <c r="D1965" s="37">
        <v>27.367107000000001</v>
      </c>
      <c r="E1965" s="37">
        <v>20.821422999999999</v>
      </c>
      <c r="G1965"/>
      <c r="H1965"/>
      <c r="I1965"/>
      <c r="J1965"/>
    </row>
    <row r="1966" spans="1:10" x14ac:dyDescent="0.2">
      <c r="A1966" s="37">
        <v>230327</v>
      </c>
      <c r="B1966" s="37">
        <v>17.211179999999999</v>
      </c>
      <c r="C1966" s="37">
        <v>24.046890000000001</v>
      </c>
      <c r="D1966" s="37">
        <v>29.75385</v>
      </c>
      <c r="E1966" s="37">
        <v>21.220500000000001</v>
      </c>
      <c r="G1966"/>
      <c r="H1966"/>
      <c r="I1966"/>
      <c r="J1966"/>
    </row>
    <row r="1967" spans="1:10" x14ac:dyDescent="0.2">
      <c r="A1967" s="37">
        <v>230327</v>
      </c>
      <c r="B1967" s="37">
        <v>17.211179999999999</v>
      </c>
      <c r="C1967" s="37">
        <v>24.046890000000001</v>
      </c>
      <c r="D1967" s="37">
        <v>29.75385</v>
      </c>
      <c r="E1967" s="37">
        <v>21.220500000000001</v>
      </c>
      <c r="G1967"/>
      <c r="H1967"/>
      <c r="I1967"/>
      <c r="J1967"/>
    </row>
    <row r="1968" spans="1:10" x14ac:dyDescent="0.2">
      <c r="A1968" s="37">
        <v>230327</v>
      </c>
      <c r="B1968" s="37">
        <v>17.211179999999999</v>
      </c>
      <c r="C1968" s="37">
        <v>24.046890000000001</v>
      </c>
      <c r="D1968" s="37">
        <v>29.75385</v>
      </c>
      <c r="E1968" s="37">
        <v>21.220500000000001</v>
      </c>
      <c r="G1968"/>
      <c r="H1968"/>
      <c r="I1968"/>
      <c r="J1968"/>
    </row>
    <row r="1969" spans="1:10" x14ac:dyDescent="0.2">
      <c r="A1969" s="37">
        <v>230328</v>
      </c>
      <c r="B1969" s="37">
        <v>17.049037999999999</v>
      </c>
      <c r="C1969" s="37">
        <v>26.370749</v>
      </c>
      <c r="D1969" s="37">
        <v>32.802638999999999</v>
      </c>
      <c r="E1969" s="37">
        <v>25.383317999999999</v>
      </c>
      <c r="G1969"/>
      <c r="H1969"/>
      <c r="I1969"/>
      <c r="J1969"/>
    </row>
    <row r="1970" spans="1:10" x14ac:dyDescent="0.2">
      <c r="A1970" s="37">
        <v>230328</v>
      </c>
      <c r="B1970" s="37">
        <v>17.049037999999999</v>
      </c>
      <c r="C1970" s="37">
        <v>26.370749</v>
      </c>
      <c r="D1970" s="37">
        <v>32.802638999999999</v>
      </c>
      <c r="E1970" s="37">
        <v>25.383317999999999</v>
      </c>
      <c r="G1970"/>
      <c r="H1970"/>
      <c r="I1970"/>
      <c r="J1970"/>
    </row>
    <row r="1971" spans="1:10" x14ac:dyDescent="0.2">
      <c r="A1971" s="37">
        <v>230328</v>
      </c>
      <c r="B1971" s="37">
        <v>17.049037999999999</v>
      </c>
      <c r="C1971" s="37">
        <v>26.370749</v>
      </c>
      <c r="D1971" s="37">
        <v>32.802638999999999</v>
      </c>
      <c r="E1971" s="37">
        <v>25.383317999999999</v>
      </c>
      <c r="G1971"/>
      <c r="H1971"/>
      <c r="I1971"/>
      <c r="J1971"/>
    </row>
    <row r="1972" spans="1:10" x14ac:dyDescent="0.2">
      <c r="A1972" s="37">
        <v>230329</v>
      </c>
      <c r="B1972" s="37">
        <v>17.289594999999998</v>
      </c>
      <c r="C1972" s="37">
        <v>25.174959999999999</v>
      </c>
      <c r="D1972" s="37">
        <v>30.613769999999999</v>
      </c>
      <c r="E1972" s="37">
        <v>24.538309999999999</v>
      </c>
      <c r="G1972"/>
      <c r="H1972"/>
      <c r="I1972"/>
      <c r="J1972"/>
    </row>
    <row r="1973" spans="1:10" x14ac:dyDescent="0.2">
      <c r="A1973" s="37">
        <v>230329</v>
      </c>
      <c r="B1973" s="37">
        <v>17.289594999999998</v>
      </c>
      <c r="C1973" s="37">
        <v>25.174959999999999</v>
      </c>
      <c r="D1973" s="37">
        <v>30.613769999999999</v>
      </c>
      <c r="E1973" s="37">
        <v>24.538309999999999</v>
      </c>
      <c r="G1973"/>
      <c r="H1973"/>
      <c r="I1973"/>
      <c r="J1973"/>
    </row>
    <row r="1974" spans="1:10" x14ac:dyDescent="0.2">
      <c r="A1974" s="37">
        <v>230329</v>
      </c>
      <c r="B1974" s="37">
        <v>17.289594999999998</v>
      </c>
      <c r="C1974" s="37">
        <v>25.174959999999999</v>
      </c>
      <c r="D1974" s="37">
        <v>30.613769999999999</v>
      </c>
      <c r="E1974" s="37">
        <v>24.538309999999999</v>
      </c>
      <c r="G1974"/>
      <c r="H1974"/>
      <c r="I1974"/>
      <c r="J1974"/>
    </row>
    <row r="1975" spans="1:10" x14ac:dyDescent="0.2">
      <c r="A1975" s="37">
        <v>230330</v>
      </c>
      <c r="B1975" s="37">
        <v>19.599347999999999</v>
      </c>
      <c r="C1975" s="37">
        <v>20.849214</v>
      </c>
      <c r="D1975" s="37">
        <v>28.058585999999998</v>
      </c>
      <c r="E1975" s="37">
        <v>16.601481</v>
      </c>
      <c r="G1975"/>
      <c r="H1975"/>
      <c r="I1975"/>
      <c r="J1975"/>
    </row>
    <row r="1976" spans="1:10" x14ac:dyDescent="0.2">
      <c r="A1976" s="37">
        <v>230330</v>
      </c>
      <c r="B1976" s="37">
        <v>19.599347999999999</v>
      </c>
      <c r="C1976" s="37">
        <v>20.849214</v>
      </c>
      <c r="D1976" s="37">
        <v>28.058585999999998</v>
      </c>
      <c r="E1976" s="37">
        <v>16.601481</v>
      </c>
      <c r="G1976"/>
      <c r="H1976"/>
      <c r="I1976"/>
      <c r="J1976"/>
    </row>
    <row r="1977" spans="1:10" x14ac:dyDescent="0.2">
      <c r="A1977" s="37">
        <v>230330</v>
      </c>
      <c r="B1977" s="37">
        <v>19.599347999999999</v>
      </c>
      <c r="C1977" s="37">
        <v>20.849214</v>
      </c>
      <c r="D1977" s="37">
        <v>28.058585999999998</v>
      </c>
      <c r="E1977" s="37">
        <v>16.601481</v>
      </c>
      <c r="G1977"/>
      <c r="H1977"/>
      <c r="I1977"/>
      <c r="J1977"/>
    </row>
    <row r="1978" spans="1:10" x14ac:dyDescent="0.2">
      <c r="A1978" s="37">
        <v>230331</v>
      </c>
      <c r="B1978" s="37">
        <v>18.004942</v>
      </c>
      <c r="C1978" s="37">
        <v>24.637384000000001</v>
      </c>
      <c r="D1978" s="37">
        <v>30.105281999999999</v>
      </c>
      <c r="E1978" s="37">
        <v>22.481158000000001</v>
      </c>
      <c r="G1978"/>
      <c r="H1978"/>
      <c r="I1978"/>
      <c r="J1978"/>
    </row>
    <row r="1979" spans="1:10" x14ac:dyDescent="0.2">
      <c r="A1979" s="37">
        <v>230331</v>
      </c>
      <c r="B1979" s="37">
        <v>18.004942</v>
      </c>
      <c r="C1979" s="37">
        <v>24.637384000000001</v>
      </c>
      <c r="D1979" s="37">
        <v>30.105281999999999</v>
      </c>
      <c r="E1979" s="37">
        <v>22.481158000000001</v>
      </c>
      <c r="G1979"/>
      <c r="H1979"/>
      <c r="I1979"/>
      <c r="J1979"/>
    </row>
    <row r="1980" spans="1:10" x14ac:dyDescent="0.2">
      <c r="A1980" s="37">
        <v>230331</v>
      </c>
      <c r="B1980" s="37">
        <v>18.004942</v>
      </c>
      <c r="C1980" s="37">
        <v>24.637384000000001</v>
      </c>
      <c r="D1980" s="37">
        <v>30.105281999999999</v>
      </c>
      <c r="E1980" s="37">
        <v>22.481158000000001</v>
      </c>
      <c r="G1980"/>
      <c r="H1980"/>
      <c r="I1980"/>
      <c r="J1980"/>
    </row>
    <row r="1981" spans="1:10" x14ac:dyDescent="0.2">
      <c r="A1981" s="37">
        <v>230332</v>
      </c>
      <c r="B1981" s="37">
        <v>17.162592</v>
      </c>
      <c r="C1981" s="37">
        <v>25.771044</v>
      </c>
      <c r="D1981" s="37">
        <v>31.872091999999999</v>
      </c>
      <c r="E1981" s="37">
        <v>23.118808000000001</v>
      </c>
      <c r="G1981"/>
      <c r="H1981"/>
      <c r="I1981"/>
      <c r="J1981"/>
    </row>
    <row r="1982" spans="1:10" x14ac:dyDescent="0.2">
      <c r="A1982" s="37">
        <v>230332</v>
      </c>
      <c r="B1982" s="37">
        <v>17.162592</v>
      </c>
      <c r="C1982" s="37">
        <v>25.771044</v>
      </c>
      <c r="D1982" s="37">
        <v>31.872091999999999</v>
      </c>
      <c r="E1982" s="37">
        <v>23.118808000000001</v>
      </c>
      <c r="G1982"/>
      <c r="H1982"/>
      <c r="I1982"/>
      <c r="J1982"/>
    </row>
    <row r="1983" spans="1:10" x14ac:dyDescent="0.2">
      <c r="A1983" s="37">
        <v>230332</v>
      </c>
      <c r="B1983" s="37">
        <v>17.162592</v>
      </c>
      <c r="C1983" s="37">
        <v>25.771044</v>
      </c>
      <c r="D1983" s="37">
        <v>31.872091999999999</v>
      </c>
      <c r="E1983" s="37">
        <v>23.118808000000001</v>
      </c>
      <c r="G1983"/>
      <c r="H1983"/>
      <c r="I1983"/>
      <c r="J1983"/>
    </row>
    <row r="1984" spans="1:10" x14ac:dyDescent="0.2">
      <c r="A1984" s="37">
        <v>230333</v>
      </c>
      <c r="B1984" s="37">
        <v>18.471838000000002</v>
      </c>
      <c r="C1984" s="37">
        <v>24.877468</v>
      </c>
      <c r="D1984" s="37">
        <v>30.319982</v>
      </c>
      <c r="E1984" s="37">
        <v>22.297044</v>
      </c>
      <c r="G1984"/>
      <c r="H1984"/>
      <c r="I1984"/>
      <c r="J1984"/>
    </row>
    <row r="1985" spans="1:10" x14ac:dyDescent="0.2">
      <c r="A1985" s="37">
        <v>230333</v>
      </c>
      <c r="B1985" s="37">
        <v>18.471838000000002</v>
      </c>
      <c r="C1985" s="37">
        <v>24.877468</v>
      </c>
      <c r="D1985" s="37">
        <v>30.319982</v>
      </c>
      <c r="E1985" s="37">
        <v>22.297044</v>
      </c>
      <c r="G1985"/>
      <c r="H1985"/>
      <c r="I1985"/>
      <c r="J1985"/>
    </row>
    <row r="1986" spans="1:10" x14ac:dyDescent="0.2">
      <c r="A1986" s="37">
        <v>230333</v>
      </c>
      <c r="B1986" s="37">
        <v>18.471838000000002</v>
      </c>
      <c r="C1986" s="37">
        <v>24.877468</v>
      </c>
      <c r="D1986" s="37">
        <v>30.319982</v>
      </c>
      <c r="E1986" s="37">
        <v>22.297044</v>
      </c>
      <c r="G1986"/>
      <c r="H1986"/>
      <c r="I1986"/>
      <c r="J1986"/>
    </row>
    <row r="1987" spans="1:10" x14ac:dyDescent="0.2">
      <c r="A1987" s="37">
        <v>230334</v>
      </c>
      <c r="B1987" s="37">
        <v>16.960899999999999</v>
      </c>
      <c r="C1987" s="37">
        <v>26.847200000000001</v>
      </c>
      <c r="D1987" s="37">
        <v>32.579439999999998</v>
      </c>
      <c r="E1987" s="37">
        <v>26.303000000000001</v>
      </c>
      <c r="G1987"/>
      <c r="H1987"/>
      <c r="I1987"/>
      <c r="J1987"/>
    </row>
    <row r="1988" spans="1:10" x14ac:dyDescent="0.2">
      <c r="A1988" s="37">
        <v>230334</v>
      </c>
      <c r="B1988" s="37">
        <v>16.960899999999999</v>
      </c>
      <c r="C1988" s="37">
        <v>26.847200000000001</v>
      </c>
      <c r="D1988" s="37">
        <v>32.579439999999998</v>
      </c>
      <c r="E1988" s="37">
        <v>26.303000000000001</v>
      </c>
      <c r="G1988"/>
      <c r="H1988"/>
      <c r="I1988"/>
      <c r="J1988"/>
    </row>
    <row r="1989" spans="1:10" x14ac:dyDescent="0.2">
      <c r="A1989" s="37">
        <v>230334</v>
      </c>
      <c r="B1989" s="37">
        <v>16.960899999999999</v>
      </c>
      <c r="C1989" s="37">
        <v>26.847200000000001</v>
      </c>
      <c r="D1989" s="37">
        <v>32.579439999999998</v>
      </c>
      <c r="E1989" s="37">
        <v>26.303000000000001</v>
      </c>
      <c r="G1989"/>
      <c r="H1989"/>
      <c r="I1989"/>
      <c r="J1989"/>
    </row>
    <row r="1990" spans="1:10" x14ac:dyDescent="0.2">
      <c r="A1990" s="37">
        <v>230335</v>
      </c>
      <c r="B1990" s="37">
        <v>18.141669</v>
      </c>
      <c r="C1990" s="37">
        <v>23.988230000000001</v>
      </c>
      <c r="D1990" s="37">
        <v>29.196321000000001</v>
      </c>
      <c r="E1990" s="37">
        <v>22.063699</v>
      </c>
      <c r="G1990"/>
      <c r="H1990"/>
      <c r="I1990"/>
      <c r="J1990"/>
    </row>
    <row r="1991" spans="1:10" x14ac:dyDescent="0.2">
      <c r="A1991" s="37">
        <v>230335</v>
      </c>
      <c r="B1991" s="37">
        <v>18.141669</v>
      </c>
      <c r="C1991" s="37">
        <v>23.988230000000001</v>
      </c>
      <c r="D1991" s="37">
        <v>29.196321000000001</v>
      </c>
      <c r="E1991" s="37">
        <v>22.063699</v>
      </c>
      <c r="G1991"/>
      <c r="H1991"/>
      <c r="I1991"/>
      <c r="J1991"/>
    </row>
    <row r="1992" spans="1:10" x14ac:dyDescent="0.2">
      <c r="A1992" s="37">
        <v>230335</v>
      </c>
      <c r="B1992" s="37">
        <v>18.141669</v>
      </c>
      <c r="C1992" s="37">
        <v>23.988230000000001</v>
      </c>
      <c r="D1992" s="37">
        <v>29.196321000000001</v>
      </c>
      <c r="E1992" s="37">
        <v>22.063699</v>
      </c>
      <c r="G1992"/>
      <c r="H1992"/>
      <c r="I1992"/>
      <c r="J1992"/>
    </row>
    <row r="1993" spans="1:10" x14ac:dyDescent="0.2">
      <c r="A1993" s="37">
        <v>230336</v>
      </c>
      <c r="B1993" s="37">
        <v>16.014208</v>
      </c>
      <c r="C1993" s="37">
        <v>30.190719999999999</v>
      </c>
      <c r="D1993" s="37">
        <v>48.464543999999997</v>
      </c>
      <c r="E1993" s="37">
        <v>34.025503999999998</v>
      </c>
      <c r="G1993"/>
      <c r="H1993"/>
      <c r="I1993"/>
      <c r="J1993"/>
    </row>
    <row r="1994" spans="1:10" x14ac:dyDescent="0.2">
      <c r="A1994" s="37">
        <v>230336</v>
      </c>
      <c r="B1994" s="37">
        <v>14.306150000000001</v>
      </c>
      <c r="C1994" s="37">
        <v>28.190474999999999</v>
      </c>
      <c r="D1994" s="37">
        <v>42.819724999999998</v>
      </c>
      <c r="E1994" s="37">
        <v>29.2944</v>
      </c>
      <c r="G1994"/>
      <c r="H1994"/>
      <c r="I1994"/>
      <c r="J1994"/>
    </row>
    <row r="1995" spans="1:10" x14ac:dyDescent="0.2">
      <c r="A1995" s="37">
        <v>230336</v>
      </c>
      <c r="B1995" s="37">
        <v>13.722352000000001</v>
      </c>
      <c r="C1995" s="37">
        <v>29.743784000000002</v>
      </c>
      <c r="D1995" s="37">
        <v>42.330120000000001</v>
      </c>
      <c r="E1995" s="37">
        <v>31.853528000000001</v>
      </c>
      <c r="G1995"/>
      <c r="H1995"/>
      <c r="I1995"/>
      <c r="J1995"/>
    </row>
    <row r="1996" spans="1:10" x14ac:dyDescent="0.2">
      <c r="A1996" s="37">
        <v>230336</v>
      </c>
      <c r="B1996" s="37">
        <v>14.306150000000001</v>
      </c>
      <c r="C1996" s="37">
        <v>28.190474999999999</v>
      </c>
      <c r="D1996" s="37">
        <v>42.819724999999998</v>
      </c>
      <c r="E1996" s="37">
        <v>29.2944</v>
      </c>
      <c r="G1996"/>
      <c r="H1996"/>
      <c r="I1996"/>
      <c r="J1996"/>
    </row>
    <row r="1997" spans="1:10" x14ac:dyDescent="0.2">
      <c r="A1997" s="37">
        <v>230336</v>
      </c>
      <c r="B1997" s="37">
        <v>13.722352000000001</v>
      </c>
      <c r="C1997" s="37">
        <v>29.743784000000002</v>
      </c>
      <c r="D1997" s="37">
        <v>42.330120000000001</v>
      </c>
      <c r="E1997" s="37">
        <v>31.853528000000001</v>
      </c>
      <c r="G1997"/>
      <c r="H1997"/>
      <c r="I1997"/>
      <c r="J1997"/>
    </row>
    <row r="1998" spans="1:10" x14ac:dyDescent="0.2">
      <c r="A1998" s="37">
        <v>230336</v>
      </c>
      <c r="B1998" s="37">
        <v>0</v>
      </c>
      <c r="C1998" s="37">
        <v>30.190719999999999</v>
      </c>
      <c r="D1998" s="37">
        <v>48.464543999999997</v>
      </c>
      <c r="E1998" s="37">
        <v>34.025503999999998</v>
      </c>
      <c r="G1998"/>
      <c r="H1998"/>
      <c r="I1998"/>
      <c r="J1998"/>
    </row>
    <row r="1999" spans="1:10" x14ac:dyDescent="0.2">
      <c r="A1999" s="37">
        <v>230337</v>
      </c>
      <c r="B1999" s="37">
        <v>16.766131000000001</v>
      </c>
      <c r="C1999" s="37">
        <v>25.641235999999999</v>
      </c>
      <c r="D1999" s="37">
        <v>36.245376999999998</v>
      </c>
      <c r="E1999" s="37">
        <v>25.696418000000001</v>
      </c>
      <c r="G1999"/>
      <c r="H1999"/>
      <c r="I1999"/>
      <c r="J1999"/>
    </row>
    <row r="2000" spans="1:10" x14ac:dyDescent="0.2">
      <c r="A2000" s="37">
        <v>230337</v>
      </c>
      <c r="B2000" s="37">
        <v>16.766131000000001</v>
      </c>
      <c r="C2000" s="37">
        <v>25.641235999999999</v>
      </c>
      <c r="D2000" s="37">
        <v>36.245376999999998</v>
      </c>
      <c r="E2000" s="37">
        <v>25.696418000000001</v>
      </c>
      <c r="G2000"/>
      <c r="H2000"/>
      <c r="I2000"/>
      <c r="J2000"/>
    </row>
    <row r="2001" spans="1:10" x14ac:dyDescent="0.2">
      <c r="A2001" s="37">
        <v>230337</v>
      </c>
      <c r="B2001" s="37">
        <v>16.766131000000001</v>
      </c>
      <c r="C2001" s="37">
        <v>25.641235999999999</v>
      </c>
      <c r="D2001" s="37">
        <v>36.245376999999998</v>
      </c>
      <c r="E2001" s="37">
        <v>25.696418000000001</v>
      </c>
      <c r="G2001"/>
      <c r="H2001"/>
      <c r="I2001"/>
      <c r="J2001"/>
    </row>
    <row r="2002" spans="1:10" x14ac:dyDescent="0.2">
      <c r="A2002" s="37">
        <v>230338</v>
      </c>
      <c r="B2002" s="37">
        <v>15.687621999999999</v>
      </c>
      <c r="C2002" s="37">
        <v>30.487089000000001</v>
      </c>
      <c r="D2002" s="37">
        <v>42.519252000000002</v>
      </c>
      <c r="E2002" s="37">
        <v>34.011662000000001</v>
      </c>
      <c r="G2002"/>
      <c r="H2002"/>
      <c r="I2002"/>
      <c r="J2002"/>
    </row>
    <row r="2003" spans="1:10" x14ac:dyDescent="0.2">
      <c r="A2003" s="37">
        <v>230338</v>
      </c>
      <c r="B2003" s="37">
        <v>15.687621999999999</v>
      </c>
      <c r="C2003" s="37">
        <v>30.487089000000001</v>
      </c>
      <c r="D2003" s="37">
        <v>42.519252000000002</v>
      </c>
      <c r="E2003" s="37">
        <v>34.011662000000001</v>
      </c>
      <c r="G2003"/>
      <c r="H2003"/>
      <c r="I2003"/>
      <c r="J2003"/>
    </row>
    <row r="2004" spans="1:10" x14ac:dyDescent="0.2">
      <c r="A2004" s="37">
        <v>230338</v>
      </c>
      <c r="B2004" s="37">
        <v>14.98324</v>
      </c>
      <c r="C2004" s="37">
        <v>27.804227999999998</v>
      </c>
      <c r="D2004" s="37">
        <v>41.594192</v>
      </c>
      <c r="E2004" s="37">
        <v>28.234884000000001</v>
      </c>
      <c r="G2004"/>
      <c r="H2004"/>
      <c r="I2004"/>
      <c r="J2004"/>
    </row>
    <row r="2005" spans="1:10" x14ac:dyDescent="0.2">
      <c r="A2005" s="37">
        <v>230338</v>
      </c>
      <c r="B2005" s="37">
        <v>14.170016</v>
      </c>
      <c r="C2005" s="37">
        <v>29.984766</v>
      </c>
      <c r="D2005" s="37">
        <v>42.871527999999998</v>
      </c>
      <c r="E2005" s="37">
        <v>32.515126000000002</v>
      </c>
      <c r="G2005"/>
      <c r="H2005"/>
      <c r="I2005"/>
      <c r="J2005"/>
    </row>
    <row r="2006" spans="1:10" x14ac:dyDescent="0.2">
      <c r="A2006" s="37">
        <v>230338</v>
      </c>
      <c r="B2006" s="37">
        <v>15.687621999999999</v>
      </c>
      <c r="C2006" s="37">
        <v>30.487089000000001</v>
      </c>
      <c r="D2006" s="37">
        <v>42.519252000000002</v>
      </c>
      <c r="E2006" s="37">
        <v>34.011662000000001</v>
      </c>
      <c r="G2006"/>
      <c r="H2006"/>
      <c r="I2006"/>
      <c r="J2006"/>
    </row>
    <row r="2007" spans="1:10" x14ac:dyDescent="0.2">
      <c r="A2007" s="37">
        <v>230338</v>
      </c>
      <c r="B2007" s="37">
        <v>14.98324</v>
      </c>
      <c r="C2007" s="37">
        <v>27.804227999999998</v>
      </c>
      <c r="D2007" s="37">
        <v>41.594192</v>
      </c>
      <c r="E2007" s="37">
        <v>28.234884000000001</v>
      </c>
      <c r="G2007"/>
      <c r="H2007"/>
      <c r="I2007"/>
      <c r="J2007"/>
    </row>
    <row r="2008" spans="1:10" x14ac:dyDescent="0.2">
      <c r="A2008" s="37">
        <v>230338</v>
      </c>
      <c r="B2008" s="37">
        <v>14.170016</v>
      </c>
      <c r="C2008" s="37">
        <v>29.984766</v>
      </c>
      <c r="D2008" s="37">
        <v>42.871527999999998</v>
      </c>
      <c r="E2008" s="37">
        <v>32.515126000000002</v>
      </c>
      <c r="G2008"/>
      <c r="H2008"/>
      <c r="I2008"/>
      <c r="J2008"/>
    </row>
    <row r="2009" spans="1:10" x14ac:dyDescent="0.2">
      <c r="A2009" s="37">
        <v>230339</v>
      </c>
      <c r="B2009" s="37">
        <v>14.729405</v>
      </c>
      <c r="C2009" s="37">
        <v>29.514568000000001</v>
      </c>
      <c r="D2009" s="37">
        <v>41.511831000000001</v>
      </c>
      <c r="E2009" s="37">
        <v>30.406696</v>
      </c>
      <c r="G2009"/>
      <c r="H2009"/>
      <c r="I2009"/>
      <c r="J2009"/>
    </row>
    <row r="2010" spans="1:10" x14ac:dyDescent="0.2">
      <c r="A2010" s="37">
        <v>230339</v>
      </c>
      <c r="B2010" s="37">
        <v>14.729405</v>
      </c>
      <c r="C2010" s="37">
        <v>29.514568000000001</v>
      </c>
      <c r="D2010" s="37">
        <v>41.511831000000001</v>
      </c>
      <c r="E2010" s="37">
        <v>30.406696</v>
      </c>
      <c r="G2010"/>
      <c r="H2010"/>
      <c r="I2010"/>
      <c r="J2010"/>
    </row>
    <row r="2011" spans="1:10" x14ac:dyDescent="0.2">
      <c r="A2011" s="37">
        <v>230339</v>
      </c>
      <c r="B2011" s="37">
        <v>14.729405</v>
      </c>
      <c r="C2011" s="37">
        <v>29.514568000000001</v>
      </c>
      <c r="D2011" s="37">
        <v>41.511831000000001</v>
      </c>
      <c r="E2011" s="37">
        <v>30.406696</v>
      </c>
      <c r="G2011"/>
      <c r="H2011"/>
      <c r="I2011"/>
      <c r="J2011"/>
    </row>
    <row r="2012" spans="1:10" x14ac:dyDescent="0.2">
      <c r="A2012" s="37">
        <v>230340</v>
      </c>
      <c r="B2012" s="37">
        <v>13.6706</v>
      </c>
      <c r="C2012" s="37">
        <v>33.978512000000002</v>
      </c>
      <c r="D2012" s="37">
        <v>50.288952000000002</v>
      </c>
      <c r="E2012" s="37">
        <v>39.154483999999997</v>
      </c>
      <c r="G2012"/>
      <c r="H2012"/>
      <c r="I2012"/>
      <c r="J2012"/>
    </row>
    <row r="2013" spans="1:10" x14ac:dyDescent="0.2">
      <c r="A2013" s="37">
        <v>230340</v>
      </c>
      <c r="B2013" s="37">
        <v>0</v>
      </c>
      <c r="C2013" s="37">
        <v>33.978512000000002</v>
      </c>
      <c r="D2013" s="37">
        <v>50.288952000000002</v>
      </c>
      <c r="E2013" s="37">
        <v>39.154483999999997</v>
      </c>
      <c r="G2013"/>
      <c r="H2013"/>
      <c r="I2013"/>
      <c r="J2013"/>
    </row>
    <row r="2014" spans="1:10" x14ac:dyDescent="0.2">
      <c r="A2014" s="37">
        <v>230341</v>
      </c>
      <c r="B2014" s="37">
        <v>17.996580000000002</v>
      </c>
      <c r="C2014" s="37">
        <v>25.998165</v>
      </c>
      <c r="D2014" s="37">
        <v>36.729044999999999</v>
      </c>
      <c r="E2014" s="37">
        <v>28.159244999999999</v>
      </c>
      <c r="G2014"/>
      <c r="H2014"/>
      <c r="I2014"/>
      <c r="J2014"/>
    </row>
    <row r="2015" spans="1:10" x14ac:dyDescent="0.2">
      <c r="A2015" s="37">
        <v>230341</v>
      </c>
      <c r="B2015" s="37">
        <v>17.996580000000002</v>
      </c>
      <c r="C2015" s="37">
        <v>25.998165</v>
      </c>
      <c r="D2015" s="37">
        <v>36.729044999999999</v>
      </c>
      <c r="E2015" s="37">
        <v>28.159244999999999</v>
      </c>
      <c r="G2015"/>
      <c r="H2015"/>
      <c r="I2015"/>
      <c r="J2015"/>
    </row>
    <row r="2016" spans="1:10" x14ac:dyDescent="0.2">
      <c r="A2016" s="37">
        <v>230341</v>
      </c>
      <c r="B2016" s="37">
        <v>17.996580000000002</v>
      </c>
      <c r="C2016" s="37">
        <v>25.998165</v>
      </c>
      <c r="D2016" s="37">
        <v>36.729044999999999</v>
      </c>
      <c r="E2016" s="37">
        <v>28.159244999999999</v>
      </c>
      <c r="G2016"/>
      <c r="H2016"/>
      <c r="I2016"/>
      <c r="J2016"/>
    </row>
    <row r="2017" spans="1:10" x14ac:dyDescent="0.2">
      <c r="A2017" s="37">
        <v>230342</v>
      </c>
      <c r="B2017" s="37">
        <v>16.627644</v>
      </c>
      <c r="C2017" s="37">
        <v>27.768443999999999</v>
      </c>
      <c r="D2017" s="37">
        <v>37.980843999999998</v>
      </c>
      <c r="E2017" s="37">
        <v>27.907703999999999</v>
      </c>
      <c r="G2017"/>
      <c r="H2017"/>
      <c r="I2017"/>
      <c r="J2017"/>
    </row>
    <row r="2018" spans="1:10" x14ac:dyDescent="0.2">
      <c r="A2018" s="37">
        <v>230342</v>
      </c>
      <c r="B2018" s="37">
        <v>16.627644</v>
      </c>
      <c r="C2018" s="37">
        <v>27.768443999999999</v>
      </c>
      <c r="D2018" s="37">
        <v>37.980843999999998</v>
      </c>
      <c r="E2018" s="37">
        <v>27.907703999999999</v>
      </c>
      <c r="G2018"/>
      <c r="H2018"/>
      <c r="I2018"/>
      <c r="J2018"/>
    </row>
    <row r="2019" spans="1:10" x14ac:dyDescent="0.2">
      <c r="A2019" s="37">
        <v>230342</v>
      </c>
      <c r="B2019" s="37">
        <v>16.627644</v>
      </c>
      <c r="C2019" s="37">
        <v>27.768443999999999</v>
      </c>
      <c r="D2019" s="37">
        <v>37.980843999999998</v>
      </c>
      <c r="E2019" s="37">
        <v>27.907703999999999</v>
      </c>
      <c r="G2019"/>
      <c r="H2019"/>
      <c r="I2019"/>
      <c r="J2019"/>
    </row>
    <row r="2020" spans="1:10" x14ac:dyDescent="0.2">
      <c r="A2020" s="37">
        <v>230343</v>
      </c>
      <c r="B2020" s="37">
        <v>16.850769</v>
      </c>
      <c r="C2020" s="37">
        <v>25.666855999999999</v>
      </c>
      <c r="D2020" s="37">
        <v>36.753613999999999</v>
      </c>
      <c r="E2020" s="37">
        <v>26.144891999999999</v>
      </c>
      <c r="G2020"/>
      <c r="H2020"/>
      <c r="I2020"/>
      <c r="J2020"/>
    </row>
    <row r="2021" spans="1:10" x14ac:dyDescent="0.2">
      <c r="A2021" s="37">
        <v>230343</v>
      </c>
      <c r="B2021" s="37">
        <v>16.850769</v>
      </c>
      <c r="C2021" s="37">
        <v>25.666855999999999</v>
      </c>
      <c r="D2021" s="37">
        <v>36.753613999999999</v>
      </c>
      <c r="E2021" s="37">
        <v>26.144891999999999</v>
      </c>
      <c r="G2021"/>
      <c r="H2021"/>
      <c r="I2021"/>
      <c r="J2021"/>
    </row>
    <row r="2022" spans="1:10" x14ac:dyDescent="0.2">
      <c r="A2022" s="37">
        <v>230343</v>
      </c>
      <c r="B2022" s="37">
        <v>16.850769</v>
      </c>
      <c r="C2022" s="37">
        <v>25.666855999999999</v>
      </c>
      <c r="D2022" s="37">
        <v>36.753613999999999</v>
      </c>
      <c r="E2022" s="37">
        <v>26.144891999999999</v>
      </c>
      <c r="G2022"/>
      <c r="H2022"/>
      <c r="I2022"/>
      <c r="J2022"/>
    </row>
    <row r="2023" spans="1:10" x14ac:dyDescent="0.2">
      <c r="A2023" s="37">
        <v>230344</v>
      </c>
      <c r="B2023" s="37">
        <v>17.517115</v>
      </c>
      <c r="C2023" s="37">
        <v>25.313749999999999</v>
      </c>
      <c r="D2023" s="37">
        <v>34.896155</v>
      </c>
      <c r="E2023" s="37">
        <v>25.295339999999999</v>
      </c>
      <c r="G2023"/>
      <c r="H2023"/>
      <c r="I2023"/>
      <c r="J2023"/>
    </row>
    <row r="2024" spans="1:10" x14ac:dyDescent="0.2">
      <c r="A2024" s="37">
        <v>230344</v>
      </c>
      <c r="B2024" s="37">
        <v>17.517115</v>
      </c>
      <c r="C2024" s="37">
        <v>25.313749999999999</v>
      </c>
      <c r="D2024" s="37">
        <v>34.896155</v>
      </c>
      <c r="E2024" s="37">
        <v>25.295339999999999</v>
      </c>
      <c r="G2024"/>
      <c r="H2024"/>
      <c r="I2024"/>
      <c r="J2024"/>
    </row>
    <row r="2025" spans="1:10" x14ac:dyDescent="0.2">
      <c r="A2025" s="37">
        <v>230344</v>
      </c>
      <c r="B2025" s="37">
        <v>17.517115</v>
      </c>
      <c r="C2025" s="37">
        <v>25.313749999999999</v>
      </c>
      <c r="D2025" s="37">
        <v>34.896155</v>
      </c>
      <c r="E2025" s="37">
        <v>25.295339999999999</v>
      </c>
      <c r="G2025"/>
      <c r="H2025"/>
      <c r="I2025"/>
      <c r="J2025"/>
    </row>
    <row r="2026" spans="1:10" x14ac:dyDescent="0.2">
      <c r="A2026" s="37">
        <v>230345</v>
      </c>
      <c r="B2026" s="37">
        <v>15.19896</v>
      </c>
      <c r="C2026" s="37">
        <v>32.136271999999998</v>
      </c>
      <c r="D2026" s="37">
        <v>44.007263999999999</v>
      </c>
      <c r="E2026" s="37">
        <v>36.207920000000001</v>
      </c>
      <c r="G2026"/>
      <c r="H2026"/>
      <c r="I2026"/>
      <c r="J2026"/>
    </row>
    <row r="2027" spans="1:10" x14ac:dyDescent="0.2">
      <c r="A2027" s="37">
        <v>230345</v>
      </c>
      <c r="B2027" s="37">
        <v>15.19896</v>
      </c>
      <c r="C2027" s="37">
        <v>32.136271999999998</v>
      </c>
      <c r="D2027" s="37">
        <v>44.007263999999999</v>
      </c>
      <c r="E2027" s="37">
        <v>36.207920000000001</v>
      </c>
      <c r="G2027"/>
      <c r="H2027"/>
      <c r="I2027"/>
      <c r="J2027"/>
    </row>
    <row r="2028" spans="1:10" x14ac:dyDescent="0.2">
      <c r="A2028" s="37">
        <v>230345</v>
      </c>
      <c r="B2028" s="37">
        <v>15.611003</v>
      </c>
      <c r="C2028" s="37">
        <v>28.753330999999999</v>
      </c>
      <c r="D2028" s="37">
        <v>39.283352000000001</v>
      </c>
      <c r="E2028" s="37">
        <v>28.735377</v>
      </c>
      <c r="G2028"/>
      <c r="H2028"/>
      <c r="I2028"/>
      <c r="J2028"/>
    </row>
    <row r="2029" spans="1:10" x14ac:dyDescent="0.2">
      <c r="A2029" s="37">
        <v>230345</v>
      </c>
      <c r="B2029" s="37">
        <v>14.732172</v>
      </c>
      <c r="C2029" s="37">
        <v>28.421040000000001</v>
      </c>
      <c r="D2029" s="37">
        <v>40.616903999999998</v>
      </c>
      <c r="E2029" s="37">
        <v>29.329433999999999</v>
      </c>
      <c r="G2029"/>
      <c r="H2029"/>
      <c r="I2029"/>
      <c r="J2029"/>
    </row>
    <row r="2030" spans="1:10" x14ac:dyDescent="0.2">
      <c r="A2030" s="37">
        <v>230345</v>
      </c>
      <c r="B2030" s="37">
        <v>15.19896</v>
      </c>
      <c r="C2030" s="37">
        <v>32.136271999999998</v>
      </c>
      <c r="D2030" s="37">
        <v>44.007263999999999</v>
      </c>
      <c r="E2030" s="37">
        <v>36.207920000000001</v>
      </c>
      <c r="G2030"/>
      <c r="H2030"/>
      <c r="I2030"/>
      <c r="J2030"/>
    </row>
    <row r="2031" spans="1:10" x14ac:dyDescent="0.2">
      <c r="A2031" s="37">
        <v>230345</v>
      </c>
      <c r="B2031" s="37">
        <v>15.611003</v>
      </c>
      <c r="C2031" s="37">
        <v>28.753330999999999</v>
      </c>
      <c r="D2031" s="37">
        <v>39.283352000000001</v>
      </c>
      <c r="E2031" s="37">
        <v>28.735377</v>
      </c>
      <c r="G2031"/>
      <c r="H2031"/>
      <c r="I2031"/>
      <c r="J2031"/>
    </row>
    <row r="2032" spans="1:10" x14ac:dyDescent="0.2">
      <c r="A2032" s="37">
        <v>230345</v>
      </c>
      <c r="B2032" s="37">
        <v>14.732172</v>
      </c>
      <c r="C2032" s="37">
        <v>28.421040000000001</v>
      </c>
      <c r="D2032" s="37">
        <v>40.616903999999998</v>
      </c>
      <c r="E2032" s="37">
        <v>29.329433999999999</v>
      </c>
      <c r="G2032"/>
      <c r="H2032"/>
      <c r="I2032"/>
      <c r="J2032"/>
    </row>
    <row r="2033" spans="1:10" x14ac:dyDescent="0.2">
      <c r="A2033" s="37">
        <v>230346</v>
      </c>
      <c r="B2033" s="37">
        <v>14.683725000000001</v>
      </c>
      <c r="C2033" s="37">
        <v>31.502417000000001</v>
      </c>
      <c r="D2033" s="37">
        <v>43.91133</v>
      </c>
      <c r="E2033" s="37">
        <v>33.124619000000003</v>
      </c>
      <c r="G2033"/>
      <c r="H2033"/>
      <c r="I2033"/>
      <c r="J2033"/>
    </row>
    <row r="2034" spans="1:10" x14ac:dyDescent="0.2">
      <c r="A2034" s="37">
        <v>230346</v>
      </c>
      <c r="B2034" s="37">
        <v>14.683725000000001</v>
      </c>
      <c r="C2034" s="37">
        <v>31.502417000000001</v>
      </c>
      <c r="D2034" s="37">
        <v>43.91133</v>
      </c>
      <c r="E2034" s="37">
        <v>33.124619000000003</v>
      </c>
      <c r="G2034"/>
      <c r="H2034"/>
      <c r="I2034"/>
      <c r="J2034"/>
    </row>
    <row r="2035" spans="1:10" x14ac:dyDescent="0.2">
      <c r="A2035" s="37">
        <v>230346</v>
      </c>
      <c r="B2035" s="37">
        <v>14.252926</v>
      </c>
      <c r="C2035" s="37">
        <v>29.635601999999999</v>
      </c>
      <c r="D2035" s="37">
        <v>42.876272</v>
      </c>
      <c r="E2035" s="37">
        <v>29.039093999999999</v>
      </c>
      <c r="G2035"/>
      <c r="H2035"/>
      <c r="I2035"/>
      <c r="J2035"/>
    </row>
    <row r="2036" spans="1:10" x14ac:dyDescent="0.2">
      <c r="A2036" s="37">
        <v>230346</v>
      </c>
      <c r="B2036" s="37">
        <v>13.57056</v>
      </c>
      <c r="C2036" s="37">
        <v>31.363679999999999</v>
      </c>
      <c r="D2036" s="37">
        <v>42.417119999999997</v>
      </c>
      <c r="E2036" s="37">
        <v>32.44896</v>
      </c>
      <c r="G2036"/>
      <c r="H2036"/>
      <c r="I2036"/>
      <c r="J2036"/>
    </row>
    <row r="2037" spans="1:10" x14ac:dyDescent="0.2">
      <c r="A2037" s="37">
        <v>230346</v>
      </c>
      <c r="B2037" s="37">
        <v>14.683725000000001</v>
      </c>
      <c r="C2037" s="37">
        <v>31.502417000000001</v>
      </c>
      <c r="D2037" s="37">
        <v>43.91133</v>
      </c>
      <c r="E2037" s="37">
        <v>33.124619000000003</v>
      </c>
      <c r="G2037"/>
      <c r="H2037"/>
      <c r="I2037"/>
      <c r="J2037"/>
    </row>
    <row r="2038" spans="1:10" x14ac:dyDescent="0.2">
      <c r="A2038" s="37">
        <v>230346</v>
      </c>
      <c r="B2038" s="37">
        <v>14.252926</v>
      </c>
      <c r="C2038" s="37">
        <v>29.635601999999999</v>
      </c>
      <c r="D2038" s="37">
        <v>42.876272</v>
      </c>
      <c r="E2038" s="37">
        <v>29.039093999999999</v>
      </c>
      <c r="G2038"/>
      <c r="H2038"/>
      <c r="I2038"/>
      <c r="J2038"/>
    </row>
    <row r="2039" spans="1:10" x14ac:dyDescent="0.2">
      <c r="A2039" s="37">
        <v>230346</v>
      </c>
      <c r="B2039" s="37">
        <v>13.57056</v>
      </c>
      <c r="C2039" s="37">
        <v>31.363679999999999</v>
      </c>
      <c r="D2039" s="37">
        <v>42.417119999999997</v>
      </c>
      <c r="E2039" s="37">
        <v>32.44896</v>
      </c>
      <c r="G2039"/>
      <c r="H2039"/>
      <c r="I2039"/>
      <c r="J2039"/>
    </row>
    <row r="2040" spans="1:10" x14ac:dyDescent="0.2">
      <c r="A2040" s="37">
        <v>230347</v>
      </c>
      <c r="B2040" s="37">
        <v>16.446135000000002</v>
      </c>
      <c r="C2040" s="37">
        <v>28.098179999999999</v>
      </c>
      <c r="D2040" s="37">
        <v>39.805754999999998</v>
      </c>
      <c r="E2040" s="37">
        <v>30.337890000000002</v>
      </c>
      <c r="G2040"/>
      <c r="H2040"/>
      <c r="I2040"/>
      <c r="J2040"/>
    </row>
    <row r="2041" spans="1:10" x14ac:dyDescent="0.2">
      <c r="A2041" s="37">
        <v>230347</v>
      </c>
      <c r="B2041" s="37">
        <v>16.446135000000002</v>
      </c>
      <c r="C2041" s="37">
        <v>28.098179999999999</v>
      </c>
      <c r="D2041" s="37">
        <v>39.805754999999998</v>
      </c>
      <c r="E2041" s="37">
        <v>30.337890000000002</v>
      </c>
      <c r="G2041"/>
      <c r="H2041"/>
      <c r="I2041"/>
      <c r="J2041"/>
    </row>
    <row r="2042" spans="1:10" x14ac:dyDescent="0.2">
      <c r="A2042" s="37">
        <v>230347</v>
      </c>
      <c r="B2042" s="37">
        <v>15.503553999999999</v>
      </c>
      <c r="C2042" s="37">
        <v>27.875803999999999</v>
      </c>
      <c r="D2042" s="37">
        <v>38.826369999999997</v>
      </c>
      <c r="E2042" s="37">
        <v>27.641856000000001</v>
      </c>
      <c r="G2042"/>
      <c r="H2042"/>
      <c r="I2042"/>
      <c r="J2042"/>
    </row>
    <row r="2043" spans="1:10" x14ac:dyDescent="0.2">
      <c r="A2043" s="37">
        <v>230347</v>
      </c>
      <c r="B2043" s="37">
        <v>15.258979</v>
      </c>
      <c r="C2043" s="37">
        <v>26.545469000000001</v>
      </c>
      <c r="D2043" s="37">
        <v>37.565348999999998</v>
      </c>
      <c r="E2043" s="37">
        <v>27.656344000000001</v>
      </c>
      <c r="G2043"/>
      <c r="H2043"/>
      <c r="I2043"/>
      <c r="J2043"/>
    </row>
    <row r="2044" spans="1:10" x14ac:dyDescent="0.2">
      <c r="A2044" s="37">
        <v>230347</v>
      </c>
      <c r="B2044" s="37">
        <v>16.446135000000002</v>
      </c>
      <c r="C2044" s="37">
        <v>28.098179999999999</v>
      </c>
      <c r="D2044" s="37">
        <v>39.805754999999998</v>
      </c>
      <c r="E2044" s="37">
        <v>30.337890000000002</v>
      </c>
      <c r="G2044"/>
      <c r="H2044"/>
      <c r="I2044"/>
      <c r="J2044"/>
    </row>
    <row r="2045" spans="1:10" x14ac:dyDescent="0.2">
      <c r="A2045" s="37">
        <v>230347</v>
      </c>
      <c r="B2045" s="37">
        <v>15.503553999999999</v>
      </c>
      <c r="C2045" s="37">
        <v>27.875803999999999</v>
      </c>
      <c r="D2045" s="37">
        <v>38.826369999999997</v>
      </c>
      <c r="E2045" s="37">
        <v>27.641856000000001</v>
      </c>
      <c r="G2045"/>
      <c r="H2045"/>
      <c r="I2045"/>
      <c r="J2045"/>
    </row>
    <row r="2046" spans="1:10" x14ac:dyDescent="0.2">
      <c r="A2046" s="37">
        <v>230347</v>
      </c>
      <c r="B2046" s="37">
        <v>15.258979</v>
      </c>
      <c r="C2046" s="37">
        <v>26.545469000000001</v>
      </c>
      <c r="D2046" s="37">
        <v>37.565348999999998</v>
      </c>
      <c r="E2046" s="37">
        <v>27.656344000000001</v>
      </c>
      <c r="G2046"/>
      <c r="H2046"/>
      <c r="I2046"/>
      <c r="J2046"/>
    </row>
    <row r="2047" spans="1:10" x14ac:dyDescent="0.2">
      <c r="A2047" s="37">
        <v>230348</v>
      </c>
      <c r="B2047" s="37">
        <v>16.653055999999999</v>
      </c>
      <c r="C2047" s="37">
        <v>26.801012</v>
      </c>
      <c r="D2047" s="37">
        <v>36.911796000000002</v>
      </c>
      <c r="E2047" s="37">
        <v>26.392119999999998</v>
      </c>
      <c r="G2047"/>
      <c r="H2047"/>
      <c r="I2047"/>
      <c r="J2047"/>
    </row>
    <row r="2048" spans="1:10" x14ac:dyDescent="0.2">
      <c r="A2048" s="37">
        <v>230348</v>
      </c>
      <c r="B2048" s="37">
        <v>16.653055999999999</v>
      </c>
      <c r="C2048" s="37">
        <v>26.801012</v>
      </c>
      <c r="D2048" s="37">
        <v>36.911796000000002</v>
      </c>
      <c r="E2048" s="37">
        <v>26.392119999999998</v>
      </c>
      <c r="G2048"/>
      <c r="H2048"/>
      <c r="I2048"/>
      <c r="J2048"/>
    </row>
    <row r="2049" spans="1:10" x14ac:dyDescent="0.2">
      <c r="A2049" s="37">
        <v>230348</v>
      </c>
      <c r="B2049" s="37">
        <v>16.653055999999999</v>
      </c>
      <c r="C2049" s="37">
        <v>26.801012</v>
      </c>
      <c r="D2049" s="37">
        <v>36.911796000000002</v>
      </c>
      <c r="E2049" s="37">
        <v>26.392119999999998</v>
      </c>
      <c r="G2049"/>
      <c r="H2049"/>
      <c r="I2049"/>
      <c r="J2049"/>
    </row>
    <row r="2050" spans="1:10" x14ac:dyDescent="0.2">
      <c r="A2050" s="37">
        <v>230349</v>
      </c>
      <c r="B2050" s="37">
        <v>15.911072000000001</v>
      </c>
      <c r="C2050" s="37">
        <v>30.143840000000001</v>
      </c>
      <c r="D2050" s="37">
        <v>43.673408000000002</v>
      </c>
      <c r="E2050" s="37">
        <v>30.500128</v>
      </c>
      <c r="G2050"/>
      <c r="H2050"/>
      <c r="I2050"/>
      <c r="J2050"/>
    </row>
    <row r="2051" spans="1:10" x14ac:dyDescent="0.2">
      <c r="A2051" s="37">
        <v>230349</v>
      </c>
      <c r="B2051" s="37">
        <v>0</v>
      </c>
      <c r="C2051" s="37">
        <v>30.143840000000001</v>
      </c>
      <c r="D2051" s="37">
        <v>43.673408000000002</v>
      </c>
      <c r="E2051" s="37">
        <v>30.500128</v>
      </c>
      <c r="G2051"/>
      <c r="H2051"/>
      <c r="I2051"/>
      <c r="J2051"/>
    </row>
    <row r="2052" spans="1:10" x14ac:dyDescent="0.2">
      <c r="A2052" s="37">
        <v>230350</v>
      </c>
      <c r="B2052" s="37">
        <v>18.758921999999998</v>
      </c>
      <c r="C2052" s="37">
        <v>25.172784</v>
      </c>
      <c r="D2052" s="37">
        <v>36.190517999999997</v>
      </c>
      <c r="E2052" s="37">
        <v>25.766832000000001</v>
      </c>
      <c r="G2052"/>
      <c r="H2052"/>
      <c r="I2052"/>
      <c r="J2052"/>
    </row>
    <row r="2053" spans="1:10" x14ac:dyDescent="0.2">
      <c r="A2053" s="37">
        <v>230350</v>
      </c>
      <c r="B2053" s="37">
        <v>18.758921999999998</v>
      </c>
      <c r="C2053" s="37">
        <v>25.172784</v>
      </c>
      <c r="D2053" s="37">
        <v>36.190517999999997</v>
      </c>
      <c r="E2053" s="37">
        <v>25.766832000000001</v>
      </c>
      <c r="G2053"/>
      <c r="H2053"/>
      <c r="I2053"/>
      <c r="J2053"/>
    </row>
    <row r="2054" spans="1:10" x14ac:dyDescent="0.2">
      <c r="A2054" s="37">
        <v>230350</v>
      </c>
      <c r="B2054" s="37">
        <v>18.758921999999998</v>
      </c>
      <c r="C2054" s="37">
        <v>25.172784</v>
      </c>
      <c r="D2054" s="37">
        <v>36.190517999999997</v>
      </c>
      <c r="E2054" s="37">
        <v>25.766832000000001</v>
      </c>
      <c r="G2054"/>
      <c r="H2054"/>
      <c r="I2054"/>
      <c r="J2054"/>
    </row>
    <row r="2055" spans="1:10" x14ac:dyDescent="0.2">
      <c r="A2055" s="37">
        <v>230351</v>
      </c>
      <c r="B2055" s="37">
        <v>17.014662000000001</v>
      </c>
      <c r="C2055" s="37">
        <v>29.527645</v>
      </c>
      <c r="D2055" s="37">
        <v>40.093955999999999</v>
      </c>
      <c r="E2055" s="37">
        <v>33.720477000000002</v>
      </c>
      <c r="G2055"/>
      <c r="H2055"/>
      <c r="I2055"/>
      <c r="J2055"/>
    </row>
    <row r="2056" spans="1:10" x14ac:dyDescent="0.2">
      <c r="A2056" s="37">
        <v>230351</v>
      </c>
      <c r="B2056" s="37">
        <v>17.014662000000001</v>
      </c>
      <c r="C2056" s="37">
        <v>29.527645</v>
      </c>
      <c r="D2056" s="37">
        <v>40.093955999999999</v>
      </c>
      <c r="E2056" s="37">
        <v>33.720477000000002</v>
      </c>
      <c r="G2056"/>
      <c r="H2056"/>
      <c r="I2056"/>
      <c r="J2056"/>
    </row>
    <row r="2057" spans="1:10" x14ac:dyDescent="0.2">
      <c r="A2057" s="37">
        <v>230351</v>
      </c>
      <c r="B2057" s="37">
        <v>16.727440000000001</v>
      </c>
      <c r="C2057" s="37">
        <v>26.982088000000001</v>
      </c>
      <c r="D2057" s="37">
        <v>37.764014000000003</v>
      </c>
      <c r="E2057" s="37">
        <v>25.445709000000001</v>
      </c>
      <c r="G2057"/>
      <c r="H2057"/>
      <c r="I2057"/>
      <c r="J2057"/>
    </row>
    <row r="2058" spans="1:10" x14ac:dyDescent="0.2">
      <c r="A2058" s="37">
        <v>230351</v>
      </c>
      <c r="B2058" s="37">
        <v>15.815244</v>
      </c>
      <c r="C2058" s="37">
        <v>28.296659999999999</v>
      </c>
      <c r="D2058" s="37">
        <v>39.442728000000002</v>
      </c>
      <c r="E2058" s="37">
        <v>29.822772000000001</v>
      </c>
      <c r="G2058"/>
      <c r="H2058"/>
      <c r="I2058"/>
      <c r="J2058"/>
    </row>
    <row r="2059" spans="1:10" x14ac:dyDescent="0.2">
      <c r="A2059" s="37">
        <v>230351</v>
      </c>
      <c r="B2059" s="37">
        <v>17.014662000000001</v>
      </c>
      <c r="C2059" s="37">
        <v>29.527645</v>
      </c>
      <c r="D2059" s="37">
        <v>40.093955999999999</v>
      </c>
      <c r="E2059" s="37">
        <v>33.720477000000002</v>
      </c>
      <c r="G2059"/>
      <c r="H2059"/>
      <c r="I2059"/>
      <c r="J2059"/>
    </row>
    <row r="2060" spans="1:10" x14ac:dyDescent="0.2">
      <c r="A2060" s="37">
        <v>230351</v>
      </c>
      <c r="B2060" s="37">
        <v>16.727440000000001</v>
      </c>
      <c r="C2060" s="37">
        <v>26.982088000000001</v>
      </c>
      <c r="D2060" s="37">
        <v>37.764014000000003</v>
      </c>
      <c r="E2060" s="37">
        <v>25.445709000000001</v>
      </c>
      <c r="G2060"/>
      <c r="H2060"/>
      <c r="I2060"/>
      <c r="J2060"/>
    </row>
    <row r="2061" spans="1:10" x14ac:dyDescent="0.2">
      <c r="A2061" s="37">
        <v>230351</v>
      </c>
      <c r="B2061" s="37">
        <v>15.815244</v>
      </c>
      <c r="C2061" s="37">
        <v>28.296659999999999</v>
      </c>
      <c r="D2061" s="37">
        <v>39.442728000000002</v>
      </c>
      <c r="E2061" s="37">
        <v>29.822772000000001</v>
      </c>
      <c r="G2061"/>
      <c r="H2061"/>
      <c r="I2061"/>
      <c r="J2061"/>
    </row>
    <row r="2062" spans="1:10" x14ac:dyDescent="0.2">
      <c r="A2062" s="37">
        <v>230352</v>
      </c>
      <c r="B2062" s="37">
        <v>17.769638</v>
      </c>
      <c r="C2062" s="37">
        <v>25.563666000000001</v>
      </c>
      <c r="D2062" s="37">
        <v>36.042718000000001</v>
      </c>
      <c r="E2062" s="37">
        <v>27.493527</v>
      </c>
      <c r="G2062"/>
      <c r="H2062"/>
      <c r="I2062"/>
      <c r="J2062"/>
    </row>
    <row r="2063" spans="1:10" x14ac:dyDescent="0.2">
      <c r="A2063" s="37">
        <v>230352</v>
      </c>
      <c r="B2063" s="37">
        <v>17.769638</v>
      </c>
      <c r="C2063" s="37">
        <v>25.563666000000001</v>
      </c>
      <c r="D2063" s="37">
        <v>36.042718000000001</v>
      </c>
      <c r="E2063" s="37">
        <v>27.493527</v>
      </c>
      <c r="G2063"/>
      <c r="H2063"/>
      <c r="I2063"/>
      <c r="J2063"/>
    </row>
    <row r="2064" spans="1:10" x14ac:dyDescent="0.2">
      <c r="A2064" s="37">
        <v>230352</v>
      </c>
      <c r="B2064" s="37">
        <v>15.242611999999999</v>
      </c>
      <c r="C2064" s="37">
        <v>26.877026000000001</v>
      </c>
      <c r="D2064" s="37">
        <v>37.791600000000003</v>
      </c>
      <c r="E2064" s="37">
        <v>27.830814</v>
      </c>
      <c r="G2064"/>
      <c r="H2064"/>
      <c r="I2064"/>
      <c r="J2064"/>
    </row>
    <row r="2065" spans="1:10" x14ac:dyDescent="0.2">
      <c r="A2065" s="37">
        <v>230352</v>
      </c>
      <c r="B2065" s="37">
        <v>15.620319</v>
      </c>
      <c r="C2065" s="37">
        <v>25.247937</v>
      </c>
      <c r="D2065" s="37">
        <v>37.608440999999999</v>
      </c>
      <c r="E2065" s="37">
        <v>27.480687</v>
      </c>
      <c r="G2065"/>
      <c r="H2065"/>
      <c r="I2065"/>
      <c r="J2065"/>
    </row>
    <row r="2066" spans="1:10" x14ac:dyDescent="0.2">
      <c r="A2066" s="37">
        <v>230352</v>
      </c>
      <c r="B2066" s="37">
        <v>17.769638</v>
      </c>
      <c r="C2066" s="37">
        <v>25.563666000000001</v>
      </c>
      <c r="D2066" s="37">
        <v>36.042718000000001</v>
      </c>
      <c r="E2066" s="37">
        <v>27.493527</v>
      </c>
      <c r="G2066"/>
      <c r="H2066"/>
      <c r="I2066"/>
      <c r="J2066"/>
    </row>
    <row r="2067" spans="1:10" x14ac:dyDescent="0.2">
      <c r="A2067" s="37">
        <v>230352</v>
      </c>
      <c r="B2067" s="37">
        <v>15.242611999999999</v>
      </c>
      <c r="C2067" s="37">
        <v>26.877026000000001</v>
      </c>
      <c r="D2067" s="37">
        <v>37.791600000000003</v>
      </c>
      <c r="E2067" s="37">
        <v>27.830814</v>
      </c>
      <c r="G2067"/>
      <c r="H2067"/>
      <c r="I2067"/>
      <c r="J2067"/>
    </row>
    <row r="2068" spans="1:10" x14ac:dyDescent="0.2">
      <c r="A2068" s="37">
        <v>230352</v>
      </c>
      <c r="B2068" s="37">
        <v>15.620319</v>
      </c>
      <c r="C2068" s="37">
        <v>25.247937</v>
      </c>
      <c r="D2068" s="37">
        <v>37.608440999999999</v>
      </c>
      <c r="E2068" s="37">
        <v>27.480687</v>
      </c>
      <c r="G2068"/>
      <c r="H2068"/>
      <c r="I2068"/>
      <c r="J2068"/>
    </row>
    <row r="2069" spans="1:10" x14ac:dyDescent="0.2">
      <c r="A2069" s="37">
        <v>230353</v>
      </c>
      <c r="B2069" s="37">
        <v>15.244248000000001</v>
      </c>
      <c r="C2069" s="37">
        <v>29.929416</v>
      </c>
      <c r="D2069" s="37">
        <v>41.213514000000004</v>
      </c>
      <c r="E2069" s="37">
        <v>29.016252000000001</v>
      </c>
      <c r="G2069"/>
      <c r="H2069"/>
      <c r="I2069"/>
      <c r="J2069"/>
    </row>
    <row r="2070" spans="1:10" x14ac:dyDescent="0.2">
      <c r="A2070" s="37">
        <v>230353</v>
      </c>
      <c r="B2070" s="37">
        <v>15.244248000000001</v>
      </c>
      <c r="C2070" s="37">
        <v>29.929416</v>
      </c>
      <c r="D2070" s="37">
        <v>41.213514000000004</v>
      </c>
      <c r="E2070" s="37">
        <v>29.016252000000001</v>
      </c>
      <c r="G2070"/>
      <c r="H2070"/>
      <c r="I2070"/>
      <c r="J2070"/>
    </row>
    <row r="2071" spans="1:10" x14ac:dyDescent="0.2">
      <c r="A2071" s="37">
        <v>230353</v>
      </c>
      <c r="B2071" s="37">
        <v>15.244248000000001</v>
      </c>
      <c r="C2071" s="37">
        <v>29.929416</v>
      </c>
      <c r="D2071" s="37">
        <v>41.213514000000004</v>
      </c>
      <c r="E2071" s="37">
        <v>29.016252000000001</v>
      </c>
      <c r="G2071"/>
      <c r="H2071"/>
      <c r="I2071"/>
      <c r="J2071"/>
    </row>
    <row r="2072" spans="1:10" x14ac:dyDescent="0.2">
      <c r="A2072" s="37">
        <v>230354</v>
      </c>
      <c r="B2072" s="37">
        <v>14.798819999999999</v>
      </c>
      <c r="C2072" s="37">
        <v>34.150398000000003</v>
      </c>
      <c r="D2072" s="37">
        <v>46.828367999999998</v>
      </c>
      <c r="E2072" s="37">
        <v>40.051074</v>
      </c>
      <c r="G2072"/>
      <c r="H2072"/>
      <c r="I2072"/>
      <c r="J2072"/>
    </row>
    <row r="2073" spans="1:10" x14ac:dyDescent="0.2">
      <c r="A2073" s="37">
        <v>230354</v>
      </c>
      <c r="B2073" s="37">
        <v>14.798819999999999</v>
      </c>
      <c r="C2073" s="37">
        <v>34.150398000000003</v>
      </c>
      <c r="D2073" s="37">
        <v>46.828367999999998</v>
      </c>
      <c r="E2073" s="37">
        <v>40.051074</v>
      </c>
      <c r="G2073"/>
      <c r="H2073"/>
      <c r="I2073"/>
      <c r="J2073"/>
    </row>
    <row r="2074" spans="1:10" x14ac:dyDescent="0.2">
      <c r="A2074" s="37">
        <v>230354</v>
      </c>
      <c r="B2074" s="37">
        <v>14.798819999999999</v>
      </c>
      <c r="C2074" s="37">
        <v>34.150398000000003</v>
      </c>
      <c r="D2074" s="37">
        <v>46.828367999999998</v>
      </c>
      <c r="E2074" s="37">
        <v>40.051074</v>
      </c>
      <c r="G2074"/>
      <c r="H2074"/>
      <c r="I2074"/>
      <c r="J2074"/>
    </row>
    <row r="2075" spans="1:10" x14ac:dyDescent="0.2">
      <c r="A2075" s="37">
        <v>230355</v>
      </c>
      <c r="B2075" s="37">
        <v>16.455476000000001</v>
      </c>
      <c r="C2075" s="37">
        <v>29.574876</v>
      </c>
      <c r="D2075" s="37">
        <v>44.184265000000003</v>
      </c>
      <c r="E2075" s="37">
        <v>30.118393999999999</v>
      </c>
      <c r="G2075"/>
      <c r="H2075"/>
      <c r="I2075"/>
      <c r="J2075"/>
    </row>
    <row r="2076" spans="1:10" x14ac:dyDescent="0.2">
      <c r="A2076" s="37">
        <v>230355</v>
      </c>
      <c r="B2076" s="37">
        <v>0</v>
      </c>
      <c r="C2076" s="37">
        <v>29.574876</v>
      </c>
      <c r="D2076" s="37">
        <v>44.184265000000003</v>
      </c>
      <c r="E2076" s="37">
        <v>30.118393999999999</v>
      </c>
      <c r="G2076"/>
      <c r="H2076"/>
      <c r="I2076"/>
      <c r="J2076"/>
    </row>
    <row r="2077" spans="1:10" x14ac:dyDescent="0.2">
      <c r="A2077" s="37">
        <v>230356</v>
      </c>
      <c r="B2077" s="37">
        <v>16.659808000000002</v>
      </c>
      <c r="C2077" s="37">
        <v>26.528832000000001</v>
      </c>
      <c r="D2077" s="37">
        <v>37.843696000000001</v>
      </c>
      <c r="E2077" s="37">
        <v>24.840464000000001</v>
      </c>
      <c r="G2077"/>
      <c r="H2077"/>
      <c r="I2077"/>
      <c r="J2077"/>
    </row>
    <row r="2078" spans="1:10" x14ac:dyDescent="0.2">
      <c r="A2078" s="37">
        <v>230356</v>
      </c>
      <c r="B2078" s="37">
        <v>0</v>
      </c>
      <c r="C2078" s="37">
        <v>26.528832000000001</v>
      </c>
      <c r="D2078" s="37">
        <v>37.843696000000001</v>
      </c>
      <c r="E2078" s="37">
        <v>24.840464000000001</v>
      </c>
      <c r="G2078"/>
      <c r="H2078"/>
      <c r="I2078"/>
      <c r="J2078"/>
    </row>
    <row r="2079" spans="1:10" x14ac:dyDescent="0.2">
      <c r="A2079" s="37">
        <v>230357</v>
      </c>
      <c r="B2079" s="37">
        <v>20.310126</v>
      </c>
      <c r="C2079" s="37">
        <v>21.759522</v>
      </c>
      <c r="D2079" s="37">
        <v>33.020214000000003</v>
      </c>
      <c r="E2079" s="37">
        <v>19.771248</v>
      </c>
      <c r="G2079"/>
      <c r="H2079"/>
      <c r="I2079"/>
      <c r="J2079"/>
    </row>
    <row r="2080" spans="1:10" x14ac:dyDescent="0.2">
      <c r="A2080" s="37">
        <v>230357</v>
      </c>
      <c r="B2080" s="37">
        <v>0</v>
      </c>
      <c r="C2080" s="37">
        <v>21.759522</v>
      </c>
      <c r="D2080" s="37">
        <v>33.020214000000003</v>
      </c>
      <c r="E2080" s="37">
        <v>19.771248</v>
      </c>
      <c r="G2080"/>
      <c r="H2080"/>
      <c r="I2080"/>
      <c r="J2080"/>
    </row>
    <row r="2081" spans="1:10" x14ac:dyDescent="0.2">
      <c r="A2081" s="37">
        <v>230358</v>
      </c>
      <c r="B2081" s="37">
        <v>17.945256000000001</v>
      </c>
      <c r="C2081" s="37">
        <v>29.474802</v>
      </c>
      <c r="D2081" s="37">
        <v>38.541089999999997</v>
      </c>
      <c r="E2081" s="37">
        <v>31.469760000000001</v>
      </c>
      <c r="G2081"/>
      <c r="H2081"/>
      <c r="I2081"/>
      <c r="J2081"/>
    </row>
    <row r="2082" spans="1:10" x14ac:dyDescent="0.2">
      <c r="A2082" s="37">
        <v>230358</v>
      </c>
      <c r="B2082" s="37">
        <v>17.945256000000001</v>
      </c>
      <c r="C2082" s="37">
        <v>29.474802</v>
      </c>
      <c r="D2082" s="37">
        <v>38.541089999999997</v>
      </c>
      <c r="E2082" s="37">
        <v>31.469760000000001</v>
      </c>
      <c r="G2082"/>
      <c r="H2082"/>
      <c r="I2082"/>
      <c r="J2082"/>
    </row>
    <row r="2083" spans="1:10" x14ac:dyDescent="0.2">
      <c r="A2083" s="37">
        <v>230358</v>
      </c>
      <c r="B2083" s="37">
        <v>17.945256000000001</v>
      </c>
      <c r="C2083" s="37">
        <v>29.474802</v>
      </c>
      <c r="D2083" s="37">
        <v>38.541089999999997</v>
      </c>
      <c r="E2083" s="37">
        <v>31.469760000000001</v>
      </c>
      <c r="G2083"/>
      <c r="H2083"/>
      <c r="I2083"/>
      <c r="J2083"/>
    </row>
    <row r="2084" spans="1:10" x14ac:dyDescent="0.2">
      <c r="A2084" s="37">
        <v>230359</v>
      </c>
      <c r="B2084" s="37">
        <v>13.718432</v>
      </c>
      <c r="C2084" s="37">
        <v>33.49521</v>
      </c>
      <c r="D2084" s="37">
        <v>48.994399999999999</v>
      </c>
      <c r="E2084" s="37">
        <v>34.851978000000003</v>
      </c>
      <c r="G2084"/>
      <c r="H2084"/>
      <c r="I2084"/>
      <c r="J2084"/>
    </row>
    <row r="2085" spans="1:10" x14ac:dyDescent="0.2">
      <c r="A2085" s="37">
        <v>230359</v>
      </c>
      <c r="B2085" s="37">
        <v>0</v>
      </c>
      <c r="C2085" s="37">
        <v>33.49521</v>
      </c>
      <c r="D2085" s="37">
        <v>48.994399999999999</v>
      </c>
      <c r="E2085" s="37">
        <v>34.851978000000003</v>
      </c>
      <c r="G2085"/>
      <c r="H2085"/>
      <c r="I2085"/>
      <c r="J2085"/>
    </row>
    <row r="2086" spans="1:10" x14ac:dyDescent="0.2">
      <c r="A2086" s="37">
        <v>230360</v>
      </c>
      <c r="B2086" s="37">
        <v>13.815339</v>
      </c>
      <c r="C2086" s="37">
        <v>26.565804</v>
      </c>
      <c r="D2086" s="37">
        <v>38.755808999999999</v>
      </c>
      <c r="E2086" s="37">
        <v>25.314109999999999</v>
      </c>
      <c r="G2086"/>
      <c r="H2086"/>
      <c r="I2086"/>
      <c r="J2086"/>
    </row>
    <row r="2087" spans="1:10" x14ac:dyDescent="0.2">
      <c r="A2087" s="37">
        <v>230360</v>
      </c>
      <c r="B2087" s="37">
        <v>0</v>
      </c>
      <c r="C2087" s="37">
        <v>26.565804</v>
      </c>
      <c r="D2087" s="37">
        <v>38.755808999999999</v>
      </c>
      <c r="E2087" s="37">
        <v>25.314109999999999</v>
      </c>
      <c r="G2087"/>
      <c r="H2087"/>
      <c r="I2087"/>
      <c r="J2087"/>
    </row>
    <row r="2088" spans="1:10" x14ac:dyDescent="0.2">
      <c r="A2088" s="37">
        <v>230361</v>
      </c>
      <c r="B2088" s="37">
        <v>17.561879999999999</v>
      </c>
      <c r="C2088" s="37">
        <v>21.083548</v>
      </c>
      <c r="D2088" s="37">
        <v>29.381304</v>
      </c>
      <c r="E2088" s="37">
        <v>19.039307999999998</v>
      </c>
      <c r="G2088"/>
      <c r="H2088"/>
      <c r="I2088"/>
      <c r="J2088"/>
    </row>
    <row r="2089" spans="1:10" x14ac:dyDescent="0.2">
      <c r="A2089" s="37">
        <v>230361</v>
      </c>
      <c r="B2089" s="37">
        <v>17.561879999999999</v>
      </c>
      <c r="C2089" s="37">
        <v>21.083548</v>
      </c>
      <c r="D2089" s="37">
        <v>29.381304</v>
      </c>
      <c r="E2089" s="37">
        <v>19.039307999999998</v>
      </c>
      <c r="G2089"/>
      <c r="H2089"/>
      <c r="I2089"/>
      <c r="J2089"/>
    </row>
    <row r="2090" spans="1:10" x14ac:dyDescent="0.2">
      <c r="A2090" s="37">
        <v>230361</v>
      </c>
      <c r="B2090" s="37">
        <v>17.561879999999999</v>
      </c>
      <c r="C2090" s="37">
        <v>21.083548</v>
      </c>
      <c r="D2090" s="37">
        <v>29.381304</v>
      </c>
      <c r="E2090" s="37">
        <v>19.039307999999998</v>
      </c>
      <c r="G2090"/>
      <c r="H2090"/>
      <c r="I2090"/>
      <c r="J2090"/>
    </row>
    <row r="2091" spans="1:10" x14ac:dyDescent="0.2">
      <c r="A2091" s="37">
        <v>230362</v>
      </c>
      <c r="B2091" s="37">
        <v>13.061159999999999</v>
      </c>
      <c r="C2091" s="37">
        <v>26.517834000000001</v>
      </c>
      <c r="D2091" s="37">
        <v>35.117964000000001</v>
      </c>
      <c r="E2091" s="37">
        <v>26.683398</v>
      </c>
      <c r="G2091"/>
      <c r="H2091"/>
      <c r="I2091"/>
      <c r="J2091"/>
    </row>
    <row r="2092" spans="1:10" x14ac:dyDescent="0.2">
      <c r="A2092" s="37">
        <v>230362</v>
      </c>
      <c r="B2092" s="37">
        <v>13.061159999999999</v>
      </c>
      <c r="C2092" s="37">
        <v>26.517834000000001</v>
      </c>
      <c r="D2092" s="37">
        <v>35.117964000000001</v>
      </c>
      <c r="E2092" s="37">
        <v>26.683398</v>
      </c>
      <c r="G2092"/>
      <c r="H2092"/>
      <c r="I2092"/>
      <c r="J2092"/>
    </row>
    <row r="2093" spans="1:10" x14ac:dyDescent="0.2">
      <c r="A2093" s="37">
        <v>230362</v>
      </c>
      <c r="B2093" s="37">
        <v>13.061159999999999</v>
      </c>
      <c r="C2093" s="37">
        <v>26.517834000000001</v>
      </c>
      <c r="D2093" s="37">
        <v>35.117964000000001</v>
      </c>
      <c r="E2093" s="37">
        <v>26.683398</v>
      </c>
      <c r="G2093"/>
      <c r="H2093"/>
      <c r="I2093"/>
      <c r="J2093"/>
    </row>
    <row r="2094" spans="1:10" x14ac:dyDescent="0.2">
      <c r="A2094" s="37">
        <v>230363</v>
      </c>
      <c r="B2094" s="37">
        <v>11.989992000000001</v>
      </c>
      <c r="C2094" s="37">
        <v>31.403694000000002</v>
      </c>
      <c r="D2094" s="37">
        <v>44.775709999999997</v>
      </c>
      <c r="E2094" s="37">
        <v>29.750868000000001</v>
      </c>
      <c r="G2094"/>
      <c r="H2094"/>
      <c r="I2094"/>
      <c r="J2094"/>
    </row>
    <row r="2095" spans="1:10" x14ac:dyDescent="0.2">
      <c r="A2095" s="37">
        <v>230363</v>
      </c>
      <c r="B2095" s="37">
        <v>14.031615</v>
      </c>
      <c r="C2095" s="37">
        <v>26.624324999999999</v>
      </c>
      <c r="D2095" s="37">
        <v>36.210915</v>
      </c>
      <c r="E2095" s="37">
        <v>24.360569999999999</v>
      </c>
      <c r="G2095"/>
      <c r="H2095"/>
      <c r="I2095"/>
      <c r="J2095"/>
    </row>
    <row r="2096" spans="1:10" x14ac:dyDescent="0.2">
      <c r="A2096" s="37">
        <v>230363</v>
      </c>
      <c r="B2096" s="37">
        <v>14.031615</v>
      </c>
      <c r="C2096" s="37">
        <v>26.624324999999999</v>
      </c>
      <c r="D2096" s="37">
        <v>36.210915</v>
      </c>
      <c r="E2096" s="37">
        <v>24.360569999999999</v>
      </c>
      <c r="G2096"/>
      <c r="H2096"/>
      <c r="I2096"/>
      <c r="J2096"/>
    </row>
    <row r="2097" spans="1:10" x14ac:dyDescent="0.2">
      <c r="A2097" s="37">
        <v>230363</v>
      </c>
      <c r="B2097" s="37">
        <v>14.031615</v>
      </c>
      <c r="C2097" s="37">
        <v>26.624324999999999</v>
      </c>
      <c r="D2097" s="37">
        <v>36.210915</v>
      </c>
      <c r="E2097" s="37">
        <v>24.360569999999999</v>
      </c>
      <c r="G2097"/>
      <c r="H2097"/>
      <c r="I2097"/>
      <c r="J2097"/>
    </row>
    <row r="2098" spans="1:10" x14ac:dyDescent="0.2">
      <c r="A2098" s="37">
        <v>230363</v>
      </c>
      <c r="B2098" s="37">
        <v>0</v>
      </c>
      <c r="C2098" s="37">
        <v>31.403694000000002</v>
      </c>
      <c r="D2098" s="37">
        <v>44.775709999999997</v>
      </c>
      <c r="E2098" s="37">
        <v>29.750868000000001</v>
      </c>
      <c r="G2098"/>
      <c r="H2098"/>
      <c r="I2098"/>
      <c r="J2098"/>
    </row>
    <row r="2099" spans="1:10" x14ac:dyDescent="0.2">
      <c r="A2099" s="37">
        <v>230364</v>
      </c>
      <c r="B2099" s="37">
        <v>18.59676</v>
      </c>
      <c r="C2099" s="37">
        <v>19.770520000000001</v>
      </c>
      <c r="D2099" s="37">
        <v>27.390789999999999</v>
      </c>
      <c r="E2099" s="37">
        <v>16.496829999999999</v>
      </c>
      <c r="G2099"/>
      <c r="H2099"/>
      <c r="I2099"/>
      <c r="J2099"/>
    </row>
    <row r="2100" spans="1:10" x14ac:dyDescent="0.2">
      <c r="A2100" s="37">
        <v>230364</v>
      </c>
      <c r="B2100" s="37">
        <v>18.59676</v>
      </c>
      <c r="C2100" s="37">
        <v>19.770520000000001</v>
      </c>
      <c r="D2100" s="37">
        <v>27.390789999999999</v>
      </c>
      <c r="E2100" s="37">
        <v>16.496829999999999</v>
      </c>
      <c r="G2100"/>
      <c r="H2100"/>
      <c r="I2100"/>
      <c r="J2100"/>
    </row>
    <row r="2101" spans="1:10" x14ac:dyDescent="0.2">
      <c r="A2101" s="37">
        <v>230364</v>
      </c>
      <c r="B2101" s="37">
        <v>18.59676</v>
      </c>
      <c r="C2101" s="37">
        <v>19.770520000000001</v>
      </c>
      <c r="D2101" s="37">
        <v>27.390789999999999</v>
      </c>
      <c r="E2101" s="37">
        <v>16.496829999999999</v>
      </c>
      <c r="G2101"/>
      <c r="H2101"/>
      <c r="I2101"/>
      <c r="J2101"/>
    </row>
    <row r="2102" spans="1:10" x14ac:dyDescent="0.2">
      <c r="A2102" s="37">
        <v>230365</v>
      </c>
      <c r="B2102" s="37">
        <v>16.016176000000002</v>
      </c>
      <c r="C2102" s="37">
        <v>24.122208000000001</v>
      </c>
      <c r="D2102" s="37">
        <v>32.713296</v>
      </c>
      <c r="E2102" s="37">
        <v>23.87968</v>
      </c>
      <c r="G2102"/>
      <c r="H2102"/>
      <c r="I2102"/>
      <c r="J2102"/>
    </row>
    <row r="2103" spans="1:10" x14ac:dyDescent="0.2">
      <c r="A2103" s="37">
        <v>230365</v>
      </c>
      <c r="B2103" s="37">
        <v>16.016176000000002</v>
      </c>
      <c r="C2103" s="37">
        <v>24.122208000000001</v>
      </c>
      <c r="D2103" s="37">
        <v>32.713296</v>
      </c>
      <c r="E2103" s="37">
        <v>23.87968</v>
      </c>
      <c r="G2103"/>
      <c r="H2103"/>
      <c r="I2103"/>
      <c r="J2103"/>
    </row>
    <row r="2104" spans="1:10" x14ac:dyDescent="0.2">
      <c r="A2104" s="37">
        <v>230365</v>
      </c>
      <c r="B2104" s="37">
        <v>16.016176000000002</v>
      </c>
      <c r="C2104" s="37">
        <v>24.122208000000001</v>
      </c>
      <c r="D2104" s="37">
        <v>32.713296</v>
      </c>
      <c r="E2104" s="37">
        <v>23.87968</v>
      </c>
      <c r="G2104"/>
      <c r="H2104"/>
      <c r="I2104"/>
      <c r="J2104"/>
    </row>
    <row r="2105" spans="1:10" x14ac:dyDescent="0.2">
      <c r="A2105" s="37">
        <v>230366</v>
      </c>
      <c r="B2105" s="37">
        <v>15.909348</v>
      </c>
      <c r="C2105" s="37">
        <v>21.784853999999999</v>
      </c>
      <c r="D2105" s="37">
        <v>33.443046000000002</v>
      </c>
      <c r="E2105" s="37">
        <v>18.638255999999998</v>
      </c>
      <c r="G2105"/>
      <c r="H2105"/>
      <c r="I2105"/>
      <c r="J2105"/>
    </row>
    <row r="2106" spans="1:10" x14ac:dyDescent="0.2">
      <c r="A2106" s="37">
        <v>230366</v>
      </c>
      <c r="B2106" s="37">
        <v>0</v>
      </c>
      <c r="C2106" s="37">
        <v>21.784853999999999</v>
      </c>
      <c r="D2106" s="37">
        <v>33.443046000000002</v>
      </c>
      <c r="E2106" s="37">
        <v>18.638255999999998</v>
      </c>
      <c r="G2106"/>
      <c r="H2106"/>
      <c r="I2106"/>
      <c r="J2106"/>
    </row>
    <row r="2107" spans="1:10" x14ac:dyDescent="0.2">
      <c r="A2107" s="37">
        <v>230367</v>
      </c>
      <c r="B2107" s="37">
        <v>17.366879999999998</v>
      </c>
      <c r="C2107" s="37">
        <v>21.352416000000002</v>
      </c>
      <c r="D2107" s="37">
        <v>30.506112000000002</v>
      </c>
      <c r="E2107" s="37">
        <v>19.18272</v>
      </c>
      <c r="G2107"/>
      <c r="H2107"/>
      <c r="I2107"/>
      <c r="J2107"/>
    </row>
    <row r="2108" spans="1:10" x14ac:dyDescent="0.2">
      <c r="A2108" s="37">
        <v>230367</v>
      </c>
      <c r="B2108" s="37">
        <v>0</v>
      </c>
      <c r="C2108" s="37">
        <v>21.352416000000002</v>
      </c>
      <c r="D2108" s="37">
        <v>30.506112000000002</v>
      </c>
      <c r="E2108" s="37">
        <v>19.18272</v>
      </c>
      <c r="G2108"/>
      <c r="H2108"/>
      <c r="I2108"/>
      <c r="J2108"/>
    </row>
    <row r="2109" spans="1:10" x14ac:dyDescent="0.2">
      <c r="A2109" s="37">
        <v>230368</v>
      </c>
      <c r="B2109" s="37">
        <v>16.542921</v>
      </c>
      <c r="C2109" s="37">
        <v>23.963522999999999</v>
      </c>
      <c r="D2109" s="37">
        <v>31.932766000000001</v>
      </c>
      <c r="E2109" s="37">
        <v>22.066527000000001</v>
      </c>
      <c r="G2109"/>
      <c r="H2109"/>
      <c r="I2109"/>
      <c r="J2109"/>
    </row>
    <row r="2110" spans="1:10" x14ac:dyDescent="0.2">
      <c r="A2110" s="37">
        <v>230368</v>
      </c>
      <c r="B2110" s="37">
        <v>16.542921</v>
      </c>
      <c r="C2110" s="37">
        <v>23.963522999999999</v>
      </c>
      <c r="D2110" s="37">
        <v>31.932766000000001</v>
      </c>
      <c r="E2110" s="37">
        <v>22.066527000000001</v>
      </c>
      <c r="G2110"/>
      <c r="H2110"/>
      <c r="I2110"/>
      <c r="J2110"/>
    </row>
    <row r="2111" spans="1:10" x14ac:dyDescent="0.2">
      <c r="A2111" s="37">
        <v>230368</v>
      </c>
      <c r="B2111" s="37">
        <v>16.542921</v>
      </c>
      <c r="C2111" s="37">
        <v>23.963522999999999</v>
      </c>
      <c r="D2111" s="37">
        <v>31.932766000000001</v>
      </c>
      <c r="E2111" s="37">
        <v>22.066527000000001</v>
      </c>
      <c r="G2111"/>
      <c r="H2111"/>
      <c r="I2111"/>
      <c r="J2111"/>
    </row>
    <row r="2112" spans="1:10" x14ac:dyDescent="0.2">
      <c r="A2112" s="37">
        <v>230369</v>
      </c>
      <c r="B2112" s="37">
        <v>16.125693999999999</v>
      </c>
      <c r="C2112" s="37">
        <v>24.984642999999998</v>
      </c>
      <c r="D2112" s="37">
        <v>33.973190000000002</v>
      </c>
      <c r="E2112" s="37">
        <v>24.308882000000001</v>
      </c>
      <c r="G2112"/>
      <c r="H2112"/>
      <c r="I2112"/>
      <c r="J2112"/>
    </row>
    <row r="2113" spans="1:10" x14ac:dyDescent="0.2">
      <c r="A2113" s="37">
        <v>230369</v>
      </c>
      <c r="B2113" s="37">
        <v>16.125693999999999</v>
      </c>
      <c r="C2113" s="37">
        <v>24.984642999999998</v>
      </c>
      <c r="D2113" s="37">
        <v>33.973190000000002</v>
      </c>
      <c r="E2113" s="37">
        <v>24.308882000000001</v>
      </c>
      <c r="G2113"/>
      <c r="H2113"/>
      <c r="I2113"/>
      <c r="J2113"/>
    </row>
    <row r="2114" spans="1:10" x14ac:dyDescent="0.2">
      <c r="A2114" s="37">
        <v>230369</v>
      </c>
      <c r="B2114" s="37">
        <v>16.125693999999999</v>
      </c>
      <c r="C2114" s="37">
        <v>24.984642999999998</v>
      </c>
      <c r="D2114" s="37">
        <v>33.973190000000002</v>
      </c>
      <c r="E2114" s="37">
        <v>24.308882000000001</v>
      </c>
      <c r="G2114"/>
      <c r="H2114"/>
      <c r="I2114"/>
      <c r="J2114"/>
    </row>
    <row r="2115" spans="1:10" x14ac:dyDescent="0.2">
      <c r="A2115" s="37">
        <v>230370</v>
      </c>
      <c r="B2115" s="37">
        <v>17.085685000000002</v>
      </c>
      <c r="C2115" s="37">
        <v>21.527031999999998</v>
      </c>
      <c r="D2115" s="37">
        <v>31.759820999999999</v>
      </c>
      <c r="E2115" s="37">
        <v>20.437645</v>
      </c>
      <c r="G2115"/>
      <c r="H2115"/>
      <c r="I2115"/>
      <c r="J2115"/>
    </row>
    <row r="2116" spans="1:10" x14ac:dyDescent="0.2">
      <c r="A2116" s="37">
        <v>230370</v>
      </c>
      <c r="B2116" s="37">
        <v>16.814160000000001</v>
      </c>
      <c r="C2116" s="37">
        <v>21.788927999999999</v>
      </c>
      <c r="D2116" s="37">
        <v>30.20064</v>
      </c>
      <c r="E2116" s="37">
        <v>21.964943999999999</v>
      </c>
      <c r="G2116"/>
      <c r="H2116"/>
      <c r="I2116"/>
      <c r="J2116"/>
    </row>
    <row r="2117" spans="1:10" x14ac:dyDescent="0.2">
      <c r="A2117" s="37">
        <v>230370</v>
      </c>
      <c r="B2117" s="37">
        <v>16.814160000000001</v>
      </c>
      <c r="C2117" s="37">
        <v>21.788927999999999</v>
      </c>
      <c r="D2117" s="37">
        <v>30.20064</v>
      </c>
      <c r="E2117" s="37">
        <v>21.964943999999999</v>
      </c>
      <c r="G2117"/>
      <c r="H2117"/>
      <c r="I2117"/>
      <c r="J2117"/>
    </row>
    <row r="2118" spans="1:10" x14ac:dyDescent="0.2">
      <c r="A2118" s="37">
        <v>230370</v>
      </c>
      <c r="B2118" s="37">
        <v>16.814160000000001</v>
      </c>
      <c r="C2118" s="37">
        <v>21.788927999999999</v>
      </c>
      <c r="D2118" s="37">
        <v>30.20064</v>
      </c>
      <c r="E2118" s="37">
        <v>21.964943999999999</v>
      </c>
      <c r="G2118"/>
      <c r="H2118"/>
      <c r="I2118"/>
      <c r="J2118"/>
    </row>
    <row r="2119" spans="1:10" x14ac:dyDescent="0.2">
      <c r="A2119" s="37">
        <v>230370</v>
      </c>
      <c r="B2119" s="37">
        <v>0</v>
      </c>
      <c r="C2119" s="37">
        <v>21.527031999999998</v>
      </c>
      <c r="D2119" s="37">
        <v>31.759820999999999</v>
      </c>
      <c r="E2119" s="37">
        <v>20.437645</v>
      </c>
      <c r="G2119"/>
      <c r="H2119"/>
      <c r="I2119"/>
      <c r="J2119"/>
    </row>
    <row r="2120" spans="1:10" x14ac:dyDescent="0.2">
      <c r="A2120" s="37">
        <v>230371</v>
      </c>
      <c r="B2120" s="37">
        <v>16.478486</v>
      </c>
      <c r="C2120" s="37">
        <v>24.140104000000001</v>
      </c>
      <c r="D2120" s="37">
        <v>32.559565999999997</v>
      </c>
      <c r="E2120" s="37">
        <v>21.968233999999999</v>
      </c>
      <c r="G2120"/>
      <c r="H2120"/>
      <c r="I2120"/>
      <c r="J2120"/>
    </row>
    <row r="2121" spans="1:10" x14ac:dyDescent="0.2">
      <c r="A2121" s="37">
        <v>230371</v>
      </c>
      <c r="B2121" s="37">
        <v>16.478486</v>
      </c>
      <c r="C2121" s="37">
        <v>24.140104000000001</v>
      </c>
      <c r="D2121" s="37">
        <v>32.559565999999997</v>
      </c>
      <c r="E2121" s="37">
        <v>21.968233999999999</v>
      </c>
      <c r="G2121"/>
      <c r="H2121"/>
      <c r="I2121"/>
      <c r="J2121"/>
    </row>
    <row r="2122" spans="1:10" x14ac:dyDescent="0.2">
      <c r="A2122" s="37">
        <v>230371</v>
      </c>
      <c r="B2122" s="37">
        <v>16.478486</v>
      </c>
      <c r="C2122" s="37">
        <v>24.140104000000001</v>
      </c>
      <c r="D2122" s="37">
        <v>32.559565999999997</v>
      </c>
      <c r="E2122" s="37">
        <v>21.968233999999999</v>
      </c>
      <c r="G2122"/>
      <c r="H2122"/>
      <c r="I2122"/>
      <c r="J2122"/>
    </row>
    <row r="2123" spans="1:10" x14ac:dyDescent="0.2">
      <c r="A2123" s="37">
        <v>230372</v>
      </c>
      <c r="B2123" s="37">
        <v>15.957520000000001</v>
      </c>
      <c r="C2123" s="37">
        <v>23.216808</v>
      </c>
      <c r="D2123" s="37">
        <v>32.496152000000002</v>
      </c>
      <c r="E2123" s="37">
        <v>22.691040000000001</v>
      </c>
      <c r="G2123"/>
      <c r="H2123"/>
      <c r="I2123"/>
      <c r="J2123"/>
    </row>
    <row r="2124" spans="1:10" x14ac:dyDescent="0.2">
      <c r="A2124" s="37">
        <v>230372</v>
      </c>
      <c r="B2124" s="37">
        <v>15.957520000000001</v>
      </c>
      <c r="C2124" s="37">
        <v>23.216808</v>
      </c>
      <c r="D2124" s="37">
        <v>32.496152000000002</v>
      </c>
      <c r="E2124" s="37">
        <v>22.691040000000001</v>
      </c>
      <c r="G2124"/>
      <c r="H2124"/>
      <c r="I2124"/>
      <c r="J2124"/>
    </row>
    <row r="2125" spans="1:10" x14ac:dyDescent="0.2">
      <c r="A2125" s="37">
        <v>230372</v>
      </c>
      <c r="B2125" s="37">
        <v>15.957520000000001</v>
      </c>
      <c r="C2125" s="37">
        <v>23.216808</v>
      </c>
      <c r="D2125" s="37">
        <v>32.496152000000002</v>
      </c>
      <c r="E2125" s="37">
        <v>22.691040000000001</v>
      </c>
      <c r="G2125"/>
      <c r="H2125"/>
      <c r="I2125"/>
      <c r="J2125"/>
    </row>
    <row r="2126" spans="1:10" x14ac:dyDescent="0.2">
      <c r="A2126" s="37">
        <v>230373</v>
      </c>
      <c r="B2126" s="37">
        <v>17.3445</v>
      </c>
      <c r="C2126" s="37">
        <v>24.096299999999999</v>
      </c>
      <c r="D2126" s="37">
        <v>31.257300000000001</v>
      </c>
      <c r="E2126" s="37">
        <v>22.989599999999999</v>
      </c>
      <c r="G2126"/>
      <c r="H2126"/>
      <c r="I2126"/>
      <c r="J2126"/>
    </row>
    <row r="2127" spans="1:10" x14ac:dyDescent="0.2">
      <c r="A2127" s="37">
        <v>230373</v>
      </c>
      <c r="B2127" s="37">
        <v>17.3445</v>
      </c>
      <c r="C2127" s="37">
        <v>24.096299999999999</v>
      </c>
      <c r="D2127" s="37">
        <v>31.257300000000001</v>
      </c>
      <c r="E2127" s="37">
        <v>22.989599999999999</v>
      </c>
      <c r="G2127"/>
      <c r="H2127"/>
      <c r="I2127"/>
      <c r="J2127"/>
    </row>
    <row r="2128" spans="1:10" x14ac:dyDescent="0.2">
      <c r="A2128" s="37">
        <v>230373</v>
      </c>
      <c r="B2128" s="37">
        <v>17.3445</v>
      </c>
      <c r="C2128" s="37">
        <v>24.096299999999999</v>
      </c>
      <c r="D2128" s="37">
        <v>31.257300000000001</v>
      </c>
      <c r="E2128" s="37">
        <v>22.989599999999999</v>
      </c>
      <c r="G2128"/>
      <c r="H2128"/>
      <c r="I2128"/>
      <c r="J2128"/>
    </row>
    <row r="2129" spans="1:10" x14ac:dyDescent="0.2">
      <c r="A2129" s="37">
        <v>230374</v>
      </c>
      <c r="B2129" s="37">
        <v>21.174963999999999</v>
      </c>
      <c r="C2129" s="37">
        <v>16.882491000000002</v>
      </c>
      <c r="D2129" s="37">
        <v>23.520527000000001</v>
      </c>
      <c r="E2129" s="37">
        <v>13.025755</v>
      </c>
      <c r="G2129"/>
      <c r="H2129"/>
      <c r="I2129"/>
      <c r="J2129"/>
    </row>
    <row r="2130" spans="1:10" x14ac:dyDescent="0.2">
      <c r="A2130" s="37">
        <v>230374</v>
      </c>
      <c r="B2130" s="37">
        <v>21.174963999999999</v>
      </c>
      <c r="C2130" s="37">
        <v>16.882491000000002</v>
      </c>
      <c r="D2130" s="37">
        <v>23.520527000000001</v>
      </c>
      <c r="E2130" s="37">
        <v>13.025755</v>
      </c>
      <c r="G2130"/>
      <c r="H2130"/>
      <c r="I2130"/>
      <c r="J2130"/>
    </row>
    <row r="2131" spans="1:10" x14ac:dyDescent="0.2">
      <c r="A2131" s="37">
        <v>230374</v>
      </c>
      <c r="B2131" s="37">
        <v>21.174963999999999</v>
      </c>
      <c r="C2131" s="37">
        <v>16.882491000000002</v>
      </c>
      <c r="D2131" s="37">
        <v>23.520527000000001</v>
      </c>
      <c r="E2131" s="37">
        <v>13.025755</v>
      </c>
      <c r="G2131"/>
      <c r="H2131"/>
      <c r="I2131"/>
      <c r="J2131"/>
    </row>
    <row r="2132" spans="1:10" x14ac:dyDescent="0.2">
      <c r="A2132" s="37">
        <v>230375</v>
      </c>
      <c r="B2132" s="37">
        <v>20.247864</v>
      </c>
      <c r="C2132" s="37">
        <v>18.671793999999998</v>
      </c>
      <c r="D2132" s="37">
        <v>25.402539999999998</v>
      </c>
      <c r="E2132" s="37">
        <v>15.732887</v>
      </c>
      <c r="G2132"/>
      <c r="H2132"/>
      <c r="I2132"/>
      <c r="J2132"/>
    </row>
    <row r="2133" spans="1:10" x14ac:dyDescent="0.2">
      <c r="A2133" s="37">
        <v>230375</v>
      </c>
      <c r="B2133" s="37">
        <v>20.247864</v>
      </c>
      <c r="C2133" s="37">
        <v>18.671793999999998</v>
      </c>
      <c r="D2133" s="37">
        <v>25.402539999999998</v>
      </c>
      <c r="E2133" s="37">
        <v>15.732887</v>
      </c>
      <c r="G2133"/>
      <c r="H2133"/>
      <c r="I2133"/>
      <c r="J2133"/>
    </row>
    <row r="2134" spans="1:10" x14ac:dyDescent="0.2">
      <c r="A2134" s="37">
        <v>230375</v>
      </c>
      <c r="B2134" s="37">
        <v>20.247864</v>
      </c>
      <c r="C2134" s="37">
        <v>18.671793999999998</v>
      </c>
      <c r="D2134" s="37">
        <v>25.402539999999998</v>
      </c>
      <c r="E2134" s="37">
        <v>15.732887</v>
      </c>
      <c r="G2134"/>
      <c r="H2134"/>
      <c r="I2134"/>
      <c r="J2134"/>
    </row>
    <row r="2135" spans="1:10" x14ac:dyDescent="0.2">
      <c r="A2135" s="37">
        <v>230376</v>
      </c>
      <c r="B2135" s="37">
        <v>17.885504000000001</v>
      </c>
      <c r="C2135" s="37">
        <v>22.124479999999998</v>
      </c>
      <c r="D2135" s="37">
        <v>31.243856000000001</v>
      </c>
      <c r="E2135" s="37">
        <v>18.164383999999998</v>
      </c>
      <c r="G2135"/>
      <c r="H2135"/>
      <c r="I2135"/>
      <c r="J2135"/>
    </row>
    <row r="2136" spans="1:10" x14ac:dyDescent="0.2">
      <c r="A2136" s="37">
        <v>230376</v>
      </c>
      <c r="B2136" s="37">
        <v>17.330690000000001</v>
      </c>
      <c r="C2136" s="37">
        <v>22.240286000000001</v>
      </c>
      <c r="D2136" s="37">
        <v>30.661989999999999</v>
      </c>
      <c r="E2136" s="37">
        <v>19.233847999999998</v>
      </c>
      <c r="G2136"/>
      <c r="H2136"/>
      <c r="I2136"/>
      <c r="J2136"/>
    </row>
    <row r="2137" spans="1:10" x14ac:dyDescent="0.2">
      <c r="A2137" s="37">
        <v>230376</v>
      </c>
      <c r="B2137" s="37">
        <v>17.330690000000001</v>
      </c>
      <c r="C2137" s="37">
        <v>22.240286000000001</v>
      </c>
      <c r="D2137" s="37">
        <v>30.661989999999999</v>
      </c>
      <c r="E2137" s="37">
        <v>19.233847999999998</v>
      </c>
      <c r="G2137"/>
      <c r="H2137"/>
      <c r="I2137"/>
      <c r="J2137"/>
    </row>
    <row r="2138" spans="1:10" x14ac:dyDescent="0.2">
      <c r="A2138" s="37">
        <v>230376</v>
      </c>
      <c r="B2138" s="37">
        <v>17.330690000000001</v>
      </c>
      <c r="C2138" s="37">
        <v>22.240286000000001</v>
      </c>
      <c r="D2138" s="37">
        <v>30.661989999999999</v>
      </c>
      <c r="E2138" s="37">
        <v>19.233847999999998</v>
      </c>
      <c r="G2138"/>
      <c r="H2138"/>
      <c r="I2138"/>
      <c r="J2138"/>
    </row>
    <row r="2139" spans="1:10" x14ac:dyDescent="0.2">
      <c r="A2139" s="37">
        <v>230376</v>
      </c>
      <c r="B2139" s="37">
        <v>0</v>
      </c>
      <c r="C2139" s="37">
        <v>22.124479999999998</v>
      </c>
      <c r="D2139" s="37">
        <v>31.243856000000001</v>
      </c>
      <c r="E2139" s="37">
        <v>18.164383999999998</v>
      </c>
      <c r="G2139"/>
      <c r="H2139"/>
      <c r="I2139"/>
      <c r="J2139"/>
    </row>
    <row r="2140" spans="1:10" x14ac:dyDescent="0.2">
      <c r="A2140" s="37">
        <v>230377</v>
      </c>
      <c r="B2140" s="37">
        <v>13.94533</v>
      </c>
      <c r="C2140" s="37">
        <v>27.992585999999999</v>
      </c>
      <c r="D2140" s="37">
        <v>37.925738000000003</v>
      </c>
      <c r="E2140" s="37">
        <v>27.140114000000001</v>
      </c>
      <c r="G2140"/>
      <c r="H2140"/>
      <c r="I2140"/>
      <c r="J2140"/>
    </row>
    <row r="2141" spans="1:10" x14ac:dyDescent="0.2">
      <c r="A2141" s="37">
        <v>230377</v>
      </c>
      <c r="B2141" s="37">
        <v>13.94533</v>
      </c>
      <c r="C2141" s="37">
        <v>27.992585999999999</v>
      </c>
      <c r="D2141" s="37">
        <v>37.925738000000003</v>
      </c>
      <c r="E2141" s="37">
        <v>27.140114000000001</v>
      </c>
      <c r="G2141"/>
      <c r="H2141"/>
      <c r="I2141"/>
      <c r="J2141"/>
    </row>
    <row r="2142" spans="1:10" x14ac:dyDescent="0.2">
      <c r="A2142" s="37">
        <v>230377</v>
      </c>
      <c r="B2142" s="37">
        <v>13.94533</v>
      </c>
      <c r="C2142" s="37">
        <v>27.992585999999999</v>
      </c>
      <c r="D2142" s="37">
        <v>37.925738000000003</v>
      </c>
      <c r="E2142" s="37">
        <v>27.140114000000001</v>
      </c>
      <c r="G2142"/>
      <c r="H2142"/>
      <c r="I2142"/>
      <c r="J2142"/>
    </row>
    <row r="2143" spans="1:10" x14ac:dyDescent="0.2">
      <c r="A2143" s="37">
        <v>230378</v>
      </c>
      <c r="B2143" s="37">
        <v>19.364850000000001</v>
      </c>
      <c r="C2143" s="37">
        <v>20.534224999999999</v>
      </c>
      <c r="D2143" s="37">
        <v>29.1876</v>
      </c>
      <c r="E2143" s="37">
        <v>16.87642</v>
      </c>
      <c r="G2143"/>
      <c r="H2143"/>
      <c r="I2143"/>
      <c r="J2143"/>
    </row>
    <row r="2144" spans="1:10" x14ac:dyDescent="0.2">
      <c r="A2144" s="37">
        <v>230378</v>
      </c>
      <c r="B2144" s="37">
        <v>19.364850000000001</v>
      </c>
      <c r="C2144" s="37">
        <v>20.534224999999999</v>
      </c>
      <c r="D2144" s="37">
        <v>29.1876</v>
      </c>
      <c r="E2144" s="37">
        <v>16.87642</v>
      </c>
      <c r="G2144"/>
      <c r="H2144"/>
      <c r="I2144"/>
      <c r="J2144"/>
    </row>
    <row r="2145" spans="1:10" x14ac:dyDescent="0.2">
      <c r="A2145" s="37">
        <v>230378</v>
      </c>
      <c r="B2145" s="37">
        <v>19.364850000000001</v>
      </c>
      <c r="C2145" s="37">
        <v>20.534224999999999</v>
      </c>
      <c r="D2145" s="37">
        <v>29.1876</v>
      </c>
      <c r="E2145" s="37">
        <v>16.87642</v>
      </c>
      <c r="G2145"/>
      <c r="H2145"/>
      <c r="I2145"/>
      <c r="J2145"/>
    </row>
    <row r="2146" spans="1:10" x14ac:dyDescent="0.2">
      <c r="A2146" s="37">
        <v>230379</v>
      </c>
      <c r="B2146" s="37">
        <v>17.602464000000001</v>
      </c>
      <c r="C2146" s="37">
        <v>22.894344</v>
      </c>
      <c r="D2146" s="37">
        <v>31.723427999999998</v>
      </c>
      <c r="E2146" s="37">
        <v>19.867760000000001</v>
      </c>
      <c r="G2146"/>
      <c r="H2146"/>
      <c r="I2146"/>
      <c r="J2146"/>
    </row>
    <row r="2147" spans="1:10" x14ac:dyDescent="0.2">
      <c r="A2147" s="37">
        <v>230379</v>
      </c>
      <c r="B2147" s="37">
        <v>17.602464000000001</v>
      </c>
      <c r="C2147" s="37">
        <v>22.894344</v>
      </c>
      <c r="D2147" s="37">
        <v>31.723427999999998</v>
      </c>
      <c r="E2147" s="37">
        <v>19.867760000000001</v>
      </c>
      <c r="G2147"/>
      <c r="H2147"/>
      <c r="I2147"/>
      <c r="J2147"/>
    </row>
    <row r="2148" spans="1:10" x14ac:dyDescent="0.2">
      <c r="A2148" s="37">
        <v>230379</v>
      </c>
      <c r="B2148" s="37">
        <v>17.602464000000001</v>
      </c>
      <c r="C2148" s="37">
        <v>22.894344</v>
      </c>
      <c r="D2148" s="37">
        <v>31.723427999999998</v>
      </c>
      <c r="E2148" s="37">
        <v>19.867760000000001</v>
      </c>
      <c r="G2148"/>
      <c r="H2148"/>
      <c r="I2148"/>
      <c r="J2148"/>
    </row>
    <row r="2149" spans="1:10" x14ac:dyDescent="0.2">
      <c r="A2149" s="37">
        <v>230380</v>
      </c>
      <c r="B2149" s="37">
        <v>17.056920000000002</v>
      </c>
      <c r="C2149" s="37">
        <v>23.26446</v>
      </c>
      <c r="D2149" s="37">
        <v>31.25874</v>
      </c>
      <c r="E2149" s="37">
        <v>21.477720000000001</v>
      </c>
      <c r="G2149"/>
      <c r="H2149"/>
      <c r="I2149"/>
      <c r="J2149"/>
    </row>
    <row r="2150" spans="1:10" x14ac:dyDescent="0.2">
      <c r="A2150" s="37">
        <v>230380</v>
      </c>
      <c r="B2150" s="37">
        <v>17.056920000000002</v>
      </c>
      <c r="C2150" s="37">
        <v>23.26446</v>
      </c>
      <c r="D2150" s="37">
        <v>31.25874</v>
      </c>
      <c r="E2150" s="37">
        <v>21.477720000000001</v>
      </c>
      <c r="G2150"/>
      <c r="H2150"/>
      <c r="I2150"/>
      <c r="J2150"/>
    </row>
    <row r="2151" spans="1:10" x14ac:dyDescent="0.2">
      <c r="A2151" s="37">
        <v>230380</v>
      </c>
      <c r="B2151" s="37">
        <v>17.056920000000002</v>
      </c>
      <c r="C2151" s="37">
        <v>23.26446</v>
      </c>
      <c r="D2151" s="37">
        <v>31.25874</v>
      </c>
      <c r="E2151" s="37">
        <v>21.477720000000001</v>
      </c>
      <c r="G2151"/>
      <c r="H2151"/>
      <c r="I2151"/>
      <c r="J2151"/>
    </row>
    <row r="2152" spans="1:10" x14ac:dyDescent="0.2">
      <c r="A2152" s="37">
        <v>230381</v>
      </c>
      <c r="B2152" s="37">
        <v>18.648824999999999</v>
      </c>
      <c r="C2152" s="37">
        <v>20.388764999999999</v>
      </c>
      <c r="D2152" s="37">
        <v>29.921415</v>
      </c>
      <c r="E2152" s="37">
        <v>14.076855</v>
      </c>
      <c r="G2152"/>
      <c r="H2152"/>
      <c r="I2152"/>
      <c r="J2152"/>
    </row>
    <row r="2153" spans="1:10" x14ac:dyDescent="0.2">
      <c r="A2153" s="37">
        <v>230381</v>
      </c>
      <c r="B2153" s="37">
        <v>19.149480000000001</v>
      </c>
      <c r="C2153" s="37">
        <v>19.828800000000001</v>
      </c>
      <c r="D2153" s="37">
        <v>27.65016</v>
      </c>
      <c r="E2153" s="37">
        <v>14.80734</v>
      </c>
      <c r="G2153"/>
      <c r="H2153"/>
      <c r="I2153"/>
      <c r="J2153"/>
    </row>
    <row r="2154" spans="1:10" x14ac:dyDescent="0.2">
      <c r="A2154" s="37">
        <v>230381</v>
      </c>
      <c r="B2154" s="37">
        <v>19.149480000000001</v>
      </c>
      <c r="C2154" s="37">
        <v>19.828800000000001</v>
      </c>
      <c r="D2154" s="37">
        <v>27.65016</v>
      </c>
      <c r="E2154" s="37">
        <v>14.80734</v>
      </c>
      <c r="G2154"/>
      <c r="H2154"/>
      <c r="I2154"/>
      <c r="J2154"/>
    </row>
    <row r="2155" spans="1:10" x14ac:dyDescent="0.2">
      <c r="A2155" s="37">
        <v>230381</v>
      </c>
      <c r="B2155" s="37">
        <v>19.149480000000001</v>
      </c>
      <c r="C2155" s="37">
        <v>19.828800000000001</v>
      </c>
      <c r="D2155" s="37">
        <v>27.65016</v>
      </c>
      <c r="E2155" s="37">
        <v>14.80734</v>
      </c>
      <c r="G2155"/>
      <c r="H2155"/>
      <c r="I2155"/>
      <c r="J2155"/>
    </row>
    <row r="2156" spans="1:10" x14ac:dyDescent="0.2">
      <c r="A2156" s="37">
        <v>230381</v>
      </c>
      <c r="B2156" s="37">
        <v>0</v>
      </c>
      <c r="C2156" s="37">
        <v>20.388764999999999</v>
      </c>
      <c r="D2156" s="37">
        <v>29.921415</v>
      </c>
      <c r="E2156" s="37">
        <v>14.076855</v>
      </c>
      <c r="G2156"/>
      <c r="H2156"/>
      <c r="I2156"/>
      <c r="J2156"/>
    </row>
    <row r="2157" spans="1:10" x14ac:dyDescent="0.2">
      <c r="A2157" s="37">
        <v>230382</v>
      </c>
      <c r="B2157" s="37">
        <v>20.108305000000001</v>
      </c>
      <c r="C2157" s="37">
        <v>20.210946</v>
      </c>
      <c r="D2157" s="37">
        <v>29.887193</v>
      </c>
      <c r="E2157" s="37">
        <v>15.032241000000001</v>
      </c>
      <c r="G2157"/>
      <c r="H2157"/>
      <c r="I2157"/>
      <c r="J2157"/>
    </row>
    <row r="2158" spans="1:10" x14ac:dyDescent="0.2">
      <c r="A2158" s="37">
        <v>230382</v>
      </c>
      <c r="B2158" s="37">
        <v>19.699636999999999</v>
      </c>
      <c r="C2158" s="37">
        <v>20.72672</v>
      </c>
      <c r="D2158" s="37">
        <v>28.258662000000001</v>
      </c>
      <c r="E2158" s="37">
        <v>16.970002000000001</v>
      </c>
      <c r="G2158"/>
      <c r="H2158"/>
      <c r="I2158"/>
      <c r="J2158"/>
    </row>
    <row r="2159" spans="1:10" x14ac:dyDescent="0.2">
      <c r="A2159" s="37">
        <v>230382</v>
      </c>
      <c r="B2159" s="37">
        <v>19.699636999999999</v>
      </c>
      <c r="C2159" s="37">
        <v>20.72672</v>
      </c>
      <c r="D2159" s="37">
        <v>28.258662000000001</v>
      </c>
      <c r="E2159" s="37">
        <v>16.970002000000001</v>
      </c>
      <c r="G2159"/>
      <c r="H2159"/>
      <c r="I2159"/>
      <c r="J2159"/>
    </row>
    <row r="2160" spans="1:10" x14ac:dyDescent="0.2">
      <c r="A2160" s="37">
        <v>230382</v>
      </c>
      <c r="B2160" s="37">
        <v>19.699636999999999</v>
      </c>
      <c r="C2160" s="37">
        <v>20.72672</v>
      </c>
      <c r="D2160" s="37">
        <v>28.258662000000001</v>
      </c>
      <c r="E2160" s="37">
        <v>16.970002000000001</v>
      </c>
      <c r="G2160"/>
      <c r="H2160"/>
      <c r="I2160"/>
      <c r="J2160"/>
    </row>
    <row r="2161" spans="1:10" x14ac:dyDescent="0.2">
      <c r="A2161" s="37">
        <v>230382</v>
      </c>
      <c r="B2161" s="37">
        <v>0</v>
      </c>
      <c r="C2161" s="37">
        <v>20.210946</v>
      </c>
      <c r="D2161" s="37">
        <v>29.887193</v>
      </c>
      <c r="E2161" s="37">
        <v>15.032241000000001</v>
      </c>
      <c r="G2161"/>
      <c r="H2161"/>
      <c r="I2161"/>
      <c r="J2161"/>
    </row>
    <row r="2162" spans="1:10" x14ac:dyDescent="0.2">
      <c r="A2162" s="37">
        <v>230383</v>
      </c>
      <c r="B2162" s="37">
        <v>18.35331</v>
      </c>
      <c r="C2162" s="37">
        <v>21.191832000000002</v>
      </c>
      <c r="D2162" s="37">
        <v>29.226606</v>
      </c>
      <c r="E2162" s="37">
        <v>17.909502</v>
      </c>
      <c r="G2162"/>
      <c r="H2162"/>
      <c r="I2162"/>
      <c r="J2162"/>
    </row>
    <row r="2163" spans="1:10" x14ac:dyDescent="0.2">
      <c r="A2163" s="37">
        <v>230383</v>
      </c>
      <c r="B2163" s="37">
        <v>18.35331</v>
      </c>
      <c r="C2163" s="37">
        <v>21.191832000000002</v>
      </c>
      <c r="D2163" s="37">
        <v>29.226606</v>
      </c>
      <c r="E2163" s="37">
        <v>17.909502</v>
      </c>
      <c r="G2163"/>
      <c r="H2163"/>
      <c r="I2163"/>
      <c r="J2163"/>
    </row>
    <row r="2164" spans="1:10" x14ac:dyDescent="0.2">
      <c r="A2164" s="37">
        <v>230383</v>
      </c>
      <c r="B2164" s="37">
        <v>18.35331</v>
      </c>
      <c r="C2164" s="37">
        <v>21.191832000000002</v>
      </c>
      <c r="D2164" s="37">
        <v>29.226606</v>
      </c>
      <c r="E2164" s="37">
        <v>17.909502</v>
      </c>
      <c r="G2164"/>
      <c r="H2164"/>
      <c r="I2164"/>
      <c r="J2164"/>
    </row>
    <row r="2165" spans="1:10" x14ac:dyDescent="0.2">
      <c r="A2165" s="37">
        <v>230384</v>
      </c>
      <c r="B2165" s="37">
        <v>19.7532</v>
      </c>
      <c r="C2165" s="37">
        <v>19.9392</v>
      </c>
      <c r="D2165" s="37">
        <v>31.713000000000001</v>
      </c>
      <c r="E2165" s="37">
        <v>17.223600000000001</v>
      </c>
      <c r="G2165"/>
      <c r="H2165"/>
      <c r="I2165"/>
      <c r="J2165"/>
    </row>
    <row r="2166" spans="1:10" x14ac:dyDescent="0.2">
      <c r="A2166" s="37">
        <v>230384</v>
      </c>
      <c r="B2166" s="37">
        <v>0</v>
      </c>
      <c r="C2166" s="37">
        <v>19.9392</v>
      </c>
      <c r="D2166" s="37">
        <v>31.713000000000001</v>
      </c>
      <c r="E2166" s="37">
        <v>17.223600000000001</v>
      </c>
      <c r="G2166"/>
      <c r="H2166"/>
      <c r="I2166"/>
      <c r="J2166"/>
    </row>
    <row r="2167" spans="1:10" x14ac:dyDescent="0.2">
      <c r="A2167" s="37">
        <v>230385</v>
      </c>
      <c r="B2167" s="37">
        <v>20.637072</v>
      </c>
      <c r="C2167" s="37">
        <v>19.083743999999999</v>
      </c>
      <c r="D2167" s="37">
        <v>27.590064000000002</v>
      </c>
      <c r="E2167" s="37">
        <v>14.266578000000001</v>
      </c>
      <c r="G2167"/>
      <c r="H2167"/>
      <c r="I2167"/>
      <c r="J2167"/>
    </row>
    <row r="2168" spans="1:10" x14ac:dyDescent="0.2">
      <c r="A2168" s="37">
        <v>230385</v>
      </c>
      <c r="B2168" s="37">
        <v>20.637072</v>
      </c>
      <c r="C2168" s="37">
        <v>19.083743999999999</v>
      </c>
      <c r="D2168" s="37">
        <v>27.590064000000002</v>
      </c>
      <c r="E2168" s="37">
        <v>14.266578000000001</v>
      </c>
      <c r="G2168"/>
      <c r="H2168"/>
      <c r="I2168"/>
      <c r="J2168"/>
    </row>
    <row r="2169" spans="1:10" x14ac:dyDescent="0.2">
      <c r="A2169" s="37">
        <v>230385</v>
      </c>
      <c r="B2169" s="37">
        <v>20.637072</v>
      </c>
      <c r="C2169" s="37">
        <v>19.083743999999999</v>
      </c>
      <c r="D2169" s="37">
        <v>27.590064000000002</v>
      </c>
      <c r="E2169" s="37">
        <v>14.266578000000001</v>
      </c>
      <c r="G2169"/>
      <c r="H2169"/>
      <c r="I2169"/>
      <c r="J2169"/>
    </row>
    <row r="2170" spans="1:10" x14ac:dyDescent="0.2">
      <c r="A2170" s="37">
        <v>230386</v>
      </c>
      <c r="B2170" s="37">
        <v>19.951788000000001</v>
      </c>
      <c r="C2170" s="37">
        <v>19.823716000000001</v>
      </c>
      <c r="D2170" s="37">
        <v>28.230727999999999</v>
      </c>
      <c r="E2170" s="37">
        <v>15.862632</v>
      </c>
      <c r="G2170"/>
      <c r="H2170"/>
      <c r="I2170"/>
      <c r="J2170"/>
    </row>
    <row r="2171" spans="1:10" x14ac:dyDescent="0.2">
      <c r="A2171" s="37">
        <v>230386</v>
      </c>
      <c r="B2171" s="37">
        <v>19.951788000000001</v>
      </c>
      <c r="C2171" s="37">
        <v>19.823716000000001</v>
      </c>
      <c r="D2171" s="37">
        <v>28.230727999999999</v>
      </c>
      <c r="E2171" s="37">
        <v>15.862632</v>
      </c>
      <c r="G2171"/>
      <c r="H2171"/>
      <c r="I2171"/>
      <c r="J2171"/>
    </row>
    <row r="2172" spans="1:10" x14ac:dyDescent="0.2">
      <c r="A2172" s="37">
        <v>230386</v>
      </c>
      <c r="B2172" s="37">
        <v>19.951788000000001</v>
      </c>
      <c r="C2172" s="37">
        <v>19.823716000000001</v>
      </c>
      <c r="D2172" s="37">
        <v>28.230727999999999</v>
      </c>
      <c r="E2172" s="37">
        <v>15.862632</v>
      </c>
      <c r="G2172"/>
      <c r="H2172"/>
      <c r="I2172"/>
      <c r="J2172"/>
    </row>
    <row r="2173" spans="1:10" x14ac:dyDescent="0.2">
      <c r="A2173" s="37">
        <v>230387</v>
      </c>
      <c r="B2173" s="37">
        <v>23.119554000000001</v>
      </c>
      <c r="C2173" s="37">
        <v>18.379446000000002</v>
      </c>
      <c r="D2173" s="37">
        <v>25.572606</v>
      </c>
      <c r="E2173" s="37">
        <v>12.661806</v>
      </c>
      <c r="G2173"/>
      <c r="H2173"/>
      <c r="I2173"/>
      <c r="J2173"/>
    </row>
    <row r="2174" spans="1:10" x14ac:dyDescent="0.2">
      <c r="A2174" s="37">
        <v>230387</v>
      </c>
      <c r="B2174" s="37">
        <v>23.119554000000001</v>
      </c>
      <c r="C2174" s="37">
        <v>18.379446000000002</v>
      </c>
      <c r="D2174" s="37">
        <v>25.572606</v>
      </c>
      <c r="E2174" s="37">
        <v>12.661806</v>
      </c>
      <c r="G2174"/>
      <c r="H2174"/>
      <c r="I2174"/>
      <c r="J2174"/>
    </row>
    <row r="2175" spans="1:10" x14ac:dyDescent="0.2">
      <c r="A2175" s="37">
        <v>230387</v>
      </c>
      <c r="B2175" s="37">
        <v>23.119554000000001</v>
      </c>
      <c r="C2175" s="37">
        <v>18.379446000000002</v>
      </c>
      <c r="D2175" s="37">
        <v>25.572606</v>
      </c>
      <c r="E2175" s="37">
        <v>12.661806</v>
      </c>
      <c r="G2175"/>
      <c r="H2175"/>
      <c r="I2175"/>
      <c r="J2175"/>
    </row>
    <row r="2176" spans="1:10" x14ac:dyDescent="0.2">
      <c r="A2176" s="37">
        <v>230388</v>
      </c>
      <c r="B2176" s="37">
        <v>21.286550999999999</v>
      </c>
      <c r="C2176" s="37">
        <v>20.81475</v>
      </c>
      <c r="D2176" s="37">
        <v>28.493079999999999</v>
      </c>
      <c r="E2176" s="37">
        <v>16.892326000000001</v>
      </c>
      <c r="G2176"/>
      <c r="H2176"/>
      <c r="I2176"/>
      <c r="J2176"/>
    </row>
    <row r="2177" spans="1:10" x14ac:dyDescent="0.2">
      <c r="A2177" s="37">
        <v>230388</v>
      </c>
      <c r="B2177" s="37">
        <v>21.286550999999999</v>
      </c>
      <c r="C2177" s="37">
        <v>20.81475</v>
      </c>
      <c r="D2177" s="37">
        <v>28.493079999999999</v>
      </c>
      <c r="E2177" s="37">
        <v>16.892326000000001</v>
      </c>
      <c r="G2177"/>
      <c r="H2177"/>
      <c r="I2177"/>
      <c r="J2177"/>
    </row>
    <row r="2178" spans="1:10" x14ac:dyDescent="0.2">
      <c r="A2178" s="37">
        <v>230388</v>
      </c>
      <c r="B2178" s="37">
        <v>21.286550999999999</v>
      </c>
      <c r="C2178" s="37">
        <v>20.81475</v>
      </c>
      <c r="D2178" s="37">
        <v>28.493079999999999</v>
      </c>
      <c r="E2178" s="37">
        <v>16.892326000000001</v>
      </c>
      <c r="G2178"/>
      <c r="H2178"/>
      <c r="I2178"/>
      <c r="J2178"/>
    </row>
    <row r="2179" spans="1:10" x14ac:dyDescent="0.2">
      <c r="A2179" s="37">
        <v>230389</v>
      </c>
      <c r="B2179" s="37">
        <v>22.291808</v>
      </c>
      <c r="C2179" s="37">
        <v>16.714207999999999</v>
      </c>
      <c r="D2179" s="37">
        <v>26.121759999999998</v>
      </c>
      <c r="E2179" s="37">
        <v>9.8165759999999995</v>
      </c>
      <c r="G2179"/>
      <c r="H2179"/>
      <c r="I2179"/>
      <c r="J2179"/>
    </row>
    <row r="2180" spans="1:10" x14ac:dyDescent="0.2">
      <c r="A2180" s="37">
        <v>230389</v>
      </c>
      <c r="B2180" s="37">
        <v>0</v>
      </c>
      <c r="C2180" s="37">
        <v>16.714207999999999</v>
      </c>
      <c r="D2180" s="37">
        <v>26.121759999999998</v>
      </c>
      <c r="E2180" s="37">
        <v>9.8165759999999995</v>
      </c>
      <c r="G2180"/>
      <c r="H2180"/>
      <c r="I2180"/>
      <c r="J2180"/>
    </row>
    <row r="2181" spans="1:10" x14ac:dyDescent="0.2">
      <c r="A2181" s="37">
        <v>230390</v>
      </c>
      <c r="B2181" s="37">
        <v>21.861875000000001</v>
      </c>
      <c r="C2181" s="37">
        <v>18.271925</v>
      </c>
      <c r="D2181" s="37">
        <v>27.26521</v>
      </c>
      <c r="E2181" s="37">
        <v>13.36566</v>
      </c>
      <c r="G2181"/>
      <c r="H2181"/>
      <c r="I2181"/>
      <c r="J2181"/>
    </row>
    <row r="2182" spans="1:10" x14ac:dyDescent="0.2">
      <c r="A2182" s="37">
        <v>230390</v>
      </c>
      <c r="B2182" s="37">
        <v>21.861875000000001</v>
      </c>
      <c r="C2182" s="37">
        <v>18.271925</v>
      </c>
      <c r="D2182" s="37">
        <v>27.26521</v>
      </c>
      <c r="E2182" s="37">
        <v>13.36566</v>
      </c>
      <c r="G2182"/>
      <c r="H2182"/>
      <c r="I2182"/>
      <c r="J2182"/>
    </row>
    <row r="2183" spans="1:10" x14ac:dyDescent="0.2">
      <c r="A2183" s="37">
        <v>230390</v>
      </c>
      <c r="B2183" s="37">
        <v>21.861875000000001</v>
      </c>
      <c r="C2183" s="37">
        <v>18.271925</v>
      </c>
      <c r="D2183" s="37">
        <v>27.26521</v>
      </c>
      <c r="E2183" s="37">
        <v>13.36566</v>
      </c>
      <c r="G2183"/>
      <c r="H2183"/>
      <c r="I2183"/>
      <c r="J2183"/>
    </row>
    <row r="2184" spans="1:10" x14ac:dyDescent="0.2">
      <c r="A2184" s="37">
        <v>230391</v>
      </c>
      <c r="B2184" s="37">
        <v>19.857990000000001</v>
      </c>
      <c r="C2184" s="37">
        <v>20.687736999999998</v>
      </c>
      <c r="D2184" s="37">
        <v>29.525941</v>
      </c>
      <c r="E2184" s="37">
        <v>17.452656000000001</v>
      </c>
      <c r="G2184"/>
      <c r="H2184"/>
      <c r="I2184"/>
      <c r="J2184"/>
    </row>
    <row r="2185" spans="1:10" x14ac:dyDescent="0.2">
      <c r="A2185" s="37">
        <v>230391</v>
      </c>
      <c r="B2185" s="37">
        <v>19.857990000000001</v>
      </c>
      <c r="C2185" s="37">
        <v>20.687736999999998</v>
      </c>
      <c r="D2185" s="37">
        <v>29.525941</v>
      </c>
      <c r="E2185" s="37">
        <v>17.452656000000001</v>
      </c>
      <c r="G2185"/>
      <c r="H2185"/>
      <c r="I2185"/>
      <c r="J2185"/>
    </row>
    <row r="2186" spans="1:10" x14ac:dyDescent="0.2">
      <c r="A2186" s="37">
        <v>230391</v>
      </c>
      <c r="B2186" s="37">
        <v>19.857990000000001</v>
      </c>
      <c r="C2186" s="37">
        <v>20.687736999999998</v>
      </c>
      <c r="D2186" s="37">
        <v>29.525941</v>
      </c>
      <c r="E2186" s="37">
        <v>17.452656000000001</v>
      </c>
      <c r="G2186"/>
      <c r="H2186"/>
      <c r="I2186"/>
      <c r="J2186"/>
    </row>
    <row r="2187" spans="1:10" x14ac:dyDescent="0.2">
      <c r="A2187" s="37">
        <v>230392</v>
      </c>
      <c r="B2187" s="37">
        <v>21.552764</v>
      </c>
      <c r="C2187" s="37">
        <v>17.387260000000001</v>
      </c>
      <c r="D2187" s="37">
        <v>25.523009999999999</v>
      </c>
      <c r="E2187" s="37">
        <v>13.62157</v>
      </c>
      <c r="G2187"/>
      <c r="H2187"/>
      <c r="I2187"/>
      <c r="J2187"/>
    </row>
    <row r="2188" spans="1:10" x14ac:dyDescent="0.2">
      <c r="A2188" s="37">
        <v>230392</v>
      </c>
      <c r="B2188" s="37">
        <v>21.552764</v>
      </c>
      <c r="C2188" s="37">
        <v>17.387260000000001</v>
      </c>
      <c r="D2188" s="37">
        <v>25.523009999999999</v>
      </c>
      <c r="E2188" s="37">
        <v>13.62157</v>
      </c>
      <c r="G2188"/>
      <c r="H2188"/>
      <c r="I2188"/>
      <c r="J2188"/>
    </row>
    <row r="2189" spans="1:10" x14ac:dyDescent="0.2">
      <c r="A2189" s="37">
        <v>230392</v>
      </c>
      <c r="B2189" s="37">
        <v>21.552764</v>
      </c>
      <c r="C2189" s="37">
        <v>17.387260000000001</v>
      </c>
      <c r="D2189" s="37">
        <v>25.523009999999999</v>
      </c>
      <c r="E2189" s="37">
        <v>13.62157</v>
      </c>
      <c r="G2189"/>
      <c r="H2189"/>
      <c r="I2189"/>
      <c r="J2189"/>
    </row>
    <row r="2190" spans="1:10" x14ac:dyDescent="0.2">
      <c r="A2190" s="37">
        <v>230393</v>
      </c>
      <c r="B2190" s="37">
        <v>20.320053000000001</v>
      </c>
      <c r="C2190" s="37">
        <v>19.635626999999999</v>
      </c>
      <c r="D2190" s="37">
        <v>27.950478</v>
      </c>
      <c r="E2190" s="37">
        <v>13.559034</v>
      </c>
      <c r="G2190"/>
      <c r="H2190"/>
      <c r="I2190"/>
      <c r="J2190"/>
    </row>
    <row r="2191" spans="1:10" x14ac:dyDescent="0.2">
      <c r="A2191" s="37">
        <v>230393</v>
      </c>
      <c r="B2191" s="37">
        <v>20.320053000000001</v>
      </c>
      <c r="C2191" s="37">
        <v>19.635626999999999</v>
      </c>
      <c r="D2191" s="37">
        <v>27.950478</v>
      </c>
      <c r="E2191" s="37">
        <v>13.559034</v>
      </c>
      <c r="G2191"/>
      <c r="H2191"/>
      <c r="I2191"/>
      <c r="J2191"/>
    </row>
    <row r="2192" spans="1:10" x14ac:dyDescent="0.2">
      <c r="A2192" s="37">
        <v>230393</v>
      </c>
      <c r="B2192" s="37">
        <v>20.320053000000001</v>
      </c>
      <c r="C2192" s="37">
        <v>19.635626999999999</v>
      </c>
      <c r="D2192" s="37">
        <v>27.950478</v>
      </c>
      <c r="E2192" s="37">
        <v>13.559034</v>
      </c>
      <c r="G2192"/>
      <c r="H2192"/>
      <c r="I2192"/>
      <c r="J2192"/>
    </row>
    <row r="2193" spans="1:10" x14ac:dyDescent="0.2">
      <c r="A2193" s="37">
        <v>230394</v>
      </c>
      <c r="B2193" s="37">
        <v>20.844795000000001</v>
      </c>
      <c r="C2193" s="37">
        <v>18.921368000000001</v>
      </c>
      <c r="D2193" s="37">
        <v>26.909572000000001</v>
      </c>
      <c r="E2193" s="37">
        <v>14.7248</v>
      </c>
      <c r="G2193"/>
      <c r="H2193"/>
      <c r="I2193"/>
      <c r="J2193"/>
    </row>
    <row r="2194" spans="1:10" x14ac:dyDescent="0.2">
      <c r="A2194" s="37">
        <v>230394</v>
      </c>
      <c r="B2194" s="37">
        <v>20.844795000000001</v>
      </c>
      <c r="C2194" s="37">
        <v>18.921368000000001</v>
      </c>
      <c r="D2194" s="37">
        <v>26.909572000000001</v>
      </c>
      <c r="E2194" s="37">
        <v>14.7248</v>
      </c>
      <c r="G2194"/>
      <c r="H2194"/>
      <c r="I2194"/>
      <c r="J2194"/>
    </row>
    <row r="2195" spans="1:10" x14ac:dyDescent="0.2">
      <c r="A2195" s="37">
        <v>230394</v>
      </c>
      <c r="B2195" s="37">
        <v>20.844795000000001</v>
      </c>
      <c r="C2195" s="37">
        <v>18.921368000000001</v>
      </c>
      <c r="D2195" s="37">
        <v>26.909572000000001</v>
      </c>
      <c r="E2195" s="37">
        <v>14.7248</v>
      </c>
      <c r="G2195"/>
      <c r="H2195"/>
      <c r="I2195"/>
      <c r="J2195"/>
    </row>
    <row r="2196" spans="1:10" x14ac:dyDescent="0.2">
      <c r="A2196" s="37">
        <v>230395</v>
      </c>
      <c r="B2196" s="37">
        <v>20.086870000000001</v>
      </c>
      <c r="C2196" s="37">
        <v>19.140514</v>
      </c>
      <c r="D2196" s="37">
        <v>28.39068</v>
      </c>
      <c r="E2196" s="37">
        <v>15.104583999999999</v>
      </c>
      <c r="G2196"/>
      <c r="H2196"/>
      <c r="I2196"/>
      <c r="J2196"/>
    </row>
    <row r="2197" spans="1:10" x14ac:dyDescent="0.2">
      <c r="A2197" s="37">
        <v>230395</v>
      </c>
      <c r="B2197" s="37">
        <v>20.086870000000001</v>
      </c>
      <c r="C2197" s="37">
        <v>19.140514</v>
      </c>
      <c r="D2197" s="37">
        <v>28.39068</v>
      </c>
      <c r="E2197" s="37">
        <v>15.104583999999999</v>
      </c>
      <c r="G2197"/>
      <c r="H2197"/>
      <c r="I2197"/>
      <c r="J2197"/>
    </row>
    <row r="2198" spans="1:10" x14ac:dyDescent="0.2">
      <c r="A2198" s="37">
        <v>230395</v>
      </c>
      <c r="B2198" s="37">
        <v>19.696278</v>
      </c>
      <c r="C2198" s="37">
        <v>18.840313999999999</v>
      </c>
      <c r="D2198" s="37">
        <v>27.736875999999999</v>
      </c>
      <c r="E2198" s="37">
        <v>13.094428000000001</v>
      </c>
      <c r="G2198"/>
      <c r="H2198"/>
      <c r="I2198"/>
      <c r="J2198"/>
    </row>
    <row r="2199" spans="1:10" x14ac:dyDescent="0.2">
      <c r="A2199" s="37">
        <v>230395</v>
      </c>
      <c r="B2199" s="37">
        <v>19.165769000000001</v>
      </c>
      <c r="C2199" s="37">
        <v>18.956952000000001</v>
      </c>
      <c r="D2199" s="37">
        <v>27.745424</v>
      </c>
      <c r="E2199" s="37">
        <v>13.763764</v>
      </c>
      <c r="G2199"/>
      <c r="H2199"/>
      <c r="I2199"/>
      <c r="J2199"/>
    </row>
    <row r="2200" spans="1:10" x14ac:dyDescent="0.2">
      <c r="A2200" s="37">
        <v>230395</v>
      </c>
      <c r="B2200" s="37">
        <v>20.086870000000001</v>
      </c>
      <c r="C2200" s="37">
        <v>19.140514</v>
      </c>
      <c r="D2200" s="37">
        <v>28.39068</v>
      </c>
      <c r="E2200" s="37">
        <v>15.104583999999999</v>
      </c>
      <c r="G2200"/>
      <c r="H2200"/>
      <c r="I2200"/>
      <c r="J2200"/>
    </row>
    <row r="2201" spans="1:10" x14ac:dyDescent="0.2">
      <c r="A2201" s="37">
        <v>230395</v>
      </c>
      <c r="B2201" s="37">
        <v>19.696278</v>
      </c>
      <c r="C2201" s="37">
        <v>18.840313999999999</v>
      </c>
      <c r="D2201" s="37">
        <v>27.736875999999999</v>
      </c>
      <c r="E2201" s="37">
        <v>13.094428000000001</v>
      </c>
      <c r="G2201"/>
      <c r="H2201"/>
      <c r="I2201"/>
      <c r="J2201"/>
    </row>
    <row r="2202" spans="1:10" x14ac:dyDescent="0.2">
      <c r="A2202" s="37">
        <v>230395</v>
      </c>
      <c r="B2202" s="37">
        <v>19.165769000000001</v>
      </c>
      <c r="C2202" s="37">
        <v>18.956952000000001</v>
      </c>
      <c r="D2202" s="37">
        <v>27.745424</v>
      </c>
      <c r="E2202" s="37">
        <v>13.763764</v>
      </c>
      <c r="G2202"/>
      <c r="H2202"/>
      <c r="I2202"/>
      <c r="J2202"/>
    </row>
    <row r="2203" spans="1:10" x14ac:dyDescent="0.2">
      <c r="A2203" s="37">
        <v>230396</v>
      </c>
      <c r="B2203" s="37">
        <v>20.513504000000001</v>
      </c>
      <c r="C2203" s="37">
        <v>19.193328000000001</v>
      </c>
      <c r="D2203" s="37">
        <v>28.628432</v>
      </c>
      <c r="E2203" s="37">
        <v>14.928144</v>
      </c>
      <c r="G2203"/>
      <c r="H2203"/>
      <c r="I2203"/>
      <c r="J2203"/>
    </row>
    <row r="2204" spans="1:10" x14ac:dyDescent="0.2">
      <c r="A2204" s="37">
        <v>230396</v>
      </c>
      <c r="B2204" s="37">
        <v>20.513504000000001</v>
      </c>
      <c r="C2204" s="37">
        <v>19.193328000000001</v>
      </c>
      <c r="D2204" s="37">
        <v>28.628432</v>
      </c>
      <c r="E2204" s="37">
        <v>14.928144</v>
      </c>
      <c r="G2204"/>
      <c r="H2204"/>
      <c r="I2204"/>
      <c r="J2204"/>
    </row>
    <row r="2205" spans="1:10" x14ac:dyDescent="0.2">
      <c r="A2205" s="37">
        <v>230396</v>
      </c>
      <c r="B2205" s="37">
        <v>20.513504000000001</v>
      </c>
      <c r="C2205" s="37">
        <v>19.193328000000001</v>
      </c>
      <c r="D2205" s="37">
        <v>28.628432</v>
      </c>
      <c r="E2205" s="37">
        <v>14.928144</v>
      </c>
      <c r="G2205"/>
      <c r="H2205"/>
      <c r="I2205"/>
      <c r="J2205"/>
    </row>
    <row r="2206" spans="1:10" x14ac:dyDescent="0.2">
      <c r="A2206" s="37">
        <v>230397</v>
      </c>
      <c r="B2206" s="37">
        <v>22.178802000000001</v>
      </c>
      <c r="C2206" s="37">
        <v>20.968371999999999</v>
      </c>
      <c r="D2206" s="37">
        <v>29.115497000000001</v>
      </c>
      <c r="E2206" s="37">
        <v>17.793320999999999</v>
      </c>
      <c r="G2206"/>
      <c r="H2206"/>
      <c r="I2206"/>
      <c r="J2206"/>
    </row>
    <row r="2207" spans="1:10" x14ac:dyDescent="0.2">
      <c r="A2207" s="37">
        <v>230397</v>
      </c>
      <c r="B2207" s="37">
        <v>22.178802000000001</v>
      </c>
      <c r="C2207" s="37">
        <v>20.968371999999999</v>
      </c>
      <c r="D2207" s="37">
        <v>29.115497000000001</v>
      </c>
      <c r="E2207" s="37">
        <v>17.793320999999999</v>
      </c>
      <c r="G2207"/>
      <c r="H2207"/>
      <c r="I2207"/>
      <c r="J2207"/>
    </row>
    <row r="2208" spans="1:10" x14ac:dyDescent="0.2">
      <c r="A2208" s="37">
        <v>230397</v>
      </c>
      <c r="B2208" s="37">
        <v>22.178802000000001</v>
      </c>
      <c r="C2208" s="37">
        <v>20.968371999999999</v>
      </c>
      <c r="D2208" s="37">
        <v>29.115497000000001</v>
      </c>
      <c r="E2208" s="37">
        <v>17.793320999999999</v>
      </c>
      <c r="G2208"/>
      <c r="H2208"/>
      <c r="I2208"/>
      <c r="J2208"/>
    </row>
    <row r="2209" spans="1:10" x14ac:dyDescent="0.2">
      <c r="A2209" s="37">
        <v>230398</v>
      </c>
      <c r="B2209" s="37">
        <v>20.832498000000001</v>
      </c>
      <c r="C2209" s="37">
        <v>22.796783999999999</v>
      </c>
      <c r="D2209" s="37">
        <v>31.613015999999998</v>
      </c>
      <c r="E2209" s="37">
        <v>19.550640000000001</v>
      </c>
      <c r="G2209"/>
      <c r="H2209"/>
      <c r="I2209"/>
      <c r="J2209"/>
    </row>
    <row r="2210" spans="1:10" x14ac:dyDescent="0.2">
      <c r="A2210" s="37">
        <v>230398</v>
      </c>
      <c r="B2210" s="37">
        <v>20.832498000000001</v>
      </c>
      <c r="C2210" s="37">
        <v>22.796783999999999</v>
      </c>
      <c r="D2210" s="37">
        <v>31.613015999999998</v>
      </c>
      <c r="E2210" s="37">
        <v>19.550640000000001</v>
      </c>
      <c r="G2210"/>
      <c r="H2210"/>
      <c r="I2210"/>
      <c r="J2210"/>
    </row>
    <row r="2211" spans="1:10" x14ac:dyDescent="0.2">
      <c r="A2211" s="37">
        <v>230398</v>
      </c>
      <c r="B2211" s="37">
        <v>20.832498000000001</v>
      </c>
      <c r="C2211" s="37">
        <v>22.796783999999999</v>
      </c>
      <c r="D2211" s="37">
        <v>31.613015999999998</v>
      </c>
      <c r="E2211" s="37">
        <v>19.550640000000001</v>
      </c>
      <c r="G2211"/>
      <c r="H2211"/>
      <c r="I2211"/>
      <c r="J2211"/>
    </row>
    <row r="2212" spans="1:10" x14ac:dyDescent="0.2">
      <c r="A2212" s="37">
        <v>230399</v>
      </c>
      <c r="B2212" s="37">
        <v>20.976255999999999</v>
      </c>
      <c r="C2212" s="37">
        <v>18.505759999999999</v>
      </c>
      <c r="D2212" s="37">
        <v>25.724384000000001</v>
      </c>
      <c r="E2212" s="37">
        <v>13.592320000000001</v>
      </c>
      <c r="G2212"/>
      <c r="H2212"/>
      <c r="I2212"/>
      <c r="J2212"/>
    </row>
    <row r="2213" spans="1:10" x14ac:dyDescent="0.2">
      <c r="A2213" s="37">
        <v>230399</v>
      </c>
      <c r="B2213" s="37">
        <v>20.976255999999999</v>
      </c>
      <c r="C2213" s="37">
        <v>18.505759999999999</v>
      </c>
      <c r="D2213" s="37">
        <v>25.724384000000001</v>
      </c>
      <c r="E2213" s="37">
        <v>13.592320000000001</v>
      </c>
      <c r="G2213"/>
      <c r="H2213"/>
      <c r="I2213"/>
      <c r="J2213"/>
    </row>
    <row r="2214" spans="1:10" x14ac:dyDescent="0.2">
      <c r="A2214" s="37">
        <v>230399</v>
      </c>
      <c r="B2214" s="37">
        <v>20.976255999999999</v>
      </c>
      <c r="C2214" s="37">
        <v>18.505759999999999</v>
      </c>
      <c r="D2214" s="37">
        <v>25.724384000000001</v>
      </c>
      <c r="E2214" s="37">
        <v>13.592320000000001</v>
      </c>
      <c r="G2214"/>
      <c r="H2214"/>
      <c r="I2214"/>
      <c r="J2214"/>
    </row>
    <row r="2215" spans="1:10" x14ac:dyDescent="0.2">
      <c r="A2215" s="37">
        <v>230400</v>
      </c>
      <c r="B2215" s="37">
        <v>21.590744999999998</v>
      </c>
      <c r="C2215" s="37">
        <v>20.733750000000001</v>
      </c>
      <c r="D2215" s="37">
        <v>30.077760000000001</v>
      </c>
      <c r="E2215" s="37">
        <v>18.780169999999998</v>
      </c>
      <c r="G2215"/>
      <c r="H2215"/>
      <c r="I2215"/>
      <c r="J2215"/>
    </row>
    <row r="2216" spans="1:10" x14ac:dyDescent="0.2">
      <c r="A2216" s="37">
        <v>230400</v>
      </c>
      <c r="B2216" s="37">
        <v>21.590744999999998</v>
      </c>
      <c r="C2216" s="37">
        <v>20.733750000000001</v>
      </c>
      <c r="D2216" s="37">
        <v>30.077760000000001</v>
      </c>
      <c r="E2216" s="37">
        <v>18.780169999999998</v>
      </c>
      <c r="G2216"/>
      <c r="H2216"/>
      <c r="I2216"/>
      <c r="J2216"/>
    </row>
    <row r="2217" spans="1:10" x14ac:dyDescent="0.2">
      <c r="A2217" s="37">
        <v>230400</v>
      </c>
      <c r="B2217" s="37">
        <v>21.590744999999998</v>
      </c>
      <c r="C2217" s="37">
        <v>20.733750000000001</v>
      </c>
      <c r="D2217" s="37">
        <v>30.077760000000001</v>
      </c>
      <c r="E2217" s="37">
        <v>18.780169999999998</v>
      </c>
      <c r="G2217"/>
      <c r="H2217"/>
      <c r="I2217"/>
      <c r="J2217"/>
    </row>
    <row r="2218" spans="1:10" x14ac:dyDescent="0.2">
      <c r="A2218" s="37">
        <v>230401</v>
      </c>
      <c r="B2218" s="37">
        <v>19.059138000000001</v>
      </c>
      <c r="C2218" s="37">
        <v>23.300675999999999</v>
      </c>
      <c r="D2218" s="37">
        <v>32.978420999999997</v>
      </c>
      <c r="E2218" s="37">
        <v>19.874106000000001</v>
      </c>
      <c r="G2218"/>
      <c r="H2218"/>
      <c r="I2218"/>
      <c r="J2218"/>
    </row>
    <row r="2219" spans="1:10" x14ac:dyDescent="0.2">
      <c r="A2219" s="37">
        <v>230401</v>
      </c>
      <c r="B2219" s="37">
        <v>19.059138000000001</v>
      </c>
      <c r="C2219" s="37">
        <v>23.300675999999999</v>
      </c>
      <c r="D2219" s="37">
        <v>32.978420999999997</v>
      </c>
      <c r="E2219" s="37">
        <v>19.874106000000001</v>
      </c>
      <c r="G2219"/>
      <c r="H2219"/>
      <c r="I2219"/>
      <c r="J2219"/>
    </row>
    <row r="2220" spans="1:10" x14ac:dyDescent="0.2">
      <c r="A2220" s="37">
        <v>230401</v>
      </c>
      <c r="B2220" s="37">
        <v>19.059138000000001</v>
      </c>
      <c r="C2220" s="37">
        <v>23.300675999999999</v>
      </c>
      <c r="D2220" s="37">
        <v>32.978420999999997</v>
      </c>
      <c r="E2220" s="37">
        <v>19.874106000000001</v>
      </c>
      <c r="G2220"/>
      <c r="H2220"/>
      <c r="I2220"/>
      <c r="J2220"/>
    </row>
    <row r="2221" spans="1:10" x14ac:dyDescent="0.2">
      <c r="A2221" s="37">
        <v>230402</v>
      </c>
      <c r="B2221" s="37">
        <v>17.60191</v>
      </c>
      <c r="C2221" s="37">
        <v>23.364550000000001</v>
      </c>
      <c r="D2221" s="37">
        <v>32.848894999999999</v>
      </c>
      <c r="E2221" s="37">
        <v>19.31962</v>
      </c>
      <c r="G2221"/>
      <c r="H2221"/>
      <c r="I2221"/>
      <c r="J2221"/>
    </row>
    <row r="2222" spans="1:10" x14ac:dyDescent="0.2">
      <c r="A2222" s="37">
        <v>230402</v>
      </c>
      <c r="B2222" s="37">
        <v>17.60191</v>
      </c>
      <c r="C2222" s="37">
        <v>23.364550000000001</v>
      </c>
      <c r="D2222" s="37">
        <v>32.848894999999999</v>
      </c>
      <c r="E2222" s="37">
        <v>19.31962</v>
      </c>
      <c r="G2222"/>
      <c r="H2222"/>
      <c r="I2222"/>
      <c r="J2222"/>
    </row>
    <row r="2223" spans="1:10" x14ac:dyDescent="0.2">
      <c r="A2223" s="37">
        <v>230402</v>
      </c>
      <c r="B2223" s="37">
        <v>17.60191</v>
      </c>
      <c r="C2223" s="37">
        <v>23.364550000000001</v>
      </c>
      <c r="D2223" s="37">
        <v>32.848894999999999</v>
      </c>
      <c r="E2223" s="37">
        <v>19.31962</v>
      </c>
      <c r="G2223"/>
      <c r="H2223"/>
      <c r="I2223"/>
      <c r="J2223"/>
    </row>
    <row r="2224" spans="1:10" x14ac:dyDescent="0.2">
      <c r="A2224" s="37">
        <v>230403</v>
      </c>
      <c r="B2224" s="37">
        <v>18.647625999999999</v>
      </c>
      <c r="C2224" s="37">
        <v>23.212313000000002</v>
      </c>
      <c r="D2224" s="37">
        <v>31.712074999999999</v>
      </c>
      <c r="E2224" s="37">
        <v>19.332792000000001</v>
      </c>
      <c r="G2224"/>
      <c r="H2224"/>
      <c r="I2224"/>
      <c r="J2224"/>
    </row>
    <row r="2225" spans="1:10" x14ac:dyDescent="0.2">
      <c r="A2225" s="37">
        <v>230403</v>
      </c>
      <c r="B2225" s="37">
        <v>18.647625999999999</v>
      </c>
      <c r="C2225" s="37">
        <v>23.212313000000002</v>
      </c>
      <c r="D2225" s="37">
        <v>31.712074999999999</v>
      </c>
      <c r="E2225" s="37">
        <v>19.332792000000001</v>
      </c>
      <c r="G2225"/>
      <c r="H2225"/>
      <c r="I2225"/>
      <c r="J2225"/>
    </row>
    <row r="2226" spans="1:10" x14ac:dyDescent="0.2">
      <c r="A2226" s="37">
        <v>230403</v>
      </c>
      <c r="B2226" s="37">
        <v>18.647625999999999</v>
      </c>
      <c r="C2226" s="37">
        <v>23.212313000000002</v>
      </c>
      <c r="D2226" s="37">
        <v>31.712074999999999</v>
      </c>
      <c r="E2226" s="37">
        <v>19.332792000000001</v>
      </c>
      <c r="G2226"/>
      <c r="H2226"/>
      <c r="I2226"/>
      <c r="J2226"/>
    </row>
    <row r="2227" spans="1:10" x14ac:dyDescent="0.2">
      <c r="A2227" s="37">
        <v>230404</v>
      </c>
      <c r="B2227" s="37">
        <v>20.250162</v>
      </c>
      <c r="C2227" s="37">
        <v>21.228966</v>
      </c>
      <c r="D2227" s="37">
        <v>28.413018000000001</v>
      </c>
      <c r="E2227" s="37">
        <v>16.464221999999999</v>
      </c>
      <c r="G2227"/>
      <c r="H2227"/>
      <c r="I2227"/>
      <c r="J2227"/>
    </row>
    <row r="2228" spans="1:10" x14ac:dyDescent="0.2">
      <c r="A2228" s="37">
        <v>230404</v>
      </c>
      <c r="B2228" s="37">
        <v>20.250162</v>
      </c>
      <c r="C2228" s="37">
        <v>21.228966</v>
      </c>
      <c r="D2228" s="37">
        <v>28.413018000000001</v>
      </c>
      <c r="E2228" s="37">
        <v>16.464221999999999</v>
      </c>
      <c r="G2228"/>
      <c r="H2228"/>
      <c r="I2228"/>
      <c r="J2228"/>
    </row>
    <row r="2229" spans="1:10" x14ac:dyDescent="0.2">
      <c r="A2229" s="37">
        <v>230404</v>
      </c>
      <c r="B2229" s="37">
        <v>20.250162</v>
      </c>
      <c r="C2229" s="37">
        <v>21.228966</v>
      </c>
      <c r="D2229" s="37">
        <v>28.413018000000001</v>
      </c>
      <c r="E2229" s="37">
        <v>16.464221999999999</v>
      </c>
      <c r="G2229"/>
      <c r="H2229"/>
      <c r="I2229"/>
      <c r="J2229"/>
    </row>
    <row r="2230" spans="1:10" x14ac:dyDescent="0.2">
      <c r="A2230" s="37">
        <v>230405</v>
      </c>
      <c r="B2230" s="37">
        <v>20.822613</v>
      </c>
      <c r="C2230" s="37">
        <v>18.785319000000001</v>
      </c>
      <c r="D2230" s="37">
        <v>26.98038</v>
      </c>
      <c r="E2230" s="37">
        <v>14.802500999999999</v>
      </c>
      <c r="G2230"/>
      <c r="H2230"/>
      <c r="I2230"/>
      <c r="J2230"/>
    </row>
    <row r="2231" spans="1:10" x14ac:dyDescent="0.2">
      <c r="A2231" s="37">
        <v>230405</v>
      </c>
      <c r="B2231" s="37">
        <v>20.822613</v>
      </c>
      <c r="C2231" s="37">
        <v>18.785319000000001</v>
      </c>
      <c r="D2231" s="37">
        <v>26.98038</v>
      </c>
      <c r="E2231" s="37">
        <v>14.802500999999999</v>
      </c>
      <c r="G2231"/>
      <c r="H2231"/>
      <c r="I2231"/>
      <c r="J2231"/>
    </row>
    <row r="2232" spans="1:10" x14ac:dyDescent="0.2">
      <c r="A2232" s="37">
        <v>230405</v>
      </c>
      <c r="B2232" s="37">
        <v>20.822613</v>
      </c>
      <c r="C2232" s="37">
        <v>18.785319000000001</v>
      </c>
      <c r="D2232" s="37">
        <v>26.98038</v>
      </c>
      <c r="E2232" s="37">
        <v>14.802500999999999</v>
      </c>
      <c r="G2232"/>
      <c r="H2232"/>
      <c r="I2232"/>
      <c r="J2232"/>
    </row>
    <row r="2233" spans="1:10" x14ac:dyDescent="0.2">
      <c r="A2233" s="37">
        <v>230406</v>
      </c>
      <c r="B2233" s="37">
        <v>20.889396000000001</v>
      </c>
      <c r="C2233" s="37">
        <v>18.990359999999999</v>
      </c>
      <c r="D2233" s="37">
        <v>27.303297000000001</v>
      </c>
      <c r="E2233" s="37">
        <v>16.318677000000001</v>
      </c>
      <c r="G2233"/>
      <c r="H2233"/>
      <c r="I2233"/>
      <c r="J2233"/>
    </row>
    <row r="2234" spans="1:10" x14ac:dyDescent="0.2">
      <c r="A2234" s="37">
        <v>230406</v>
      </c>
      <c r="B2234" s="37">
        <v>20.889396000000001</v>
      </c>
      <c r="C2234" s="37">
        <v>18.990359999999999</v>
      </c>
      <c r="D2234" s="37">
        <v>27.303297000000001</v>
      </c>
      <c r="E2234" s="37">
        <v>16.318677000000001</v>
      </c>
      <c r="G2234"/>
      <c r="H2234"/>
      <c r="I2234"/>
      <c r="J2234"/>
    </row>
    <row r="2235" spans="1:10" x14ac:dyDescent="0.2">
      <c r="A2235" s="37">
        <v>230406</v>
      </c>
      <c r="B2235" s="37">
        <v>20.889396000000001</v>
      </c>
      <c r="C2235" s="37">
        <v>18.990359999999999</v>
      </c>
      <c r="D2235" s="37">
        <v>27.303297000000001</v>
      </c>
      <c r="E2235" s="37">
        <v>16.318677000000001</v>
      </c>
      <c r="G2235"/>
      <c r="H2235"/>
      <c r="I2235"/>
      <c r="J2235"/>
    </row>
    <row r="2236" spans="1:10" x14ac:dyDescent="0.2">
      <c r="A2236" s="37">
        <v>230407</v>
      </c>
      <c r="B2236" s="37">
        <v>22.359245999999999</v>
      </c>
      <c r="C2236" s="37">
        <v>18.697434000000001</v>
      </c>
      <c r="D2236" s="37">
        <v>29.544165</v>
      </c>
      <c r="E2236" s="37">
        <v>15.128092000000001</v>
      </c>
      <c r="G2236"/>
      <c r="H2236"/>
      <c r="I2236"/>
      <c r="J2236"/>
    </row>
    <row r="2237" spans="1:10" x14ac:dyDescent="0.2">
      <c r="A2237" s="37">
        <v>230407</v>
      </c>
      <c r="B2237" s="37">
        <v>22.359245999999999</v>
      </c>
      <c r="C2237" s="37">
        <v>18.697434000000001</v>
      </c>
      <c r="D2237" s="37">
        <v>29.544165</v>
      </c>
      <c r="E2237" s="37">
        <v>15.128092000000001</v>
      </c>
      <c r="G2237"/>
      <c r="H2237"/>
      <c r="I2237"/>
      <c r="J2237"/>
    </row>
    <row r="2238" spans="1:10" x14ac:dyDescent="0.2">
      <c r="A2238" s="37">
        <v>230407</v>
      </c>
      <c r="B2238" s="37">
        <v>19.273619</v>
      </c>
      <c r="C2238" s="37">
        <v>20.611191999999999</v>
      </c>
      <c r="D2238" s="37">
        <v>30.117834999999999</v>
      </c>
      <c r="E2238" s="37">
        <v>15.467371</v>
      </c>
      <c r="G2238"/>
      <c r="H2238"/>
      <c r="I2238"/>
      <c r="J2238"/>
    </row>
    <row r="2239" spans="1:10" x14ac:dyDescent="0.2">
      <c r="A2239" s="37">
        <v>230407</v>
      </c>
      <c r="B2239" s="37">
        <v>19.764129000000001</v>
      </c>
      <c r="C2239" s="37">
        <v>20.398797999999999</v>
      </c>
      <c r="D2239" s="37">
        <v>30.276392999999999</v>
      </c>
      <c r="E2239" s="37">
        <v>17.806488000000002</v>
      </c>
      <c r="G2239"/>
      <c r="H2239"/>
      <c r="I2239"/>
      <c r="J2239"/>
    </row>
    <row r="2240" spans="1:10" x14ac:dyDescent="0.2">
      <c r="A2240" s="37">
        <v>230407</v>
      </c>
      <c r="B2240" s="37">
        <v>22.359245999999999</v>
      </c>
      <c r="C2240" s="37">
        <v>18.697434000000001</v>
      </c>
      <c r="D2240" s="37">
        <v>29.544165</v>
      </c>
      <c r="E2240" s="37">
        <v>15.128092000000001</v>
      </c>
      <c r="G2240"/>
      <c r="H2240"/>
      <c r="I2240"/>
      <c r="J2240"/>
    </row>
    <row r="2241" spans="1:10" x14ac:dyDescent="0.2">
      <c r="A2241" s="37">
        <v>230407</v>
      </c>
      <c r="B2241" s="37">
        <v>19.273619</v>
      </c>
      <c r="C2241" s="37">
        <v>20.611191999999999</v>
      </c>
      <c r="D2241" s="37">
        <v>30.117834999999999</v>
      </c>
      <c r="E2241" s="37">
        <v>15.467371</v>
      </c>
      <c r="G2241"/>
      <c r="H2241"/>
      <c r="I2241"/>
      <c r="J2241"/>
    </row>
    <row r="2242" spans="1:10" x14ac:dyDescent="0.2">
      <c r="A2242" s="37">
        <v>230407</v>
      </c>
      <c r="B2242" s="37">
        <v>19.764129000000001</v>
      </c>
      <c r="C2242" s="37">
        <v>20.398797999999999</v>
      </c>
      <c r="D2242" s="37">
        <v>30.276392999999999</v>
      </c>
      <c r="E2242" s="37">
        <v>17.806488000000002</v>
      </c>
      <c r="G2242"/>
      <c r="H2242"/>
      <c r="I2242"/>
      <c r="J2242"/>
    </row>
    <row r="2243" spans="1:10" x14ac:dyDescent="0.2">
      <c r="A2243" s="37">
        <v>230408</v>
      </c>
      <c r="B2243" s="37">
        <v>20.076840000000001</v>
      </c>
      <c r="C2243" s="37">
        <v>18.457740000000001</v>
      </c>
      <c r="D2243" s="37">
        <v>24.527052000000001</v>
      </c>
      <c r="E2243" s="37">
        <v>13.008312</v>
      </c>
      <c r="G2243"/>
      <c r="H2243"/>
      <c r="I2243"/>
      <c r="J2243"/>
    </row>
    <row r="2244" spans="1:10" x14ac:dyDescent="0.2">
      <c r="A2244" s="37">
        <v>230408</v>
      </c>
      <c r="B2244" s="37">
        <v>20.076840000000001</v>
      </c>
      <c r="C2244" s="37">
        <v>18.457740000000001</v>
      </c>
      <c r="D2244" s="37">
        <v>24.527052000000001</v>
      </c>
      <c r="E2244" s="37">
        <v>13.008312</v>
      </c>
      <c r="G2244"/>
      <c r="H2244"/>
      <c r="I2244"/>
      <c r="J2244"/>
    </row>
    <row r="2245" spans="1:10" x14ac:dyDescent="0.2">
      <c r="A2245" s="37">
        <v>230408</v>
      </c>
      <c r="B2245" s="37">
        <v>20.076840000000001</v>
      </c>
      <c r="C2245" s="37">
        <v>18.457740000000001</v>
      </c>
      <c r="D2245" s="37">
        <v>24.527052000000001</v>
      </c>
      <c r="E2245" s="37">
        <v>13.008312</v>
      </c>
      <c r="G2245"/>
      <c r="H2245"/>
      <c r="I2245"/>
      <c r="J2245"/>
    </row>
    <row r="2246" spans="1:10" x14ac:dyDescent="0.2">
      <c r="A2246" s="37">
        <v>230409</v>
      </c>
      <c r="B2246" s="37">
        <v>23.583938</v>
      </c>
      <c r="C2246" s="37">
        <v>12.983264999999999</v>
      </c>
      <c r="D2246" s="37">
        <v>20.38233</v>
      </c>
      <c r="E2246" s="37">
        <v>3.890326</v>
      </c>
      <c r="G2246"/>
      <c r="H2246"/>
      <c r="I2246"/>
      <c r="J2246"/>
    </row>
    <row r="2247" spans="1:10" x14ac:dyDescent="0.2">
      <c r="A2247" s="37">
        <v>230409</v>
      </c>
      <c r="B2247" s="37">
        <v>0</v>
      </c>
      <c r="C2247" s="37">
        <v>12.983264999999999</v>
      </c>
      <c r="D2247" s="37">
        <v>20.38233</v>
      </c>
      <c r="E2247" s="37">
        <v>3.890326</v>
      </c>
      <c r="G2247"/>
      <c r="H2247"/>
      <c r="I2247"/>
      <c r="J2247"/>
    </row>
    <row r="2248" spans="1:10" x14ac:dyDescent="0.2">
      <c r="A2248" s="37">
        <v>230410</v>
      </c>
      <c r="B2248" s="37">
        <v>21.268235000000001</v>
      </c>
      <c r="C2248" s="37">
        <v>19.570467000000001</v>
      </c>
      <c r="D2248" s="37">
        <v>26.140091000000002</v>
      </c>
      <c r="E2248" s="37">
        <v>14.578659999999999</v>
      </c>
      <c r="G2248"/>
      <c r="H2248"/>
      <c r="I2248"/>
      <c r="J2248"/>
    </row>
    <row r="2249" spans="1:10" x14ac:dyDescent="0.2">
      <c r="A2249" s="37">
        <v>230410</v>
      </c>
      <c r="B2249" s="37">
        <v>21.268235000000001</v>
      </c>
      <c r="C2249" s="37">
        <v>19.570467000000001</v>
      </c>
      <c r="D2249" s="37">
        <v>26.140091000000002</v>
      </c>
      <c r="E2249" s="37">
        <v>14.578659999999999</v>
      </c>
      <c r="G2249"/>
      <c r="H2249"/>
      <c r="I2249"/>
      <c r="J2249"/>
    </row>
    <row r="2250" spans="1:10" x14ac:dyDescent="0.2">
      <c r="A2250" s="37">
        <v>230410</v>
      </c>
      <c r="B2250" s="37">
        <v>21.268235000000001</v>
      </c>
      <c r="C2250" s="37">
        <v>19.570467000000001</v>
      </c>
      <c r="D2250" s="37">
        <v>26.140091000000002</v>
      </c>
      <c r="E2250" s="37">
        <v>14.578659999999999</v>
      </c>
      <c r="G2250"/>
      <c r="H2250"/>
      <c r="I2250"/>
      <c r="J2250"/>
    </row>
    <row r="2251" spans="1:10" x14ac:dyDescent="0.2">
      <c r="A2251" s="37">
        <v>230411</v>
      </c>
      <c r="B2251" s="37">
        <v>20.355205000000002</v>
      </c>
      <c r="C2251" s="37">
        <v>20.234760000000001</v>
      </c>
      <c r="D2251" s="37">
        <v>26.877765</v>
      </c>
      <c r="E2251" s="37">
        <v>15.63932</v>
      </c>
      <c r="G2251"/>
      <c r="H2251"/>
      <c r="I2251"/>
      <c r="J2251"/>
    </row>
    <row r="2252" spans="1:10" x14ac:dyDescent="0.2">
      <c r="A2252" s="37">
        <v>230411</v>
      </c>
      <c r="B2252" s="37">
        <v>20.355205000000002</v>
      </c>
      <c r="C2252" s="37">
        <v>20.234760000000001</v>
      </c>
      <c r="D2252" s="37">
        <v>26.877765</v>
      </c>
      <c r="E2252" s="37">
        <v>15.63932</v>
      </c>
      <c r="G2252"/>
      <c r="H2252"/>
      <c r="I2252"/>
      <c r="J2252"/>
    </row>
    <row r="2253" spans="1:10" x14ac:dyDescent="0.2">
      <c r="A2253" s="37">
        <v>230411</v>
      </c>
      <c r="B2253" s="37">
        <v>20.355205000000002</v>
      </c>
      <c r="C2253" s="37">
        <v>20.234760000000001</v>
      </c>
      <c r="D2253" s="37">
        <v>26.877765</v>
      </c>
      <c r="E2253" s="37">
        <v>15.63932</v>
      </c>
      <c r="G2253"/>
      <c r="H2253"/>
      <c r="I2253"/>
      <c r="J2253"/>
    </row>
    <row r="2254" spans="1:10" x14ac:dyDescent="0.2">
      <c r="A2254" s="37">
        <v>230412</v>
      </c>
      <c r="B2254" s="37">
        <v>23.060154000000001</v>
      </c>
      <c r="C2254" s="37">
        <v>15.482181000000001</v>
      </c>
      <c r="D2254" s="37">
        <v>21.270522</v>
      </c>
      <c r="E2254" s="37">
        <v>9.7124819999999996</v>
      </c>
      <c r="G2254"/>
      <c r="H2254"/>
      <c r="I2254"/>
      <c r="J2254"/>
    </row>
    <row r="2255" spans="1:10" x14ac:dyDescent="0.2">
      <c r="A2255" s="37">
        <v>230412</v>
      </c>
      <c r="B2255" s="37">
        <v>23.060154000000001</v>
      </c>
      <c r="C2255" s="37">
        <v>15.482181000000001</v>
      </c>
      <c r="D2255" s="37">
        <v>21.270522</v>
      </c>
      <c r="E2255" s="37">
        <v>9.7124819999999996</v>
      </c>
      <c r="G2255"/>
      <c r="H2255"/>
      <c r="I2255"/>
      <c r="J2255"/>
    </row>
    <row r="2256" spans="1:10" x14ac:dyDescent="0.2">
      <c r="A2256" s="37">
        <v>230412</v>
      </c>
      <c r="B2256" s="37">
        <v>23.060154000000001</v>
      </c>
      <c r="C2256" s="37">
        <v>15.482181000000001</v>
      </c>
      <c r="D2256" s="37">
        <v>21.270522</v>
      </c>
      <c r="E2256" s="37">
        <v>9.7124819999999996</v>
      </c>
      <c r="G2256"/>
      <c r="H2256"/>
      <c r="I2256"/>
      <c r="J2256"/>
    </row>
    <row r="2257" spans="1:10" x14ac:dyDescent="0.2">
      <c r="A2257" s="37">
        <v>230413</v>
      </c>
      <c r="B2257" s="37">
        <v>21.716889999999999</v>
      </c>
      <c r="C2257" s="37">
        <v>18.938929999999999</v>
      </c>
      <c r="D2257" s="37">
        <v>23.274799999999999</v>
      </c>
      <c r="E2257" s="37">
        <v>11.628015</v>
      </c>
      <c r="G2257"/>
      <c r="H2257"/>
      <c r="I2257"/>
      <c r="J2257"/>
    </row>
    <row r="2258" spans="1:10" x14ac:dyDescent="0.2">
      <c r="A2258" s="37">
        <v>230413</v>
      </c>
      <c r="B2258" s="37">
        <v>21.716889999999999</v>
      </c>
      <c r="C2258" s="37">
        <v>18.938929999999999</v>
      </c>
      <c r="D2258" s="37">
        <v>23.274799999999999</v>
      </c>
      <c r="E2258" s="37">
        <v>11.628015</v>
      </c>
      <c r="G2258"/>
      <c r="H2258"/>
      <c r="I2258"/>
      <c r="J2258"/>
    </row>
    <row r="2259" spans="1:10" x14ac:dyDescent="0.2">
      <c r="A2259" s="37">
        <v>230413</v>
      </c>
      <c r="B2259" s="37">
        <v>21.716889999999999</v>
      </c>
      <c r="C2259" s="37">
        <v>18.938929999999999</v>
      </c>
      <c r="D2259" s="37">
        <v>23.274799999999999</v>
      </c>
      <c r="E2259" s="37">
        <v>11.628015</v>
      </c>
      <c r="G2259"/>
      <c r="H2259"/>
      <c r="I2259"/>
      <c r="J2259"/>
    </row>
    <row r="2260" spans="1:10" x14ac:dyDescent="0.2">
      <c r="A2260" s="37">
        <v>230414</v>
      </c>
      <c r="B2260" s="37">
        <v>22.000509000000001</v>
      </c>
      <c r="C2260" s="37">
        <v>18.390978</v>
      </c>
      <c r="D2260" s="37">
        <v>23.939820000000001</v>
      </c>
      <c r="E2260" s="37">
        <v>12.359628000000001</v>
      </c>
      <c r="G2260"/>
      <c r="H2260"/>
      <c r="I2260"/>
      <c r="J2260"/>
    </row>
    <row r="2261" spans="1:10" x14ac:dyDescent="0.2">
      <c r="A2261" s="37">
        <v>230414</v>
      </c>
      <c r="B2261" s="37">
        <v>22.000509000000001</v>
      </c>
      <c r="C2261" s="37">
        <v>18.390978</v>
      </c>
      <c r="D2261" s="37">
        <v>23.939820000000001</v>
      </c>
      <c r="E2261" s="37">
        <v>12.359628000000001</v>
      </c>
      <c r="G2261"/>
      <c r="H2261"/>
      <c r="I2261"/>
      <c r="J2261"/>
    </row>
    <row r="2262" spans="1:10" x14ac:dyDescent="0.2">
      <c r="A2262" s="37">
        <v>230414</v>
      </c>
      <c r="B2262" s="37">
        <v>22.000509000000001</v>
      </c>
      <c r="C2262" s="37">
        <v>18.390978</v>
      </c>
      <c r="D2262" s="37">
        <v>23.939820000000001</v>
      </c>
      <c r="E2262" s="37">
        <v>12.359628000000001</v>
      </c>
      <c r="G2262"/>
      <c r="H2262"/>
      <c r="I2262"/>
      <c r="J2262"/>
    </row>
    <row r="2263" spans="1:10" x14ac:dyDescent="0.2">
      <c r="A2263" s="37">
        <v>230415</v>
      </c>
      <c r="B2263" s="37">
        <v>21.517949000000002</v>
      </c>
      <c r="C2263" s="37">
        <v>17.13655</v>
      </c>
      <c r="D2263" s="37">
        <v>23.907803000000001</v>
      </c>
      <c r="E2263" s="37">
        <v>10.874762</v>
      </c>
      <c r="G2263"/>
      <c r="H2263"/>
      <c r="I2263"/>
      <c r="J2263"/>
    </row>
    <row r="2264" spans="1:10" x14ac:dyDescent="0.2">
      <c r="A2264" s="37">
        <v>230415</v>
      </c>
      <c r="B2264" s="37">
        <v>21.517949000000002</v>
      </c>
      <c r="C2264" s="37">
        <v>17.13655</v>
      </c>
      <c r="D2264" s="37">
        <v>23.907803000000001</v>
      </c>
      <c r="E2264" s="37">
        <v>10.874762</v>
      </c>
      <c r="G2264"/>
      <c r="H2264"/>
      <c r="I2264"/>
      <c r="J2264"/>
    </row>
    <row r="2265" spans="1:10" x14ac:dyDescent="0.2">
      <c r="A2265" s="37">
        <v>230415</v>
      </c>
      <c r="B2265" s="37">
        <v>21.517949000000002</v>
      </c>
      <c r="C2265" s="37">
        <v>17.13655</v>
      </c>
      <c r="D2265" s="37">
        <v>23.907803000000001</v>
      </c>
      <c r="E2265" s="37">
        <v>10.874762</v>
      </c>
      <c r="G2265"/>
      <c r="H2265"/>
      <c r="I2265"/>
      <c r="J2265"/>
    </row>
    <row r="2266" spans="1:10" x14ac:dyDescent="0.2">
      <c r="A2266" s="37">
        <v>230416</v>
      </c>
      <c r="B2266" s="37">
        <v>22.295363999999999</v>
      </c>
      <c r="C2266" s="37">
        <v>18.137028000000001</v>
      </c>
      <c r="D2266" s="37">
        <v>22.666644000000002</v>
      </c>
      <c r="E2266" s="37">
        <v>12.224394</v>
      </c>
      <c r="G2266"/>
      <c r="H2266"/>
      <c r="I2266"/>
      <c r="J2266"/>
    </row>
    <row r="2267" spans="1:10" x14ac:dyDescent="0.2">
      <c r="A2267" s="37">
        <v>230416</v>
      </c>
      <c r="B2267" s="37">
        <v>22.295363999999999</v>
      </c>
      <c r="C2267" s="37">
        <v>18.137028000000001</v>
      </c>
      <c r="D2267" s="37">
        <v>22.666644000000002</v>
      </c>
      <c r="E2267" s="37">
        <v>12.224394</v>
      </c>
      <c r="G2267"/>
      <c r="H2267"/>
      <c r="I2267"/>
      <c r="J2267"/>
    </row>
    <row r="2268" spans="1:10" x14ac:dyDescent="0.2">
      <c r="A2268" s="37">
        <v>230416</v>
      </c>
      <c r="B2268" s="37">
        <v>22.295363999999999</v>
      </c>
      <c r="C2268" s="37">
        <v>18.137028000000001</v>
      </c>
      <c r="D2268" s="37">
        <v>22.666644000000002</v>
      </c>
      <c r="E2268" s="37">
        <v>12.224394</v>
      </c>
      <c r="G2268"/>
      <c r="H2268"/>
      <c r="I2268"/>
      <c r="J2268"/>
    </row>
    <row r="2269" spans="1:10" x14ac:dyDescent="0.2">
      <c r="A2269" s="37">
        <v>230417</v>
      </c>
      <c r="B2269" s="37">
        <v>22.886968</v>
      </c>
      <c r="C2269" s="37">
        <v>17.286567999999999</v>
      </c>
      <c r="D2269" s="37">
        <v>22.438936000000002</v>
      </c>
      <c r="E2269" s="37">
        <v>12.918256</v>
      </c>
      <c r="G2269"/>
      <c r="H2269"/>
      <c r="I2269"/>
      <c r="J2269"/>
    </row>
    <row r="2270" spans="1:10" x14ac:dyDescent="0.2">
      <c r="A2270" s="37">
        <v>230417</v>
      </c>
      <c r="B2270" s="37">
        <v>22.886968</v>
      </c>
      <c r="C2270" s="37">
        <v>17.286567999999999</v>
      </c>
      <c r="D2270" s="37">
        <v>22.438936000000002</v>
      </c>
      <c r="E2270" s="37">
        <v>12.918256</v>
      </c>
      <c r="G2270"/>
      <c r="H2270"/>
      <c r="I2270"/>
      <c r="J2270"/>
    </row>
    <row r="2271" spans="1:10" x14ac:dyDescent="0.2">
      <c r="A2271" s="37">
        <v>230417</v>
      </c>
      <c r="B2271" s="37">
        <v>21.496562000000001</v>
      </c>
      <c r="C2271" s="37">
        <v>17.810656999999999</v>
      </c>
      <c r="D2271" s="37">
        <v>22.615984999999998</v>
      </c>
      <c r="E2271" s="37">
        <v>10.784685</v>
      </c>
      <c r="G2271"/>
      <c r="H2271"/>
      <c r="I2271"/>
      <c r="J2271"/>
    </row>
    <row r="2272" spans="1:10" x14ac:dyDescent="0.2">
      <c r="A2272" s="37">
        <v>230417</v>
      </c>
      <c r="B2272" s="37">
        <v>22.146498000000001</v>
      </c>
      <c r="C2272" s="37">
        <v>15.616818</v>
      </c>
      <c r="D2272" s="37">
        <v>21.956049</v>
      </c>
      <c r="E2272" s="37">
        <v>10.184487000000001</v>
      </c>
      <c r="G2272"/>
      <c r="H2272"/>
      <c r="I2272"/>
      <c r="J2272"/>
    </row>
    <row r="2273" spans="1:10" x14ac:dyDescent="0.2">
      <c r="A2273" s="37">
        <v>230417</v>
      </c>
      <c r="B2273" s="37">
        <v>22.886968</v>
      </c>
      <c r="C2273" s="37">
        <v>17.286567999999999</v>
      </c>
      <c r="D2273" s="37">
        <v>22.438936000000002</v>
      </c>
      <c r="E2273" s="37">
        <v>12.918256</v>
      </c>
      <c r="G2273"/>
      <c r="H2273"/>
      <c r="I2273"/>
      <c r="J2273"/>
    </row>
    <row r="2274" spans="1:10" x14ac:dyDescent="0.2">
      <c r="A2274" s="37">
        <v>230417</v>
      </c>
      <c r="B2274" s="37">
        <v>21.496562000000001</v>
      </c>
      <c r="C2274" s="37">
        <v>17.810656999999999</v>
      </c>
      <c r="D2274" s="37">
        <v>22.615984999999998</v>
      </c>
      <c r="E2274" s="37">
        <v>10.784685</v>
      </c>
      <c r="G2274"/>
      <c r="H2274"/>
      <c r="I2274"/>
      <c r="J2274"/>
    </row>
    <row r="2275" spans="1:10" x14ac:dyDescent="0.2">
      <c r="A2275" s="37">
        <v>230417</v>
      </c>
      <c r="B2275" s="37">
        <v>22.146498000000001</v>
      </c>
      <c r="C2275" s="37">
        <v>15.616818</v>
      </c>
      <c r="D2275" s="37">
        <v>21.956049</v>
      </c>
      <c r="E2275" s="37">
        <v>10.184487000000001</v>
      </c>
      <c r="G2275"/>
      <c r="H2275"/>
      <c r="I2275"/>
      <c r="J2275"/>
    </row>
    <row r="2276" spans="1:10" x14ac:dyDescent="0.2">
      <c r="A2276" s="37">
        <v>230418</v>
      </c>
      <c r="B2276" s="37">
        <v>21.840546</v>
      </c>
      <c r="C2276" s="37">
        <v>17.617235999999998</v>
      </c>
      <c r="D2276" s="37">
        <v>22.815156000000002</v>
      </c>
      <c r="E2276" s="37">
        <v>12.521418000000001</v>
      </c>
      <c r="G2276"/>
      <c r="H2276"/>
      <c r="I2276"/>
      <c r="J2276"/>
    </row>
    <row r="2277" spans="1:10" x14ac:dyDescent="0.2">
      <c r="A2277" s="37">
        <v>230418</v>
      </c>
      <c r="B2277" s="37">
        <v>21.840546</v>
      </c>
      <c r="C2277" s="37">
        <v>17.617235999999998</v>
      </c>
      <c r="D2277" s="37">
        <v>22.815156000000002</v>
      </c>
      <c r="E2277" s="37">
        <v>12.521418000000001</v>
      </c>
      <c r="G2277"/>
      <c r="H2277"/>
      <c r="I2277"/>
      <c r="J2277"/>
    </row>
    <row r="2278" spans="1:10" x14ac:dyDescent="0.2">
      <c r="A2278" s="37">
        <v>230418</v>
      </c>
      <c r="B2278" s="37">
        <v>21.840546</v>
      </c>
      <c r="C2278" s="37">
        <v>17.617235999999998</v>
      </c>
      <c r="D2278" s="37">
        <v>22.815156000000002</v>
      </c>
      <c r="E2278" s="37">
        <v>12.521418000000001</v>
      </c>
      <c r="G2278"/>
      <c r="H2278"/>
      <c r="I2278"/>
      <c r="J2278"/>
    </row>
    <row r="2279" spans="1:10" x14ac:dyDescent="0.2">
      <c r="A2279" s="37">
        <v>230419</v>
      </c>
      <c r="B2279" s="37">
        <v>22.079498999999998</v>
      </c>
      <c r="C2279" s="37">
        <v>16.761486000000001</v>
      </c>
      <c r="D2279" s="37">
        <v>22.330086000000001</v>
      </c>
      <c r="E2279" s="37">
        <v>10.626745</v>
      </c>
      <c r="G2279"/>
      <c r="H2279"/>
      <c r="I2279"/>
      <c r="J2279"/>
    </row>
    <row r="2280" spans="1:10" x14ac:dyDescent="0.2">
      <c r="A2280" s="37">
        <v>230419</v>
      </c>
      <c r="B2280" s="37">
        <v>22.079498999999998</v>
      </c>
      <c r="C2280" s="37">
        <v>16.761486000000001</v>
      </c>
      <c r="D2280" s="37">
        <v>22.330086000000001</v>
      </c>
      <c r="E2280" s="37">
        <v>10.626745</v>
      </c>
      <c r="G2280"/>
      <c r="H2280"/>
      <c r="I2280"/>
      <c r="J2280"/>
    </row>
    <row r="2281" spans="1:10" x14ac:dyDescent="0.2">
      <c r="A2281" s="37">
        <v>230419</v>
      </c>
      <c r="B2281" s="37">
        <v>22.079498999999998</v>
      </c>
      <c r="C2281" s="37">
        <v>16.761486000000001</v>
      </c>
      <c r="D2281" s="37">
        <v>22.330086000000001</v>
      </c>
      <c r="E2281" s="37">
        <v>10.626745</v>
      </c>
      <c r="G2281"/>
      <c r="H2281"/>
      <c r="I2281"/>
      <c r="J2281"/>
    </row>
    <row r="2282" spans="1:10" x14ac:dyDescent="0.2">
      <c r="A2282" s="37">
        <v>230420</v>
      </c>
      <c r="B2282" s="37">
        <v>23.061285000000002</v>
      </c>
      <c r="C2282" s="37">
        <v>16.434054</v>
      </c>
      <c r="D2282" s="37">
        <v>21.822723</v>
      </c>
      <c r="E2282" s="37">
        <v>11.507535000000001</v>
      </c>
      <c r="G2282"/>
      <c r="H2282"/>
      <c r="I2282"/>
      <c r="J2282"/>
    </row>
    <row r="2283" spans="1:10" x14ac:dyDescent="0.2">
      <c r="A2283" s="37">
        <v>230420</v>
      </c>
      <c r="B2283" s="37">
        <v>23.061285000000002</v>
      </c>
      <c r="C2283" s="37">
        <v>16.434054</v>
      </c>
      <c r="D2283" s="37">
        <v>21.822723</v>
      </c>
      <c r="E2283" s="37">
        <v>11.507535000000001</v>
      </c>
      <c r="G2283"/>
      <c r="H2283"/>
      <c r="I2283"/>
      <c r="J2283"/>
    </row>
    <row r="2284" spans="1:10" x14ac:dyDescent="0.2">
      <c r="A2284" s="37">
        <v>230420</v>
      </c>
      <c r="B2284" s="37">
        <v>23.061285000000002</v>
      </c>
      <c r="C2284" s="37">
        <v>16.434054</v>
      </c>
      <c r="D2284" s="37">
        <v>21.822723</v>
      </c>
      <c r="E2284" s="37">
        <v>11.507535000000001</v>
      </c>
      <c r="G2284"/>
      <c r="H2284"/>
      <c r="I2284"/>
      <c r="J2284"/>
    </row>
    <row r="2285" spans="1:10" x14ac:dyDescent="0.2">
      <c r="A2285" s="37">
        <v>230421</v>
      </c>
      <c r="B2285" s="37">
        <v>21.598794000000002</v>
      </c>
      <c r="C2285" s="37">
        <v>17.247285999999999</v>
      </c>
      <c r="D2285" s="37">
        <v>24.026674</v>
      </c>
      <c r="E2285" s="37">
        <v>11.149571999999999</v>
      </c>
      <c r="G2285"/>
      <c r="H2285"/>
      <c r="I2285"/>
      <c r="J2285"/>
    </row>
    <row r="2286" spans="1:10" x14ac:dyDescent="0.2">
      <c r="A2286" s="37">
        <v>230421</v>
      </c>
      <c r="B2286" s="37">
        <v>21.598794000000002</v>
      </c>
      <c r="C2286" s="37">
        <v>17.247285999999999</v>
      </c>
      <c r="D2286" s="37">
        <v>24.026674</v>
      </c>
      <c r="E2286" s="37">
        <v>11.149571999999999</v>
      </c>
      <c r="G2286"/>
      <c r="H2286"/>
      <c r="I2286"/>
      <c r="J2286"/>
    </row>
    <row r="2287" spans="1:10" x14ac:dyDescent="0.2">
      <c r="A2287" s="37">
        <v>230421</v>
      </c>
      <c r="B2287" s="37">
        <v>21.598794000000002</v>
      </c>
      <c r="C2287" s="37">
        <v>17.247285999999999</v>
      </c>
      <c r="D2287" s="37">
        <v>24.026674</v>
      </c>
      <c r="E2287" s="37">
        <v>11.149571999999999</v>
      </c>
      <c r="G2287"/>
      <c r="H2287"/>
      <c r="I2287"/>
      <c r="J2287"/>
    </row>
    <row r="2288" spans="1:10" x14ac:dyDescent="0.2">
      <c r="A2288" s="37">
        <v>230422</v>
      </c>
      <c r="B2288" s="37">
        <v>23.942886000000001</v>
      </c>
      <c r="C2288" s="37">
        <v>16.505939999999999</v>
      </c>
      <c r="D2288" s="37">
        <v>20.270778</v>
      </c>
      <c r="E2288" s="37">
        <v>11.730345</v>
      </c>
      <c r="G2288"/>
      <c r="H2288"/>
      <c r="I2288"/>
      <c r="J2288"/>
    </row>
    <row r="2289" spans="1:10" x14ac:dyDescent="0.2">
      <c r="A2289" s="37">
        <v>230422</v>
      </c>
      <c r="B2289" s="37">
        <v>23.942886000000001</v>
      </c>
      <c r="C2289" s="37">
        <v>16.505939999999999</v>
      </c>
      <c r="D2289" s="37">
        <v>20.270778</v>
      </c>
      <c r="E2289" s="37">
        <v>11.730345</v>
      </c>
      <c r="G2289"/>
      <c r="H2289"/>
      <c r="I2289"/>
      <c r="J2289"/>
    </row>
    <row r="2290" spans="1:10" x14ac:dyDescent="0.2">
      <c r="A2290" s="37">
        <v>230422</v>
      </c>
      <c r="B2290" s="37">
        <v>23.942886000000001</v>
      </c>
      <c r="C2290" s="37">
        <v>16.505939999999999</v>
      </c>
      <c r="D2290" s="37">
        <v>20.270778</v>
      </c>
      <c r="E2290" s="37">
        <v>11.730345</v>
      </c>
      <c r="G2290"/>
      <c r="H2290"/>
      <c r="I2290"/>
      <c r="J2290"/>
    </row>
    <row r="2291" spans="1:10" x14ac:dyDescent="0.2">
      <c r="A2291" s="37">
        <v>230423</v>
      </c>
      <c r="B2291" s="37">
        <v>23.212413999999999</v>
      </c>
      <c r="C2291" s="37">
        <v>17.831312</v>
      </c>
      <c r="D2291" s="37">
        <v>23.604106000000002</v>
      </c>
      <c r="E2291" s="37">
        <v>10.678269999999999</v>
      </c>
      <c r="G2291"/>
      <c r="H2291"/>
      <c r="I2291"/>
      <c r="J2291"/>
    </row>
    <row r="2292" spans="1:10" x14ac:dyDescent="0.2">
      <c r="A2292" s="37">
        <v>230423</v>
      </c>
      <c r="B2292" s="37">
        <v>23.212413999999999</v>
      </c>
      <c r="C2292" s="37">
        <v>17.831312</v>
      </c>
      <c r="D2292" s="37">
        <v>23.604106000000002</v>
      </c>
      <c r="E2292" s="37">
        <v>10.678269999999999</v>
      </c>
      <c r="G2292"/>
      <c r="H2292"/>
      <c r="I2292"/>
      <c r="J2292"/>
    </row>
    <row r="2293" spans="1:10" x14ac:dyDescent="0.2">
      <c r="A2293" s="37">
        <v>230423</v>
      </c>
      <c r="B2293" s="37">
        <v>23.212413999999999</v>
      </c>
      <c r="C2293" s="37">
        <v>17.831312</v>
      </c>
      <c r="D2293" s="37">
        <v>23.604106000000002</v>
      </c>
      <c r="E2293" s="37">
        <v>10.678269999999999</v>
      </c>
      <c r="G2293"/>
      <c r="H2293"/>
      <c r="I2293"/>
      <c r="J2293"/>
    </row>
    <row r="2294" spans="1:10" x14ac:dyDescent="0.2">
      <c r="A2294" s="37">
        <v>230424</v>
      </c>
      <c r="B2294" s="37">
        <v>23.860337999999999</v>
      </c>
      <c r="C2294" s="37">
        <v>16.570457999999999</v>
      </c>
      <c r="D2294" s="37">
        <v>21.850947999999999</v>
      </c>
      <c r="E2294" s="37">
        <v>9.5142279999999992</v>
      </c>
      <c r="G2294"/>
      <c r="H2294"/>
      <c r="I2294"/>
      <c r="J2294"/>
    </row>
    <row r="2295" spans="1:10" x14ac:dyDescent="0.2">
      <c r="A2295" s="37">
        <v>230424</v>
      </c>
      <c r="B2295" s="37">
        <v>23.860337999999999</v>
      </c>
      <c r="C2295" s="37">
        <v>16.570457999999999</v>
      </c>
      <c r="D2295" s="37">
        <v>21.850947999999999</v>
      </c>
      <c r="E2295" s="37">
        <v>9.5142279999999992</v>
      </c>
      <c r="G2295"/>
      <c r="H2295"/>
      <c r="I2295"/>
      <c r="J2295"/>
    </row>
    <row r="2296" spans="1:10" x14ac:dyDescent="0.2">
      <c r="A2296" s="37">
        <v>230424</v>
      </c>
      <c r="B2296" s="37">
        <v>23.860337999999999</v>
      </c>
      <c r="C2296" s="37">
        <v>16.570457999999999</v>
      </c>
      <c r="D2296" s="37">
        <v>21.850947999999999</v>
      </c>
      <c r="E2296" s="37">
        <v>9.5142279999999992</v>
      </c>
      <c r="G2296"/>
      <c r="H2296"/>
      <c r="I2296"/>
      <c r="J2296"/>
    </row>
    <row r="2297" spans="1:10" x14ac:dyDescent="0.2">
      <c r="A2297" s="37">
        <v>230425</v>
      </c>
      <c r="B2297" s="37">
        <v>20.821089000000001</v>
      </c>
      <c r="C2297" s="37">
        <v>17.916038</v>
      </c>
      <c r="D2297" s="37">
        <v>24.361328</v>
      </c>
      <c r="E2297" s="37">
        <v>13.73127</v>
      </c>
      <c r="G2297"/>
      <c r="H2297"/>
      <c r="I2297"/>
      <c r="J2297"/>
    </row>
    <row r="2298" spans="1:10" x14ac:dyDescent="0.2">
      <c r="A2298" s="37">
        <v>230425</v>
      </c>
      <c r="B2298" s="37">
        <v>20.821089000000001</v>
      </c>
      <c r="C2298" s="37">
        <v>17.916038</v>
      </c>
      <c r="D2298" s="37">
        <v>24.361328</v>
      </c>
      <c r="E2298" s="37">
        <v>13.73127</v>
      </c>
      <c r="G2298"/>
      <c r="H2298"/>
      <c r="I2298"/>
      <c r="J2298"/>
    </row>
    <row r="2299" spans="1:10" x14ac:dyDescent="0.2">
      <c r="A2299" s="37">
        <v>230425</v>
      </c>
      <c r="B2299" s="37">
        <v>20.821089000000001</v>
      </c>
      <c r="C2299" s="37">
        <v>17.916038</v>
      </c>
      <c r="D2299" s="37">
        <v>24.361328</v>
      </c>
      <c r="E2299" s="37">
        <v>13.73127</v>
      </c>
      <c r="G2299"/>
      <c r="H2299"/>
      <c r="I2299"/>
      <c r="J2299"/>
    </row>
    <row r="2300" spans="1:10" x14ac:dyDescent="0.2">
      <c r="A2300" s="37">
        <v>230426</v>
      </c>
      <c r="B2300" s="37">
        <v>20.367256000000001</v>
      </c>
      <c r="C2300" s="37">
        <v>19.181616999999999</v>
      </c>
      <c r="D2300" s="37">
        <v>25.937002</v>
      </c>
      <c r="E2300" s="37">
        <v>13.887601</v>
      </c>
      <c r="G2300"/>
      <c r="H2300"/>
      <c r="I2300"/>
      <c r="J2300"/>
    </row>
    <row r="2301" spans="1:10" x14ac:dyDescent="0.2">
      <c r="A2301" s="37">
        <v>230426</v>
      </c>
      <c r="B2301" s="37">
        <v>20.367256000000001</v>
      </c>
      <c r="C2301" s="37">
        <v>19.181616999999999</v>
      </c>
      <c r="D2301" s="37">
        <v>25.937002</v>
      </c>
      <c r="E2301" s="37">
        <v>13.887601</v>
      </c>
      <c r="G2301"/>
      <c r="H2301"/>
      <c r="I2301"/>
      <c r="J2301"/>
    </row>
    <row r="2302" spans="1:10" x14ac:dyDescent="0.2">
      <c r="A2302" s="37">
        <v>230426</v>
      </c>
      <c r="B2302" s="37">
        <v>20.367256000000001</v>
      </c>
      <c r="C2302" s="37">
        <v>19.181616999999999</v>
      </c>
      <c r="D2302" s="37">
        <v>25.937002</v>
      </c>
      <c r="E2302" s="37">
        <v>13.887601</v>
      </c>
      <c r="G2302"/>
      <c r="H2302"/>
      <c r="I2302"/>
      <c r="J2302"/>
    </row>
    <row r="2303" spans="1:10" x14ac:dyDescent="0.2">
      <c r="A2303" s="37">
        <v>230427</v>
      </c>
      <c r="B2303" s="37">
        <v>21.763842</v>
      </c>
      <c r="C2303" s="37">
        <v>19.240497999999999</v>
      </c>
      <c r="D2303" s="37">
        <v>24.899467999999999</v>
      </c>
      <c r="E2303" s="37">
        <v>15.260664999999999</v>
      </c>
      <c r="G2303"/>
      <c r="H2303"/>
      <c r="I2303"/>
      <c r="J2303"/>
    </row>
    <row r="2304" spans="1:10" x14ac:dyDescent="0.2">
      <c r="A2304" s="37">
        <v>230427</v>
      </c>
      <c r="B2304" s="37">
        <v>21.763842</v>
      </c>
      <c r="C2304" s="37">
        <v>19.240497999999999</v>
      </c>
      <c r="D2304" s="37">
        <v>24.899467999999999</v>
      </c>
      <c r="E2304" s="37">
        <v>15.260664999999999</v>
      </c>
      <c r="G2304"/>
      <c r="H2304"/>
      <c r="I2304"/>
      <c r="J2304"/>
    </row>
    <row r="2305" spans="1:10" x14ac:dyDescent="0.2">
      <c r="A2305" s="37">
        <v>230427</v>
      </c>
      <c r="B2305" s="37">
        <v>21.394967999999999</v>
      </c>
      <c r="C2305" s="37">
        <v>17.716439999999999</v>
      </c>
      <c r="D2305" s="37">
        <v>23.108008000000002</v>
      </c>
      <c r="E2305" s="37">
        <v>11.901120000000001</v>
      </c>
      <c r="G2305"/>
      <c r="H2305"/>
      <c r="I2305"/>
      <c r="J2305"/>
    </row>
    <row r="2306" spans="1:10" x14ac:dyDescent="0.2">
      <c r="A2306" s="37">
        <v>230427</v>
      </c>
      <c r="B2306" s="37">
        <v>20.975867999999998</v>
      </c>
      <c r="C2306" s="37">
        <v>18.369665999999999</v>
      </c>
      <c r="D2306" s="37">
        <v>23.771447999999999</v>
      </c>
      <c r="E2306" s="37">
        <v>13.364675999999999</v>
      </c>
      <c r="G2306"/>
      <c r="H2306"/>
      <c r="I2306"/>
      <c r="J2306"/>
    </row>
    <row r="2307" spans="1:10" x14ac:dyDescent="0.2">
      <c r="A2307" s="37">
        <v>230427</v>
      </c>
      <c r="B2307" s="37">
        <v>21.763842</v>
      </c>
      <c r="C2307" s="37">
        <v>19.240497999999999</v>
      </c>
      <c r="D2307" s="37">
        <v>24.899467999999999</v>
      </c>
      <c r="E2307" s="37">
        <v>15.260664999999999</v>
      </c>
      <c r="G2307"/>
      <c r="H2307"/>
      <c r="I2307"/>
      <c r="J2307"/>
    </row>
    <row r="2308" spans="1:10" x14ac:dyDescent="0.2">
      <c r="A2308" s="37">
        <v>230427</v>
      </c>
      <c r="B2308" s="37">
        <v>21.394967999999999</v>
      </c>
      <c r="C2308" s="37">
        <v>17.716439999999999</v>
      </c>
      <c r="D2308" s="37">
        <v>23.108008000000002</v>
      </c>
      <c r="E2308" s="37">
        <v>11.901120000000001</v>
      </c>
      <c r="G2308"/>
      <c r="H2308"/>
      <c r="I2308"/>
      <c r="J2308"/>
    </row>
    <row r="2309" spans="1:10" x14ac:dyDescent="0.2">
      <c r="A2309" s="37">
        <v>230427</v>
      </c>
      <c r="B2309" s="37">
        <v>20.975867999999998</v>
      </c>
      <c r="C2309" s="37">
        <v>18.369665999999999</v>
      </c>
      <c r="D2309" s="37">
        <v>23.771447999999999</v>
      </c>
      <c r="E2309" s="37">
        <v>13.364675999999999</v>
      </c>
      <c r="G2309"/>
      <c r="H2309"/>
      <c r="I2309"/>
      <c r="J2309"/>
    </row>
    <row r="2310" spans="1:10" x14ac:dyDescent="0.2">
      <c r="A2310" s="37">
        <v>230428</v>
      </c>
      <c r="B2310" s="37">
        <v>23.033465</v>
      </c>
      <c r="C2310" s="37">
        <v>18.778994000000001</v>
      </c>
      <c r="D2310" s="37">
        <v>23.54326</v>
      </c>
      <c r="E2310" s="37">
        <v>11.150607000000001</v>
      </c>
      <c r="G2310"/>
      <c r="H2310"/>
      <c r="I2310"/>
      <c r="J2310"/>
    </row>
    <row r="2311" spans="1:10" x14ac:dyDescent="0.2">
      <c r="A2311" s="37">
        <v>230428</v>
      </c>
      <c r="B2311" s="37">
        <v>23.033465</v>
      </c>
      <c r="C2311" s="37">
        <v>18.778994000000001</v>
      </c>
      <c r="D2311" s="37">
        <v>23.54326</v>
      </c>
      <c r="E2311" s="37">
        <v>11.150607000000001</v>
      </c>
      <c r="G2311"/>
      <c r="H2311"/>
      <c r="I2311"/>
      <c r="J2311"/>
    </row>
    <row r="2312" spans="1:10" x14ac:dyDescent="0.2">
      <c r="A2312" s="37">
        <v>230428</v>
      </c>
      <c r="B2312" s="37">
        <v>21.340706000000001</v>
      </c>
      <c r="C2312" s="37">
        <v>17.641770000000001</v>
      </c>
      <c r="D2312" s="37">
        <v>24.213666</v>
      </c>
      <c r="E2312" s="37">
        <v>10.001492000000001</v>
      </c>
      <c r="G2312"/>
      <c r="H2312"/>
      <c r="I2312"/>
      <c r="J2312"/>
    </row>
    <row r="2313" spans="1:10" x14ac:dyDescent="0.2">
      <c r="A2313" s="37">
        <v>230428</v>
      </c>
      <c r="B2313" s="37">
        <v>21.758220000000001</v>
      </c>
      <c r="C2313" s="37">
        <v>18.015447999999999</v>
      </c>
      <c r="D2313" s="37">
        <v>24.507097999999999</v>
      </c>
      <c r="E2313" s="37">
        <v>11.470074</v>
      </c>
      <c r="G2313"/>
      <c r="H2313"/>
      <c r="I2313"/>
      <c r="J2313"/>
    </row>
    <row r="2314" spans="1:10" x14ac:dyDescent="0.2">
      <c r="A2314" s="37">
        <v>230428</v>
      </c>
      <c r="B2314" s="37">
        <v>23.033465</v>
      </c>
      <c r="C2314" s="37">
        <v>18.778994000000001</v>
      </c>
      <c r="D2314" s="37">
        <v>23.54326</v>
      </c>
      <c r="E2314" s="37">
        <v>11.150607000000001</v>
      </c>
      <c r="G2314"/>
      <c r="H2314"/>
      <c r="I2314"/>
      <c r="J2314"/>
    </row>
    <row r="2315" spans="1:10" x14ac:dyDescent="0.2">
      <c r="A2315" s="37">
        <v>230428</v>
      </c>
      <c r="B2315" s="37">
        <v>21.340706000000001</v>
      </c>
      <c r="C2315" s="37">
        <v>17.641770000000001</v>
      </c>
      <c r="D2315" s="37">
        <v>24.213666</v>
      </c>
      <c r="E2315" s="37">
        <v>10.001492000000001</v>
      </c>
      <c r="G2315"/>
      <c r="H2315"/>
      <c r="I2315"/>
      <c r="J2315"/>
    </row>
    <row r="2316" spans="1:10" x14ac:dyDescent="0.2">
      <c r="A2316" s="37">
        <v>230428</v>
      </c>
      <c r="B2316" s="37">
        <v>21.758220000000001</v>
      </c>
      <c r="C2316" s="37">
        <v>18.015447999999999</v>
      </c>
      <c r="D2316" s="37">
        <v>24.507097999999999</v>
      </c>
      <c r="E2316" s="37">
        <v>11.470074</v>
      </c>
      <c r="G2316"/>
      <c r="H2316"/>
      <c r="I2316"/>
      <c r="J2316"/>
    </row>
    <row r="2317" spans="1:10" x14ac:dyDescent="0.2">
      <c r="A2317" s="37">
        <v>230429</v>
      </c>
      <c r="B2317" s="37">
        <v>23.705528000000001</v>
      </c>
      <c r="C2317" s="37">
        <v>16.933847</v>
      </c>
      <c r="D2317" s="37">
        <v>21.699103999999998</v>
      </c>
      <c r="E2317" s="37">
        <v>10.552303999999999</v>
      </c>
      <c r="G2317"/>
      <c r="H2317"/>
      <c r="I2317"/>
      <c r="J2317"/>
    </row>
    <row r="2318" spans="1:10" x14ac:dyDescent="0.2">
      <c r="A2318" s="37">
        <v>230429</v>
      </c>
      <c r="B2318" s="37">
        <v>23.705528000000001</v>
      </c>
      <c r="C2318" s="37">
        <v>16.933847</v>
      </c>
      <c r="D2318" s="37">
        <v>21.699103999999998</v>
      </c>
      <c r="E2318" s="37">
        <v>10.552303999999999</v>
      </c>
      <c r="G2318"/>
      <c r="H2318"/>
      <c r="I2318"/>
      <c r="J2318"/>
    </row>
    <row r="2319" spans="1:10" x14ac:dyDescent="0.2">
      <c r="A2319" s="37">
        <v>230429</v>
      </c>
      <c r="B2319" s="37">
        <v>23.705528000000001</v>
      </c>
      <c r="C2319" s="37">
        <v>16.933847</v>
      </c>
      <c r="D2319" s="37">
        <v>21.699103999999998</v>
      </c>
      <c r="E2319" s="37">
        <v>10.552303999999999</v>
      </c>
      <c r="G2319"/>
      <c r="H2319"/>
      <c r="I2319"/>
      <c r="J2319"/>
    </row>
    <row r="2320" spans="1:10" x14ac:dyDescent="0.2">
      <c r="A2320" s="37">
        <v>230430</v>
      </c>
      <c r="B2320" s="37">
        <v>22.307093999999999</v>
      </c>
      <c r="C2320" s="37">
        <v>17.331534000000001</v>
      </c>
      <c r="D2320" s="37">
        <v>22.657226000000001</v>
      </c>
      <c r="E2320" s="37">
        <v>10.255182</v>
      </c>
      <c r="G2320"/>
      <c r="H2320"/>
      <c r="I2320"/>
      <c r="J2320"/>
    </row>
    <row r="2321" spans="1:10" x14ac:dyDescent="0.2">
      <c r="A2321" s="37">
        <v>230430</v>
      </c>
      <c r="B2321" s="37">
        <v>22.307093999999999</v>
      </c>
      <c r="C2321" s="37">
        <v>17.331534000000001</v>
      </c>
      <c r="D2321" s="37">
        <v>22.657226000000001</v>
      </c>
      <c r="E2321" s="37">
        <v>10.255182</v>
      </c>
      <c r="G2321"/>
      <c r="H2321"/>
      <c r="I2321"/>
      <c r="J2321"/>
    </row>
    <row r="2322" spans="1:10" x14ac:dyDescent="0.2">
      <c r="A2322" s="37">
        <v>230430</v>
      </c>
      <c r="B2322" s="37">
        <v>22.307093999999999</v>
      </c>
      <c r="C2322" s="37">
        <v>17.331534000000001</v>
      </c>
      <c r="D2322" s="37">
        <v>22.657226000000001</v>
      </c>
      <c r="E2322" s="37">
        <v>10.255182</v>
      </c>
      <c r="G2322"/>
      <c r="H2322"/>
      <c r="I2322"/>
      <c r="J2322"/>
    </row>
    <row r="2323" spans="1:10" x14ac:dyDescent="0.2">
      <c r="A2323" s="37">
        <v>230431</v>
      </c>
      <c r="B2323" s="37">
        <v>20.99136</v>
      </c>
      <c r="C2323" s="37">
        <v>19.887039999999999</v>
      </c>
      <c r="D2323" s="37">
        <v>25.9376</v>
      </c>
      <c r="E2323" s="37">
        <v>15.024319999999999</v>
      </c>
      <c r="G2323"/>
      <c r="H2323"/>
      <c r="I2323"/>
      <c r="J2323"/>
    </row>
    <row r="2324" spans="1:10" x14ac:dyDescent="0.2">
      <c r="A2324" s="37">
        <v>230431</v>
      </c>
      <c r="B2324" s="37">
        <v>20.99136</v>
      </c>
      <c r="C2324" s="37">
        <v>19.887039999999999</v>
      </c>
      <c r="D2324" s="37">
        <v>25.9376</v>
      </c>
      <c r="E2324" s="37">
        <v>15.024319999999999</v>
      </c>
      <c r="G2324"/>
      <c r="H2324"/>
      <c r="I2324"/>
      <c r="J2324"/>
    </row>
    <row r="2325" spans="1:10" x14ac:dyDescent="0.2">
      <c r="A2325" s="37">
        <v>230431</v>
      </c>
      <c r="B2325" s="37">
        <v>20.99136</v>
      </c>
      <c r="C2325" s="37">
        <v>19.887039999999999</v>
      </c>
      <c r="D2325" s="37">
        <v>25.9376</v>
      </c>
      <c r="E2325" s="37">
        <v>15.024319999999999</v>
      </c>
      <c r="G2325"/>
      <c r="H2325"/>
      <c r="I2325"/>
      <c r="J2325"/>
    </row>
    <row r="2326" spans="1:10" x14ac:dyDescent="0.2">
      <c r="A2326" s="37">
        <v>240000</v>
      </c>
      <c r="B2326" s="37">
        <v>15.557027</v>
      </c>
      <c r="C2326" s="37">
        <v>30.786346000000002</v>
      </c>
      <c r="D2326" s="37">
        <v>38.642234999999999</v>
      </c>
      <c r="E2326" s="37">
        <v>26.781026000000001</v>
      </c>
      <c r="G2326"/>
      <c r="H2326"/>
      <c r="I2326"/>
      <c r="J2326"/>
    </row>
    <row r="2327" spans="1:10" x14ac:dyDescent="0.2">
      <c r="A2327" s="37">
        <v>240000</v>
      </c>
      <c r="B2327" s="37">
        <v>15.557027</v>
      </c>
      <c r="C2327" s="37">
        <v>30.786346000000002</v>
      </c>
      <c r="D2327" s="37">
        <v>38.642234999999999</v>
      </c>
      <c r="E2327" s="37">
        <v>26.781026000000001</v>
      </c>
      <c r="G2327"/>
      <c r="H2327"/>
      <c r="I2327"/>
      <c r="J2327"/>
    </row>
    <row r="2328" spans="1:10" x14ac:dyDescent="0.2">
      <c r="A2328" s="37">
        <v>240000</v>
      </c>
      <c r="B2328" s="37">
        <v>15.557027</v>
      </c>
      <c r="C2328" s="37">
        <v>30.786346000000002</v>
      </c>
      <c r="D2328" s="37">
        <v>38.642234999999999</v>
      </c>
      <c r="E2328" s="37">
        <v>26.781026000000001</v>
      </c>
      <c r="G2328"/>
      <c r="H2328"/>
      <c r="I2328"/>
      <c r="J2328"/>
    </row>
    <row r="2329" spans="1:10" x14ac:dyDescent="0.2">
      <c r="A2329" s="37">
        <v>240001</v>
      </c>
      <c r="B2329" s="37">
        <v>17.635314999999999</v>
      </c>
      <c r="C2329" s="37">
        <v>26.820186</v>
      </c>
      <c r="D2329" s="37">
        <v>33.330292</v>
      </c>
      <c r="E2329" s="37">
        <v>22.984845</v>
      </c>
      <c r="G2329"/>
      <c r="H2329"/>
      <c r="I2329"/>
      <c r="J2329"/>
    </row>
    <row r="2330" spans="1:10" x14ac:dyDescent="0.2">
      <c r="A2330" s="37">
        <v>240001</v>
      </c>
      <c r="B2330" s="37">
        <v>17.635314999999999</v>
      </c>
      <c r="C2330" s="37">
        <v>26.820186</v>
      </c>
      <c r="D2330" s="37">
        <v>33.330292</v>
      </c>
      <c r="E2330" s="37">
        <v>22.984845</v>
      </c>
      <c r="G2330"/>
      <c r="H2330"/>
      <c r="I2330"/>
      <c r="J2330"/>
    </row>
    <row r="2331" spans="1:10" x14ac:dyDescent="0.2">
      <c r="A2331" s="37">
        <v>240001</v>
      </c>
      <c r="B2331" s="37">
        <v>17.635314999999999</v>
      </c>
      <c r="C2331" s="37">
        <v>26.820186</v>
      </c>
      <c r="D2331" s="37">
        <v>33.330292</v>
      </c>
      <c r="E2331" s="37">
        <v>22.984845</v>
      </c>
      <c r="G2331"/>
      <c r="H2331"/>
      <c r="I2331"/>
      <c r="J2331"/>
    </row>
    <row r="2332" spans="1:10" x14ac:dyDescent="0.2">
      <c r="A2332" s="37">
        <v>240001</v>
      </c>
      <c r="B2332" s="37">
        <v>17.635314999999999</v>
      </c>
      <c r="C2332" s="37">
        <v>26.820186</v>
      </c>
      <c r="D2332" s="37">
        <v>33.330292</v>
      </c>
      <c r="E2332" s="37">
        <v>22.984845</v>
      </c>
      <c r="G2332"/>
      <c r="H2332"/>
      <c r="I2332"/>
      <c r="J2332"/>
    </row>
    <row r="2333" spans="1:10" x14ac:dyDescent="0.2">
      <c r="A2333" s="37">
        <v>240002</v>
      </c>
      <c r="B2333" s="37">
        <v>15.710425000000001</v>
      </c>
      <c r="C2333" s="37">
        <v>28.17916</v>
      </c>
      <c r="D2333" s="37">
        <v>36.500705000000004</v>
      </c>
      <c r="E2333" s="37">
        <v>24.991800000000001</v>
      </c>
      <c r="G2333"/>
      <c r="H2333"/>
      <c r="I2333"/>
      <c r="J2333"/>
    </row>
    <row r="2334" spans="1:10" x14ac:dyDescent="0.2">
      <c r="A2334" s="37">
        <v>240002</v>
      </c>
      <c r="B2334" s="37">
        <v>15.710425000000001</v>
      </c>
      <c r="C2334" s="37">
        <v>28.17916</v>
      </c>
      <c r="D2334" s="37">
        <v>36.500705000000004</v>
      </c>
      <c r="E2334" s="37">
        <v>24.991800000000001</v>
      </c>
      <c r="G2334"/>
      <c r="H2334"/>
      <c r="I2334"/>
      <c r="J2334"/>
    </row>
    <row r="2335" spans="1:10" x14ac:dyDescent="0.2">
      <c r="A2335" s="37">
        <v>240002</v>
      </c>
      <c r="B2335" s="37">
        <v>15.710425000000001</v>
      </c>
      <c r="C2335" s="37">
        <v>28.17916</v>
      </c>
      <c r="D2335" s="37">
        <v>36.500705000000004</v>
      </c>
      <c r="E2335" s="37">
        <v>24.991800000000001</v>
      </c>
      <c r="G2335"/>
      <c r="H2335"/>
      <c r="I2335"/>
      <c r="J2335"/>
    </row>
    <row r="2336" spans="1:10" x14ac:dyDescent="0.2">
      <c r="A2336" s="37">
        <v>240002</v>
      </c>
      <c r="B2336" s="37">
        <v>15.710425000000001</v>
      </c>
      <c r="C2336" s="37">
        <v>28.17916</v>
      </c>
      <c r="D2336" s="37">
        <v>36.500705000000004</v>
      </c>
      <c r="E2336" s="37">
        <v>24.991800000000001</v>
      </c>
      <c r="G2336"/>
      <c r="H2336"/>
      <c r="I2336"/>
      <c r="J2336"/>
    </row>
    <row r="2337" spans="1:10" x14ac:dyDescent="0.2">
      <c r="A2337" s="37">
        <v>240003</v>
      </c>
      <c r="B2337" s="37">
        <v>16.003935999999999</v>
      </c>
      <c r="C2337" s="37">
        <v>30.297044</v>
      </c>
      <c r="D2337" s="37">
        <v>38.534363999999997</v>
      </c>
      <c r="E2337" s="37">
        <v>28.531904000000001</v>
      </c>
      <c r="G2337"/>
      <c r="H2337"/>
      <c r="I2337"/>
      <c r="J2337"/>
    </row>
    <row r="2338" spans="1:10" x14ac:dyDescent="0.2">
      <c r="A2338" s="37">
        <v>240003</v>
      </c>
      <c r="B2338" s="37">
        <v>16.003935999999999</v>
      </c>
      <c r="C2338" s="37">
        <v>30.297044</v>
      </c>
      <c r="D2338" s="37">
        <v>38.534363999999997</v>
      </c>
      <c r="E2338" s="37">
        <v>28.531904000000001</v>
      </c>
      <c r="G2338"/>
      <c r="H2338"/>
      <c r="I2338"/>
      <c r="J2338"/>
    </row>
    <row r="2339" spans="1:10" x14ac:dyDescent="0.2">
      <c r="A2339" s="37">
        <v>240003</v>
      </c>
      <c r="B2339" s="37">
        <v>16.003935999999999</v>
      </c>
      <c r="C2339" s="37">
        <v>30.297044</v>
      </c>
      <c r="D2339" s="37">
        <v>38.534363999999997</v>
      </c>
      <c r="E2339" s="37">
        <v>28.531904000000001</v>
      </c>
      <c r="G2339"/>
      <c r="H2339"/>
      <c r="I2339"/>
      <c r="J2339"/>
    </row>
    <row r="2340" spans="1:10" x14ac:dyDescent="0.2">
      <c r="A2340" s="37">
        <v>240004</v>
      </c>
      <c r="B2340" s="37">
        <v>18.194420000000001</v>
      </c>
      <c r="C2340" s="37">
        <v>27.001390000000001</v>
      </c>
      <c r="D2340" s="37">
        <v>33.441090000000003</v>
      </c>
      <c r="E2340" s="37">
        <v>23.953869999999998</v>
      </c>
      <c r="G2340"/>
      <c r="H2340"/>
      <c r="I2340"/>
      <c r="J2340"/>
    </row>
    <row r="2341" spans="1:10" x14ac:dyDescent="0.2">
      <c r="A2341" s="37">
        <v>240004</v>
      </c>
      <c r="B2341" s="37">
        <v>18.194420000000001</v>
      </c>
      <c r="C2341" s="37">
        <v>27.001390000000001</v>
      </c>
      <c r="D2341" s="37">
        <v>33.441090000000003</v>
      </c>
      <c r="E2341" s="37">
        <v>23.953869999999998</v>
      </c>
      <c r="G2341"/>
      <c r="H2341"/>
      <c r="I2341"/>
      <c r="J2341"/>
    </row>
    <row r="2342" spans="1:10" x14ac:dyDescent="0.2">
      <c r="A2342" s="37">
        <v>240004</v>
      </c>
      <c r="B2342" s="37">
        <v>18.194420000000001</v>
      </c>
      <c r="C2342" s="37">
        <v>27.001390000000001</v>
      </c>
      <c r="D2342" s="37">
        <v>33.441090000000003</v>
      </c>
      <c r="E2342" s="37">
        <v>23.953869999999998</v>
      </c>
      <c r="G2342"/>
      <c r="H2342"/>
      <c r="I2342"/>
      <c r="J2342"/>
    </row>
    <row r="2343" spans="1:10" x14ac:dyDescent="0.2">
      <c r="A2343" s="37">
        <v>240004</v>
      </c>
      <c r="B2343" s="37">
        <v>18.194420000000001</v>
      </c>
      <c r="C2343" s="37">
        <v>27.001390000000001</v>
      </c>
      <c r="D2343" s="37">
        <v>33.441090000000003</v>
      </c>
      <c r="E2343" s="37">
        <v>23.953869999999998</v>
      </c>
      <c r="G2343"/>
      <c r="H2343"/>
      <c r="I2343"/>
      <c r="J2343"/>
    </row>
    <row r="2344" spans="1:10" x14ac:dyDescent="0.2">
      <c r="A2344" s="37">
        <v>240005</v>
      </c>
      <c r="B2344" s="37">
        <v>17.239926000000001</v>
      </c>
      <c r="C2344" s="37">
        <v>28.309677000000001</v>
      </c>
      <c r="D2344" s="37">
        <v>35.293401000000003</v>
      </c>
      <c r="E2344" s="37">
        <v>25.347992999999999</v>
      </c>
      <c r="G2344"/>
      <c r="H2344"/>
      <c r="I2344"/>
      <c r="J2344"/>
    </row>
    <row r="2345" spans="1:10" x14ac:dyDescent="0.2">
      <c r="A2345" s="37">
        <v>240005</v>
      </c>
      <c r="B2345" s="37">
        <v>17.239926000000001</v>
      </c>
      <c r="C2345" s="37">
        <v>28.309677000000001</v>
      </c>
      <c r="D2345" s="37">
        <v>35.293401000000003</v>
      </c>
      <c r="E2345" s="37">
        <v>25.347992999999999</v>
      </c>
      <c r="G2345"/>
      <c r="H2345"/>
      <c r="I2345"/>
      <c r="J2345"/>
    </row>
    <row r="2346" spans="1:10" x14ac:dyDescent="0.2">
      <c r="A2346" s="37">
        <v>240005</v>
      </c>
      <c r="B2346" s="37">
        <v>17.239926000000001</v>
      </c>
      <c r="C2346" s="37">
        <v>28.309677000000001</v>
      </c>
      <c r="D2346" s="37">
        <v>35.293401000000003</v>
      </c>
      <c r="E2346" s="37">
        <v>25.347992999999999</v>
      </c>
      <c r="G2346"/>
      <c r="H2346"/>
      <c r="I2346"/>
      <c r="J2346"/>
    </row>
    <row r="2347" spans="1:10" x14ac:dyDescent="0.2">
      <c r="A2347" s="37">
        <v>240005</v>
      </c>
      <c r="B2347" s="37">
        <v>17.239926000000001</v>
      </c>
      <c r="C2347" s="37">
        <v>28.309677000000001</v>
      </c>
      <c r="D2347" s="37">
        <v>35.293401000000003</v>
      </c>
      <c r="E2347" s="37">
        <v>25.347992999999999</v>
      </c>
      <c r="G2347"/>
      <c r="H2347"/>
      <c r="I2347"/>
      <c r="J2347"/>
    </row>
    <row r="2348" spans="1:10" x14ac:dyDescent="0.2">
      <c r="A2348" s="37">
        <v>240006</v>
      </c>
      <c r="B2348" s="37">
        <v>17.365138000000002</v>
      </c>
      <c r="C2348" s="37">
        <v>29.622343999999998</v>
      </c>
      <c r="D2348" s="37">
        <v>36.716693999999997</v>
      </c>
      <c r="E2348" s="37">
        <v>26.619831999999999</v>
      </c>
      <c r="G2348"/>
      <c r="H2348"/>
      <c r="I2348"/>
      <c r="J2348"/>
    </row>
    <row r="2349" spans="1:10" x14ac:dyDescent="0.2">
      <c r="A2349" s="37">
        <v>240006</v>
      </c>
      <c r="B2349" s="37">
        <v>17.365138000000002</v>
      </c>
      <c r="C2349" s="37">
        <v>29.622343999999998</v>
      </c>
      <c r="D2349" s="37">
        <v>36.716693999999997</v>
      </c>
      <c r="E2349" s="37">
        <v>26.619831999999999</v>
      </c>
      <c r="G2349"/>
      <c r="H2349"/>
      <c r="I2349"/>
      <c r="J2349"/>
    </row>
    <row r="2350" spans="1:10" x14ac:dyDescent="0.2">
      <c r="A2350" s="37">
        <v>240006</v>
      </c>
      <c r="B2350" s="37">
        <v>17.365138000000002</v>
      </c>
      <c r="C2350" s="37">
        <v>29.622343999999998</v>
      </c>
      <c r="D2350" s="37">
        <v>36.716693999999997</v>
      </c>
      <c r="E2350" s="37">
        <v>26.619831999999999</v>
      </c>
      <c r="G2350"/>
      <c r="H2350"/>
      <c r="I2350"/>
      <c r="J2350"/>
    </row>
    <row r="2351" spans="1:10" x14ac:dyDescent="0.2">
      <c r="A2351" s="37">
        <v>240006</v>
      </c>
      <c r="B2351" s="37">
        <v>17.365138000000002</v>
      </c>
      <c r="C2351" s="37">
        <v>29.622343999999998</v>
      </c>
      <c r="D2351" s="37">
        <v>36.716693999999997</v>
      </c>
      <c r="E2351" s="37">
        <v>26.619831999999999</v>
      </c>
      <c r="G2351"/>
      <c r="H2351"/>
      <c r="I2351"/>
      <c r="J2351"/>
    </row>
    <row r="2352" spans="1:10" x14ac:dyDescent="0.2">
      <c r="A2352" s="37">
        <v>240007</v>
      </c>
      <c r="B2352" s="37">
        <v>16.286892000000002</v>
      </c>
      <c r="C2352" s="37">
        <v>29.176127000000001</v>
      </c>
      <c r="D2352" s="37">
        <v>37.356009</v>
      </c>
      <c r="E2352" s="37">
        <v>25.496091</v>
      </c>
      <c r="G2352"/>
      <c r="H2352"/>
      <c r="I2352"/>
      <c r="J2352"/>
    </row>
    <row r="2353" spans="1:10" x14ac:dyDescent="0.2">
      <c r="A2353" s="37">
        <v>240007</v>
      </c>
      <c r="B2353" s="37">
        <v>16.286892000000002</v>
      </c>
      <c r="C2353" s="37">
        <v>29.176127000000001</v>
      </c>
      <c r="D2353" s="37">
        <v>37.356009</v>
      </c>
      <c r="E2353" s="37">
        <v>25.496091</v>
      </c>
      <c r="G2353"/>
      <c r="H2353"/>
      <c r="I2353"/>
      <c r="J2353"/>
    </row>
    <row r="2354" spans="1:10" x14ac:dyDescent="0.2">
      <c r="A2354" s="37">
        <v>240007</v>
      </c>
      <c r="B2354" s="37">
        <v>16.286892000000002</v>
      </c>
      <c r="C2354" s="37">
        <v>29.176127000000001</v>
      </c>
      <c r="D2354" s="37">
        <v>37.356009</v>
      </c>
      <c r="E2354" s="37">
        <v>25.496091</v>
      </c>
      <c r="G2354"/>
      <c r="H2354"/>
      <c r="I2354"/>
      <c r="J2354"/>
    </row>
    <row r="2355" spans="1:10" x14ac:dyDescent="0.2">
      <c r="A2355" s="37">
        <v>240008</v>
      </c>
      <c r="B2355" s="37">
        <v>16.588259999999998</v>
      </c>
      <c r="C2355" s="37">
        <v>27.17728</v>
      </c>
      <c r="D2355" s="37">
        <v>35.498514999999998</v>
      </c>
      <c r="E2355" s="37">
        <v>24.322220000000002</v>
      </c>
      <c r="G2355"/>
      <c r="H2355"/>
      <c r="I2355"/>
      <c r="J2355"/>
    </row>
    <row r="2356" spans="1:10" x14ac:dyDescent="0.2">
      <c r="A2356" s="37">
        <v>240008</v>
      </c>
      <c r="B2356" s="37">
        <v>16.588259999999998</v>
      </c>
      <c r="C2356" s="37">
        <v>27.17728</v>
      </c>
      <c r="D2356" s="37">
        <v>35.498514999999998</v>
      </c>
      <c r="E2356" s="37">
        <v>24.322220000000002</v>
      </c>
      <c r="G2356"/>
      <c r="H2356"/>
      <c r="I2356"/>
      <c r="J2356"/>
    </row>
    <row r="2357" spans="1:10" x14ac:dyDescent="0.2">
      <c r="A2357" s="37">
        <v>240008</v>
      </c>
      <c r="B2357" s="37">
        <v>16.588259999999998</v>
      </c>
      <c r="C2357" s="37">
        <v>27.17728</v>
      </c>
      <c r="D2357" s="37">
        <v>35.498514999999998</v>
      </c>
      <c r="E2357" s="37">
        <v>24.322220000000002</v>
      </c>
      <c r="G2357"/>
      <c r="H2357"/>
      <c r="I2357"/>
      <c r="J2357"/>
    </row>
    <row r="2358" spans="1:10" x14ac:dyDescent="0.2">
      <c r="A2358" s="37">
        <v>240008</v>
      </c>
      <c r="B2358" s="37">
        <v>16.588259999999998</v>
      </c>
      <c r="C2358" s="37">
        <v>27.17728</v>
      </c>
      <c r="D2358" s="37">
        <v>35.498514999999998</v>
      </c>
      <c r="E2358" s="37">
        <v>24.322220000000002</v>
      </c>
      <c r="G2358"/>
      <c r="H2358"/>
      <c r="I2358"/>
      <c r="J2358"/>
    </row>
    <row r="2359" spans="1:10" x14ac:dyDescent="0.2">
      <c r="A2359" s="37">
        <v>240009</v>
      </c>
      <c r="B2359" s="37">
        <v>16.309571999999999</v>
      </c>
      <c r="C2359" s="37">
        <v>28.879832</v>
      </c>
      <c r="D2359" s="37">
        <v>36.657964</v>
      </c>
      <c r="E2359" s="37">
        <v>26.402083999999999</v>
      </c>
      <c r="G2359"/>
      <c r="H2359"/>
      <c r="I2359"/>
      <c r="J2359"/>
    </row>
    <row r="2360" spans="1:10" x14ac:dyDescent="0.2">
      <c r="A2360" s="37">
        <v>240009</v>
      </c>
      <c r="B2360" s="37">
        <v>16.309571999999999</v>
      </c>
      <c r="C2360" s="37">
        <v>28.879832</v>
      </c>
      <c r="D2360" s="37">
        <v>36.657964</v>
      </c>
      <c r="E2360" s="37">
        <v>26.402083999999999</v>
      </c>
      <c r="G2360"/>
      <c r="H2360"/>
      <c r="I2360"/>
      <c r="J2360"/>
    </row>
    <row r="2361" spans="1:10" x14ac:dyDescent="0.2">
      <c r="A2361" s="37">
        <v>240009</v>
      </c>
      <c r="B2361" s="37">
        <v>16.309571999999999</v>
      </c>
      <c r="C2361" s="37">
        <v>28.879832</v>
      </c>
      <c r="D2361" s="37">
        <v>36.657964</v>
      </c>
      <c r="E2361" s="37">
        <v>26.402083999999999</v>
      </c>
      <c r="G2361"/>
      <c r="H2361"/>
      <c r="I2361"/>
      <c r="J2361"/>
    </row>
    <row r="2362" spans="1:10" x14ac:dyDescent="0.2">
      <c r="A2362" s="37">
        <v>240010</v>
      </c>
      <c r="B2362" s="37">
        <v>18.434429999999999</v>
      </c>
      <c r="C2362" s="37">
        <v>26.619389999999999</v>
      </c>
      <c r="D2362" s="37">
        <v>33.150914999999998</v>
      </c>
      <c r="E2362" s="37">
        <v>23.020199999999999</v>
      </c>
      <c r="G2362"/>
      <c r="H2362"/>
      <c r="I2362"/>
      <c r="J2362"/>
    </row>
    <row r="2363" spans="1:10" x14ac:dyDescent="0.2">
      <c r="A2363" s="37">
        <v>240010</v>
      </c>
      <c r="B2363" s="37">
        <v>18.434429999999999</v>
      </c>
      <c r="C2363" s="37">
        <v>26.619389999999999</v>
      </c>
      <c r="D2363" s="37">
        <v>33.150914999999998</v>
      </c>
      <c r="E2363" s="37">
        <v>23.020199999999999</v>
      </c>
      <c r="G2363"/>
      <c r="H2363"/>
      <c r="I2363"/>
      <c r="J2363"/>
    </row>
    <row r="2364" spans="1:10" x14ac:dyDescent="0.2">
      <c r="A2364" s="37">
        <v>240010</v>
      </c>
      <c r="B2364" s="37">
        <v>18.434429999999999</v>
      </c>
      <c r="C2364" s="37">
        <v>26.619389999999999</v>
      </c>
      <c r="D2364" s="37">
        <v>33.150914999999998</v>
      </c>
      <c r="E2364" s="37">
        <v>23.020199999999999</v>
      </c>
      <c r="G2364"/>
      <c r="H2364"/>
      <c r="I2364"/>
      <c r="J2364"/>
    </row>
    <row r="2365" spans="1:10" x14ac:dyDescent="0.2">
      <c r="A2365" s="37">
        <v>240010</v>
      </c>
      <c r="B2365" s="37">
        <v>18.434429999999999</v>
      </c>
      <c r="C2365" s="37">
        <v>26.619389999999999</v>
      </c>
      <c r="D2365" s="37">
        <v>33.150914999999998</v>
      </c>
      <c r="E2365" s="37">
        <v>23.020199999999999</v>
      </c>
      <c r="G2365"/>
      <c r="H2365"/>
      <c r="I2365"/>
      <c r="J2365"/>
    </row>
    <row r="2366" spans="1:10" x14ac:dyDescent="0.2">
      <c r="A2366" s="37">
        <v>240011</v>
      </c>
      <c r="B2366" s="37">
        <v>18.983322000000001</v>
      </c>
      <c r="C2366" s="37">
        <v>26.433864</v>
      </c>
      <c r="D2366" s="37">
        <v>34.781399999999998</v>
      </c>
      <c r="E2366" s="37">
        <v>22.113648000000001</v>
      </c>
      <c r="G2366"/>
      <c r="H2366"/>
      <c r="I2366"/>
      <c r="J2366"/>
    </row>
    <row r="2367" spans="1:10" x14ac:dyDescent="0.2">
      <c r="A2367" s="37">
        <v>240011</v>
      </c>
      <c r="B2367" s="37">
        <v>18.983322000000001</v>
      </c>
      <c r="C2367" s="37">
        <v>26.433864</v>
      </c>
      <c r="D2367" s="37">
        <v>34.781399999999998</v>
      </c>
      <c r="E2367" s="37">
        <v>22.113648000000001</v>
      </c>
      <c r="G2367"/>
      <c r="H2367"/>
      <c r="I2367"/>
      <c r="J2367"/>
    </row>
    <row r="2368" spans="1:10" x14ac:dyDescent="0.2">
      <c r="A2368" s="37">
        <v>240011</v>
      </c>
      <c r="B2368" s="37">
        <v>18.983322000000001</v>
      </c>
      <c r="C2368" s="37">
        <v>26.433864</v>
      </c>
      <c r="D2368" s="37">
        <v>34.781399999999998</v>
      </c>
      <c r="E2368" s="37">
        <v>22.113648000000001</v>
      </c>
      <c r="G2368"/>
      <c r="H2368"/>
      <c r="I2368"/>
      <c r="J2368"/>
    </row>
    <row r="2369" spans="1:10" x14ac:dyDescent="0.2">
      <c r="A2369" s="37">
        <v>240011</v>
      </c>
      <c r="B2369" s="37">
        <v>18.983322000000001</v>
      </c>
      <c r="C2369" s="37">
        <v>26.433864</v>
      </c>
      <c r="D2369" s="37">
        <v>34.781399999999998</v>
      </c>
      <c r="E2369" s="37">
        <v>22.113648000000001</v>
      </c>
      <c r="G2369"/>
      <c r="H2369"/>
      <c r="I2369"/>
      <c r="J2369"/>
    </row>
    <row r="2370" spans="1:10" x14ac:dyDescent="0.2">
      <c r="A2370" s="37">
        <v>240012</v>
      </c>
      <c r="B2370" s="37">
        <v>17.380842999999999</v>
      </c>
      <c r="C2370" s="37">
        <v>27.474715</v>
      </c>
      <c r="D2370" s="37">
        <v>35.346837999999998</v>
      </c>
      <c r="E2370" s="37">
        <v>24.183235</v>
      </c>
      <c r="G2370"/>
      <c r="H2370"/>
      <c r="I2370"/>
      <c r="J2370"/>
    </row>
    <row r="2371" spans="1:10" x14ac:dyDescent="0.2">
      <c r="A2371" s="37">
        <v>240012</v>
      </c>
      <c r="B2371" s="37">
        <v>17.380842999999999</v>
      </c>
      <c r="C2371" s="37">
        <v>27.474715</v>
      </c>
      <c r="D2371" s="37">
        <v>35.346837999999998</v>
      </c>
      <c r="E2371" s="37">
        <v>24.183235</v>
      </c>
      <c r="G2371"/>
      <c r="H2371"/>
      <c r="I2371"/>
      <c r="J2371"/>
    </row>
    <row r="2372" spans="1:10" x14ac:dyDescent="0.2">
      <c r="A2372" s="37">
        <v>240012</v>
      </c>
      <c r="B2372" s="37">
        <v>17.380842999999999</v>
      </c>
      <c r="C2372" s="37">
        <v>27.474715</v>
      </c>
      <c r="D2372" s="37">
        <v>35.346837999999998</v>
      </c>
      <c r="E2372" s="37">
        <v>24.183235</v>
      </c>
      <c r="G2372"/>
      <c r="H2372"/>
      <c r="I2372"/>
      <c r="J2372"/>
    </row>
    <row r="2373" spans="1:10" x14ac:dyDescent="0.2">
      <c r="A2373" s="37">
        <v>240012</v>
      </c>
      <c r="B2373" s="37">
        <v>17.380842999999999</v>
      </c>
      <c r="C2373" s="37">
        <v>27.474715</v>
      </c>
      <c r="D2373" s="37">
        <v>35.346837999999998</v>
      </c>
      <c r="E2373" s="37">
        <v>24.183235</v>
      </c>
      <c r="G2373"/>
      <c r="H2373"/>
      <c r="I2373"/>
      <c r="J2373"/>
    </row>
    <row r="2374" spans="1:10" x14ac:dyDescent="0.2">
      <c r="A2374" s="37">
        <v>240013</v>
      </c>
      <c r="B2374" s="37">
        <v>15.89401</v>
      </c>
      <c r="C2374" s="37">
        <v>30.19679</v>
      </c>
      <c r="D2374" s="37">
        <v>39.405805000000001</v>
      </c>
      <c r="E2374" s="37">
        <v>26.675965000000001</v>
      </c>
      <c r="G2374"/>
      <c r="H2374"/>
      <c r="I2374"/>
      <c r="J2374"/>
    </row>
    <row r="2375" spans="1:10" x14ac:dyDescent="0.2">
      <c r="A2375" s="37">
        <v>240013</v>
      </c>
      <c r="B2375" s="37">
        <v>16.746288</v>
      </c>
      <c r="C2375" s="37">
        <v>28.367280000000001</v>
      </c>
      <c r="D2375" s="37">
        <v>37.996623999999997</v>
      </c>
      <c r="E2375" s="37">
        <v>25.343264000000001</v>
      </c>
      <c r="G2375"/>
      <c r="H2375"/>
      <c r="I2375"/>
      <c r="J2375"/>
    </row>
    <row r="2376" spans="1:10" x14ac:dyDescent="0.2">
      <c r="A2376" s="37">
        <v>240013</v>
      </c>
      <c r="B2376" s="37">
        <v>15.89401</v>
      </c>
      <c r="C2376" s="37">
        <v>30.19679</v>
      </c>
      <c r="D2376" s="37">
        <v>39.405805000000001</v>
      </c>
      <c r="E2376" s="37">
        <v>26.675965000000001</v>
      </c>
      <c r="G2376"/>
      <c r="H2376"/>
      <c r="I2376"/>
      <c r="J2376"/>
    </row>
    <row r="2377" spans="1:10" x14ac:dyDescent="0.2">
      <c r="A2377" s="37">
        <v>240013</v>
      </c>
      <c r="B2377" s="37">
        <v>16.746288</v>
      </c>
      <c r="C2377" s="37">
        <v>28.367280000000001</v>
      </c>
      <c r="D2377" s="37">
        <v>37.996623999999997</v>
      </c>
      <c r="E2377" s="37">
        <v>25.343264000000001</v>
      </c>
      <c r="G2377"/>
      <c r="H2377"/>
      <c r="I2377"/>
      <c r="J2377"/>
    </row>
    <row r="2378" spans="1:10" x14ac:dyDescent="0.2">
      <c r="A2378" s="37">
        <v>240013</v>
      </c>
      <c r="B2378" s="37">
        <v>15.89401</v>
      </c>
      <c r="C2378" s="37">
        <v>30.19679</v>
      </c>
      <c r="D2378" s="37">
        <v>39.405805000000001</v>
      </c>
      <c r="E2378" s="37">
        <v>26.675965000000001</v>
      </c>
      <c r="G2378"/>
      <c r="H2378"/>
      <c r="I2378"/>
      <c r="J2378"/>
    </row>
    <row r="2379" spans="1:10" x14ac:dyDescent="0.2">
      <c r="A2379" s="37">
        <v>240013</v>
      </c>
      <c r="B2379" s="37">
        <v>16.746288</v>
      </c>
      <c r="C2379" s="37">
        <v>28.367280000000001</v>
      </c>
      <c r="D2379" s="37">
        <v>37.996623999999997</v>
      </c>
      <c r="E2379" s="37">
        <v>25.343264000000001</v>
      </c>
      <c r="G2379"/>
      <c r="H2379"/>
      <c r="I2379"/>
      <c r="J2379"/>
    </row>
    <row r="2380" spans="1:10" x14ac:dyDescent="0.2">
      <c r="A2380" s="37">
        <v>240013</v>
      </c>
      <c r="B2380" s="37">
        <v>15.89401</v>
      </c>
      <c r="C2380" s="37">
        <v>30.19679</v>
      </c>
      <c r="D2380" s="37">
        <v>39.405805000000001</v>
      </c>
      <c r="E2380" s="37">
        <v>26.675965000000001</v>
      </c>
      <c r="G2380"/>
      <c r="H2380"/>
      <c r="I2380"/>
      <c r="J2380"/>
    </row>
    <row r="2381" spans="1:10" x14ac:dyDescent="0.2">
      <c r="A2381" s="37">
        <v>240013</v>
      </c>
      <c r="B2381" s="37">
        <v>16.746288</v>
      </c>
      <c r="C2381" s="37">
        <v>28.367280000000001</v>
      </c>
      <c r="D2381" s="37">
        <v>37.996623999999997</v>
      </c>
      <c r="E2381" s="37">
        <v>25.343264000000001</v>
      </c>
      <c r="G2381"/>
      <c r="H2381"/>
      <c r="I2381"/>
      <c r="J2381"/>
    </row>
    <row r="2382" spans="1:10" x14ac:dyDescent="0.2">
      <c r="A2382" s="37">
        <v>240014</v>
      </c>
      <c r="B2382" s="37">
        <v>16.589310000000001</v>
      </c>
      <c r="C2382" s="37">
        <v>27.970559999999999</v>
      </c>
      <c r="D2382" s="37">
        <v>35.463974999999998</v>
      </c>
      <c r="E2382" s="37">
        <v>24.874860000000002</v>
      </c>
      <c r="G2382"/>
      <c r="H2382"/>
      <c r="I2382"/>
      <c r="J2382"/>
    </row>
    <row r="2383" spans="1:10" x14ac:dyDescent="0.2">
      <c r="A2383" s="37">
        <v>240014</v>
      </c>
      <c r="B2383" s="37">
        <v>16.589310000000001</v>
      </c>
      <c r="C2383" s="37">
        <v>27.970559999999999</v>
      </c>
      <c r="D2383" s="37">
        <v>35.463974999999998</v>
      </c>
      <c r="E2383" s="37">
        <v>24.874860000000002</v>
      </c>
      <c r="G2383"/>
      <c r="H2383"/>
      <c r="I2383"/>
      <c r="J2383"/>
    </row>
    <row r="2384" spans="1:10" x14ac:dyDescent="0.2">
      <c r="A2384" s="37">
        <v>240014</v>
      </c>
      <c r="B2384" s="37">
        <v>16.589310000000001</v>
      </c>
      <c r="C2384" s="37">
        <v>27.970559999999999</v>
      </c>
      <c r="D2384" s="37">
        <v>35.463974999999998</v>
      </c>
      <c r="E2384" s="37">
        <v>24.874860000000002</v>
      </c>
      <c r="G2384"/>
      <c r="H2384"/>
      <c r="I2384"/>
      <c r="J2384"/>
    </row>
    <row r="2385" spans="1:10" x14ac:dyDescent="0.2">
      <c r="A2385" s="37">
        <v>240014</v>
      </c>
      <c r="B2385" s="37">
        <v>16.589310000000001</v>
      </c>
      <c r="C2385" s="37">
        <v>27.970559999999999</v>
      </c>
      <c r="D2385" s="37">
        <v>35.463974999999998</v>
      </c>
      <c r="E2385" s="37">
        <v>24.874860000000002</v>
      </c>
      <c r="G2385"/>
      <c r="H2385"/>
      <c r="I2385"/>
      <c r="J2385"/>
    </row>
    <row r="2386" spans="1:10" x14ac:dyDescent="0.2">
      <c r="A2386" s="37">
        <v>240015</v>
      </c>
      <c r="B2386" s="37">
        <v>17.551174</v>
      </c>
      <c r="C2386" s="37">
        <v>28.279432</v>
      </c>
      <c r="D2386" s="37">
        <v>35.669400000000003</v>
      </c>
      <c r="E2386" s="37">
        <v>23.944227999999999</v>
      </c>
      <c r="G2386"/>
      <c r="H2386"/>
      <c r="I2386"/>
      <c r="J2386"/>
    </row>
    <row r="2387" spans="1:10" x14ac:dyDescent="0.2">
      <c r="A2387" s="37">
        <v>240015</v>
      </c>
      <c r="B2387" s="37">
        <v>17.551174</v>
      </c>
      <c r="C2387" s="37">
        <v>28.279432</v>
      </c>
      <c r="D2387" s="37">
        <v>35.669400000000003</v>
      </c>
      <c r="E2387" s="37">
        <v>23.944227999999999</v>
      </c>
      <c r="G2387"/>
      <c r="H2387"/>
      <c r="I2387"/>
      <c r="J2387"/>
    </row>
    <row r="2388" spans="1:10" x14ac:dyDescent="0.2">
      <c r="A2388" s="37">
        <v>240015</v>
      </c>
      <c r="B2388" s="37">
        <v>17.551174</v>
      </c>
      <c r="C2388" s="37">
        <v>28.279432</v>
      </c>
      <c r="D2388" s="37">
        <v>35.669400000000003</v>
      </c>
      <c r="E2388" s="37">
        <v>23.944227999999999</v>
      </c>
      <c r="G2388"/>
      <c r="H2388"/>
      <c r="I2388"/>
      <c r="J2388"/>
    </row>
    <row r="2389" spans="1:10" x14ac:dyDescent="0.2">
      <c r="A2389" s="37">
        <v>240016</v>
      </c>
      <c r="B2389" s="37">
        <v>19.107741999999998</v>
      </c>
      <c r="C2389" s="37">
        <v>27.068536000000002</v>
      </c>
      <c r="D2389" s="37">
        <v>34.248860000000001</v>
      </c>
      <c r="E2389" s="37">
        <v>23.891563999999999</v>
      </c>
      <c r="G2389"/>
      <c r="H2389"/>
      <c r="I2389"/>
      <c r="J2389"/>
    </row>
    <row r="2390" spans="1:10" x14ac:dyDescent="0.2">
      <c r="A2390" s="37">
        <v>240016</v>
      </c>
      <c r="B2390" s="37">
        <v>19.107741999999998</v>
      </c>
      <c r="C2390" s="37">
        <v>27.068536000000002</v>
      </c>
      <c r="D2390" s="37">
        <v>34.248860000000001</v>
      </c>
      <c r="E2390" s="37">
        <v>23.891563999999999</v>
      </c>
      <c r="G2390"/>
      <c r="H2390"/>
      <c r="I2390"/>
      <c r="J2390"/>
    </row>
    <row r="2391" spans="1:10" x14ac:dyDescent="0.2">
      <c r="A2391" s="37">
        <v>240016</v>
      </c>
      <c r="B2391" s="37">
        <v>19.107741999999998</v>
      </c>
      <c r="C2391" s="37">
        <v>27.068536000000002</v>
      </c>
      <c r="D2391" s="37">
        <v>34.248860000000001</v>
      </c>
      <c r="E2391" s="37">
        <v>23.891563999999999</v>
      </c>
      <c r="G2391"/>
      <c r="H2391"/>
      <c r="I2391"/>
      <c r="J2391"/>
    </row>
    <row r="2392" spans="1:10" x14ac:dyDescent="0.2">
      <c r="A2392" s="37">
        <v>240016</v>
      </c>
      <c r="B2392" s="37">
        <v>19.107741999999998</v>
      </c>
      <c r="C2392" s="37">
        <v>27.068536000000002</v>
      </c>
      <c r="D2392" s="37">
        <v>34.248860000000001</v>
      </c>
      <c r="E2392" s="37">
        <v>23.891563999999999</v>
      </c>
      <c r="G2392"/>
      <c r="H2392"/>
      <c r="I2392"/>
      <c r="J2392"/>
    </row>
    <row r="2393" spans="1:10" x14ac:dyDescent="0.2">
      <c r="A2393" s="37">
        <v>240017</v>
      </c>
      <c r="B2393" s="37">
        <v>19.12603</v>
      </c>
      <c r="C2393" s="37">
        <v>26.176766000000001</v>
      </c>
      <c r="D2393" s="37">
        <v>33.79992</v>
      </c>
      <c r="E2393" s="37">
        <v>21.797314</v>
      </c>
      <c r="G2393"/>
      <c r="H2393"/>
      <c r="I2393"/>
      <c r="J2393"/>
    </row>
    <row r="2394" spans="1:10" x14ac:dyDescent="0.2">
      <c r="A2394" s="37">
        <v>240017</v>
      </c>
      <c r="B2394" s="37">
        <v>19.12603</v>
      </c>
      <c r="C2394" s="37">
        <v>26.176766000000001</v>
      </c>
      <c r="D2394" s="37">
        <v>33.79992</v>
      </c>
      <c r="E2394" s="37">
        <v>21.797314</v>
      </c>
      <c r="G2394"/>
      <c r="H2394"/>
      <c r="I2394"/>
      <c r="J2394"/>
    </row>
    <row r="2395" spans="1:10" x14ac:dyDescent="0.2">
      <c r="A2395" s="37">
        <v>240017</v>
      </c>
      <c r="B2395" s="37">
        <v>19.12603</v>
      </c>
      <c r="C2395" s="37">
        <v>26.176766000000001</v>
      </c>
      <c r="D2395" s="37">
        <v>33.79992</v>
      </c>
      <c r="E2395" s="37">
        <v>21.797314</v>
      </c>
      <c r="G2395"/>
      <c r="H2395"/>
      <c r="I2395"/>
      <c r="J2395"/>
    </row>
    <row r="2396" spans="1:10" x14ac:dyDescent="0.2">
      <c r="A2396" s="37">
        <v>240017</v>
      </c>
      <c r="B2396" s="37">
        <v>19.12603</v>
      </c>
      <c r="C2396" s="37">
        <v>26.176766000000001</v>
      </c>
      <c r="D2396" s="37">
        <v>33.79992</v>
      </c>
      <c r="E2396" s="37">
        <v>21.797314</v>
      </c>
      <c r="G2396"/>
      <c r="H2396"/>
      <c r="I2396"/>
      <c r="J2396"/>
    </row>
    <row r="2397" spans="1:10" x14ac:dyDescent="0.2">
      <c r="A2397" s="37">
        <v>240018</v>
      </c>
      <c r="B2397" s="37">
        <v>18.638847999999999</v>
      </c>
      <c r="C2397" s="37">
        <v>24.900335999999999</v>
      </c>
      <c r="D2397" s="37">
        <v>33.955831000000003</v>
      </c>
      <c r="E2397" s="37">
        <v>21.341844999999999</v>
      </c>
      <c r="G2397"/>
      <c r="H2397"/>
      <c r="I2397"/>
      <c r="J2397"/>
    </row>
    <row r="2398" spans="1:10" x14ac:dyDescent="0.2">
      <c r="A2398" s="37">
        <v>240018</v>
      </c>
      <c r="B2398" s="37">
        <v>18.638847999999999</v>
      </c>
      <c r="C2398" s="37">
        <v>24.900335999999999</v>
      </c>
      <c r="D2398" s="37">
        <v>33.955831000000003</v>
      </c>
      <c r="E2398" s="37">
        <v>21.341844999999999</v>
      </c>
      <c r="G2398"/>
      <c r="H2398"/>
      <c r="I2398"/>
      <c r="J2398"/>
    </row>
    <row r="2399" spans="1:10" x14ac:dyDescent="0.2">
      <c r="A2399" s="37">
        <v>240018</v>
      </c>
      <c r="B2399" s="37">
        <v>18.638847999999999</v>
      </c>
      <c r="C2399" s="37">
        <v>24.900335999999999</v>
      </c>
      <c r="D2399" s="37">
        <v>33.955831000000003</v>
      </c>
      <c r="E2399" s="37">
        <v>21.341844999999999</v>
      </c>
      <c r="G2399"/>
      <c r="H2399"/>
      <c r="I2399"/>
      <c r="J2399"/>
    </row>
    <row r="2400" spans="1:10" x14ac:dyDescent="0.2">
      <c r="A2400" s="37">
        <v>240018</v>
      </c>
      <c r="B2400" s="37">
        <v>18.638847999999999</v>
      </c>
      <c r="C2400" s="37">
        <v>24.900335999999999</v>
      </c>
      <c r="D2400" s="37">
        <v>33.955831000000003</v>
      </c>
      <c r="E2400" s="37">
        <v>21.341844999999999</v>
      </c>
      <c r="G2400"/>
      <c r="H2400"/>
      <c r="I2400"/>
      <c r="J2400"/>
    </row>
    <row r="2401" spans="1:10" x14ac:dyDescent="0.2">
      <c r="A2401" s="37">
        <v>240019</v>
      </c>
      <c r="B2401" s="37">
        <v>16.680299999999999</v>
      </c>
      <c r="C2401" s="37">
        <v>29.392154999999999</v>
      </c>
      <c r="D2401" s="37">
        <v>36.687494999999998</v>
      </c>
      <c r="E2401" s="37">
        <v>28.072395</v>
      </c>
      <c r="G2401"/>
      <c r="H2401"/>
      <c r="I2401"/>
      <c r="J2401"/>
    </row>
    <row r="2402" spans="1:10" x14ac:dyDescent="0.2">
      <c r="A2402" s="37">
        <v>240019</v>
      </c>
      <c r="B2402" s="37">
        <v>16.680299999999999</v>
      </c>
      <c r="C2402" s="37">
        <v>29.392154999999999</v>
      </c>
      <c r="D2402" s="37">
        <v>36.687494999999998</v>
      </c>
      <c r="E2402" s="37">
        <v>28.072395</v>
      </c>
      <c r="G2402"/>
      <c r="H2402"/>
      <c r="I2402"/>
      <c r="J2402"/>
    </row>
    <row r="2403" spans="1:10" x14ac:dyDescent="0.2">
      <c r="A2403" s="37">
        <v>240019</v>
      </c>
      <c r="B2403" s="37">
        <v>16.680299999999999</v>
      </c>
      <c r="C2403" s="37">
        <v>29.392154999999999</v>
      </c>
      <c r="D2403" s="37">
        <v>36.687494999999998</v>
      </c>
      <c r="E2403" s="37">
        <v>28.072395</v>
      </c>
      <c r="G2403"/>
      <c r="H2403"/>
      <c r="I2403"/>
      <c r="J2403"/>
    </row>
    <row r="2404" spans="1:10" x14ac:dyDescent="0.2">
      <c r="A2404" s="37">
        <v>240019</v>
      </c>
      <c r="B2404" s="37">
        <v>16.680299999999999</v>
      </c>
      <c r="C2404" s="37">
        <v>29.392154999999999</v>
      </c>
      <c r="D2404" s="37">
        <v>36.687494999999998</v>
      </c>
      <c r="E2404" s="37">
        <v>28.072395</v>
      </c>
      <c r="G2404"/>
      <c r="H2404"/>
      <c r="I2404"/>
      <c r="J2404"/>
    </row>
    <row r="2405" spans="1:10" x14ac:dyDescent="0.2">
      <c r="A2405" s="37">
        <v>240020</v>
      </c>
      <c r="B2405" s="37">
        <v>17.997920000000001</v>
      </c>
      <c r="C2405" s="37">
        <v>26.850704</v>
      </c>
      <c r="D2405" s="37">
        <v>35.118783999999998</v>
      </c>
      <c r="E2405" s="37">
        <v>23.132352000000001</v>
      </c>
      <c r="G2405"/>
      <c r="H2405"/>
      <c r="I2405"/>
      <c r="J2405"/>
    </row>
    <row r="2406" spans="1:10" x14ac:dyDescent="0.2">
      <c r="A2406" s="37">
        <v>240020</v>
      </c>
      <c r="B2406" s="37">
        <v>17.997920000000001</v>
      </c>
      <c r="C2406" s="37">
        <v>26.850704</v>
      </c>
      <c r="D2406" s="37">
        <v>35.118783999999998</v>
      </c>
      <c r="E2406" s="37">
        <v>23.132352000000001</v>
      </c>
      <c r="G2406"/>
      <c r="H2406"/>
      <c r="I2406"/>
      <c r="J2406"/>
    </row>
    <row r="2407" spans="1:10" x14ac:dyDescent="0.2">
      <c r="A2407" s="37">
        <v>240020</v>
      </c>
      <c r="B2407" s="37">
        <v>17.997920000000001</v>
      </c>
      <c r="C2407" s="37">
        <v>26.850704</v>
      </c>
      <c r="D2407" s="37">
        <v>35.118783999999998</v>
      </c>
      <c r="E2407" s="37">
        <v>23.132352000000001</v>
      </c>
      <c r="G2407"/>
      <c r="H2407"/>
      <c r="I2407"/>
      <c r="J2407"/>
    </row>
    <row r="2408" spans="1:10" x14ac:dyDescent="0.2">
      <c r="A2408" s="37">
        <v>240020</v>
      </c>
      <c r="B2408" s="37">
        <v>17.997920000000001</v>
      </c>
      <c r="C2408" s="37">
        <v>26.850704</v>
      </c>
      <c r="D2408" s="37">
        <v>35.118783999999998</v>
      </c>
      <c r="E2408" s="37">
        <v>23.132352000000001</v>
      </c>
      <c r="G2408"/>
      <c r="H2408"/>
      <c r="I2408"/>
      <c r="J2408"/>
    </row>
    <row r="2409" spans="1:10" x14ac:dyDescent="0.2">
      <c r="A2409" s="37">
        <v>240021</v>
      </c>
      <c r="B2409" s="37">
        <v>18.203226000000001</v>
      </c>
      <c r="C2409" s="37">
        <v>26.172843</v>
      </c>
      <c r="D2409" s="37">
        <v>33.430397999999997</v>
      </c>
      <c r="E2409" s="37">
        <v>21.626601000000001</v>
      </c>
      <c r="G2409"/>
      <c r="H2409"/>
      <c r="I2409"/>
      <c r="J2409"/>
    </row>
    <row r="2410" spans="1:10" x14ac:dyDescent="0.2">
      <c r="A2410" s="37">
        <v>240021</v>
      </c>
      <c r="B2410" s="37">
        <v>18.203226000000001</v>
      </c>
      <c r="C2410" s="37">
        <v>26.172843</v>
      </c>
      <c r="D2410" s="37">
        <v>33.430397999999997</v>
      </c>
      <c r="E2410" s="37">
        <v>21.626601000000001</v>
      </c>
      <c r="G2410"/>
      <c r="H2410"/>
      <c r="I2410"/>
      <c r="J2410"/>
    </row>
    <row r="2411" spans="1:10" x14ac:dyDescent="0.2">
      <c r="A2411" s="37">
        <v>240021</v>
      </c>
      <c r="B2411" s="37">
        <v>18.203226000000001</v>
      </c>
      <c r="C2411" s="37">
        <v>26.172843</v>
      </c>
      <c r="D2411" s="37">
        <v>33.430397999999997</v>
      </c>
      <c r="E2411" s="37">
        <v>21.626601000000001</v>
      </c>
      <c r="G2411"/>
      <c r="H2411"/>
      <c r="I2411"/>
      <c r="J2411"/>
    </row>
    <row r="2412" spans="1:10" x14ac:dyDescent="0.2">
      <c r="A2412" s="37">
        <v>240021</v>
      </c>
      <c r="B2412" s="37">
        <v>18.203226000000001</v>
      </c>
      <c r="C2412" s="37">
        <v>26.172843</v>
      </c>
      <c r="D2412" s="37">
        <v>33.430397999999997</v>
      </c>
      <c r="E2412" s="37">
        <v>21.626601000000001</v>
      </c>
      <c r="G2412"/>
      <c r="H2412"/>
      <c r="I2412"/>
      <c r="J2412"/>
    </row>
    <row r="2413" spans="1:10" x14ac:dyDescent="0.2">
      <c r="A2413" s="37">
        <v>240022</v>
      </c>
      <c r="B2413" s="37">
        <v>18.913625</v>
      </c>
      <c r="C2413" s="37">
        <v>26.825444999999998</v>
      </c>
      <c r="D2413" s="37">
        <v>33.853110000000001</v>
      </c>
      <c r="E2413" s="37">
        <v>23.079180000000001</v>
      </c>
      <c r="G2413"/>
      <c r="H2413"/>
      <c r="I2413"/>
      <c r="J2413"/>
    </row>
    <row r="2414" spans="1:10" x14ac:dyDescent="0.2">
      <c r="A2414" s="37">
        <v>240022</v>
      </c>
      <c r="B2414" s="37">
        <v>18.913625</v>
      </c>
      <c r="C2414" s="37">
        <v>26.825444999999998</v>
      </c>
      <c r="D2414" s="37">
        <v>33.853110000000001</v>
      </c>
      <c r="E2414" s="37">
        <v>23.079180000000001</v>
      </c>
      <c r="G2414"/>
      <c r="H2414"/>
      <c r="I2414"/>
      <c r="J2414"/>
    </row>
    <row r="2415" spans="1:10" x14ac:dyDescent="0.2">
      <c r="A2415" s="37">
        <v>240022</v>
      </c>
      <c r="B2415" s="37">
        <v>18.913625</v>
      </c>
      <c r="C2415" s="37">
        <v>26.825444999999998</v>
      </c>
      <c r="D2415" s="37">
        <v>33.853110000000001</v>
      </c>
      <c r="E2415" s="37">
        <v>23.079180000000001</v>
      </c>
      <c r="G2415"/>
      <c r="H2415"/>
      <c r="I2415"/>
      <c r="J2415"/>
    </row>
    <row r="2416" spans="1:10" x14ac:dyDescent="0.2">
      <c r="A2416" s="37">
        <v>240022</v>
      </c>
      <c r="B2416" s="37">
        <v>18.913625</v>
      </c>
      <c r="C2416" s="37">
        <v>26.825444999999998</v>
      </c>
      <c r="D2416" s="37">
        <v>33.853110000000001</v>
      </c>
      <c r="E2416" s="37">
        <v>23.079180000000001</v>
      </c>
      <c r="G2416"/>
      <c r="H2416"/>
      <c r="I2416"/>
      <c r="J2416"/>
    </row>
    <row r="2417" spans="1:10" x14ac:dyDescent="0.2">
      <c r="A2417" s="37">
        <v>240023</v>
      </c>
      <c r="B2417" s="37">
        <v>16.433565000000002</v>
      </c>
      <c r="C2417" s="37">
        <v>29.611509999999999</v>
      </c>
      <c r="D2417" s="37">
        <v>37.110410000000002</v>
      </c>
      <c r="E2417" s="37">
        <v>27.279534999999999</v>
      </c>
      <c r="G2417"/>
      <c r="H2417"/>
      <c r="I2417"/>
      <c r="J2417"/>
    </row>
    <row r="2418" spans="1:10" x14ac:dyDescent="0.2">
      <c r="A2418" s="37">
        <v>240023</v>
      </c>
      <c r="B2418" s="37">
        <v>16.433565000000002</v>
      </c>
      <c r="C2418" s="37">
        <v>29.611509999999999</v>
      </c>
      <c r="D2418" s="37">
        <v>37.110410000000002</v>
      </c>
      <c r="E2418" s="37">
        <v>27.279534999999999</v>
      </c>
      <c r="G2418"/>
      <c r="H2418"/>
      <c r="I2418"/>
      <c r="J2418"/>
    </row>
    <row r="2419" spans="1:10" x14ac:dyDescent="0.2">
      <c r="A2419" s="37">
        <v>240023</v>
      </c>
      <c r="B2419" s="37">
        <v>16.433565000000002</v>
      </c>
      <c r="C2419" s="37">
        <v>29.611509999999999</v>
      </c>
      <c r="D2419" s="37">
        <v>37.110410000000002</v>
      </c>
      <c r="E2419" s="37">
        <v>27.279534999999999</v>
      </c>
      <c r="G2419"/>
      <c r="H2419"/>
      <c r="I2419"/>
      <c r="J2419"/>
    </row>
    <row r="2420" spans="1:10" x14ac:dyDescent="0.2">
      <c r="A2420" s="37">
        <v>240023</v>
      </c>
      <c r="B2420" s="37">
        <v>16.433565000000002</v>
      </c>
      <c r="C2420" s="37">
        <v>29.611509999999999</v>
      </c>
      <c r="D2420" s="37">
        <v>37.110410000000002</v>
      </c>
      <c r="E2420" s="37">
        <v>27.279534999999999</v>
      </c>
      <c r="G2420"/>
      <c r="H2420"/>
      <c r="I2420"/>
      <c r="J2420"/>
    </row>
    <row r="2421" spans="1:10" x14ac:dyDescent="0.2">
      <c r="A2421" s="37">
        <v>240024</v>
      </c>
      <c r="B2421" s="37">
        <v>15.530355</v>
      </c>
      <c r="C2421" s="37">
        <v>30.720495</v>
      </c>
      <c r="D2421" s="37">
        <v>38.573025000000001</v>
      </c>
      <c r="E2421" s="37">
        <v>27.612584999999999</v>
      </c>
      <c r="G2421"/>
      <c r="H2421"/>
      <c r="I2421"/>
      <c r="J2421"/>
    </row>
    <row r="2422" spans="1:10" x14ac:dyDescent="0.2">
      <c r="A2422" s="37">
        <v>240024</v>
      </c>
      <c r="B2422" s="37">
        <v>15.530355</v>
      </c>
      <c r="C2422" s="37">
        <v>30.720495</v>
      </c>
      <c r="D2422" s="37">
        <v>38.573025000000001</v>
      </c>
      <c r="E2422" s="37">
        <v>27.612584999999999</v>
      </c>
      <c r="G2422"/>
      <c r="H2422"/>
      <c r="I2422"/>
      <c r="J2422"/>
    </row>
    <row r="2423" spans="1:10" x14ac:dyDescent="0.2">
      <c r="A2423" s="37">
        <v>240024</v>
      </c>
      <c r="B2423" s="37">
        <v>15.530355</v>
      </c>
      <c r="C2423" s="37">
        <v>30.720495</v>
      </c>
      <c r="D2423" s="37">
        <v>38.573025000000001</v>
      </c>
      <c r="E2423" s="37">
        <v>27.612584999999999</v>
      </c>
      <c r="G2423"/>
      <c r="H2423"/>
      <c r="I2423"/>
      <c r="J2423"/>
    </row>
    <row r="2424" spans="1:10" x14ac:dyDescent="0.2">
      <c r="A2424" s="37">
        <v>240024</v>
      </c>
      <c r="B2424" s="37">
        <v>15.530355</v>
      </c>
      <c r="C2424" s="37">
        <v>30.720495</v>
      </c>
      <c r="D2424" s="37">
        <v>38.573025000000001</v>
      </c>
      <c r="E2424" s="37">
        <v>27.612584999999999</v>
      </c>
      <c r="G2424"/>
      <c r="H2424"/>
      <c r="I2424"/>
      <c r="J2424"/>
    </row>
    <row r="2425" spans="1:10" x14ac:dyDescent="0.2">
      <c r="A2425" s="37">
        <v>240025</v>
      </c>
      <c r="B2425" s="37">
        <v>16.027353999999999</v>
      </c>
      <c r="C2425" s="37">
        <v>30.449235999999999</v>
      </c>
      <c r="D2425" s="37">
        <v>38.613425999999997</v>
      </c>
      <c r="E2425" s="37">
        <v>28.670445999999998</v>
      </c>
      <c r="G2425"/>
      <c r="H2425"/>
      <c r="I2425"/>
      <c r="J2425"/>
    </row>
    <row r="2426" spans="1:10" x14ac:dyDescent="0.2">
      <c r="A2426" s="37">
        <v>240025</v>
      </c>
      <c r="B2426" s="37">
        <v>16.027353999999999</v>
      </c>
      <c r="C2426" s="37">
        <v>30.449235999999999</v>
      </c>
      <c r="D2426" s="37">
        <v>38.613425999999997</v>
      </c>
      <c r="E2426" s="37">
        <v>28.670445999999998</v>
      </c>
      <c r="G2426"/>
      <c r="H2426"/>
      <c r="I2426"/>
      <c r="J2426"/>
    </row>
    <row r="2427" spans="1:10" x14ac:dyDescent="0.2">
      <c r="A2427" s="37">
        <v>240025</v>
      </c>
      <c r="B2427" s="37">
        <v>16.027353999999999</v>
      </c>
      <c r="C2427" s="37">
        <v>30.449235999999999</v>
      </c>
      <c r="D2427" s="37">
        <v>38.613425999999997</v>
      </c>
      <c r="E2427" s="37">
        <v>28.670445999999998</v>
      </c>
      <c r="G2427"/>
      <c r="H2427"/>
      <c r="I2427"/>
      <c r="J2427"/>
    </row>
    <row r="2428" spans="1:10" x14ac:dyDescent="0.2">
      <c r="A2428" s="37">
        <v>240025</v>
      </c>
      <c r="B2428" s="37">
        <v>16.027353999999999</v>
      </c>
      <c r="C2428" s="37">
        <v>30.449235999999999</v>
      </c>
      <c r="D2428" s="37">
        <v>38.613425999999997</v>
      </c>
      <c r="E2428" s="37">
        <v>28.670445999999998</v>
      </c>
      <c r="G2428"/>
      <c r="H2428"/>
      <c r="I2428"/>
      <c r="J2428"/>
    </row>
    <row r="2429" spans="1:10" x14ac:dyDescent="0.2">
      <c r="A2429" s="37">
        <v>240026</v>
      </c>
      <c r="B2429" s="37">
        <v>16.819493999999999</v>
      </c>
      <c r="C2429" s="37">
        <v>28.197118</v>
      </c>
      <c r="D2429" s="37">
        <v>36.035240000000002</v>
      </c>
      <c r="E2429" s="37">
        <v>25.956347999999998</v>
      </c>
      <c r="G2429"/>
      <c r="H2429"/>
      <c r="I2429"/>
      <c r="J2429"/>
    </row>
    <row r="2430" spans="1:10" x14ac:dyDescent="0.2">
      <c r="A2430" s="37">
        <v>240026</v>
      </c>
      <c r="B2430" s="37">
        <v>16.819493999999999</v>
      </c>
      <c r="C2430" s="37">
        <v>28.197118</v>
      </c>
      <c r="D2430" s="37">
        <v>36.035240000000002</v>
      </c>
      <c r="E2430" s="37">
        <v>25.956347999999998</v>
      </c>
      <c r="G2430"/>
      <c r="H2430"/>
      <c r="I2430"/>
      <c r="J2430"/>
    </row>
    <row r="2431" spans="1:10" x14ac:dyDescent="0.2">
      <c r="A2431" s="37">
        <v>240026</v>
      </c>
      <c r="B2431" s="37">
        <v>16.819493999999999</v>
      </c>
      <c r="C2431" s="37">
        <v>28.197118</v>
      </c>
      <c r="D2431" s="37">
        <v>36.035240000000002</v>
      </c>
      <c r="E2431" s="37">
        <v>25.956347999999998</v>
      </c>
      <c r="G2431"/>
      <c r="H2431"/>
      <c r="I2431"/>
      <c r="J2431"/>
    </row>
    <row r="2432" spans="1:10" x14ac:dyDescent="0.2">
      <c r="A2432" s="37">
        <v>240026</v>
      </c>
      <c r="B2432" s="37">
        <v>16.819493999999999</v>
      </c>
      <c r="C2432" s="37">
        <v>28.197118</v>
      </c>
      <c r="D2432" s="37">
        <v>36.035240000000002</v>
      </c>
      <c r="E2432" s="37">
        <v>25.956347999999998</v>
      </c>
      <c r="G2432"/>
      <c r="H2432"/>
      <c r="I2432"/>
      <c r="J2432"/>
    </row>
    <row r="2433" spans="1:10" x14ac:dyDescent="0.2">
      <c r="A2433" s="37">
        <v>240027</v>
      </c>
      <c r="B2433" s="37">
        <v>18.24344</v>
      </c>
      <c r="C2433" s="37">
        <v>26.542560000000002</v>
      </c>
      <c r="D2433" s="37">
        <v>33.900260000000003</v>
      </c>
      <c r="E2433" s="37">
        <v>21.899439999999998</v>
      </c>
      <c r="G2433"/>
      <c r="H2433"/>
      <c r="I2433"/>
      <c r="J2433"/>
    </row>
    <row r="2434" spans="1:10" x14ac:dyDescent="0.2">
      <c r="A2434" s="37">
        <v>240027</v>
      </c>
      <c r="B2434" s="37">
        <v>18.24344</v>
      </c>
      <c r="C2434" s="37">
        <v>26.542560000000002</v>
      </c>
      <c r="D2434" s="37">
        <v>33.900260000000003</v>
      </c>
      <c r="E2434" s="37">
        <v>21.899439999999998</v>
      </c>
      <c r="G2434"/>
      <c r="H2434"/>
      <c r="I2434"/>
      <c r="J2434"/>
    </row>
    <row r="2435" spans="1:10" x14ac:dyDescent="0.2">
      <c r="A2435" s="37">
        <v>240027</v>
      </c>
      <c r="B2435" s="37">
        <v>18.24344</v>
      </c>
      <c r="C2435" s="37">
        <v>26.542560000000002</v>
      </c>
      <c r="D2435" s="37">
        <v>33.900260000000003</v>
      </c>
      <c r="E2435" s="37">
        <v>21.899439999999998</v>
      </c>
      <c r="G2435"/>
      <c r="H2435"/>
      <c r="I2435"/>
      <c r="J2435"/>
    </row>
    <row r="2436" spans="1:10" x14ac:dyDescent="0.2">
      <c r="A2436" s="37">
        <v>240028</v>
      </c>
      <c r="B2436" s="37">
        <v>17.358080000000001</v>
      </c>
      <c r="C2436" s="37">
        <v>27.400320000000001</v>
      </c>
      <c r="D2436" s="37">
        <v>35.552256</v>
      </c>
      <c r="E2436" s="37">
        <v>24.264959999999999</v>
      </c>
      <c r="G2436"/>
      <c r="H2436"/>
      <c r="I2436"/>
      <c r="J2436"/>
    </row>
    <row r="2437" spans="1:10" x14ac:dyDescent="0.2">
      <c r="A2437" s="37">
        <v>240028</v>
      </c>
      <c r="B2437" s="37">
        <v>17.358080000000001</v>
      </c>
      <c r="C2437" s="37">
        <v>27.400320000000001</v>
      </c>
      <c r="D2437" s="37">
        <v>35.552256</v>
      </c>
      <c r="E2437" s="37">
        <v>24.264959999999999</v>
      </c>
      <c r="G2437"/>
      <c r="H2437"/>
      <c r="I2437"/>
      <c r="J2437"/>
    </row>
    <row r="2438" spans="1:10" x14ac:dyDescent="0.2">
      <c r="A2438" s="37">
        <v>240028</v>
      </c>
      <c r="B2438" s="37">
        <v>17.358080000000001</v>
      </c>
      <c r="C2438" s="37">
        <v>27.400320000000001</v>
      </c>
      <c r="D2438" s="37">
        <v>35.552256</v>
      </c>
      <c r="E2438" s="37">
        <v>24.264959999999999</v>
      </c>
      <c r="G2438"/>
      <c r="H2438"/>
      <c r="I2438"/>
      <c r="J2438"/>
    </row>
    <row r="2439" spans="1:10" x14ac:dyDescent="0.2">
      <c r="A2439" s="37">
        <v>240029</v>
      </c>
      <c r="B2439" s="37">
        <v>16.984660000000002</v>
      </c>
      <c r="C2439" s="37">
        <v>28.458100000000002</v>
      </c>
      <c r="D2439" s="37">
        <v>36.0349</v>
      </c>
      <c r="E2439" s="37">
        <v>26.681159999999998</v>
      </c>
      <c r="G2439"/>
      <c r="H2439"/>
      <c r="I2439"/>
      <c r="J2439"/>
    </row>
    <row r="2440" spans="1:10" x14ac:dyDescent="0.2">
      <c r="A2440" s="37">
        <v>240029</v>
      </c>
      <c r="B2440" s="37">
        <v>16.984660000000002</v>
      </c>
      <c r="C2440" s="37">
        <v>28.458100000000002</v>
      </c>
      <c r="D2440" s="37">
        <v>36.0349</v>
      </c>
      <c r="E2440" s="37">
        <v>26.681159999999998</v>
      </c>
      <c r="G2440"/>
      <c r="H2440"/>
      <c r="I2440"/>
      <c r="J2440"/>
    </row>
    <row r="2441" spans="1:10" x14ac:dyDescent="0.2">
      <c r="A2441" s="37">
        <v>240029</v>
      </c>
      <c r="B2441" s="37">
        <v>16.984660000000002</v>
      </c>
      <c r="C2441" s="37">
        <v>28.458100000000002</v>
      </c>
      <c r="D2441" s="37">
        <v>36.0349</v>
      </c>
      <c r="E2441" s="37">
        <v>26.681159999999998</v>
      </c>
      <c r="G2441"/>
      <c r="H2441"/>
      <c r="I2441"/>
      <c r="J2441"/>
    </row>
    <row r="2442" spans="1:10" x14ac:dyDescent="0.2">
      <c r="A2442" s="37">
        <v>240030</v>
      </c>
      <c r="B2442" s="37">
        <v>15.568982999999999</v>
      </c>
      <c r="C2442" s="37">
        <v>30.331893000000001</v>
      </c>
      <c r="D2442" s="37">
        <v>38.22054</v>
      </c>
      <c r="E2442" s="37">
        <v>27.460823999999999</v>
      </c>
      <c r="G2442"/>
      <c r="H2442"/>
      <c r="I2442"/>
      <c r="J2442"/>
    </row>
    <row r="2443" spans="1:10" x14ac:dyDescent="0.2">
      <c r="A2443" s="37">
        <v>240030</v>
      </c>
      <c r="B2443" s="37">
        <v>15.568982999999999</v>
      </c>
      <c r="C2443" s="37">
        <v>30.331893000000001</v>
      </c>
      <c r="D2443" s="37">
        <v>38.22054</v>
      </c>
      <c r="E2443" s="37">
        <v>27.460823999999999</v>
      </c>
      <c r="G2443"/>
      <c r="H2443"/>
      <c r="I2443"/>
      <c r="J2443"/>
    </row>
    <row r="2444" spans="1:10" x14ac:dyDescent="0.2">
      <c r="A2444" s="37">
        <v>240030</v>
      </c>
      <c r="B2444" s="37">
        <v>15.568982999999999</v>
      </c>
      <c r="C2444" s="37">
        <v>30.331893000000001</v>
      </c>
      <c r="D2444" s="37">
        <v>38.22054</v>
      </c>
      <c r="E2444" s="37">
        <v>27.460823999999999</v>
      </c>
      <c r="G2444"/>
      <c r="H2444"/>
      <c r="I2444"/>
      <c r="J2444"/>
    </row>
    <row r="2445" spans="1:10" x14ac:dyDescent="0.2">
      <c r="A2445" s="37">
        <v>240030</v>
      </c>
      <c r="B2445" s="37">
        <v>15.568982999999999</v>
      </c>
      <c r="C2445" s="37">
        <v>30.331893000000001</v>
      </c>
      <c r="D2445" s="37">
        <v>38.22054</v>
      </c>
      <c r="E2445" s="37">
        <v>27.460823999999999</v>
      </c>
      <c r="G2445"/>
      <c r="H2445"/>
      <c r="I2445"/>
      <c r="J2445"/>
    </row>
    <row r="2446" spans="1:10" x14ac:dyDescent="0.2">
      <c r="A2446" s="37">
        <v>240031</v>
      </c>
      <c r="B2446" s="37">
        <v>16.359024999999999</v>
      </c>
      <c r="C2446" s="37">
        <v>29.580200000000001</v>
      </c>
      <c r="D2446" s="37">
        <v>37.984499999999997</v>
      </c>
      <c r="E2446" s="37">
        <v>26.680900000000001</v>
      </c>
      <c r="G2446"/>
      <c r="H2446"/>
      <c r="I2446"/>
      <c r="J2446"/>
    </row>
    <row r="2447" spans="1:10" x14ac:dyDescent="0.2">
      <c r="A2447" s="37">
        <v>240031</v>
      </c>
      <c r="B2447" s="37">
        <v>16.359024999999999</v>
      </c>
      <c r="C2447" s="37">
        <v>29.580200000000001</v>
      </c>
      <c r="D2447" s="37">
        <v>37.984499999999997</v>
      </c>
      <c r="E2447" s="37">
        <v>26.680900000000001</v>
      </c>
      <c r="G2447"/>
      <c r="H2447"/>
      <c r="I2447"/>
      <c r="J2447"/>
    </row>
    <row r="2448" spans="1:10" x14ac:dyDescent="0.2">
      <c r="A2448" s="37">
        <v>240031</v>
      </c>
      <c r="B2448" s="37">
        <v>16.359024999999999</v>
      </c>
      <c r="C2448" s="37">
        <v>29.580200000000001</v>
      </c>
      <c r="D2448" s="37">
        <v>37.984499999999997</v>
      </c>
      <c r="E2448" s="37">
        <v>26.680900000000001</v>
      </c>
      <c r="G2448"/>
      <c r="H2448"/>
      <c r="I2448"/>
      <c r="J2448"/>
    </row>
    <row r="2449" spans="1:10" x14ac:dyDescent="0.2">
      <c r="A2449" s="37">
        <v>240031</v>
      </c>
      <c r="B2449" s="37">
        <v>16.359024999999999</v>
      </c>
      <c r="C2449" s="37">
        <v>29.580200000000001</v>
      </c>
      <c r="D2449" s="37">
        <v>37.984499999999997</v>
      </c>
      <c r="E2449" s="37">
        <v>26.680900000000001</v>
      </c>
      <c r="G2449"/>
      <c r="H2449"/>
      <c r="I2449"/>
      <c r="J2449"/>
    </row>
    <row r="2450" spans="1:10" x14ac:dyDescent="0.2">
      <c r="A2450" s="37">
        <v>240032</v>
      </c>
      <c r="B2450" s="37">
        <v>21.259295999999999</v>
      </c>
      <c r="C2450" s="37">
        <v>22.948716000000001</v>
      </c>
      <c r="D2450" s="37">
        <v>29.395907999999999</v>
      </c>
      <c r="E2450" s="37">
        <v>16.894200000000001</v>
      </c>
      <c r="G2450"/>
      <c r="H2450"/>
      <c r="I2450"/>
      <c r="J2450"/>
    </row>
    <row r="2451" spans="1:10" x14ac:dyDescent="0.2">
      <c r="A2451" s="37">
        <v>240032</v>
      </c>
      <c r="B2451" s="37">
        <v>21.259295999999999</v>
      </c>
      <c r="C2451" s="37">
        <v>22.948716000000001</v>
      </c>
      <c r="D2451" s="37">
        <v>29.395907999999999</v>
      </c>
      <c r="E2451" s="37">
        <v>16.894200000000001</v>
      </c>
      <c r="G2451"/>
      <c r="H2451"/>
      <c r="I2451"/>
      <c r="J2451"/>
    </row>
    <row r="2452" spans="1:10" x14ac:dyDescent="0.2">
      <c r="A2452" s="37">
        <v>240032</v>
      </c>
      <c r="B2452" s="37">
        <v>21.259295999999999</v>
      </c>
      <c r="C2452" s="37">
        <v>22.948716000000001</v>
      </c>
      <c r="D2452" s="37">
        <v>29.395907999999999</v>
      </c>
      <c r="E2452" s="37">
        <v>16.894200000000001</v>
      </c>
      <c r="G2452"/>
      <c r="H2452"/>
      <c r="I2452"/>
      <c r="J2452"/>
    </row>
    <row r="2453" spans="1:10" x14ac:dyDescent="0.2">
      <c r="A2453" s="37">
        <v>240032</v>
      </c>
      <c r="B2453" s="37">
        <v>21.259295999999999</v>
      </c>
      <c r="C2453" s="37">
        <v>22.948716000000001</v>
      </c>
      <c r="D2453" s="37">
        <v>29.395907999999999</v>
      </c>
      <c r="E2453" s="37">
        <v>16.894200000000001</v>
      </c>
      <c r="G2453"/>
      <c r="H2453"/>
      <c r="I2453"/>
      <c r="J2453"/>
    </row>
    <row r="2454" spans="1:10" x14ac:dyDescent="0.2">
      <c r="A2454" s="37">
        <v>240033</v>
      </c>
      <c r="B2454" s="37">
        <v>17.574031000000002</v>
      </c>
      <c r="C2454" s="37">
        <v>27.676141000000001</v>
      </c>
      <c r="D2454" s="37">
        <v>35.466597</v>
      </c>
      <c r="E2454" s="37">
        <v>24.381578999999999</v>
      </c>
      <c r="G2454"/>
      <c r="H2454"/>
      <c r="I2454"/>
      <c r="J2454"/>
    </row>
    <row r="2455" spans="1:10" x14ac:dyDescent="0.2">
      <c r="A2455" s="37">
        <v>240033</v>
      </c>
      <c r="B2455" s="37">
        <v>17.574031000000002</v>
      </c>
      <c r="C2455" s="37">
        <v>27.676141000000001</v>
      </c>
      <c r="D2455" s="37">
        <v>35.466597</v>
      </c>
      <c r="E2455" s="37">
        <v>24.381578999999999</v>
      </c>
      <c r="G2455"/>
      <c r="H2455"/>
      <c r="I2455"/>
      <c r="J2455"/>
    </row>
    <row r="2456" spans="1:10" x14ac:dyDescent="0.2">
      <c r="A2456" s="37">
        <v>240033</v>
      </c>
      <c r="B2456" s="37">
        <v>17.574031000000002</v>
      </c>
      <c r="C2456" s="37">
        <v>27.676141000000001</v>
      </c>
      <c r="D2456" s="37">
        <v>35.466597</v>
      </c>
      <c r="E2456" s="37">
        <v>24.381578999999999</v>
      </c>
      <c r="G2456"/>
      <c r="H2456"/>
      <c r="I2456"/>
      <c r="J2456"/>
    </row>
    <row r="2457" spans="1:10" x14ac:dyDescent="0.2">
      <c r="A2457" s="37">
        <v>240033</v>
      </c>
      <c r="B2457" s="37">
        <v>17.574031000000002</v>
      </c>
      <c r="C2457" s="37">
        <v>27.676141000000001</v>
      </c>
      <c r="D2457" s="37">
        <v>35.466597</v>
      </c>
      <c r="E2457" s="37">
        <v>24.381578999999999</v>
      </c>
      <c r="G2457"/>
      <c r="H2457"/>
      <c r="I2457"/>
      <c r="J2457"/>
    </row>
    <row r="2458" spans="1:10" x14ac:dyDescent="0.2">
      <c r="A2458" s="37">
        <v>240034</v>
      </c>
      <c r="B2458" s="37">
        <v>14.189935999999999</v>
      </c>
      <c r="C2458" s="37">
        <v>33.408521999999998</v>
      </c>
      <c r="D2458" s="37">
        <v>42.670380999999999</v>
      </c>
      <c r="E2458" s="37">
        <v>32.603937999999999</v>
      </c>
      <c r="G2458"/>
      <c r="H2458"/>
      <c r="I2458"/>
      <c r="J2458"/>
    </row>
    <row r="2459" spans="1:10" x14ac:dyDescent="0.2">
      <c r="A2459" s="37">
        <v>240034</v>
      </c>
      <c r="B2459" s="37">
        <v>14.189935999999999</v>
      </c>
      <c r="C2459" s="37">
        <v>33.408521999999998</v>
      </c>
      <c r="D2459" s="37">
        <v>42.670380999999999</v>
      </c>
      <c r="E2459" s="37">
        <v>32.603937999999999</v>
      </c>
      <c r="G2459"/>
      <c r="H2459"/>
      <c r="I2459"/>
      <c r="J2459"/>
    </row>
    <row r="2460" spans="1:10" x14ac:dyDescent="0.2">
      <c r="A2460" s="37">
        <v>240034</v>
      </c>
      <c r="B2460" s="37">
        <v>14.189935999999999</v>
      </c>
      <c r="C2460" s="37">
        <v>33.408521999999998</v>
      </c>
      <c r="D2460" s="37">
        <v>42.670380999999999</v>
      </c>
      <c r="E2460" s="37">
        <v>32.603937999999999</v>
      </c>
      <c r="G2460"/>
      <c r="H2460"/>
      <c r="I2460"/>
      <c r="J2460"/>
    </row>
    <row r="2461" spans="1:10" x14ac:dyDescent="0.2">
      <c r="A2461" s="37">
        <v>240034</v>
      </c>
      <c r="B2461" s="37">
        <v>14.189935999999999</v>
      </c>
      <c r="C2461" s="37">
        <v>33.408521999999998</v>
      </c>
      <c r="D2461" s="37">
        <v>42.670380999999999</v>
      </c>
      <c r="E2461" s="37">
        <v>32.603937999999999</v>
      </c>
      <c r="G2461"/>
      <c r="H2461"/>
      <c r="I2461"/>
      <c r="J2461"/>
    </row>
    <row r="2462" spans="1:10" x14ac:dyDescent="0.2">
      <c r="A2462" s="37">
        <v>240035</v>
      </c>
      <c r="B2462" s="37">
        <v>16.277225999999999</v>
      </c>
      <c r="C2462" s="37">
        <v>29.239224</v>
      </c>
      <c r="D2462" s="37">
        <v>37.463887999999997</v>
      </c>
      <c r="E2462" s="37">
        <v>24.927616</v>
      </c>
      <c r="G2462"/>
      <c r="H2462"/>
      <c r="I2462"/>
      <c r="J2462"/>
    </row>
    <row r="2463" spans="1:10" x14ac:dyDescent="0.2">
      <c r="A2463" s="37">
        <v>240035</v>
      </c>
      <c r="B2463" s="37">
        <v>16.277225999999999</v>
      </c>
      <c r="C2463" s="37">
        <v>29.239224</v>
      </c>
      <c r="D2463" s="37">
        <v>37.463887999999997</v>
      </c>
      <c r="E2463" s="37">
        <v>24.927616</v>
      </c>
      <c r="G2463"/>
      <c r="H2463"/>
      <c r="I2463"/>
      <c r="J2463"/>
    </row>
    <row r="2464" spans="1:10" x14ac:dyDescent="0.2">
      <c r="A2464" s="37">
        <v>240035</v>
      </c>
      <c r="B2464" s="37">
        <v>16.277225999999999</v>
      </c>
      <c r="C2464" s="37">
        <v>29.239224</v>
      </c>
      <c r="D2464" s="37">
        <v>37.463887999999997</v>
      </c>
      <c r="E2464" s="37">
        <v>24.927616</v>
      </c>
      <c r="G2464"/>
      <c r="H2464"/>
      <c r="I2464"/>
      <c r="J2464"/>
    </row>
    <row r="2465" spans="1:10" x14ac:dyDescent="0.2">
      <c r="A2465" s="37">
        <v>240036</v>
      </c>
      <c r="B2465" s="37">
        <v>16.62566</v>
      </c>
      <c r="C2465" s="37">
        <v>29.357679999999998</v>
      </c>
      <c r="D2465" s="37">
        <v>37.857880000000002</v>
      </c>
      <c r="E2465" s="37">
        <v>25.025320000000001</v>
      </c>
      <c r="G2465"/>
      <c r="H2465"/>
      <c r="I2465"/>
      <c r="J2465"/>
    </row>
    <row r="2466" spans="1:10" x14ac:dyDescent="0.2">
      <c r="A2466" s="37">
        <v>240036</v>
      </c>
      <c r="B2466" s="37">
        <v>16.62566</v>
      </c>
      <c r="C2466" s="37">
        <v>29.357679999999998</v>
      </c>
      <c r="D2466" s="37">
        <v>37.857880000000002</v>
      </c>
      <c r="E2466" s="37">
        <v>25.025320000000001</v>
      </c>
      <c r="G2466"/>
      <c r="H2466"/>
      <c r="I2466"/>
      <c r="J2466"/>
    </row>
    <row r="2467" spans="1:10" x14ac:dyDescent="0.2">
      <c r="A2467" s="37">
        <v>240036</v>
      </c>
      <c r="B2467" s="37">
        <v>16.62566</v>
      </c>
      <c r="C2467" s="37">
        <v>29.357679999999998</v>
      </c>
      <c r="D2467" s="37">
        <v>37.857880000000002</v>
      </c>
      <c r="E2467" s="37">
        <v>25.025320000000001</v>
      </c>
      <c r="G2467"/>
      <c r="H2467"/>
      <c r="I2467"/>
      <c r="J2467"/>
    </row>
    <row r="2468" spans="1:10" x14ac:dyDescent="0.2">
      <c r="A2468" s="37">
        <v>240036</v>
      </c>
      <c r="B2468" s="37">
        <v>16.62566</v>
      </c>
      <c r="C2468" s="37">
        <v>29.357679999999998</v>
      </c>
      <c r="D2468" s="37">
        <v>37.857880000000002</v>
      </c>
      <c r="E2468" s="37">
        <v>25.025320000000001</v>
      </c>
      <c r="G2468"/>
      <c r="H2468"/>
      <c r="I2468"/>
      <c r="J2468"/>
    </row>
    <row r="2469" spans="1:10" x14ac:dyDescent="0.2">
      <c r="A2469" s="37">
        <v>240037</v>
      </c>
      <c r="B2469" s="37">
        <v>18.373608000000001</v>
      </c>
      <c r="C2469" s="37">
        <v>27.496040000000001</v>
      </c>
      <c r="D2469" s="37">
        <v>35.680480000000003</v>
      </c>
      <c r="E2469" s="37">
        <v>21.371504000000002</v>
      </c>
      <c r="G2469"/>
      <c r="H2469"/>
      <c r="I2469"/>
      <c r="J2469"/>
    </row>
    <row r="2470" spans="1:10" x14ac:dyDescent="0.2">
      <c r="A2470" s="37">
        <v>240037</v>
      </c>
      <c r="B2470" s="37">
        <v>18.373608000000001</v>
      </c>
      <c r="C2470" s="37">
        <v>27.496040000000001</v>
      </c>
      <c r="D2470" s="37">
        <v>35.680480000000003</v>
      </c>
      <c r="E2470" s="37">
        <v>21.371504000000002</v>
      </c>
      <c r="G2470"/>
      <c r="H2470"/>
      <c r="I2470"/>
      <c r="J2470"/>
    </row>
    <row r="2471" spans="1:10" x14ac:dyDescent="0.2">
      <c r="A2471" s="37">
        <v>240037</v>
      </c>
      <c r="B2471" s="37">
        <v>18.373608000000001</v>
      </c>
      <c r="C2471" s="37">
        <v>27.496040000000001</v>
      </c>
      <c r="D2471" s="37">
        <v>35.680480000000003</v>
      </c>
      <c r="E2471" s="37">
        <v>21.371504000000002</v>
      </c>
      <c r="G2471"/>
      <c r="H2471"/>
      <c r="I2471"/>
      <c r="J2471"/>
    </row>
    <row r="2472" spans="1:10" x14ac:dyDescent="0.2">
      <c r="A2472" s="37">
        <v>240037</v>
      </c>
      <c r="B2472" s="37">
        <v>18.373608000000001</v>
      </c>
      <c r="C2472" s="37">
        <v>27.496040000000001</v>
      </c>
      <c r="D2472" s="37">
        <v>35.680480000000003</v>
      </c>
      <c r="E2472" s="37">
        <v>21.371504000000002</v>
      </c>
      <c r="G2472"/>
      <c r="H2472"/>
      <c r="I2472"/>
      <c r="J2472"/>
    </row>
    <row r="2473" spans="1:10" x14ac:dyDescent="0.2">
      <c r="A2473" s="37">
        <v>240038</v>
      </c>
      <c r="B2473" s="37">
        <v>16.856273999999999</v>
      </c>
      <c r="C2473" s="37">
        <v>30.467784000000002</v>
      </c>
      <c r="D2473" s="37">
        <v>38.570528000000003</v>
      </c>
      <c r="E2473" s="37">
        <v>26.645562000000002</v>
      </c>
      <c r="G2473"/>
      <c r="H2473"/>
      <c r="I2473"/>
      <c r="J2473"/>
    </row>
    <row r="2474" spans="1:10" x14ac:dyDescent="0.2">
      <c r="A2474" s="37">
        <v>240038</v>
      </c>
      <c r="B2474" s="37">
        <v>16.856273999999999</v>
      </c>
      <c r="C2474" s="37">
        <v>30.467784000000002</v>
      </c>
      <c r="D2474" s="37">
        <v>38.570528000000003</v>
      </c>
      <c r="E2474" s="37">
        <v>26.645562000000002</v>
      </c>
      <c r="G2474"/>
      <c r="H2474"/>
      <c r="I2474"/>
      <c r="J2474"/>
    </row>
    <row r="2475" spans="1:10" x14ac:dyDescent="0.2">
      <c r="A2475" s="37">
        <v>240038</v>
      </c>
      <c r="B2475" s="37">
        <v>16.856273999999999</v>
      </c>
      <c r="C2475" s="37">
        <v>30.467784000000002</v>
      </c>
      <c r="D2475" s="37">
        <v>38.570528000000003</v>
      </c>
      <c r="E2475" s="37">
        <v>26.645562000000002</v>
      </c>
      <c r="G2475"/>
      <c r="H2475"/>
      <c r="I2475"/>
      <c r="J2475"/>
    </row>
    <row r="2476" spans="1:10" x14ac:dyDescent="0.2">
      <c r="A2476" s="37">
        <v>240039</v>
      </c>
      <c r="B2476" s="37">
        <v>15.377124</v>
      </c>
      <c r="C2476" s="37">
        <v>29.331773999999999</v>
      </c>
      <c r="D2476" s="37">
        <v>37.767584999999997</v>
      </c>
      <c r="E2476" s="37">
        <v>27.225072000000001</v>
      </c>
      <c r="G2476"/>
      <c r="H2476"/>
      <c r="I2476"/>
      <c r="J2476"/>
    </row>
    <row r="2477" spans="1:10" x14ac:dyDescent="0.2">
      <c r="A2477" s="37">
        <v>240039</v>
      </c>
      <c r="B2477" s="37">
        <v>15.377124</v>
      </c>
      <c r="C2477" s="37">
        <v>29.331773999999999</v>
      </c>
      <c r="D2477" s="37">
        <v>37.767584999999997</v>
      </c>
      <c r="E2477" s="37">
        <v>27.225072000000001</v>
      </c>
      <c r="G2477"/>
      <c r="H2477"/>
      <c r="I2477"/>
      <c r="J2477"/>
    </row>
    <row r="2478" spans="1:10" x14ac:dyDescent="0.2">
      <c r="A2478" s="37">
        <v>240039</v>
      </c>
      <c r="B2478" s="37">
        <v>15.377124</v>
      </c>
      <c r="C2478" s="37">
        <v>29.331773999999999</v>
      </c>
      <c r="D2478" s="37">
        <v>37.767584999999997</v>
      </c>
      <c r="E2478" s="37">
        <v>27.225072000000001</v>
      </c>
      <c r="G2478"/>
      <c r="H2478"/>
      <c r="I2478"/>
      <c r="J2478"/>
    </row>
    <row r="2479" spans="1:10" x14ac:dyDescent="0.2">
      <c r="A2479" s="37">
        <v>240039</v>
      </c>
      <c r="B2479" s="37">
        <v>15.377124</v>
      </c>
      <c r="C2479" s="37">
        <v>29.331773999999999</v>
      </c>
      <c r="D2479" s="37">
        <v>37.767584999999997</v>
      </c>
      <c r="E2479" s="37">
        <v>27.225072000000001</v>
      </c>
      <c r="G2479"/>
      <c r="H2479"/>
      <c r="I2479"/>
      <c r="J2479"/>
    </row>
    <row r="2480" spans="1:10" x14ac:dyDescent="0.2">
      <c r="A2480" s="37">
        <v>240040</v>
      </c>
      <c r="B2480" s="37">
        <v>15.694048</v>
      </c>
      <c r="C2480" s="37">
        <v>29.187487999999998</v>
      </c>
      <c r="D2480" s="37">
        <v>37.890304</v>
      </c>
      <c r="E2480" s="37">
        <v>27.358176</v>
      </c>
      <c r="G2480"/>
      <c r="H2480"/>
      <c r="I2480"/>
      <c r="J2480"/>
    </row>
    <row r="2481" spans="1:10" x14ac:dyDescent="0.2">
      <c r="A2481" s="37">
        <v>240040</v>
      </c>
      <c r="B2481" s="37">
        <v>15.694048</v>
      </c>
      <c r="C2481" s="37">
        <v>29.187487999999998</v>
      </c>
      <c r="D2481" s="37">
        <v>37.890304</v>
      </c>
      <c r="E2481" s="37">
        <v>27.358176</v>
      </c>
      <c r="G2481"/>
      <c r="H2481"/>
      <c r="I2481"/>
      <c r="J2481"/>
    </row>
    <row r="2482" spans="1:10" x14ac:dyDescent="0.2">
      <c r="A2482" s="37">
        <v>240040</v>
      </c>
      <c r="B2482" s="37">
        <v>15.694048</v>
      </c>
      <c r="C2482" s="37">
        <v>29.187487999999998</v>
      </c>
      <c r="D2482" s="37">
        <v>37.890304</v>
      </c>
      <c r="E2482" s="37">
        <v>27.358176</v>
      </c>
      <c r="G2482"/>
      <c r="H2482"/>
      <c r="I2482"/>
      <c r="J2482"/>
    </row>
    <row r="2483" spans="1:10" x14ac:dyDescent="0.2">
      <c r="A2483" s="37">
        <v>240040</v>
      </c>
      <c r="B2483" s="37">
        <v>15.694048</v>
      </c>
      <c r="C2483" s="37">
        <v>29.187487999999998</v>
      </c>
      <c r="D2483" s="37">
        <v>37.890304</v>
      </c>
      <c r="E2483" s="37">
        <v>27.358176</v>
      </c>
      <c r="G2483"/>
      <c r="H2483"/>
      <c r="I2483"/>
      <c r="J2483"/>
    </row>
    <row r="2484" spans="1:10" x14ac:dyDescent="0.2">
      <c r="A2484" s="37">
        <v>240041</v>
      </c>
      <c r="B2484" s="37">
        <v>18.142924000000001</v>
      </c>
      <c r="C2484" s="37">
        <v>27.899623999999999</v>
      </c>
      <c r="D2484" s="37">
        <v>34.461571999999997</v>
      </c>
      <c r="E2484" s="37">
        <v>22.354188000000001</v>
      </c>
      <c r="G2484"/>
      <c r="H2484"/>
      <c r="I2484"/>
      <c r="J2484"/>
    </row>
    <row r="2485" spans="1:10" x14ac:dyDescent="0.2">
      <c r="A2485" s="37">
        <v>240041</v>
      </c>
      <c r="B2485" s="37">
        <v>18.142924000000001</v>
      </c>
      <c r="C2485" s="37">
        <v>27.899623999999999</v>
      </c>
      <c r="D2485" s="37">
        <v>34.461571999999997</v>
      </c>
      <c r="E2485" s="37">
        <v>22.354188000000001</v>
      </c>
      <c r="G2485"/>
      <c r="H2485"/>
      <c r="I2485"/>
      <c r="J2485"/>
    </row>
    <row r="2486" spans="1:10" x14ac:dyDescent="0.2">
      <c r="A2486" s="37">
        <v>240041</v>
      </c>
      <c r="B2486" s="37">
        <v>18.142924000000001</v>
      </c>
      <c r="C2486" s="37">
        <v>27.899623999999999</v>
      </c>
      <c r="D2486" s="37">
        <v>34.461571999999997</v>
      </c>
      <c r="E2486" s="37">
        <v>22.354188000000001</v>
      </c>
      <c r="G2486"/>
      <c r="H2486"/>
      <c r="I2486"/>
      <c r="J2486"/>
    </row>
    <row r="2487" spans="1:10" x14ac:dyDescent="0.2">
      <c r="A2487" s="37">
        <v>240041</v>
      </c>
      <c r="B2487" s="37">
        <v>18.142924000000001</v>
      </c>
      <c r="C2487" s="37">
        <v>27.899623999999999</v>
      </c>
      <c r="D2487" s="37">
        <v>34.461571999999997</v>
      </c>
      <c r="E2487" s="37">
        <v>22.354188000000001</v>
      </c>
      <c r="G2487"/>
      <c r="H2487"/>
      <c r="I2487"/>
      <c r="J2487"/>
    </row>
    <row r="2488" spans="1:10" x14ac:dyDescent="0.2">
      <c r="A2488" s="37">
        <v>240042</v>
      </c>
      <c r="B2488" s="37">
        <v>15.53313</v>
      </c>
      <c r="C2488" s="37">
        <v>31.740030000000001</v>
      </c>
      <c r="D2488" s="37">
        <v>40.025579999999998</v>
      </c>
      <c r="E2488" s="37">
        <v>27.988769999999999</v>
      </c>
      <c r="G2488"/>
      <c r="H2488"/>
      <c r="I2488"/>
      <c r="J2488"/>
    </row>
    <row r="2489" spans="1:10" x14ac:dyDescent="0.2">
      <c r="A2489" s="37">
        <v>240042</v>
      </c>
      <c r="B2489" s="37">
        <v>15.53313</v>
      </c>
      <c r="C2489" s="37">
        <v>31.740030000000001</v>
      </c>
      <c r="D2489" s="37">
        <v>40.025579999999998</v>
      </c>
      <c r="E2489" s="37">
        <v>27.988769999999999</v>
      </c>
      <c r="G2489"/>
      <c r="H2489"/>
      <c r="I2489"/>
      <c r="J2489"/>
    </row>
    <row r="2490" spans="1:10" x14ac:dyDescent="0.2">
      <c r="A2490" s="37">
        <v>240042</v>
      </c>
      <c r="B2490" s="37">
        <v>15.53313</v>
      </c>
      <c r="C2490" s="37">
        <v>31.740030000000001</v>
      </c>
      <c r="D2490" s="37">
        <v>40.025579999999998</v>
      </c>
      <c r="E2490" s="37">
        <v>27.988769999999999</v>
      </c>
      <c r="G2490"/>
      <c r="H2490"/>
      <c r="I2490"/>
      <c r="J2490"/>
    </row>
    <row r="2491" spans="1:10" x14ac:dyDescent="0.2">
      <c r="A2491" s="37">
        <v>240043</v>
      </c>
      <c r="B2491" s="37">
        <v>18.062352000000001</v>
      </c>
      <c r="C2491" s="37">
        <v>25.945920000000001</v>
      </c>
      <c r="D2491" s="37">
        <v>34.809263999999999</v>
      </c>
      <c r="E2491" s="37">
        <v>22.40784</v>
      </c>
      <c r="G2491"/>
      <c r="H2491"/>
      <c r="I2491"/>
      <c r="J2491"/>
    </row>
    <row r="2492" spans="1:10" x14ac:dyDescent="0.2">
      <c r="A2492" s="37">
        <v>240043</v>
      </c>
      <c r="B2492" s="37">
        <v>18.062352000000001</v>
      </c>
      <c r="C2492" s="37">
        <v>25.945920000000001</v>
      </c>
      <c r="D2492" s="37">
        <v>34.809263999999999</v>
      </c>
      <c r="E2492" s="37">
        <v>22.40784</v>
      </c>
      <c r="G2492"/>
      <c r="H2492"/>
      <c r="I2492"/>
      <c r="J2492"/>
    </row>
    <row r="2493" spans="1:10" x14ac:dyDescent="0.2">
      <c r="A2493" s="37">
        <v>240043</v>
      </c>
      <c r="B2493" s="37">
        <v>18.062352000000001</v>
      </c>
      <c r="C2493" s="37">
        <v>25.945920000000001</v>
      </c>
      <c r="D2493" s="37">
        <v>34.809263999999999</v>
      </c>
      <c r="E2493" s="37">
        <v>22.40784</v>
      </c>
      <c r="G2493"/>
      <c r="H2493"/>
      <c r="I2493"/>
      <c r="J2493"/>
    </row>
    <row r="2494" spans="1:10" x14ac:dyDescent="0.2">
      <c r="A2494" s="37">
        <v>240044</v>
      </c>
      <c r="B2494" s="37">
        <v>16.712720000000001</v>
      </c>
      <c r="C2494" s="37">
        <v>28.348043000000001</v>
      </c>
      <c r="D2494" s="37">
        <v>36.531826000000002</v>
      </c>
      <c r="E2494" s="37">
        <v>27.058257000000001</v>
      </c>
      <c r="G2494"/>
      <c r="H2494"/>
      <c r="I2494"/>
      <c r="J2494"/>
    </row>
    <row r="2495" spans="1:10" x14ac:dyDescent="0.2">
      <c r="A2495" s="37">
        <v>240044</v>
      </c>
      <c r="B2495" s="37">
        <v>16.712720000000001</v>
      </c>
      <c r="C2495" s="37">
        <v>28.348043000000001</v>
      </c>
      <c r="D2495" s="37">
        <v>36.531826000000002</v>
      </c>
      <c r="E2495" s="37">
        <v>27.058257000000001</v>
      </c>
      <c r="G2495"/>
      <c r="H2495"/>
      <c r="I2495"/>
      <c r="J2495"/>
    </row>
    <row r="2496" spans="1:10" x14ac:dyDescent="0.2">
      <c r="A2496" s="37">
        <v>240044</v>
      </c>
      <c r="B2496" s="37">
        <v>16.712720000000001</v>
      </c>
      <c r="C2496" s="37">
        <v>28.348043000000001</v>
      </c>
      <c r="D2496" s="37">
        <v>36.531826000000002</v>
      </c>
      <c r="E2496" s="37">
        <v>27.058257000000001</v>
      </c>
      <c r="G2496"/>
      <c r="H2496"/>
      <c r="I2496"/>
      <c r="J2496"/>
    </row>
    <row r="2497" spans="1:10" x14ac:dyDescent="0.2">
      <c r="A2497" s="37">
        <v>240044</v>
      </c>
      <c r="B2497" s="37">
        <v>16.712720000000001</v>
      </c>
      <c r="C2497" s="37">
        <v>28.348043000000001</v>
      </c>
      <c r="D2497" s="37">
        <v>36.531826000000002</v>
      </c>
      <c r="E2497" s="37">
        <v>27.058257000000001</v>
      </c>
      <c r="G2497"/>
      <c r="H2497"/>
      <c r="I2497"/>
      <c r="J2497"/>
    </row>
    <row r="2498" spans="1:10" x14ac:dyDescent="0.2">
      <c r="A2498" s="37">
        <v>240045</v>
      </c>
      <c r="B2498" s="37">
        <v>17.12322</v>
      </c>
      <c r="C2498" s="37">
        <v>28.264607999999999</v>
      </c>
      <c r="D2498" s="37">
        <v>35.484372</v>
      </c>
      <c r="E2498" s="37">
        <v>23.475528000000001</v>
      </c>
      <c r="G2498"/>
      <c r="H2498"/>
      <c r="I2498"/>
      <c r="J2498"/>
    </row>
    <row r="2499" spans="1:10" x14ac:dyDescent="0.2">
      <c r="A2499" s="37">
        <v>240045</v>
      </c>
      <c r="B2499" s="37">
        <v>17.12322</v>
      </c>
      <c r="C2499" s="37">
        <v>28.264607999999999</v>
      </c>
      <c r="D2499" s="37">
        <v>35.484372</v>
      </c>
      <c r="E2499" s="37">
        <v>23.475528000000001</v>
      </c>
      <c r="G2499"/>
      <c r="H2499"/>
      <c r="I2499"/>
      <c r="J2499"/>
    </row>
    <row r="2500" spans="1:10" x14ac:dyDescent="0.2">
      <c r="A2500" s="37">
        <v>240045</v>
      </c>
      <c r="B2500" s="37">
        <v>17.12322</v>
      </c>
      <c r="C2500" s="37">
        <v>28.264607999999999</v>
      </c>
      <c r="D2500" s="37">
        <v>35.484372</v>
      </c>
      <c r="E2500" s="37">
        <v>23.475528000000001</v>
      </c>
      <c r="G2500"/>
      <c r="H2500"/>
      <c r="I2500"/>
      <c r="J2500"/>
    </row>
    <row r="2501" spans="1:10" x14ac:dyDescent="0.2">
      <c r="A2501" s="37">
        <v>240046</v>
      </c>
      <c r="B2501" s="37">
        <v>17.442983999999999</v>
      </c>
      <c r="C2501" s="37">
        <v>26.753765999999999</v>
      </c>
      <c r="D2501" s="37">
        <v>33.317549999999997</v>
      </c>
      <c r="E2501" s="37">
        <v>25.203479999999999</v>
      </c>
      <c r="G2501"/>
      <c r="H2501"/>
      <c r="I2501"/>
      <c r="J2501"/>
    </row>
    <row r="2502" spans="1:10" x14ac:dyDescent="0.2">
      <c r="A2502" s="37">
        <v>240046</v>
      </c>
      <c r="B2502" s="37">
        <v>17.442983999999999</v>
      </c>
      <c r="C2502" s="37">
        <v>26.753765999999999</v>
      </c>
      <c r="D2502" s="37">
        <v>33.317549999999997</v>
      </c>
      <c r="E2502" s="37">
        <v>25.203479999999999</v>
      </c>
      <c r="G2502"/>
      <c r="H2502"/>
      <c r="I2502"/>
      <c r="J2502"/>
    </row>
    <row r="2503" spans="1:10" x14ac:dyDescent="0.2">
      <c r="A2503" s="37">
        <v>240046</v>
      </c>
      <c r="B2503" s="37">
        <v>17.442983999999999</v>
      </c>
      <c r="C2503" s="37">
        <v>26.753765999999999</v>
      </c>
      <c r="D2503" s="37">
        <v>33.317549999999997</v>
      </c>
      <c r="E2503" s="37">
        <v>25.203479999999999</v>
      </c>
      <c r="G2503"/>
      <c r="H2503"/>
      <c r="I2503"/>
      <c r="J2503"/>
    </row>
    <row r="2504" spans="1:10" x14ac:dyDescent="0.2">
      <c r="A2504" s="37">
        <v>240046</v>
      </c>
      <c r="B2504" s="37">
        <v>17.442983999999999</v>
      </c>
      <c r="C2504" s="37">
        <v>26.753765999999999</v>
      </c>
      <c r="D2504" s="37">
        <v>33.317549999999997</v>
      </c>
      <c r="E2504" s="37">
        <v>25.203479999999999</v>
      </c>
      <c r="G2504"/>
      <c r="H2504"/>
      <c r="I2504"/>
      <c r="J2504"/>
    </row>
    <row r="2505" spans="1:10" x14ac:dyDescent="0.2">
      <c r="A2505" s="37">
        <v>240047</v>
      </c>
      <c r="B2505" s="37">
        <v>17.220621000000001</v>
      </c>
      <c r="C2505" s="37">
        <v>28.937557000000002</v>
      </c>
      <c r="D2505" s="37">
        <v>37.516027999999999</v>
      </c>
      <c r="E2505" s="37">
        <v>24.953071000000001</v>
      </c>
      <c r="G2505"/>
      <c r="H2505"/>
      <c r="I2505"/>
      <c r="J2505"/>
    </row>
    <row r="2506" spans="1:10" x14ac:dyDescent="0.2">
      <c r="A2506" s="37">
        <v>240047</v>
      </c>
      <c r="B2506" s="37">
        <v>17.220621000000001</v>
      </c>
      <c r="C2506" s="37">
        <v>28.937557000000002</v>
      </c>
      <c r="D2506" s="37">
        <v>37.516027999999999</v>
      </c>
      <c r="E2506" s="37">
        <v>24.953071000000001</v>
      </c>
      <c r="G2506"/>
      <c r="H2506"/>
      <c r="I2506"/>
      <c r="J2506"/>
    </row>
    <row r="2507" spans="1:10" x14ac:dyDescent="0.2">
      <c r="A2507" s="37">
        <v>240047</v>
      </c>
      <c r="B2507" s="37">
        <v>17.220621000000001</v>
      </c>
      <c r="C2507" s="37">
        <v>28.937557000000002</v>
      </c>
      <c r="D2507" s="37">
        <v>37.516027999999999</v>
      </c>
      <c r="E2507" s="37">
        <v>24.953071000000001</v>
      </c>
      <c r="G2507"/>
      <c r="H2507"/>
      <c r="I2507"/>
      <c r="J2507"/>
    </row>
    <row r="2508" spans="1:10" x14ac:dyDescent="0.2">
      <c r="A2508" s="37">
        <v>240048</v>
      </c>
      <c r="B2508" s="37">
        <v>14.575464</v>
      </c>
      <c r="C2508" s="37">
        <v>30.495528</v>
      </c>
      <c r="D2508" s="37">
        <v>40.454532</v>
      </c>
      <c r="E2508" s="37">
        <v>24.928884</v>
      </c>
      <c r="G2508"/>
      <c r="H2508"/>
      <c r="I2508"/>
      <c r="J2508"/>
    </row>
    <row r="2509" spans="1:10" x14ac:dyDescent="0.2">
      <c r="A2509" s="37">
        <v>240048</v>
      </c>
      <c r="B2509" s="37">
        <v>14.575464</v>
      </c>
      <c r="C2509" s="37">
        <v>30.495528</v>
      </c>
      <c r="D2509" s="37">
        <v>40.454532</v>
      </c>
      <c r="E2509" s="37">
        <v>24.928884</v>
      </c>
      <c r="G2509"/>
      <c r="H2509"/>
      <c r="I2509"/>
      <c r="J2509"/>
    </row>
    <row r="2510" spans="1:10" x14ac:dyDescent="0.2">
      <c r="A2510" s="37">
        <v>240048</v>
      </c>
      <c r="B2510" s="37">
        <v>14.575464</v>
      </c>
      <c r="C2510" s="37">
        <v>30.495528</v>
      </c>
      <c r="D2510" s="37">
        <v>40.454532</v>
      </c>
      <c r="E2510" s="37">
        <v>24.928884</v>
      </c>
      <c r="G2510"/>
      <c r="H2510"/>
      <c r="I2510"/>
      <c r="J2510"/>
    </row>
    <row r="2511" spans="1:10" x14ac:dyDescent="0.2">
      <c r="A2511" s="37">
        <v>240049</v>
      </c>
      <c r="B2511" s="37">
        <v>16.398425</v>
      </c>
      <c r="C2511" s="37">
        <v>29.262785000000001</v>
      </c>
      <c r="D2511" s="37">
        <v>38.211509999999997</v>
      </c>
      <c r="E2511" s="37">
        <v>23.439299999999999</v>
      </c>
      <c r="G2511"/>
      <c r="H2511"/>
      <c r="I2511"/>
      <c r="J2511"/>
    </row>
    <row r="2512" spans="1:10" x14ac:dyDescent="0.2">
      <c r="A2512" s="37">
        <v>240049</v>
      </c>
      <c r="B2512" s="37">
        <v>16.398425</v>
      </c>
      <c r="C2512" s="37">
        <v>29.262785000000001</v>
      </c>
      <c r="D2512" s="37">
        <v>38.211509999999997</v>
      </c>
      <c r="E2512" s="37">
        <v>23.439299999999999</v>
      </c>
      <c r="G2512"/>
      <c r="H2512"/>
      <c r="I2512"/>
      <c r="J2512"/>
    </row>
    <row r="2513" spans="1:10" x14ac:dyDescent="0.2">
      <c r="A2513" s="37">
        <v>240049</v>
      </c>
      <c r="B2513" s="37">
        <v>16.398425</v>
      </c>
      <c r="C2513" s="37">
        <v>29.262785000000001</v>
      </c>
      <c r="D2513" s="37">
        <v>38.211509999999997</v>
      </c>
      <c r="E2513" s="37">
        <v>23.439299999999999</v>
      </c>
      <c r="G2513"/>
      <c r="H2513"/>
      <c r="I2513"/>
      <c r="J2513"/>
    </row>
    <row r="2514" spans="1:10" x14ac:dyDescent="0.2">
      <c r="A2514" s="37">
        <v>240050</v>
      </c>
      <c r="B2514" s="37">
        <v>17.1936</v>
      </c>
      <c r="C2514" s="37">
        <v>25.933679999999999</v>
      </c>
      <c r="D2514" s="37">
        <v>35.452845000000003</v>
      </c>
      <c r="E2514" s="37">
        <v>20.103974999999998</v>
      </c>
      <c r="G2514"/>
      <c r="H2514"/>
      <c r="I2514"/>
      <c r="J2514"/>
    </row>
    <row r="2515" spans="1:10" x14ac:dyDescent="0.2">
      <c r="A2515" s="37">
        <v>240050</v>
      </c>
      <c r="B2515" s="37">
        <v>17.1936</v>
      </c>
      <c r="C2515" s="37">
        <v>25.933679999999999</v>
      </c>
      <c r="D2515" s="37">
        <v>35.452845000000003</v>
      </c>
      <c r="E2515" s="37">
        <v>20.103974999999998</v>
      </c>
      <c r="G2515"/>
      <c r="H2515"/>
      <c r="I2515"/>
      <c r="J2515"/>
    </row>
    <row r="2516" spans="1:10" x14ac:dyDescent="0.2">
      <c r="A2516" s="37">
        <v>240050</v>
      </c>
      <c r="B2516" s="37">
        <v>17.1936</v>
      </c>
      <c r="C2516" s="37">
        <v>25.933679999999999</v>
      </c>
      <c r="D2516" s="37">
        <v>35.452845000000003</v>
      </c>
      <c r="E2516" s="37">
        <v>20.103974999999998</v>
      </c>
      <c r="G2516"/>
      <c r="H2516"/>
      <c r="I2516"/>
      <c r="J2516"/>
    </row>
    <row r="2517" spans="1:10" x14ac:dyDescent="0.2">
      <c r="A2517" s="37">
        <v>240051</v>
      </c>
      <c r="B2517" s="37">
        <v>17.056915</v>
      </c>
      <c r="C2517" s="37">
        <v>27.376840000000001</v>
      </c>
      <c r="D2517" s="37">
        <v>35.945504999999997</v>
      </c>
      <c r="E2517" s="37">
        <v>21.51548</v>
      </c>
      <c r="G2517"/>
      <c r="H2517"/>
      <c r="I2517"/>
      <c r="J2517"/>
    </row>
    <row r="2518" spans="1:10" x14ac:dyDescent="0.2">
      <c r="A2518" s="37">
        <v>240051</v>
      </c>
      <c r="B2518" s="37">
        <v>17.056915</v>
      </c>
      <c r="C2518" s="37">
        <v>27.376840000000001</v>
      </c>
      <c r="D2518" s="37">
        <v>35.945504999999997</v>
      </c>
      <c r="E2518" s="37">
        <v>21.51548</v>
      </c>
      <c r="G2518"/>
      <c r="H2518"/>
      <c r="I2518"/>
      <c r="J2518"/>
    </row>
    <row r="2519" spans="1:10" x14ac:dyDescent="0.2">
      <c r="A2519" s="37">
        <v>240051</v>
      </c>
      <c r="B2519" s="37">
        <v>17.056915</v>
      </c>
      <c r="C2519" s="37">
        <v>27.376840000000001</v>
      </c>
      <c r="D2519" s="37">
        <v>35.945504999999997</v>
      </c>
      <c r="E2519" s="37">
        <v>21.51548</v>
      </c>
      <c r="G2519"/>
      <c r="H2519"/>
      <c r="I2519"/>
      <c r="J2519"/>
    </row>
    <row r="2520" spans="1:10" x14ac:dyDescent="0.2">
      <c r="A2520" s="37">
        <v>240052</v>
      </c>
      <c r="B2520" s="37">
        <v>16.217400000000001</v>
      </c>
      <c r="C2520" s="37">
        <v>30.024840000000001</v>
      </c>
      <c r="D2520" s="37">
        <v>39.537840000000003</v>
      </c>
      <c r="E2520" s="37">
        <v>23.31138</v>
      </c>
      <c r="G2520"/>
      <c r="H2520"/>
      <c r="I2520"/>
      <c r="J2520"/>
    </row>
    <row r="2521" spans="1:10" x14ac:dyDescent="0.2">
      <c r="A2521" s="37">
        <v>240052</v>
      </c>
      <c r="B2521" s="37">
        <v>16.217400000000001</v>
      </c>
      <c r="C2521" s="37">
        <v>30.024840000000001</v>
      </c>
      <c r="D2521" s="37">
        <v>39.537840000000003</v>
      </c>
      <c r="E2521" s="37">
        <v>23.31138</v>
      </c>
      <c r="G2521"/>
      <c r="H2521"/>
      <c r="I2521"/>
      <c r="J2521"/>
    </row>
    <row r="2522" spans="1:10" x14ac:dyDescent="0.2">
      <c r="A2522" s="37">
        <v>240052</v>
      </c>
      <c r="B2522" s="37">
        <v>16.217400000000001</v>
      </c>
      <c r="C2522" s="37">
        <v>30.024840000000001</v>
      </c>
      <c r="D2522" s="37">
        <v>39.537840000000003</v>
      </c>
      <c r="E2522" s="37">
        <v>23.31138</v>
      </c>
      <c r="G2522"/>
      <c r="H2522"/>
      <c r="I2522"/>
      <c r="J2522"/>
    </row>
    <row r="2523" spans="1:10" x14ac:dyDescent="0.2">
      <c r="A2523" s="37">
        <v>240053</v>
      </c>
      <c r="B2523" s="37">
        <v>15.77073</v>
      </c>
      <c r="C2523" s="37">
        <v>31.277705000000001</v>
      </c>
      <c r="D2523" s="37">
        <v>40.318134999999998</v>
      </c>
      <c r="E2523" s="37">
        <v>26.657444999999999</v>
      </c>
      <c r="G2523"/>
      <c r="H2523"/>
      <c r="I2523"/>
      <c r="J2523"/>
    </row>
    <row r="2524" spans="1:10" x14ac:dyDescent="0.2">
      <c r="A2524" s="37">
        <v>240053</v>
      </c>
      <c r="B2524" s="37">
        <v>15.77073</v>
      </c>
      <c r="C2524" s="37">
        <v>31.277705000000001</v>
      </c>
      <c r="D2524" s="37">
        <v>40.318134999999998</v>
      </c>
      <c r="E2524" s="37">
        <v>26.657444999999999</v>
      </c>
      <c r="G2524"/>
      <c r="H2524"/>
      <c r="I2524"/>
      <c r="J2524"/>
    </row>
    <row r="2525" spans="1:10" x14ac:dyDescent="0.2">
      <c r="A2525" s="37">
        <v>240053</v>
      </c>
      <c r="B2525" s="37">
        <v>15.77073</v>
      </c>
      <c r="C2525" s="37">
        <v>31.277705000000001</v>
      </c>
      <c r="D2525" s="37">
        <v>40.318134999999998</v>
      </c>
      <c r="E2525" s="37">
        <v>26.657444999999999</v>
      </c>
      <c r="G2525"/>
      <c r="H2525"/>
      <c r="I2525"/>
      <c r="J2525"/>
    </row>
    <row r="2526" spans="1:10" x14ac:dyDescent="0.2">
      <c r="A2526" s="37">
        <v>240054</v>
      </c>
      <c r="B2526" s="37">
        <v>15.074090999999999</v>
      </c>
      <c r="C2526" s="37">
        <v>31.681751999999999</v>
      </c>
      <c r="D2526" s="37">
        <v>40.062260999999999</v>
      </c>
      <c r="E2526" s="37">
        <v>29.065662</v>
      </c>
      <c r="G2526"/>
      <c r="H2526"/>
      <c r="I2526"/>
      <c r="J2526"/>
    </row>
    <row r="2527" spans="1:10" x14ac:dyDescent="0.2">
      <c r="A2527" s="37">
        <v>240054</v>
      </c>
      <c r="B2527" s="37">
        <v>15.074090999999999</v>
      </c>
      <c r="C2527" s="37">
        <v>31.681751999999999</v>
      </c>
      <c r="D2527" s="37">
        <v>40.062260999999999</v>
      </c>
      <c r="E2527" s="37">
        <v>29.065662</v>
      </c>
      <c r="G2527"/>
      <c r="H2527"/>
      <c r="I2527"/>
      <c r="J2527"/>
    </row>
    <row r="2528" spans="1:10" x14ac:dyDescent="0.2">
      <c r="A2528" s="37">
        <v>240054</v>
      </c>
      <c r="B2528" s="37">
        <v>15.074090999999999</v>
      </c>
      <c r="C2528" s="37">
        <v>31.681751999999999</v>
      </c>
      <c r="D2528" s="37">
        <v>40.062260999999999</v>
      </c>
      <c r="E2528" s="37">
        <v>29.065662</v>
      </c>
      <c r="G2528"/>
      <c r="H2528"/>
      <c r="I2528"/>
      <c r="J2528"/>
    </row>
    <row r="2529" spans="1:10" x14ac:dyDescent="0.2">
      <c r="A2529" s="37">
        <v>240055</v>
      </c>
      <c r="B2529" s="37">
        <v>17.338443999999999</v>
      </c>
      <c r="C2529" s="37">
        <v>28.812548</v>
      </c>
      <c r="D2529" s="37">
        <v>36.713495999999999</v>
      </c>
      <c r="E2529" s="37">
        <v>22.384504</v>
      </c>
      <c r="G2529"/>
      <c r="H2529"/>
      <c r="I2529"/>
      <c r="J2529"/>
    </row>
    <row r="2530" spans="1:10" x14ac:dyDescent="0.2">
      <c r="A2530" s="37">
        <v>240055</v>
      </c>
      <c r="B2530" s="37">
        <v>17.338443999999999</v>
      </c>
      <c r="C2530" s="37">
        <v>28.812548</v>
      </c>
      <c r="D2530" s="37">
        <v>36.713495999999999</v>
      </c>
      <c r="E2530" s="37">
        <v>22.384504</v>
      </c>
      <c r="G2530"/>
      <c r="H2530"/>
      <c r="I2530"/>
      <c r="J2530"/>
    </row>
    <row r="2531" spans="1:10" x14ac:dyDescent="0.2">
      <c r="A2531" s="37">
        <v>240055</v>
      </c>
      <c r="B2531" s="37">
        <v>17.338443999999999</v>
      </c>
      <c r="C2531" s="37">
        <v>28.812548</v>
      </c>
      <c r="D2531" s="37">
        <v>36.713495999999999</v>
      </c>
      <c r="E2531" s="37">
        <v>22.384504</v>
      </c>
      <c r="G2531"/>
      <c r="H2531"/>
      <c r="I2531"/>
      <c r="J2531"/>
    </row>
    <row r="2532" spans="1:10" x14ac:dyDescent="0.2">
      <c r="A2532" s="37">
        <v>240056</v>
      </c>
      <c r="B2532" s="37">
        <v>16.684667999999999</v>
      </c>
      <c r="C2532" s="37">
        <v>28.171143000000001</v>
      </c>
      <c r="D2532" s="37">
        <v>36.846809999999998</v>
      </c>
      <c r="E2532" s="37">
        <v>21.486464999999999</v>
      </c>
      <c r="G2532"/>
      <c r="H2532"/>
      <c r="I2532"/>
      <c r="J2532"/>
    </row>
    <row r="2533" spans="1:10" x14ac:dyDescent="0.2">
      <c r="A2533" s="37">
        <v>240056</v>
      </c>
      <c r="B2533" s="37">
        <v>16.684667999999999</v>
      </c>
      <c r="C2533" s="37">
        <v>28.171143000000001</v>
      </c>
      <c r="D2533" s="37">
        <v>36.846809999999998</v>
      </c>
      <c r="E2533" s="37">
        <v>21.486464999999999</v>
      </c>
      <c r="G2533"/>
      <c r="H2533"/>
      <c r="I2533"/>
      <c r="J2533"/>
    </row>
    <row r="2534" spans="1:10" x14ac:dyDescent="0.2">
      <c r="A2534" s="37">
        <v>240056</v>
      </c>
      <c r="B2534" s="37">
        <v>16.684667999999999</v>
      </c>
      <c r="C2534" s="37">
        <v>28.171143000000001</v>
      </c>
      <c r="D2534" s="37">
        <v>36.846809999999998</v>
      </c>
      <c r="E2534" s="37">
        <v>21.486464999999999</v>
      </c>
      <c r="G2534"/>
      <c r="H2534"/>
      <c r="I2534"/>
      <c r="J2534"/>
    </row>
    <row r="2535" spans="1:10" x14ac:dyDescent="0.2">
      <c r="A2535" s="37">
        <v>240057</v>
      </c>
      <c r="B2535" s="37">
        <v>14.556800000000001</v>
      </c>
      <c r="C2535" s="37">
        <v>32.861975999999999</v>
      </c>
      <c r="D2535" s="37">
        <v>41.805309999999999</v>
      </c>
      <c r="E2535" s="37">
        <v>27.876272</v>
      </c>
      <c r="G2535"/>
      <c r="H2535"/>
      <c r="I2535"/>
      <c r="J2535"/>
    </row>
    <row r="2536" spans="1:10" x14ac:dyDescent="0.2">
      <c r="A2536" s="37">
        <v>240057</v>
      </c>
      <c r="B2536" s="37">
        <v>14.556800000000001</v>
      </c>
      <c r="C2536" s="37">
        <v>32.861975999999999</v>
      </c>
      <c r="D2536" s="37">
        <v>41.805309999999999</v>
      </c>
      <c r="E2536" s="37">
        <v>27.876272</v>
      </c>
      <c r="G2536"/>
      <c r="H2536"/>
      <c r="I2536"/>
      <c r="J2536"/>
    </row>
    <row r="2537" spans="1:10" x14ac:dyDescent="0.2">
      <c r="A2537" s="37">
        <v>240057</v>
      </c>
      <c r="B2537" s="37">
        <v>14.556800000000001</v>
      </c>
      <c r="C2537" s="37">
        <v>32.861975999999999</v>
      </c>
      <c r="D2537" s="37">
        <v>41.805309999999999</v>
      </c>
      <c r="E2537" s="37">
        <v>27.876272</v>
      </c>
      <c r="G2537"/>
      <c r="H2537"/>
      <c r="I2537"/>
      <c r="J2537"/>
    </row>
    <row r="2538" spans="1:10" x14ac:dyDescent="0.2">
      <c r="A2538" s="37">
        <v>240058</v>
      </c>
      <c r="B2538" s="37">
        <v>14.820897</v>
      </c>
      <c r="C2538" s="37">
        <v>31.086627</v>
      </c>
      <c r="D2538" s="37">
        <v>41.055065999999997</v>
      </c>
      <c r="E2538" s="37">
        <v>26.697606</v>
      </c>
      <c r="G2538"/>
      <c r="H2538"/>
      <c r="I2538"/>
      <c r="J2538"/>
    </row>
    <row r="2539" spans="1:10" x14ac:dyDescent="0.2">
      <c r="A2539" s="37">
        <v>240058</v>
      </c>
      <c r="B2539" s="37">
        <v>14.820897</v>
      </c>
      <c r="C2539" s="37">
        <v>31.086627</v>
      </c>
      <c r="D2539" s="37">
        <v>41.055065999999997</v>
      </c>
      <c r="E2539" s="37">
        <v>26.697606</v>
      </c>
      <c r="G2539"/>
      <c r="H2539"/>
      <c r="I2539"/>
      <c r="J2539"/>
    </row>
    <row r="2540" spans="1:10" x14ac:dyDescent="0.2">
      <c r="A2540" s="37">
        <v>240058</v>
      </c>
      <c r="B2540" s="37">
        <v>14.820897</v>
      </c>
      <c r="C2540" s="37">
        <v>31.086627</v>
      </c>
      <c r="D2540" s="37">
        <v>41.055065999999997</v>
      </c>
      <c r="E2540" s="37">
        <v>26.697606</v>
      </c>
      <c r="G2540"/>
      <c r="H2540"/>
      <c r="I2540"/>
      <c r="J2540"/>
    </row>
    <row r="2541" spans="1:10" x14ac:dyDescent="0.2">
      <c r="A2541" s="37">
        <v>240059</v>
      </c>
      <c r="B2541" s="37">
        <v>16.302800999999999</v>
      </c>
      <c r="C2541" s="37">
        <v>30.060285</v>
      </c>
      <c r="D2541" s="37">
        <v>39.219777000000001</v>
      </c>
      <c r="E2541" s="37">
        <v>23.610323999999999</v>
      </c>
      <c r="G2541"/>
      <c r="H2541"/>
      <c r="I2541"/>
      <c r="J2541"/>
    </row>
    <row r="2542" spans="1:10" x14ac:dyDescent="0.2">
      <c r="A2542" s="37">
        <v>240059</v>
      </c>
      <c r="B2542" s="37">
        <v>16.302800999999999</v>
      </c>
      <c r="C2542" s="37">
        <v>30.060285</v>
      </c>
      <c r="D2542" s="37">
        <v>39.219777000000001</v>
      </c>
      <c r="E2542" s="37">
        <v>23.610323999999999</v>
      </c>
      <c r="G2542"/>
      <c r="H2542"/>
      <c r="I2542"/>
      <c r="J2542"/>
    </row>
    <row r="2543" spans="1:10" x14ac:dyDescent="0.2">
      <c r="A2543" s="37">
        <v>240059</v>
      </c>
      <c r="B2543" s="37">
        <v>16.302800999999999</v>
      </c>
      <c r="C2543" s="37">
        <v>30.060285</v>
      </c>
      <c r="D2543" s="37">
        <v>39.219777000000001</v>
      </c>
      <c r="E2543" s="37">
        <v>23.610323999999999</v>
      </c>
      <c r="G2543"/>
      <c r="H2543"/>
      <c r="I2543"/>
      <c r="J2543"/>
    </row>
    <row r="2544" spans="1:10" x14ac:dyDescent="0.2">
      <c r="A2544" s="37">
        <v>240060</v>
      </c>
      <c r="B2544" s="37">
        <v>16.998487999999998</v>
      </c>
      <c r="C2544" s="37">
        <v>26.572451999999998</v>
      </c>
      <c r="D2544" s="37">
        <v>35.089607999999998</v>
      </c>
      <c r="E2544" s="37">
        <v>20.786875999999999</v>
      </c>
      <c r="G2544"/>
      <c r="H2544"/>
      <c r="I2544"/>
      <c r="J2544"/>
    </row>
    <row r="2545" spans="1:10" x14ac:dyDescent="0.2">
      <c r="A2545" s="37">
        <v>240060</v>
      </c>
      <c r="B2545" s="37">
        <v>16.998487999999998</v>
      </c>
      <c r="C2545" s="37">
        <v>26.572451999999998</v>
      </c>
      <c r="D2545" s="37">
        <v>35.089607999999998</v>
      </c>
      <c r="E2545" s="37">
        <v>20.786875999999999</v>
      </c>
      <c r="G2545"/>
      <c r="H2545"/>
      <c r="I2545"/>
      <c r="J2545"/>
    </row>
    <row r="2546" spans="1:10" x14ac:dyDescent="0.2">
      <c r="A2546" s="37">
        <v>240060</v>
      </c>
      <c r="B2546" s="37">
        <v>16.998487999999998</v>
      </c>
      <c r="C2546" s="37">
        <v>26.572451999999998</v>
      </c>
      <c r="D2546" s="37">
        <v>35.089607999999998</v>
      </c>
      <c r="E2546" s="37">
        <v>20.786875999999999</v>
      </c>
      <c r="G2546"/>
      <c r="H2546"/>
      <c r="I2546"/>
      <c r="J2546"/>
    </row>
    <row r="2547" spans="1:10" x14ac:dyDescent="0.2">
      <c r="A2547" s="37">
        <v>240061</v>
      </c>
      <c r="B2547" s="37">
        <v>15.014699999999999</v>
      </c>
      <c r="C2547" s="37">
        <v>30.273614999999999</v>
      </c>
      <c r="D2547" s="37">
        <v>39.065354999999997</v>
      </c>
      <c r="E2547" s="37">
        <v>25.226505</v>
      </c>
      <c r="G2547"/>
      <c r="H2547"/>
      <c r="I2547"/>
      <c r="J2547"/>
    </row>
    <row r="2548" spans="1:10" x14ac:dyDescent="0.2">
      <c r="A2548" s="37">
        <v>240061</v>
      </c>
      <c r="B2548" s="37">
        <v>15.014699999999999</v>
      </c>
      <c r="C2548" s="37">
        <v>30.273614999999999</v>
      </c>
      <c r="D2548" s="37">
        <v>39.065354999999997</v>
      </c>
      <c r="E2548" s="37">
        <v>25.226505</v>
      </c>
      <c r="G2548"/>
      <c r="H2548"/>
      <c r="I2548"/>
      <c r="J2548"/>
    </row>
    <row r="2549" spans="1:10" x14ac:dyDescent="0.2">
      <c r="A2549" s="37">
        <v>240061</v>
      </c>
      <c r="B2549" s="37">
        <v>15.014699999999999</v>
      </c>
      <c r="C2549" s="37">
        <v>30.273614999999999</v>
      </c>
      <c r="D2549" s="37">
        <v>39.065354999999997</v>
      </c>
      <c r="E2549" s="37">
        <v>25.226505</v>
      </c>
      <c r="G2549"/>
      <c r="H2549"/>
      <c r="I2549"/>
      <c r="J2549"/>
    </row>
    <row r="2550" spans="1:10" x14ac:dyDescent="0.2">
      <c r="A2550" s="37">
        <v>240062</v>
      </c>
      <c r="B2550" s="37">
        <v>14.264694</v>
      </c>
      <c r="C2550" s="37">
        <v>32.264077999999998</v>
      </c>
      <c r="D2550" s="37">
        <v>41.473277000000003</v>
      </c>
      <c r="E2550" s="37">
        <v>26.561844000000001</v>
      </c>
      <c r="G2550"/>
      <c r="H2550"/>
      <c r="I2550"/>
      <c r="J2550"/>
    </row>
    <row r="2551" spans="1:10" x14ac:dyDescent="0.2">
      <c r="A2551" s="37">
        <v>240062</v>
      </c>
      <c r="B2551" s="37">
        <v>14.264694</v>
      </c>
      <c r="C2551" s="37">
        <v>32.264077999999998</v>
      </c>
      <c r="D2551" s="37">
        <v>41.473277000000003</v>
      </c>
      <c r="E2551" s="37">
        <v>26.561844000000001</v>
      </c>
      <c r="G2551"/>
      <c r="H2551"/>
      <c r="I2551"/>
      <c r="J2551"/>
    </row>
    <row r="2552" spans="1:10" x14ac:dyDescent="0.2">
      <c r="A2552" s="37">
        <v>240062</v>
      </c>
      <c r="B2552" s="37">
        <v>14.264694</v>
      </c>
      <c r="C2552" s="37">
        <v>32.264077999999998</v>
      </c>
      <c r="D2552" s="37">
        <v>41.473277000000003</v>
      </c>
      <c r="E2552" s="37">
        <v>26.561844000000001</v>
      </c>
      <c r="G2552"/>
      <c r="H2552"/>
      <c r="I2552"/>
      <c r="J2552"/>
    </row>
    <row r="2553" spans="1:10" x14ac:dyDescent="0.2">
      <c r="A2553" s="37">
        <v>240063</v>
      </c>
      <c r="B2553" s="37">
        <v>14.519428</v>
      </c>
      <c r="C2553" s="37">
        <v>31.11955</v>
      </c>
      <c r="D2553" s="37">
        <v>41.641137999999998</v>
      </c>
      <c r="E2553" s="37">
        <v>25.75881</v>
      </c>
      <c r="G2553"/>
      <c r="H2553"/>
      <c r="I2553"/>
      <c r="J2553"/>
    </row>
    <row r="2554" spans="1:10" x14ac:dyDescent="0.2">
      <c r="A2554" s="37">
        <v>240063</v>
      </c>
      <c r="B2554" s="37">
        <v>14.519428</v>
      </c>
      <c r="C2554" s="37">
        <v>31.11955</v>
      </c>
      <c r="D2554" s="37">
        <v>41.641137999999998</v>
      </c>
      <c r="E2554" s="37">
        <v>25.75881</v>
      </c>
      <c r="G2554"/>
      <c r="H2554"/>
      <c r="I2554"/>
      <c r="J2554"/>
    </row>
    <row r="2555" spans="1:10" x14ac:dyDescent="0.2">
      <c r="A2555" s="37">
        <v>240063</v>
      </c>
      <c r="B2555" s="37">
        <v>14.519428</v>
      </c>
      <c r="C2555" s="37">
        <v>31.11955</v>
      </c>
      <c r="D2555" s="37">
        <v>41.641137999999998</v>
      </c>
      <c r="E2555" s="37">
        <v>25.75881</v>
      </c>
      <c r="G2555"/>
      <c r="H2555"/>
      <c r="I2555"/>
      <c r="J2555"/>
    </row>
    <row r="2556" spans="1:10" x14ac:dyDescent="0.2">
      <c r="A2556" s="37">
        <v>240064</v>
      </c>
      <c r="B2556" s="37">
        <v>15.641144000000001</v>
      </c>
      <c r="C2556" s="37">
        <v>28.039064</v>
      </c>
      <c r="D2556" s="37">
        <v>37.490231999999999</v>
      </c>
      <c r="E2556" s="37">
        <v>22.675616000000002</v>
      </c>
      <c r="G2556"/>
      <c r="H2556"/>
      <c r="I2556"/>
      <c r="J2556"/>
    </row>
    <row r="2557" spans="1:10" x14ac:dyDescent="0.2">
      <c r="A2557" s="37">
        <v>240064</v>
      </c>
      <c r="B2557" s="37">
        <v>15.641144000000001</v>
      </c>
      <c r="C2557" s="37">
        <v>28.039064</v>
      </c>
      <c r="D2557" s="37">
        <v>37.490231999999999</v>
      </c>
      <c r="E2557" s="37">
        <v>22.675616000000002</v>
      </c>
      <c r="G2557"/>
      <c r="H2557"/>
      <c r="I2557"/>
      <c r="J2557"/>
    </row>
    <row r="2558" spans="1:10" x14ac:dyDescent="0.2">
      <c r="A2558" s="37">
        <v>240064</v>
      </c>
      <c r="B2558" s="37">
        <v>15.641144000000001</v>
      </c>
      <c r="C2558" s="37">
        <v>28.039064</v>
      </c>
      <c r="D2558" s="37">
        <v>37.490231999999999</v>
      </c>
      <c r="E2558" s="37">
        <v>22.675616000000002</v>
      </c>
      <c r="G2558"/>
      <c r="H2558"/>
      <c r="I2558"/>
      <c r="J2558"/>
    </row>
    <row r="2559" spans="1:10" x14ac:dyDescent="0.2">
      <c r="A2559" s="37">
        <v>240065</v>
      </c>
      <c r="B2559" s="37">
        <v>18.825015</v>
      </c>
      <c r="C2559" s="37">
        <v>24.575364</v>
      </c>
      <c r="D2559" s="37">
        <v>31.685048999999999</v>
      </c>
      <c r="E2559" s="37">
        <v>19.513625999999999</v>
      </c>
      <c r="G2559"/>
      <c r="H2559"/>
      <c r="I2559"/>
      <c r="J2559"/>
    </row>
    <row r="2560" spans="1:10" x14ac:dyDescent="0.2">
      <c r="A2560" s="37">
        <v>240065</v>
      </c>
      <c r="B2560" s="37">
        <v>18.825015</v>
      </c>
      <c r="C2560" s="37">
        <v>24.575364</v>
      </c>
      <c r="D2560" s="37">
        <v>31.685048999999999</v>
      </c>
      <c r="E2560" s="37">
        <v>19.513625999999999</v>
      </c>
      <c r="G2560"/>
      <c r="H2560"/>
      <c r="I2560"/>
      <c r="J2560"/>
    </row>
    <row r="2561" spans="1:10" x14ac:dyDescent="0.2">
      <c r="A2561" s="37">
        <v>240065</v>
      </c>
      <c r="B2561" s="37">
        <v>18.825015</v>
      </c>
      <c r="C2561" s="37">
        <v>24.575364</v>
      </c>
      <c r="D2561" s="37">
        <v>31.685048999999999</v>
      </c>
      <c r="E2561" s="37">
        <v>19.513625999999999</v>
      </c>
      <c r="G2561"/>
      <c r="H2561"/>
      <c r="I2561"/>
      <c r="J2561"/>
    </row>
    <row r="2562" spans="1:10" x14ac:dyDescent="0.2">
      <c r="A2562" s="37">
        <v>240066</v>
      </c>
      <c r="B2562" s="37">
        <v>17.504311999999999</v>
      </c>
      <c r="C2562" s="37">
        <v>27.236999999999998</v>
      </c>
      <c r="D2562" s="37">
        <v>34.727175000000003</v>
      </c>
      <c r="E2562" s="37">
        <v>21.326571000000001</v>
      </c>
      <c r="G2562"/>
      <c r="H2562"/>
      <c r="I2562"/>
      <c r="J2562"/>
    </row>
    <row r="2563" spans="1:10" x14ac:dyDescent="0.2">
      <c r="A2563" s="37">
        <v>240066</v>
      </c>
      <c r="B2563" s="37">
        <v>17.504311999999999</v>
      </c>
      <c r="C2563" s="37">
        <v>27.236999999999998</v>
      </c>
      <c r="D2563" s="37">
        <v>34.727175000000003</v>
      </c>
      <c r="E2563" s="37">
        <v>21.326571000000001</v>
      </c>
      <c r="G2563"/>
      <c r="H2563"/>
      <c r="I2563"/>
      <c r="J2563"/>
    </row>
    <row r="2564" spans="1:10" x14ac:dyDescent="0.2">
      <c r="A2564" s="37">
        <v>240066</v>
      </c>
      <c r="B2564" s="37">
        <v>17.504311999999999</v>
      </c>
      <c r="C2564" s="37">
        <v>27.236999999999998</v>
      </c>
      <c r="D2564" s="37">
        <v>34.727175000000003</v>
      </c>
      <c r="E2564" s="37">
        <v>21.326571000000001</v>
      </c>
      <c r="G2564"/>
      <c r="H2564"/>
      <c r="I2564"/>
      <c r="J2564"/>
    </row>
    <row r="2565" spans="1:10" x14ac:dyDescent="0.2">
      <c r="A2565" s="37">
        <v>240067</v>
      </c>
      <c r="B2565" s="37">
        <v>14.871731</v>
      </c>
      <c r="C2565" s="37">
        <v>29.570429000000001</v>
      </c>
      <c r="D2565" s="37">
        <v>39.114564999999999</v>
      </c>
      <c r="E2565" s="37">
        <v>25.454065</v>
      </c>
      <c r="G2565"/>
      <c r="H2565"/>
      <c r="I2565"/>
      <c r="J2565"/>
    </row>
    <row r="2566" spans="1:10" x14ac:dyDescent="0.2">
      <c r="A2566" s="37">
        <v>240067</v>
      </c>
      <c r="B2566" s="37">
        <v>14.871731</v>
      </c>
      <c r="C2566" s="37">
        <v>29.570429000000001</v>
      </c>
      <c r="D2566" s="37">
        <v>39.114564999999999</v>
      </c>
      <c r="E2566" s="37">
        <v>25.454065</v>
      </c>
      <c r="G2566"/>
      <c r="H2566"/>
      <c r="I2566"/>
      <c r="J2566"/>
    </row>
    <row r="2567" spans="1:10" x14ac:dyDescent="0.2">
      <c r="A2567" s="37">
        <v>240067</v>
      </c>
      <c r="B2567" s="37">
        <v>14.871731</v>
      </c>
      <c r="C2567" s="37">
        <v>29.570429000000001</v>
      </c>
      <c r="D2567" s="37">
        <v>39.114564999999999</v>
      </c>
      <c r="E2567" s="37">
        <v>25.454065</v>
      </c>
      <c r="G2567"/>
      <c r="H2567"/>
      <c r="I2567"/>
      <c r="J2567"/>
    </row>
    <row r="2568" spans="1:10" x14ac:dyDescent="0.2">
      <c r="A2568" s="37">
        <v>240068</v>
      </c>
      <c r="B2568" s="37">
        <v>15.805999999999999</v>
      </c>
      <c r="C2568" s="37">
        <v>29.417224000000001</v>
      </c>
      <c r="D2568" s="37">
        <v>37.907304000000003</v>
      </c>
      <c r="E2568" s="37">
        <v>25.569592</v>
      </c>
      <c r="G2568"/>
      <c r="H2568"/>
      <c r="I2568"/>
      <c r="J2568"/>
    </row>
    <row r="2569" spans="1:10" x14ac:dyDescent="0.2">
      <c r="A2569" s="37">
        <v>240068</v>
      </c>
      <c r="B2569" s="37">
        <v>15.805999999999999</v>
      </c>
      <c r="C2569" s="37">
        <v>29.417224000000001</v>
      </c>
      <c r="D2569" s="37">
        <v>37.907304000000003</v>
      </c>
      <c r="E2569" s="37">
        <v>25.569592</v>
      </c>
      <c r="G2569"/>
      <c r="H2569"/>
      <c r="I2569"/>
      <c r="J2569"/>
    </row>
    <row r="2570" spans="1:10" x14ac:dyDescent="0.2">
      <c r="A2570" s="37">
        <v>240068</v>
      </c>
      <c r="B2570" s="37">
        <v>15.805999999999999</v>
      </c>
      <c r="C2570" s="37">
        <v>29.417224000000001</v>
      </c>
      <c r="D2570" s="37">
        <v>37.907304000000003</v>
      </c>
      <c r="E2570" s="37">
        <v>25.569592</v>
      </c>
      <c r="G2570"/>
      <c r="H2570"/>
      <c r="I2570"/>
      <c r="J2570"/>
    </row>
    <row r="2571" spans="1:10" x14ac:dyDescent="0.2">
      <c r="A2571" s="37">
        <v>240069</v>
      </c>
      <c r="B2571" s="37">
        <v>14.53823</v>
      </c>
      <c r="C2571" s="37">
        <v>30.912868</v>
      </c>
      <c r="D2571" s="37">
        <v>39.383749999999999</v>
      </c>
      <c r="E2571" s="37">
        <v>27.59113</v>
      </c>
      <c r="G2571"/>
      <c r="H2571"/>
      <c r="I2571"/>
      <c r="J2571"/>
    </row>
    <row r="2572" spans="1:10" x14ac:dyDescent="0.2">
      <c r="A2572" s="37">
        <v>240069</v>
      </c>
      <c r="B2572" s="37">
        <v>14.53823</v>
      </c>
      <c r="C2572" s="37">
        <v>30.912868</v>
      </c>
      <c r="D2572" s="37">
        <v>39.383749999999999</v>
      </c>
      <c r="E2572" s="37">
        <v>27.59113</v>
      </c>
      <c r="G2572"/>
      <c r="H2572"/>
      <c r="I2572"/>
      <c r="J2572"/>
    </row>
    <row r="2573" spans="1:10" x14ac:dyDescent="0.2">
      <c r="A2573" s="37">
        <v>240069</v>
      </c>
      <c r="B2573" s="37">
        <v>14.53823</v>
      </c>
      <c r="C2573" s="37">
        <v>30.912868</v>
      </c>
      <c r="D2573" s="37">
        <v>39.383749999999999</v>
      </c>
      <c r="E2573" s="37">
        <v>27.59113</v>
      </c>
      <c r="G2573"/>
      <c r="H2573"/>
      <c r="I2573"/>
      <c r="J2573"/>
    </row>
    <row r="2574" spans="1:10" x14ac:dyDescent="0.2">
      <c r="A2574" s="37">
        <v>240070</v>
      </c>
      <c r="B2574" s="37">
        <v>16.061603999999999</v>
      </c>
      <c r="C2574" s="37">
        <v>27.784419</v>
      </c>
      <c r="D2574" s="37">
        <v>35.042682999999997</v>
      </c>
      <c r="E2574" s="37">
        <v>25.035620999999999</v>
      </c>
      <c r="G2574"/>
      <c r="H2574"/>
      <c r="I2574"/>
      <c r="J2574"/>
    </row>
    <row r="2575" spans="1:10" x14ac:dyDescent="0.2">
      <c r="A2575" s="37">
        <v>240070</v>
      </c>
      <c r="B2575" s="37">
        <v>16.061603999999999</v>
      </c>
      <c r="C2575" s="37">
        <v>27.784419</v>
      </c>
      <c r="D2575" s="37">
        <v>35.042682999999997</v>
      </c>
      <c r="E2575" s="37">
        <v>25.035620999999999</v>
      </c>
      <c r="G2575"/>
      <c r="H2575"/>
      <c r="I2575"/>
      <c r="J2575"/>
    </row>
    <row r="2576" spans="1:10" x14ac:dyDescent="0.2">
      <c r="A2576" s="37">
        <v>240070</v>
      </c>
      <c r="B2576" s="37">
        <v>16.061603999999999</v>
      </c>
      <c r="C2576" s="37">
        <v>27.784419</v>
      </c>
      <c r="D2576" s="37">
        <v>35.042682999999997</v>
      </c>
      <c r="E2576" s="37">
        <v>25.035620999999999</v>
      </c>
      <c r="G2576"/>
      <c r="H2576"/>
      <c r="I2576"/>
      <c r="J2576"/>
    </row>
    <row r="2577" spans="1:10" x14ac:dyDescent="0.2">
      <c r="A2577" s="37">
        <v>240071</v>
      </c>
      <c r="B2577" s="37">
        <v>17.525426</v>
      </c>
      <c r="C2577" s="37">
        <v>24.566091</v>
      </c>
      <c r="D2577" s="37">
        <v>32.593345999999997</v>
      </c>
      <c r="E2577" s="37">
        <v>20.718389999999999</v>
      </c>
      <c r="G2577"/>
      <c r="H2577"/>
      <c r="I2577"/>
      <c r="J2577"/>
    </row>
    <row r="2578" spans="1:10" x14ac:dyDescent="0.2">
      <c r="A2578" s="37">
        <v>240071</v>
      </c>
      <c r="B2578" s="37">
        <v>17.525426</v>
      </c>
      <c r="C2578" s="37">
        <v>24.566091</v>
      </c>
      <c r="D2578" s="37">
        <v>32.593345999999997</v>
      </c>
      <c r="E2578" s="37">
        <v>20.718389999999999</v>
      </c>
      <c r="G2578"/>
      <c r="H2578"/>
      <c r="I2578"/>
      <c r="J2578"/>
    </row>
    <row r="2579" spans="1:10" x14ac:dyDescent="0.2">
      <c r="A2579" s="37">
        <v>240071</v>
      </c>
      <c r="B2579" s="37">
        <v>17.525426</v>
      </c>
      <c r="C2579" s="37">
        <v>24.566091</v>
      </c>
      <c r="D2579" s="37">
        <v>32.593345999999997</v>
      </c>
      <c r="E2579" s="37">
        <v>20.718389999999999</v>
      </c>
      <c r="G2579"/>
      <c r="H2579"/>
      <c r="I2579"/>
      <c r="J2579"/>
    </row>
    <row r="2580" spans="1:10" x14ac:dyDescent="0.2">
      <c r="A2580" s="37">
        <v>240072</v>
      </c>
      <c r="B2580" s="37">
        <v>15.428016</v>
      </c>
      <c r="C2580" s="37">
        <v>30.131712</v>
      </c>
      <c r="D2580" s="37">
        <v>39.674627999999998</v>
      </c>
      <c r="E2580" s="37">
        <v>25.704305999999999</v>
      </c>
      <c r="G2580"/>
      <c r="H2580"/>
      <c r="I2580"/>
      <c r="J2580"/>
    </row>
    <row r="2581" spans="1:10" x14ac:dyDescent="0.2">
      <c r="A2581" s="37">
        <v>240072</v>
      </c>
      <c r="B2581" s="37">
        <v>15.428016</v>
      </c>
      <c r="C2581" s="37">
        <v>30.131712</v>
      </c>
      <c r="D2581" s="37">
        <v>39.674627999999998</v>
      </c>
      <c r="E2581" s="37">
        <v>25.704305999999999</v>
      </c>
      <c r="G2581"/>
      <c r="H2581"/>
      <c r="I2581"/>
      <c r="J2581"/>
    </row>
    <row r="2582" spans="1:10" x14ac:dyDescent="0.2">
      <c r="A2582" s="37">
        <v>240072</v>
      </c>
      <c r="B2582" s="37">
        <v>15.428016</v>
      </c>
      <c r="C2582" s="37">
        <v>30.131712</v>
      </c>
      <c r="D2582" s="37">
        <v>39.674627999999998</v>
      </c>
      <c r="E2582" s="37">
        <v>25.704305999999999</v>
      </c>
      <c r="G2582"/>
      <c r="H2582"/>
      <c r="I2582"/>
      <c r="J2582"/>
    </row>
    <row r="2583" spans="1:10" x14ac:dyDescent="0.2">
      <c r="A2583" s="37">
        <v>240073</v>
      </c>
      <c r="B2583" s="37">
        <v>14.734424000000001</v>
      </c>
      <c r="C2583" s="37">
        <v>29.54956</v>
      </c>
      <c r="D2583" s="37">
        <v>39.199128000000002</v>
      </c>
      <c r="E2583" s="37">
        <v>25.415312</v>
      </c>
      <c r="G2583"/>
      <c r="H2583"/>
      <c r="I2583"/>
      <c r="J2583"/>
    </row>
    <row r="2584" spans="1:10" x14ac:dyDescent="0.2">
      <c r="A2584" s="37">
        <v>240073</v>
      </c>
      <c r="B2584" s="37">
        <v>14.734424000000001</v>
      </c>
      <c r="C2584" s="37">
        <v>29.54956</v>
      </c>
      <c r="D2584" s="37">
        <v>39.199128000000002</v>
      </c>
      <c r="E2584" s="37">
        <v>25.415312</v>
      </c>
      <c r="G2584"/>
      <c r="H2584"/>
      <c r="I2584"/>
      <c r="J2584"/>
    </row>
    <row r="2585" spans="1:10" x14ac:dyDescent="0.2">
      <c r="A2585" s="37">
        <v>240073</v>
      </c>
      <c r="B2585" s="37">
        <v>14.734424000000001</v>
      </c>
      <c r="C2585" s="37">
        <v>29.54956</v>
      </c>
      <c r="D2585" s="37">
        <v>39.199128000000002</v>
      </c>
      <c r="E2585" s="37">
        <v>25.415312</v>
      </c>
      <c r="G2585"/>
      <c r="H2585"/>
      <c r="I2585"/>
      <c r="J2585"/>
    </row>
    <row r="2586" spans="1:10" x14ac:dyDescent="0.2">
      <c r="A2586" s="37">
        <v>240074</v>
      </c>
      <c r="B2586" s="37">
        <v>16.17295</v>
      </c>
      <c r="C2586" s="37">
        <v>27.616074999999999</v>
      </c>
      <c r="D2586" s="37">
        <v>35.908974999999998</v>
      </c>
      <c r="E2586" s="37">
        <v>22.922149999999998</v>
      </c>
      <c r="G2586"/>
      <c r="H2586"/>
      <c r="I2586"/>
      <c r="J2586"/>
    </row>
    <row r="2587" spans="1:10" x14ac:dyDescent="0.2">
      <c r="A2587" s="37">
        <v>240074</v>
      </c>
      <c r="B2587" s="37">
        <v>16.17295</v>
      </c>
      <c r="C2587" s="37">
        <v>27.616074999999999</v>
      </c>
      <c r="D2587" s="37">
        <v>35.908974999999998</v>
      </c>
      <c r="E2587" s="37">
        <v>22.922149999999998</v>
      </c>
      <c r="G2587"/>
      <c r="H2587"/>
      <c r="I2587"/>
      <c r="J2587"/>
    </row>
    <row r="2588" spans="1:10" x14ac:dyDescent="0.2">
      <c r="A2588" s="37">
        <v>240074</v>
      </c>
      <c r="B2588" s="37">
        <v>16.17295</v>
      </c>
      <c r="C2588" s="37">
        <v>27.616074999999999</v>
      </c>
      <c r="D2588" s="37">
        <v>35.908974999999998</v>
      </c>
      <c r="E2588" s="37">
        <v>22.922149999999998</v>
      </c>
      <c r="G2588"/>
      <c r="H2588"/>
      <c r="I2588"/>
      <c r="J2588"/>
    </row>
    <row r="2589" spans="1:10" x14ac:dyDescent="0.2">
      <c r="A2589" s="37">
        <v>240075</v>
      </c>
      <c r="B2589" s="37">
        <v>18.669675000000002</v>
      </c>
      <c r="C2589" s="37">
        <v>26.855260000000001</v>
      </c>
      <c r="D2589" s="37">
        <v>35.231630000000003</v>
      </c>
      <c r="E2589" s="37">
        <v>20.359484999999999</v>
      </c>
      <c r="G2589"/>
      <c r="H2589"/>
      <c r="I2589"/>
      <c r="J2589"/>
    </row>
    <row r="2590" spans="1:10" x14ac:dyDescent="0.2">
      <c r="A2590" s="37">
        <v>240075</v>
      </c>
      <c r="B2590" s="37">
        <v>18.669675000000002</v>
      </c>
      <c r="C2590" s="37">
        <v>26.855260000000001</v>
      </c>
      <c r="D2590" s="37">
        <v>35.231630000000003</v>
      </c>
      <c r="E2590" s="37">
        <v>20.359484999999999</v>
      </c>
      <c r="G2590"/>
      <c r="H2590"/>
      <c r="I2590"/>
      <c r="J2590"/>
    </row>
    <row r="2591" spans="1:10" x14ac:dyDescent="0.2">
      <c r="A2591" s="37">
        <v>240075</v>
      </c>
      <c r="B2591" s="37">
        <v>18.669675000000002</v>
      </c>
      <c r="C2591" s="37">
        <v>26.855260000000001</v>
      </c>
      <c r="D2591" s="37">
        <v>35.231630000000003</v>
      </c>
      <c r="E2591" s="37">
        <v>20.359484999999999</v>
      </c>
      <c r="G2591"/>
      <c r="H2591"/>
      <c r="I2591"/>
      <c r="J2591"/>
    </row>
    <row r="2592" spans="1:10" x14ac:dyDescent="0.2">
      <c r="A2592" s="37">
        <v>240076</v>
      </c>
      <c r="B2592" s="37">
        <v>15.72129</v>
      </c>
      <c r="C2592" s="37">
        <v>28.038540000000001</v>
      </c>
      <c r="D2592" s="37">
        <v>35.885748</v>
      </c>
      <c r="E2592" s="37">
        <v>24.733038000000001</v>
      </c>
      <c r="G2592"/>
      <c r="H2592"/>
      <c r="I2592"/>
      <c r="J2592"/>
    </row>
    <row r="2593" spans="1:10" x14ac:dyDescent="0.2">
      <c r="A2593" s="37">
        <v>240076</v>
      </c>
      <c r="B2593" s="37">
        <v>15.72129</v>
      </c>
      <c r="C2593" s="37">
        <v>28.038540000000001</v>
      </c>
      <c r="D2593" s="37">
        <v>35.885748</v>
      </c>
      <c r="E2593" s="37">
        <v>24.733038000000001</v>
      </c>
      <c r="G2593"/>
      <c r="H2593"/>
      <c r="I2593"/>
      <c r="J2593"/>
    </row>
    <row r="2594" spans="1:10" x14ac:dyDescent="0.2">
      <c r="A2594" s="37">
        <v>240076</v>
      </c>
      <c r="B2594" s="37">
        <v>15.72129</v>
      </c>
      <c r="C2594" s="37">
        <v>28.038540000000001</v>
      </c>
      <c r="D2594" s="37">
        <v>35.885748</v>
      </c>
      <c r="E2594" s="37">
        <v>24.733038000000001</v>
      </c>
      <c r="G2594"/>
      <c r="H2594"/>
      <c r="I2594"/>
      <c r="J2594"/>
    </row>
    <row r="2595" spans="1:10" x14ac:dyDescent="0.2">
      <c r="A2595" s="37">
        <v>240077</v>
      </c>
      <c r="B2595" s="37">
        <v>16.931771999999999</v>
      </c>
      <c r="C2595" s="37">
        <v>27.405971999999998</v>
      </c>
      <c r="D2595" s="37">
        <v>34.974719999999998</v>
      </c>
      <c r="E2595" s="37">
        <v>23.006807999999999</v>
      </c>
      <c r="G2595"/>
      <c r="H2595"/>
      <c r="I2595"/>
      <c r="J2595"/>
    </row>
    <row r="2596" spans="1:10" x14ac:dyDescent="0.2">
      <c r="A2596" s="37">
        <v>240077</v>
      </c>
      <c r="B2596" s="37">
        <v>16.931771999999999</v>
      </c>
      <c r="C2596" s="37">
        <v>27.405971999999998</v>
      </c>
      <c r="D2596" s="37">
        <v>34.974719999999998</v>
      </c>
      <c r="E2596" s="37">
        <v>23.006807999999999</v>
      </c>
      <c r="G2596"/>
      <c r="H2596"/>
      <c r="I2596"/>
      <c r="J2596"/>
    </row>
    <row r="2597" spans="1:10" x14ac:dyDescent="0.2">
      <c r="A2597" s="37">
        <v>240077</v>
      </c>
      <c r="B2597" s="37">
        <v>16.931771999999999</v>
      </c>
      <c r="C2597" s="37">
        <v>27.405971999999998</v>
      </c>
      <c r="D2597" s="37">
        <v>34.974719999999998</v>
      </c>
      <c r="E2597" s="37">
        <v>23.006807999999999</v>
      </c>
      <c r="G2597"/>
      <c r="H2597"/>
      <c r="I2597"/>
      <c r="J2597"/>
    </row>
    <row r="2598" spans="1:10" x14ac:dyDescent="0.2">
      <c r="A2598" s="37">
        <v>240078</v>
      </c>
      <c r="B2598" s="37">
        <v>15.835094</v>
      </c>
      <c r="C2598" s="37">
        <v>27.500219999999999</v>
      </c>
      <c r="D2598" s="37">
        <v>37.152258000000003</v>
      </c>
      <c r="E2598" s="37">
        <v>23.411135000000002</v>
      </c>
      <c r="G2598"/>
      <c r="H2598"/>
      <c r="I2598"/>
      <c r="J2598"/>
    </row>
    <row r="2599" spans="1:10" x14ac:dyDescent="0.2">
      <c r="A2599" s="37">
        <v>240078</v>
      </c>
      <c r="B2599" s="37">
        <v>15.835094</v>
      </c>
      <c r="C2599" s="37">
        <v>27.500219999999999</v>
      </c>
      <c r="D2599" s="37">
        <v>37.152258000000003</v>
      </c>
      <c r="E2599" s="37">
        <v>23.411135000000002</v>
      </c>
      <c r="G2599"/>
      <c r="H2599"/>
      <c r="I2599"/>
      <c r="J2599"/>
    </row>
    <row r="2600" spans="1:10" x14ac:dyDescent="0.2">
      <c r="A2600" s="37">
        <v>240078</v>
      </c>
      <c r="B2600" s="37">
        <v>15.835094</v>
      </c>
      <c r="C2600" s="37">
        <v>27.500219999999999</v>
      </c>
      <c r="D2600" s="37">
        <v>37.152258000000003</v>
      </c>
      <c r="E2600" s="37">
        <v>23.411135000000002</v>
      </c>
      <c r="G2600"/>
      <c r="H2600"/>
      <c r="I2600"/>
      <c r="J2600"/>
    </row>
    <row r="2601" spans="1:10" x14ac:dyDescent="0.2">
      <c r="A2601" s="37">
        <v>240079</v>
      </c>
      <c r="B2601" s="37">
        <v>16.205120000000001</v>
      </c>
      <c r="C2601" s="37">
        <v>29.833808000000001</v>
      </c>
      <c r="D2601" s="37">
        <v>38.227696000000002</v>
      </c>
      <c r="E2601" s="37">
        <v>24.316783999999998</v>
      </c>
      <c r="G2601"/>
      <c r="H2601"/>
      <c r="I2601"/>
      <c r="J2601"/>
    </row>
    <row r="2602" spans="1:10" x14ac:dyDescent="0.2">
      <c r="A2602" s="37">
        <v>240079</v>
      </c>
      <c r="B2602" s="37">
        <v>16.205120000000001</v>
      </c>
      <c r="C2602" s="37">
        <v>29.833808000000001</v>
      </c>
      <c r="D2602" s="37">
        <v>38.227696000000002</v>
      </c>
      <c r="E2602" s="37">
        <v>24.316783999999998</v>
      </c>
      <c r="G2602"/>
      <c r="H2602"/>
      <c r="I2602"/>
      <c r="J2602"/>
    </row>
    <row r="2603" spans="1:10" x14ac:dyDescent="0.2">
      <c r="A2603" s="37">
        <v>240079</v>
      </c>
      <c r="B2603" s="37">
        <v>16.205120000000001</v>
      </c>
      <c r="C2603" s="37">
        <v>29.833808000000001</v>
      </c>
      <c r="D2603" s="37">
        <v>38.227696000000002</v>
      </c>
      <c r="E2603" s="37">
        <v>24.316783999999998</v>
      </c>
      <c r="G2603"/>
      <c r="H2603"/>
      <c r="I2603"/>
      <c r="J2603"/>
    </row>
    <row r="2604" spans="1:10" x14ac:dyDescent="0.2">
      <c r="A2604" s="37">
        <v>240080</v>
      </c>
      <c r="B2604" s="37">
        <v>16.885975999999999</v>
      </c>
      <c r="C2604" s="37">
        <v>29.804110000000001</v>
      </c>
      <c r="D2604" s="37">
        <v>37.603909000000002</v>
      </c>
      <c r="E2604" s="37">
        <v>23.037037000000002</v>
      </c>
      <c r="G2604"/>
      <c r="H2604"/>
      <c r="I2604"/>
      <c r="J2604"/>
    </row>
    <row r="2605" spans="1:10" x14ac:dyDescent="0.2">
      <c r="A2605" s="37">
        <v>240080</v>
      </c>
      <c r="B2605" s="37">
        <v>16.885975999999999</v>
      </c>
      <c r="C2605" s="37">
        <v>29.804110000000001</v>
      </c>
      <c r="D2605" s="37">
        <v>37.603909000000002</v>
      </c>
      <c r="E2605" s="37">
        <v>23.037037000000002</v>
      </c>
      <c r="G2605"/>
      <c r="H2605"/>
      <c r="I2605"/>
      <c r="J2605"/>
    </row>
    <row r="2606" spans="1:10" x14ac:dyDescent="0.2">
      <c r="A2606" s="37">
        <v>240080</v>
      </c>
      <c r="B2606" s="37">
        <v>16.885975999999999</v>
      </c>
      <c r="C2606" s="37">
        <v>29.804110000000001</v>
      </c>
      <c r="D2606" s="37">
        <v>37.603909000000002</v>
      </c>
      <c r="E2606" s="37">
        <v>23.037037000000002</v>
      </c>
      <c r="G2606"/>
      <c r="H2606"/>
      <c r="I2606"/>
      <c r="J2606"/>
    </row>
    <row r="2607" spans="1:10" x14ac:dyDescent="0.2">
      <c r="A2607" s="37">
        <v>240081</v>
      </c>
      <c r="B2607" s="37">
        <v>16.534319</v>
      </c>
      <c r="C2607" s="37">
        <v>29.356670000000001</v>
      </c>
      <c r="D2607" s="37">
        <v>37.307062999999999</v>
      </c>
      <c r="E2607" s="37">
        <v>24.092099999999999</v>
      </c>
      <c r="G2607"/>
      <c r="H2607"/>
      <c r="I2607"/>
      <c r="J2607"/>
    </row>
    <row r="2608" spans="1:10" x14ac:dyDescent="0.2">
      <c r="A2608" s="37">
        <v>240081</v>
      </c>
      <c r="B2608" s="37">
        <v>16.534319</v>
      </c>
      <c r="C2608" s="37">
        <v>29.356670000000001</v>
      </c>
      <c r="D2608" s="37">
        <v>37.307062999999999</v>
      </c>
      <c r="E2608" s="37">
        <v>24.092099999999999</v>
      </c>
      <c r="G2608"/>
      <c r="H2608"/>
      <c r="I2608"/>
      <c r="J2608"/>
    </row>
    <row r="2609" spans="1:10" x14ac:dyDescent="0.2">
      <c r="A2609" s="37">
        <v>240081</v>
      </c>
      <c r="B2609" s="37">
        <v>16.534319</v>
      </c>
      <c r="C2609" s="37">
        <v>29.356670000000001</v>
      </c>
      <c r="D2609" s="37">
        <v>37.307062999999999</v>
      </c>
      <c r="E2609" s="37">
        <v>24.092099999999999</v>
      </c>
      <c r="G2609"/>
      <c r="H2609"/>
      <c r="I2609"/>
      <c r="J2609"/>
    </row>
    <row r="2610" spans="1:10" x14ac:dyDescent="0.2">
      <c r="A2610" s="37">
        <v>240082</v>
      </c>
      <c r="B2610" s="37">
        <v>20.867328000000001</v>
      </c>
      <c r="C2610" s="37">
        <v>23.801796</v>
      </c>
      <c r="D2610" s="37">
        <v>30.875312999999998</v>
      </c>
      <c r="E2610" s="37">
        <v>16.293543</v>
      </c>
      <c r="G2610"/>
      <c r="H2610"/>
      <c r="I2610"/>
      <c r="J2610"/>
    </row>
    <row r="2611" spans="1:10" x14ac:dyDescent="0.2">
      <c r="A2611" s="37">
        <v>240082</v>
      </c>
      <c r="B2611" s="37">
        <v>20.867328000000001</v>
      </c>
      <c r="C2611" s="37">
        <v>23.801796</v>
      </c>
      <c r="D2611" s="37">
        <v>30.875312999999998</v>
      </c>
      <c r="E2611" s="37">
        <v>16.293543</v>
      </c>
      <c r="G2611"/>
      <c r="H2611"/>
      <c r="I2611"/>
      <c r="J2611"/>
    </row>
    <row r="2612" spans="1:10" x14ac:dyDescent="0.2">
      <c r="A2612" s="37">
        <v>240082</v>
      </c>
      <c r="B2612" s="37">
        <v>20.867328000000001</v>
      </c>
      <c r="C2612" s="37">
        <v>23.801796</v>
      </c>
      <c r="D2612" s="37">
        <v>30.875312999999998</v>
      </c>
      <c r="E2612" s="37">
        <v>16.293543</v>
      </c>
      <c r="G2612"/>
      <c r="H2612"/>
      <c r="I2612"/>
      <c r="J2612"/>
    </row>
    <row r="2613" spans="1:10" x14ac:dyDescent="0.2">
      <c r="A2613" s="37">
        <v>240083</v>
      </c>
      <c r="B2613" s="37">
        <v>16.687733999999999</v>
      </c>
      <c r="C2613" s="37">
        <v>27.715674</v>
      </c>
      <c r="D2613" s="37">
        <v>37.057524000000001</v>
      </c>
      <c r="E2613" s="37">
        <v>21.180935999999999</v>
      </c>
      <c r="G2613"/>
      <c r="H2613"/>
      <c r="I2613"/>
      <c r="J2613"/>
    </row>
    <row r="2614" spans="1:10" x14ac:dyDescent="0.2">
      <c r="A2614" s="37">
        <v>240083</v>
      </c>
      <c r="B2614" s="37">
        <v>16.687733999999999</v>
      </c>
      <c r="C2614" s="37">
        <v>27.715674</v>
      </c>
      <c r="D2614" s="37">
        <v>37.057524000000001</v>
      </c>
      <c r="E2614" s="37">
        <v>21.180935999999999</v>
      </c>
      <c r="G2614"/>
      <c r="H2614"/>
      <c r="I2614"/>
      <c r="J2614"/>
    </row>
    <row r="2615" spans="1:10" x14ac:dyDescent="0.2">
      <c r="A2615" s="37">
        <v>240083</v>
      </c>
      <c r="B2615" s="37">
        <v>16.687733999999999</v>
      </c>
      <c r="C2615" s="37">
        <v>27.715674</v>
      </c>
      <c r="D2615" s="37">
        <v>37.057524000000001</v>
      </c>
      <c r="E2615" s="37">
        <v>21.180935999999999</v>
      </c>
      <c r="G2615"/>
      <c r="H2615"/>
      <c r="I2615"/>
      <c r="J2615"/>
    </row>
    <row r="2616" spans="1:10" x14ac:dyDescent="0.2">
      <c r="A2616" s="37">
        <v>240084</v>
      </c>
      <c r="B2616" s="37">
        <v>17.212104</v>
      </c>
      <c r="C2616" s="37">
        <v>26.694863999999999</v>
      </c>
      <c r="D2616" s="37">
        <v>34.397370000000002</v>
      </c>
      <c r="E2616" s="37">
        <v>22.615487999999999</v>
      </c>
      <c r="G2616"/>
      <c r="H2616"/>
      <c r="I2616"/>
      <c r="J2616"/>
    </row>
    <row r="2617" spans="1:10" x14ac:dyDescent="0.2">
      <c r="A2617" s="37">
        <v>240084</v>
      </c>
      <c r="B2617" s="37">
        <v>17.212104</v>
      </c>
      <c r="C2617" s="37">
        <v>26.694863999999999</v>
      </c>
      <c r="D2617" s="37">
        <v>34.397370000000002</v>
      </c>
      <c r="E2617" s="37">
        <v>22.615487999999999</v>
      </c>
      <c r="G2617"/>
      <c r="H2617"/>
      <c r="I2617"/>
      <c r="J2617"/>
    </row>
    <row r="2618" spans="1:10" x14ac:dyDescent="0.2">
      <c r="A2618" s="37">
        <v>240084</v>
      </c>
      <c r="B2618" s="37">
        <v>17.212104</v>
      </c>
      <c r="C2618" s="37">
        <v>26.694863999999999</v>
      </c>
      <c r="D2618" s="37">
        <v>34.397370000000002</v>
      </c>
      <c r="E2618" s="37">
        <v>22.615487999999999</v>
      </c>
      <c r="G2618"/>
      <c r="H2618"/>
      <c r="I2618"/>
      <c r="J2618"/>
    </row>
    <row r="2619" spans="1:10" x14ac:dyDescent="0.2">
      <c r="A2619" s="37">
        <v>240085</v>
      </c>
      <c r="B2619" s="37">
        <v>16.119</v>
      </c>
      <c r="C2619" s="37">
        <v>27.74259</v>
      </c>
      <c r="D2619" s="37">
        <v>35.936414999999997</v>
      </c>
      <c r="E2619" s="37">
        <v>24.151634999999999</v>
      </c>
      <c r="G2619"/>
      <c r="H2619"/>
      <c r="I2619"/>
      <c r="J2619"/>
    </row>
    <row r="2620" spans="1:10" x14ac:dyDescent="0.2">
      <c r="A2620" s="37">
        <v>240085</v>
      </c>
      <c r="B2620" s="37">
        <v>16.119</v>
      </c>
      <c r="C2620" s="37">
        <v>27.74259</v>
      </c>
      <c r="D2620" s="37">
        <v>35.936414999999997</v>
      </c>
      <c r="E2620" s="37">
        <v>24.151634999999999</v>
      </c>
      <c r="G2620"/>
      <c r="H2620"/>
      <c r="I2620"/>
      <c r="J2620"/>
    </row>
    <row r="2621" spans="1:10" x14ac:dyDescent="0.2">
      <c r="A2621" s="37">
        <v>240085</v>
      </c>
      <c r="B2621" s="37">
        <v>16.119</v>
      </c>
      <c r="C2621" s="37">
        <v>27.74259</v>
      </c>
      <c r="D2621" s="37">
        <v>35.936414999999997</v>
      </c>
      <c r="E2621" s="37">
        <v>24.151634999999999</v>
      </c>
      <c r="G2621"/>
      <c r="H2621"/>
      <c r="I2621"/>
      <c r="J2621"/>
    </row>
    <row r="2622" spans="1:10" x14ac:dyDescent="0.2">
      <c r="A2622" s="37">
        <v>240086</v>
      </c>
      <c r="B2622" s="37">
        <v>16.912061999999999</v>
      </c>
      <c r="C2622" s="37">
        <v>27.802607999999999</v>
      </c>
      <c r="D2622" s="37">
        <v>35.852142000000001</v>
      </c>
      <c r="E2622" s="37">
        <v>23.380278000000001</v>
      </c>
      <c r="G2622"/>
      <c r="H2622"/>
      <c r="I2622"/>
      <c r="J2622"/>
    </row>
    <row r="2623" spans="1:10" x14ac:dyDescent="0.2">
      <c r="A2623" s="37">
        <v>240086</v>
      </c>
      <c r="B2623" s="37">
        <v>16.912061999999999</v>
      </c>
      <c r="C2623" s="37">
        <v>27.802607999999999</v>
      </c>
      <c r="D2623" s="37">
        <v>35.852142000000001</v>
      </c>
      <c r="E2623" s="37">
        <v>23.380278000000001</v>
      </c>
      <c r="G2623"/>
      <c r="H2623"/>
      <c r="I2623"/>
      <c r="J2623"/>
    </row>
    <row r="2624" spans="1:10" x14ac:dyDescent="0.2">
      <c r="A2624" s="37">
        <v>240086</v>
      </c>
      <c r="B2624" s="37">
        <v>16.912061999999999</v>
      </c>
      <c r="C2624" s="37">
        <v>27.802607999999999</v>
      </c>
      <c r="D2624" s="37">
        <v>35.852142000000001</v>
      </c>
      <c r="E2624" s="37">
        <v>23.380278000000001</v>
      </c>
      <c r="G2624"/>
      <c r="H2624"/>
      <c r="I2624"/>
      <c r="J2624"/>
    </row>
    <row r="2625" spans="1:10" x14ac:dyDescent="0.2">
      <c r="A2625" s="37">
        <v>240087</v>
      </c>
      <c r="B2625" s="37">
        <v>16.179212</v>
      </c>
      <c r="C2625" s="37">
        <v>27.976739999999999</v>
      </c>
      <c r="D2625" s="37">
        <v>37.489724000000002</v>
      </c>
      <c r="E2625" s="37">
        <v>23.309488000000002</v>
      </c>
      <c r="G2625"/>
      <c r="H2625"/>
      <c r="I2625"/>
      <c r="J2625"/>
    </row>
    <row r="2626" spans="1:10" x14ac:dyDescent="0.2">
      <c r="A2626" s="37">
        <v>240087</v>
      </c>
      <c r="B2626" s="37">
        <v>16.179212</v>
      </c>
      <c r="C2626" s="37">
        <v>27.976739999999999</v>
      </c>
      <c r="D2626" s="37">
        <v>37.489724000000002</v>
      </c>
      <c r="E2626" s="37">
        <v>23.309488000000002</v>
      </c>
      <c r="G2626"/>
      <c r="H2626"/>
      <c r="I2626"/>
      <c r="J2626"/>
    </row>
    <row r="2627" spans="1:10" x14ac:dyDescent="0.2">
      <c r="A2627" s="37">
        <v>240087</v>
      </c>
      <c r="B2627" s="37">
        <v>16.179212</v>
      </c>
      <c r="C2627" s="37">
        <v>27.976739999999999</v>
      </c>
      <c r="D2627" s="37">
        <v>37.489724000000002</v>
      </c>
      <c r="E2627" s="37">
        <v>23.309488000000002</v>
      </c>
      <c r="G2627"/>
      <c r="H2627"/>
      <c r="I2627"/>
      <c r="J2627"/>
    </row>
    <row r="2628" spans="1:10" x14ac:dyDescent="0.2">
      <c r="A2628" s="37">
        <v>240088</v>
      </c>
      <c r="B2628" s="37">
        <v>17.044208999999999</v>
      </c>
      <c r="C2628" s="37">
        <v>27.042408000000002</v>
      </c>
      <c r="D2628" s="37">
        <v>36.47871</v>
      </c>
      <c r="E2628" s="37">
        <v>22.520475000000001</v>
      </c>
      <c r="G2628"/>
      <c r="H2628"/>
      <c r="I2628"/>
      <c r="J2628"/>
    </row>
    <row r="2629" spans="1:10" x14ac:dyDescent="0.2">
      <c r="A2629" s="37">
        <v>240088</v>
      </c>
      <c r="B2629" s="37">
        <v>17.044208999999999</v>
      </c>
      <c r="C2629" s="37">
        <v>27.042408000000002</v>
      </c>
      <c r="D2629" s="37">
        <v>36.47871</v>
      </c>
      <c r="E2629" s="37">
        <v>22.520475000000001</v>
      </c>
      <c r="G2629"/>
      <c r="H2629"/>
      <c r="I2629"/>
      <c r="J2629"/>
    </row>
    <row r="2630" spans="1:10" x14ac:dyDescent="0.2">
      <c r="A2630" s="37">
        <v>240088</v>
      </c>
      <c r="B2630" s="37">
        <v>17.044208999999999</v>
      </c>
      <c r="C2630" s="37">
        <v>27.042408000000002</v>
      </c>
      <c r="D2630" s="37">
        <v>36.47871</v>
      </c>
      <c r="E2630" s="37">
        <v>22.520475000000001</v>
      </c>
      <c r="G2630"/>
      <c r="H2630"/>
      <c r="I2630"/>
      <c r="J2630"/>
    </row>
    <row r="2631" spans="1:10" x14ac:dyDescent="0.2">
      <c r="A2631" s="37">
        <v>240089</v>
      </c>
      <c r="B2631" s="37">
        <v>15.016170000000001</v>
      </c>
      <c r="C2631" s="37">
        <v>29.00235</v>
      </c>
      <c r="D2631" s="37">
        <v>37.694020000000002</v>
      </c>
      <c r="E2631" s="37">
        <v>23.915645000000001</v>
      </c>
      <c r="G2631"/>
      <c r="H2631"/>
      <c r="I2631"/>
      <c r="J2631"/>
    </row>
    <row r="2632" spans="1:10" x14ac:dyDescent="0.2">
      <c r="A2632" s="37">
        <v>240089</v>
      </c>
      <c r="B2632" s="37">
        <v>15.016170000000001</v>
      </c>
      <c r="C2632" s="37">
        <v>29.00235</v>
      </c>
      <c r="D2632" s="37">
        <v>37.694020000000002</v>
      </c>
      <c r="E2632" s="37">
        <v>23.915645000000001</v>
      </c>
      <c r="G2632"/>
      <c r="H2632"/>
      <c r="I2632"/>
      <c r="J2632"/>
    </row>
    <row r="2633" spans="1:10" x14ac:dyDescent="0.2">
      <c r="A2633" s="37">
        <v>240089</v>
      </c>
      <c r="B2633" s="37">
        <v>15.016170000000001</v>
      </c>
      <c r="C2633" s="37">
        <v>29.00235</v>
      </c>
      <c r="D2633" s="37">
        <v>37.694020000000002</v>
      </c>
      <c r="E2633" s="37">
        <v>23.915645000000001</v>
      </c>
      <c r="G2633"/>
      <c r="H2633"/>
      <c r="I2633"/>
      <c r="J2633"/>
    </row>
    <row r="2634" spans="1:10" x14ac:dyDescent="0.2">
      <c r="A2634" s="37">
        <v>240090</v>
      </c>
      <c r="B2634" s="37">
        <v>16.988454000000001</v>
      </c>
      <c r="C2634" s="37">
        <v>25.558721999999999</v>
      </c>
      <c r="D2634" s="37">
        <v>33.81588</v>
      </c>
      <c r="E2634" s="37">
        <v>20.513178</v>
      </c>
      <c r="G2634"/>
      <c r="H2634"/>
      <c r="I2634"/>
      <c r="J2634"/>
    </row>
    <row r="2635" spans="1:10" x14ac:dyDescent="0.2">
      <c r="A2635" s="37">
        <v>240090</v>
      </c>
      <c r="B2635" s="37">
        <v>16.988454000000001</v>
      </c>
      <c r="C2635" s="37">
        <v>25.558721999999999</v>
      </c>
      <c r="D2635" s="37">
        <v>33.81588</v>
      </c>
      <c r="E2635" s="37">
        <v>20.513178</v>
      </c>
      <c r="G2635"/>
      <c r="H2635"/>
      <c r="I2635"/>
      <c r="J2635"/>
    </row>
    <row r="2636" spans="1:10" x14ac:dyDescent="0.2">
      <c r="A2636" s="37">
        <v>240090</v>
      </c>
      <c r="B2636" s="37">
        <v>16.988454000000001</v>
      </c>
      <c r="C2636" s="37">
        <v>25.558721999999999</v>
      </c>
      <c r="D2636" s="37">
        <v>33.81588</v>
      </c>
      <c r="E2636" s="37">
        <v>20.513178</v>
      </c>
      <c r="G2636"/>
      <c r="H2636"/>
      <c r="I2636"/>
      <c r="J2636"/>
    </row>
    <row r="2637" spans="1:10" x14ac:dyDescent="0.2">
      <c r="A2637" s="37">
        <v>240091</v>
      </c>
      <c r="B2637" s="37">
        <v>15.847200000000001</v>
      </c>
      <c r="C2637" s="37">
        <v>27.150048000000002</v>
      </c>
      <c r="D2637" s="37">
        <v>35.301312000000003</v>
      </c>
      <c r="E2637" s="37">
        <v>23.989536000000001</v>
      </c>
      <c r="G2637"/>
      <c r="H2637"/>
      <c r="I2637"/>
      <c r="J2637"/>
    </row>
    <row r="2638" spans="1:10" x14ac:dyDescent="0.2">
      <c r="A2638" s="37">
        <v>240091</v>
      </c>
      <c r="B2638" s="37">
        <v>15.847200000000001</v>
      </c>
      <c r="C2638" s="37">
        <v>27.150048000000002</v>
      </c>
      <c r="D2638" s="37">
        <v>35.301312000000003</v>
      </c>
      <c r="E2638" s="37">
        <v>23.989536000000001</v>
      </c>
      <c r="G2638"/>
      <c r="H2638"/>
      <c r="I2638"/>
      <c r="J2638"/>
    </row>
    <row r="2639" spans="1:10" x14ac:dyDescent="0.2">
      <c r="A2639" s="37">
        <v>240091</v>
      </c>
      <c r="B2639" s="37">
        <v>15.847200000000001</v>
      </c>
      <c r="C2639" s="37">
        <v>27.150048000000002</v>
      </c>
      <c r="D2639" s="37">
        <v>35.301312000000003</v>
      </c>
      <c r="E2639" s="37">
        <v>23.989536000000001</v>
      </c>
      <c r="G2639"/>
      <c r="H2639"/>
      <c r="I2639"/>
      <c r="J2639"/>
    </row>
    <row r="2640" spans="1:10" x14ac:dyDescent="0.2">
      <c r="A2640" s="37">
        <v>240092</v>
      </c>
      <c r="B2640" s="37">
        <v>14.39208</v>
      </c>
      <c r="C2640" s="37">
        <v>30.818595999999999</v>
      </c>
      <c r="D2640" s="37">
        <v>40.013536000000002</v>
      </c>
      <c r="E2640" s="37">
        <v>27.318300000000001</v>
      </c>
      <c r="G2640"/>
      <c r="H2640"/>
      <c r="I2640"/>
      <c r="J2640"/>
    </row>
    <row r="2641" spans="1:10" x14ac:dyDescent="0.2">
      <c r="A2641" s="37">
        <v>240092</v>
      </c>
      <c r="B2641" s="37">
        <v>14.39208</v>
      </c>
      <c r="C2641" s="37">
        <v>30.818595999999999</v>
      </c>
      <c r="D2641" s="37">
        <v>40.013536000000002</v>
      </c>
      <c r="E2641" s="37">
        <v>27.318300000000001</v>
      </c>
      <c r="G2641"/>
      <c r="H2641"/>
      <c r="I2641"/>
      <c r="J2641"/>
    </row>
    <row r="2642" spans="1:10" x14ac:dyDescent="0.2">
      <c r="A2642" s="37">
        <v>240092</v>
      </c>
      <c r="B2642" s="37">
        <v>14.39208</v>
      </c>
      <c r="C2642" s="37">
        <v>30.818595999999999</v>
      </c>
      <c r="D2642" s="37">
        <v>40.013536000000002</v>
      </c>
      <c r="E2642" s="37">
        <v>27.318300000000001</v>
      </c>
      <c r="G2642"/>
      <c r="H2642"/>
      <c r="I2642"/>
      <c r="J2642"/>
    </row>
    <row r="2643" spans="1:10" x14ac:dyDescent="0.2">
      <c r="A2643" s="37">
        <v>240093</v>
      </c>
      <c r="B2643" s="37">
        <v>16.33408</v>
      </c>
      <c r="C2643" s="37">
        <v>29.395875</v>
      </c>
      <c r="D2643" s="37">
        <v>38.647599999999997</v>
      </c>
      <c r="E2643" s="37">
        <v>23.762805</v>
      </c>
      <c r="G2643"/>
      <c r="H2643"/>
      <c r="I2643"/>
      <c r="J2643"/>
    </row>
    <row r="2644" spans="1:10" x14ac:dyDescent="0.2">
      <c r="A2644" s="37">
        <v>240093</v>
      </c>
      <c r="B2644" s="37">
        <v>16.33408</v>
      </c>
      <c r="C2644" s="37">
        <v>29.395875</v>
      </c>
      <c r="D2644" s="37">
        <v>38.647599999999997</v>
      </c>
      <c r="E2644" s="37">
        <v>23.762805</v>
      </c>
      <c r="G2644"/>
      <c r="H2644"/>
      <c r="I2644"/>
      <c r="J2644"/>
    </row>
    <row r="2645" spans="1:10" x14ac:dyDescent="0.2">
      <c r="A2645" s="37">
        <v>240093</v>
      </c>
      <c r="B2645" s="37">
        <v>16.33408</v>
      </c>
      <c r="C2645" s="37">
        <v>29.395875</v>
      </c>
      <c r="D2645" s="37">
        <v>38.647599999999997</v>
      </c>
      <c r="E2645" s="37">
        <v>23.762805</v>
      </c>
      <c r="G2645"/>
      <c r="H2645"/>
      <c r="I2645"/>
      <c r="J2645"/>
    </row>
    <row r="2646" spans="1:10" x14ac:dyDescent="0.2">
      <c r="A2646" s="37">
        <v>240094</v>
      </c>
      <c r="B2646" s="37">
        <v>17.405916000000001</v>
      </c>
      <c r="C2646" s="37">
        <v>27.527538</v>
      </c>
      <c r="D2646" s="37">
        <v>36.148650000000004</v>
      </c>
      <c r="E2646" s="37">
        <v>21.543686000000001</v>
      </c>
      <c r="G2646"/>
      <c r="H2646"/>
      <c r="I2646"/>
      <c r="J2646"/>
    </row>
    <row r="2647" spans="1:10" x14ac:dyDescent="0.2">
      <c r="A2647" s="37">
        <v>240094</v>
      </c>
      <c r="B2647" s="37">
        <v>17.405916000000001</v>
      </c>
      <c r="C2647" s="37">
        <v>27.527538</v>
      </c>
      <c r="D2647" s="37">
        <v>36.148650000000004</v>
      </c>
      <c r="E2647" s="37">
        <v>21.543686000000001</v>
      </c>
      <c r="G2647"/>
      <c r="H2647"/>
      <c r="I2647"/>
      <c r="J2647"/>
    </row>
    <row r="2648" spans="1:10" x14ac:dyDescent="0.2">
      <c r="A2648" s="37">
        <v>240094</v>
      </c>
      <c r="B2648" s="37">
        <v>17.405916000000001</v>
      </c>
      <c r="C2648" s="37">
        <v>27.527538</v>
      </c>
      <c r="D2648" s="37">
        <v>36.148650000000004</v>
      </c>
      <c r="E2648" s="37">
        <v>21.543686000000001</v>
      </c>
      <c r="G2648"/>
      <c r="H2648"/>
      <c r="I2648"/>
      <c r="J2648"/>
    </row>
    <row r="2649" spans="1:10" x14ac:dyDescent="0.2">
      <c r="A2649" s="37">
        <v>240095</v>
      </c>
      <c r="B2649" s="37">
        <v>13.609500000000001</v>
      </c>
      <c r="C2649" s="37">
        <v>31.909741</v>
      </c>
      <c r="D2649" s="37">
        <v>41.890040999999997</v>
      </c>
      <c r="E2649" s="37">
        <v>27.618212</v>
      </c>
      <c r="G2649"/>
      <c r="H2649"/>
      <c r="I2649"/>
      <c r="J2649"/>
    </row>
    <row r="2650" spans="1:10" x14ac:dyDescent="0.2">
      <c r="A2650" s="37">
        <v>240095</v>
      </c>
      <c r="B2650" s="37">
        <v>13.609500000000001</v>
      </c>
      <c r="C2650" s="37">
        <v>31.909741</v>
      </c>
      <c r="D2650" s="37">
        <v>41.890040999999997</v>
      </c>
      <c r="E2650" s="37">
        <v>27.618212</v>
      </c>
      <c r="G2650"/>
      <c r="H2650"/>
      <c r="I2650"/>
      <c r="J2650"/>
    </row>
    <row r="2651" spans="1:10" x14ac:dyDescent="0.2">
      <c r="A2651" s="37">
        <v>240095</v>
      </c>
      <c r="B2651" s="37">
        <v>13.609500000000001</v>
      </c>
      <c r="C2651" s="37">
        <v>31.909741</v>
      </c>
      <c r="D2651" s="37">
        <v>41.890040999999997</v>
      </c>
      <c r="E2651" s="37">
        <v>27.618212</v>
      </c>
      <c r="G2651"/>
      <c r="H2651"/>
      <c r="I2651"/>
      <c r="J2651"/>
    </row>
    <row r="2652" spans="1:10" x14ac:dyDescent="0.2">
      <c r="A2652" s="37">
        <v>240096</v>
      </c>
      <c r="B2652" s="37">
        <v>18.563950999999999</v>
      </c>
      <c r="C2652" s="37">
        <v>25.667169000000001</v>
      </c>
      <c r="D2652" s="37">
        <v>31.036752</v>
      </c>
      <c r="E2652" s="37">
        <v>26.295026</v>
      </c>
      <c r="G2652"/>
      <c r="H2652"/>
      <c r="I2652"/>
      <c r="J2652"/>
    </row>
    <row r="2653" spans="1:10" x14ac:dyDescent="0.2">
      <c r="A2653" s="37">
        <v>240097</v>
      </c>
      <c r="B2653" s="37">
        <v>19.562411000000001</v>
      </c>
      <c r="C2653" s="37">
        <v>21.741185000000002</v>
      </c>
      <c r="D2653" s="37">
        <v>27.467449999999999</v>
      </c>
      <c r="E2653" s="37">
        <v>20.335224</v>
      </c>
      <c r="G2653"/>
      <c r="H2653"/>
      <c r="I2653"/>
      <c r="J2653"/>
    </row>
    <row r="2654" spans="1:10" x14ac:dyDescent="0.2">
      <c r="A2654" s="37">
        <v>240098</v>
      </c>
      <c r="B2654" s="37">
        <v>19.3307</v>
      </c>
      <c r="C2654" s="37">
        <v>25.376784000000001</v>
      </c>
      <c r="D2654" s="37">
        <v>30.435372000000001</v>
      </c>
      <c r="E2654" s="37">
        <v>25.032091999999999</v>
      </c>
      <c r="G2654"/>
      <c r="H2654"/>
      <c r="I2654"/>
      <c r="J2654"/>
    </row>
    <row r="2655" spans="1:10" x14ac:dyDescent="0.2">
      <c r="A2655" s="37">
        <v>240099</v>
      </c>
      <c r="B2655" s="37">
        <v>22.494824000000001</v>
      </c>
      <c r="C2655" s="37">
        <v>14.68896</v>
      </c>
      <c r="D2655" s="37">
        <v>19.698271999999999</v>
      </c>
      <c r="E2655" s="37">
        <v>11.092048</v>
      </c>
      <c r="G2655"/>
      <c r="H2655"/>
      <c r="I2655"/>
      <c r="J2655"/>
    </row>
    <row r="2656" spans="1:10" x14ac:dyDescent="0.2">
      <c r="A2656" s="37">
        <v>240100</v>
      </c>
      <c r="B2656" s="37">
        <v>23.023478999999998</v>
      </c>
      <c r="C2656" s="37">
        <v>15.386837999999999</v>
      </c>
      <c r="D2656" s="37">
        <v>20.515784</v>
      </c>
      <c r="E2656" s="37">
        <v>10.863524</v>
      </c>
      <c r="G2656"/>
      <c r="H2656"/>
      <c r="I2656"/>
      <c r="J2656"/>
    </row>
    <row r="2657" spans="1:10" x14ac:dyDescent="0.2">
      <c r="A2657" s="37">
        <v>240100</v>
      </c>
      <c r="B2657" s="37">
        <v>23.023478999999998</v>
      </c>
      <c r="C2657" s="37">
        <v>15.386837999999999</v>
      </c>
      <c r="D2657" s="37">
        <v>20.515784</v>
      </c>
      <c r="E2657" s="37">
        <v>10.863524</v>
      </c>
      <c r="G2657"/>
      <c r="H2657"/>
      <c r="I2657"/>
      <c r="J2657"/>
    </row>
    <row r="2658" spans="1:10" x14ac:dyDescent="0.2">
      <c r="A2658" s="37">
        <v>240101</v>
      </c>
      <c r="B2658" s="37">
        <v>19.801400999999998</v>
      </c>
      <c r="C2658" s="37">
        <v>23.801114999999999</v>
      </c>
      <c r="D2658" s="37">
        <v>28.843008000000001</v>
      </c>
      <c r="E2658" s="37">
        <v>21.021971000000001</v>
      </c>
      <c r="G2658"/>
      <c r="H2658"/>
      <c r="I2658"/>
      <c r="J2658"/>
    </row>
    <row r="2659" spans="1:10" x14ac:dyDescent="0.2">
      <c r="A2659" s="37">
        <v>240102</v>
      </c>
      <c r="B2659" s="37">
        <v>19.106615000000001</v>
      </c>
      <c r="C2659" s="37">
        <v>23.998284000000002</v>
      </c>
      <c r="D2659" s="37">
        <v>29.941521000000002</v>
      </c>
      <c r="E2659" s="37">
        <v>22.702601999999999</v>
      </c>
      <c r="G2659"/>
      <c r="H2659"/>
      <c r="I2659"/>
      <c r="J2659"/>
    </row>
    <row r="2660" spans="1:10" x14ac:dyDescent="0.2">
      <c r="A2660" s="37">
        <v>240102</v>
      </c>
      <c r="B2660" s="37">
        <v>19.106615000000001</v>
      </c>
      <c r="C2660" s="37">
        <v>23.998284000000002</v>
      </c>
      <c r="D2660" s="37">
        <v>29.941521000000002</v>
      </c>
      <c r="E2660" s="37">
        <v>22.702601999999999</v>
      </c>
      <c r="G2660"/>
      <c r="H2660"/>
      <c r="I2660"/>
      <c r="J2660"/>
    </row>
    <row r="2661" spans="1:10" x14ac:dyDescent="0.2">
      <c r="A2661" s="37">
        <v>240103</v>
      </c>
      <c r="B2661" s="37">
        <v>22.044734999999999</v>
      </c>
      <c r="C2661" s="37">
        <v>18.712062</v>
      </c>
      <c r="D2661" s="37">
        <v>23.621382000000001</v>
      </c>
      <c r="E2661" s="37">
        <v>16.389576000000002</v>
      </c>
      <c r="G2661"/>
      <c r="H2661"/>
      <c r="I2661"/>
      <c r="J2661"/>
    </row>
    <row r="2662" spans="1:10" x14ac:dyDescent="0.2">
      <c r="A2662" s="37">
        <v>240104</v>
      </c>
      <c r="B2662" s="37">
        <v>19.66432</v>
      </c>
      <c r="C2662" s="37">
        <v>22.349256</v>
      </c>
      <c r="D2662" s="37">
        <v>27.218066</v>
      </c>
      <c r="E2662" s="37">
        <v>20.174835999999999</v>
      </c>
      <c r="G2662"/>
      <c r="H2662"/>
      <c r="I2662"/>
      <c r="J2662"/>
    </row>
    <row r="2663" spans="1:10" x14ac:dyDescent="0.2">
      <c r="A2663" s="37">
        <v>240105</v>
      </c>
      <c r="B2663" s="37">
        <v>19.767548000000001</v>
      </c>
      <c r="C2663" s="37">
        <v>22.854483999999999</v>
      </c>
      <c r="D2663" s="37">
        <v>27.401205999999998</v>
      </c>
      <c r="E2663" s="37">
        <v>22.333796</v>
      </c>
      <c r="G2663"/>
      <c r="H2663"/>
      <c r="I2663"/>
      <c r="J2663"/>
    </row>
    <row r="2664" spans="1:10" x14ac:dyDescent="0.2">
      <c r="A2664" s="37">
        <v>240106</v>
      </c>
      <c r="B2664" s="37">
        <v>23.511192000000001</v>
      </c>
      <c r="C2664" s="37">
        <v>16.967624000000001</v>
      </c>
      <c r="D2664" s="37">
        <v>21.846767</v>
      </c>
      <c r="E2664" s="37">
        <v>10.966182999999999</v>
      </c>
      <c r="G2664"/>
      <c r="H2664"/>
      <c r="I2664"/>
      <c r="J2664"/>
    </row>
    <row r="2665" spans="1:10" x14ac:dyDescent="0.2">
      <c r="A2665" s="37">
        <v>240106</v>
      </c>
      <c r="B2665" s="37">
        <v>23.511192000000001</v>
      </c>
      <c r="C2665" s="37">
        <v>16.967624000000001</v>
      </c>
      <c r="D2665" s="37">
        <v>21.846767</v>
      </c>
      <c r="E2665" s="37">
        <v>10.966182999999999</v>
      </c>
      <c r="G2665"/>
      <c r="H2665"/>
      <c r="I2665"/>
      <c r="J2665"/>
    </row>
    <row r="2666" spans="1:10" x14ac:dyDescent="0.2">
      <c r="A2666" s="37">
        <v>240107</v>
      </c>
      <c r="B2666" s="37">
        <v>18.635923999999999</v>
      </c>
      <c r="C2666" s="37">
        <v>26.000571999999998</v>
      </c>
      <c r="D2666" s="37">
        <v>31.12218</v>
      </c>
      <c r="E2666" s="37">
        <v>27.626776</v>
      </c>
      <c r="G2666"/>
      <c r="H2666"/>
      <c r="I2666"/>
      <c r="J2666"/>
    </row>
    <row r="2667" spans="1:10" x14ac:dyDescent="0.2">
      <c r="A2667" s="37">
        <v>240107</v>
      </c>
      <c r="B2667" s="37">
        <v>18.635923999999999</v>
      </c>
      <c r="C2667" s="37">
        <v>26.000571999999998</v>
      </c>
      <c r="D2667" s="37">
        <v>31.12218</v>
      </c>
      <c r="E2667" s="37">
        <v>27.626776</v>
      </c>
      <c r="G2667"/>
      <c r="H2667"/>
      <c r="I2667"/>
      <c r="J2667"/>
    </row>
    <row r="2668" spans="1:10" x14ac:dyDescent="0.2">
      <c r="A2668" s="37">
        <v>240108</v>
      </c>
      <c r="B2668" s="37">
        <v>22.389398</v>
      </c>
      <c r="C2668" s="37">
        <v>17.062200000000001</v>
      </c>
      <c r="D2668" s="37">
        <v>23.052928000000001</v>
      </c>
      <c r="E2668" s="37">
        <v>12.104683</v>
      </c>
      <c r="G2668"/>
      <c r="H2668"/>
      <c r="I2668"/>
      <c r="J2668"/>
    </row>
    <row r="2669" spans="1:10" x14ac:dyDescent="0.2">
      <c r="A2669" s="37">
        <v>240108</v>
      </c>
      <c r="B2669" s="37">
        <v>22.389398</v>
      </c>
      <c r="C2669" s="37">
        <v>17.062200000000001</v>
      </c>
      <c r="D2669" s="37">
        <v>23.052928000000001</v>
      </c>
      <c r="E2669" s="37">
        <v>12.104683</v>
      </c>
      <c r="G2669"/>
      <c r="H2669"/>
      <c r="I2669"/>
      <c r="J2669"/>
    </row>
    <row r="2670" spans="1:10" x14ac:dyDescent="0.2">
      <c r="A2670" s="37">
        <v>240109</v>
      </c>
      <c r="B2670" s="37">
        <v>25.460594</v>
      </c>
      <c r="C2670" s="37">
        <v>14.957862</v>
      </c>
      <c r="D2670" s="37">
        <v>20.550471999999999</v>
      </c>
      <c r="E2670" s="37">
        <v>12.22791</v>
      </c>
      <c r="G2670"/>
      <c r="H2670"/>
      <c r="I2670"/>
      <c r="J2670"/>
    </row>
    <row r="2671" spans="1:10" x14ac:dyDescent="0.2">
      <c r="A2671" s="37">
        <v>240110</v>
      </c>
      <c r="B2671" s="37">
        <v>22.138739999999999</v>
      </c>
      <c r="C2671" s="37">
        <v>16.045856000000001</v>
      </c>
      <c r="D2671" s="37">
        <v>21.996825000000001</v>
      </c>
      <c r="E2671" s="37">
        <v>12.072236</v>
      </c>
      <c r="G2671"/>
      <c r="H2671"/>
      <c r="I2671"/>
      <c r="J2671"/>
    </row>
    <row r="2672" spans="1:10" x14ac:dyDescent="0.2">
      <c r="A2672" s="37">
        <v>240110</v>
      </c>
      <c r="B2672" s="37">
        <v>22.138739999999999</v>
      </c>
      <c r="C2672" s="37">
        <v>16.045856000000001</v>
      </c>
      <c r="D2672" s="37">
        <v>21.996825000000001</v>
      </c>
      <c r="E2672" s="37">
        <v>12.072236</v>
      </c>
      <c r="G2672"/>
      <c r="H2672"/>
      <c r="I2672"/>
      <c r="J2672"/>
    </row>
    <row r="2673" spans="1:10" x14ac:dyDescent="0.2">
      <c r="A2673" s="37">
        <v>240111</v>
      </c>
      <c r="B2673" s="37">
        <v>21.831595</v>
      </c>
      <c r="C2673" s="37">
        <v>18.94782</v>
      </c>
      <c r="D2673" s="37">
        <v>24.223710000000001</v>
      </c>
      <c r="E2673" s="37">
        <v>15.250915000000001</v>
      </c>
      <c r="G2673"/>
      <c r="H2673"/>
      <c r="I2673"/>
      <c r="J2673"/>
    </row>
    <row r="2674" spans="1:10" x14ac:dyDescent="0.2">
      <c r="A2674" s="37">
        <v>240112</v>
      </c>
      <c r="B2674" s="37">
        <v>19.248794</v>
      </c>
      <c r="C2674" s="37">
        <v>23.406682</v>
      </c>
      <c r="D2674" s="37">
        <v>27.713066000000001</v>
      </c>
      <c r="E2674" s="37">
        <v>22.218713999999999</v>
      </c>
      <c r="G2674"/>
      <c r="H2674"/>
      <c r="I2674"/>
      <c r="J2674"/>
    </row>
    <row r="2675" spans="1:10" x14ac:dyDescent="0.2">
      <c r="A2675" s="37">
        <v>240113</v>
      </c>
      <c r="B2675" s="37">
        <v>18.819405</v>
      </c>
      <c r="C2675" s="37">
        <v>26.343405000000001</v>
      </c>
      <c r="D2675" s="37">
        <v>31.281030000000001</v>
      </c>
      <c r="E2675" s="37">
        <v>24.923249999999999</v>
      </c>
      <c r="G2675"/>
      <c r="H2675"/>
      <c r="I2675"/>
      <c r="J2675"/>
    </row>
    <row r="2676" spans="1:10" x14ac:dyDescent="0.2">
      <c r="A2676" s="37">
        <v>240114</v>
      </c>
      <c r="B2676" s="37">
        <v>18.009447999999999</v>
      </c>
      <c r="C2676" s="37">
        <v>24.230554000000001</v>
      </c>
      <c r="D2676" s="37">
        <v>29.676356999999999</v>
      </c>
      <c r="E2676" s="37">
        <v>24.837719</v>
      </c>
      <c r="G2676"/>
      <c r="H2676"/>
      <c r="I2676"/>
      <c r="J2676"/>
    </row>
    <row r="2677" spans="1:10" x14ac:dyDescent="0.2">
      <c r="A2677" s="37">
        <v>240114</v>
      </c>
      <c r="B2677" s="37">
        <v>18.009447999999999</v>
      </c>
      <c r="C2677" s="37">
        <v>24.230554000000001</v>
      </c>
      <c r="D2677" s="37">
        <v>29.676356999999999</v>
      </c>
      <c r="E2677" s="37">
        <v>24.837719</v>
      </c>
      <c r="G2677"/>
      <c r="H2677"/>
      <c r="I2677"/>
      <c r="J2677"/>
    </row>
    <row r="2678" spans="1:10" x14ac:dyDescent="0.2">
      <c r="A2678" s="37">
        <v>240115</v>
      </c>
      <c r="B2678" s="37">
        <v>23.907826</v>
      </c>
      <c r="C2678" s="37">
        <v>16.898893999999999</v>
      </c>
      <c r="D2678" s="37">
        <v>21.34796</v>
      </c>
      <c r="E2678" s="37">
        <v>13.781713999999999</v>
      </c>
      <c r="G2678"/>
      <c r="H2678"/>
      <c r="I2678"/>
      <c r="J2678"/>
    </row>
    <row r="2679" spans="1:10" x14ac:dyDescent="0.2">
      <c r="A2679" s="37">
        <v>240116</v>
      </c>
      <c r="B2679" s="37">
        <v>17.806930000000001</v>
      </c>
      <c r="C2679" s="37">
        <v>27.838477999999999</v>
      </c>
      <c r="D2679" s="37">
        <v>33.74926</v>
      </c>
      <c r="E2679" s="37">
        <v>27.335035999999999</v>
      </c>
      <c r="G2679"/>
      <c r="H2679"/>
      <c r="I2679"/>
      <c r="J2679"/>
    </row>
    <row r="2680" spans="1:10" x14ac:dyDescent="0.2">
      <c r="A2680" s="37">
        <v>240117</v>
      </c>
      <c r="B2680" s="37">
        <v>22.190093000000001</v>
      </c>
      <c r="C2680" s="37">
        <v>17.114547999999999</v>
      </c>
      <c r="D2680" s="37">
        <v>23.508786000000001</v>
      </c>
      <c r="E2680" s="37">
        <v>12.399509</v>
      </c>
      <c r="G2680"/>
      <c r="H2680"/>
      <c r="I2680"/>
      <c r="J2680"/>
    </row>
    <row r="2681" spans="1:10" x14ac:dyDescent="0.2">
      <c r="A2681" s="37">
        <v>240118</v>
      </c>
      <c r="B2681" s="37" t="e">
        <v>#VALUE!</v>
      </c>
      <c r="C2681" s="37">
        <v>0</v>
      </c>
      <c r="D2681" s="37">
        <v>0</v>
      </c>
      <c r="E2681" s="37">
        <v>0</v>
      </c>
      <c r="G2681"/>
      <c r="H2681"/>
      <c r="I2681"/>
      <c r="J2681"/>
    </row>
    <row r="2682" spans="1:10" x14ac:dyDescent="0.2">
      <c r="A2682" s="37">
        <v>240119</v>
      </c>
      <c r="B2682" s="37">
        <v>18.703278000000001</v>
      </c>
      <c r="C2682" s="37">
        <v>23.205919000000002</v>
      </c>
      <c r="D2682" s="37">
        <v>30.357723</v>
      </c>
      <c r="E2682" s="37">
        <v>20.987362000000001</v>
      </c>
      <c r="G2682"/>
      <c r="H2682"/>
      <c r="I2682"/>
      <c r="J2682"/>
    </row>
    <row r="2683" spans="1:10" x14ac:dyDescent="0.2">
      <c r="A2683" s="37">
        <v>240120</v>
      </c>
      <c r="B2683" s="37">
        <v>19.100016</v>
      </c>
      <c r="C2683" s="37">
        <v>24.247340000000001</v>
      </c>
      <c r="D2683" s="37">
        <v>28.892032</v>
      </c>
      <c r="E2683" s="37">
        <v>23.735399999999998</v>
      </c>
      <c r="G2683"/>
      <c r="H2683"/>
      <c r="I2683"/>
      <c r="J2683"/>
    </row>
    <row r="2684" spans="1:10" x14ac:dyDescent="0.2">
      <c r="A2684" s="37">
        <v>240121</v>
      </c>
      <c r="B2684" s="37">
        <v>18.380134000000002</v>
      </c>
      <c r="C2684" s="37">
        <v>23.671668</v>
      </c>
      <c r="D2684" s="37">
        <v>30.664719999999999</v>
      </c>
      <c r="E2684" s="37">
        <v>20.726732999999999</v>
      </c>
      <c r="G2684"/>
      <c r="H2684"/>
      <c r="I2684"/>
      <c r="J2684"/>
    </row>
    <row r="2685" spans="1:10" x14ac:dyDescent="0.2">
      <c r="A2685" s="37">
        <v>240122</v>
      </c>
      <c r="B2685" s="37">
        <v>16.749870000000001</v>
      </c>
      <c r="C2685" s="37">
        <v>24.943650000000002</v>
      </c>
      <c r="D2685" s="37">
        <v>31.511679999999998</v>
      </c>
      <c r="E2685" s="37">
        <v>24.804300000000001</v>
      </c>
      <c r="G2685"/>
      <c r="H2685"/>
      <c r="I2685"/>
      <c r="J2685"/>
    </row>
    <row r="2686" spans="1:10" x14ac:dyDescent="0.2">
      <c r="A2686" s="37">
        <v>240122</v>
      </c>
      <c r="B2686" s="37">
        <v>16.749870000000001</v>
      </c>
      <c r="C2686" s="37">
        <v>24.943650000000002</v>
      </c>
      <c r="D2686" s="37">
        <v>31.511679999999998</v>
      </c>
      <c r="E2686" s="37">
        <v>24.804300000000001</v>
      </c>
      <c r="G2686"/>
      <c r="H2686"/>
      <c r="I2686"/>
      <c r="J2686"/>
    </row>
    <row r="2687" spans="1:10" x14ac:dyDescent="0.2">
      <c r="A2687" s="37">
        <v>240123</v>
      </c>
      <c r="B2687" s="37">
        <v>20.005272000000001</v>
      </c>
      <c r="C2687" s="37">
        <v>17.835912</v>
      </c>
      <c r="D2687" s="37">
        <v>24.985368000000001</v>
      </c>
      <c r="E2687" s="37">
        <v>14.280048000000001</v>
      </c>
      <c r="G2687"/>
      <c r="H2687"/>
      <c r="I2687"/>
      <c r="J2687"/>
    </row>
    <row r="2688" spans="1:10" x14ac:dyDescent="0.2">
      <c r="A2688" s="37">
        <v>240124</v>
      </c>
      <c r="B2688" s="37">
        <v>21.175287999999998</v>
      </c>
      <c r="C2688" s="37">
        <v>18.47888</v>
      </c>
      <c r="D2688" s="37">
        <v>25.729012000000001</v>
      </c>
      <c r="E2688" s="37">
        <v>14.019436000000001</v>
      </c>
      <c r="G2688"/>
      <c r="H2688"/>
      <c r="I2688"/>
      <c r="J2688"/>
    </row>
    <row r="2689" spans="1:10" x14ac:dyDescent="0.2">
      <c r="A2689" s="37">
        <v>240125</v>
      </c>
      <c r="B2689" s="37">
        <v>23.425328</v>
      </c>
      <c r="C2689" s="37">
        <v>16.586582</v>
      </c>
      <c r="D2689" s="37">
        <v>21.775254</v>
      </c>
      <c r="E2689" s="37">
        <v>8.5460480000000008</v>
      </c>
      <c r="G2689"/>
      <c r="H2689"/>
      <c r="I2689"/>
      <c r="J2689"/>
    </row>
    <row r="2690" spans="1:10" x14ac:dyDescent="0.2">
      <c r="A2690" s="37">
        <v>240126</v>
      </c>
      <c r="B2690" s="37">
        <v>16.415088000000001</v>
      </c>
      <c r="C2690" s="37">
        <v>27.548556000000001</v>
      </c>
      <c r="D2690" s="37">
        <v>36.728292000000003</v>
      </c>
      <c r="E2690" s="37">
        <v>23.55696</v>
      </c>
      <c r="G2690"/>
      <c r="H2690"/>
      <c r="I2690"/>
      <c r="J2690"/>
    </row>
    <row r="2691" spans="1:10" x14ac:dyDescent="0.2">
      <c r="A2691" s="37">
        <v>240127</v>
      </c>
      <c r="B2691" s="37">
        <v>21.114380000000001</v>
      </c>
      <c r="C2691" s="37">
        <v>15.401960000000001</v>
      </c>
      <c r="D2691" s="37">
        <v>21.30198</v>
      </c>
      <c r="E2691" s="37">
        <v>11.26538</v>
      </c>
      <c r="G2691"/>
      <c r="H2691"/>
      <c r="I2691"/>
      <c r="J2691"/>
    </row>
    <row r="2692" spans="1:10" x14ac:dyDescent="0.2">
      <c r="A2692" s="37">
        <v>240128</v>
      </c>
      <c r="B2692" s="37">
        <v>16.46454</v>
      </c>
      <c r="C2692" s="37">
        <v>25.971184000000001</v>
      </c>
      <c r="D2692" s="37">
        <v>33.617427999999997</v>
      </c>
      <c r="E2692" s="37">
        <v>23.292207999999999</v>
      </c>
      <c r="G2692"/>
      <c r="H2692"/>
      <c r="I2692"/>
      <c r="J2692"/>
    </row>
    <row r="2693" spans="1:10" x14ac:dyDescent="0.2">
      <c r="A2693" s="37">
        <v>240129</v>
      </c>
      <c r="B2693" s="37">
        <v>16.420356000000002</v>
      </c>
      <c r="C2693" s="37">
        <v>27.931436999999999</v>
      </c>
      <c r="D2693" s="37">
        <v>36.431496000000003</v>
      </c>
      <c r="E2693" s="37">
        <v>24.995222999999999</v>
      </c>
      <c r="G2693"/>
      <c r="H2693"/>
      <c r="I2693"/>
      <c r="J2693"/>
    </row>
    <row r="2694" spans="1:10" x14ac:dyDescent="0.2">
      <c r="A2694" s="37">
        <v>240129</v>
      </c>
      <c r="B2694" s="37">
        <v>16.420356000000002</v>
      </c>
      <c r="C2694" s="37">
        <v>27.931436999999999</v>
      </c>
      <c r="D2694" s="37">
        <v>36.431496000000003</v>
      </c>
      <c r="E2694" s="37">
        <v>24.995222999999999</v>
      </c>
      <c r="G2694"/>
      <c r="H2694"/>
      <c r="I2694"/>
      <c r="J2694"/>
    </row>
    <row r="2695" spans="1:10" x14ac:dyDescent="0.2">
      <c r="A2695" s="37">
        <v>240130</v>
      </c>
      <c r="B2695" s="37">
        <v>17.068259999999999</v>
      </c>
      <c r="C2695" s="37">
        <v>24.431591999999998</v>
      </c>
      <c r="D2695" s="37">
        <v>30.892140000000001</v>
      </c>
      <c r="E2695" s="37">
        <v>22.099399999999999</v>
      </c>
      <c r="G2695"/>
      <c r="H2695"/>
      <c r="I2695"/>
      <c r="J2695"/>
    </row>
    <row r="2696" spans="1:10" x14ac:dyDescent="0.2">
      <c r="A2696" s="37">
        <v>240131</v>
      </c>
      <c r="B2696" s="37">
        <v>20.006688</v>
      </c>
      <c r="C2696" s="37">
        <v>22.202544</v>
      </c>
      <c r="D2696" s="37">
        <v>29.334384</v>
      </c>
      <c r="E2696" s="37">
        <v>17.782679999999999</v>
      </c>
      <c r="G2696"/>
      <c r="H2696"/>
      <c r="I2696"/>
      <c r="J2696"/>
    </row>
    <row r="2697" spans="1:10" x14ac:dyDescent="0.2">
      <c r="A2697" s="37">
        <v>240132</v>
      </c>
      <c r="B2697" s="37">
        <v>23.445920000000001</v>
      </c>
      <c r="C2697" s="37">
        <v>14.60643</v>
      </c>
      <c r="D2697" s="37">
        <v>20.297737999999999</v>
      </c>
      <c r="E2697" s="37">
        <v>9.8510679999999997</v>
      </c>
      <c r="G2697"/>
      <c r="H2697"/>
      <c r="I2697"/>
      <c r="J2697"/>
    </row>
    <row r="2698" spans="1:10" x14ac:dyDescent="0.2">
      <c r="A2698" s="37">
        <v>240133</v>
      </c>
      <c r="B2698" s="37">
        <v>20.851941</v>
      </c>
      <c r="C2698" s="37">
        <v>15.193341</v>
      </c>
      <c r="D2698" s="37">
        <v>21.936506000000001</v>
      </c>
      <c r="E2698" s="37">
        <v>10.685323</v>
      </c>
      <c r="G2698"/>
      <c r="H2698"/>
      <c r="I2698"/>
      <c r="J2698"/>
    </row>
    <row r="2699" spans="1:10" x14ac:dyDescent="0.2">
      <c r="A2699" s="37">
        <v>240134</v>
      </c>
      <c r="B2699" s="37">
        <v>15.94233</v>
      </c>
      <c r="C2699" s="37">
        <v>27.353681999999999</v>
      </c>
      <c r="D2699" s="37">
        <v>35.613860000000003</v>
      </c>
      <c r="E2699" s="37">
        <v>22.897288</v>
      </c>
      <c r="G2699"/>
      <c r="H2699"/>
      <c r="I2699"/>
      <c r="J2699"/>
    </row>
    <row r="2700" spans="1:10" x14ac:dyDescent="0.2">
      <c r="A2700" s="37">
        <v>240135</v>
      </c>
      <c r="B2700" s="37">
        <v>19.76708</v>
      </c>
      <c r="C2700" s="37">
        <v>17.643809999999998</v>
      </c>
      <c r="D2700" s="37">
        <v>24.91554</v>
      </c>
      <c r="E2700" s="37">
        <v>14.609225</v>
      </c>
      <c r="G2700"/>
      <c r="H2700"/>
      <c r="I2700"/>
      <c r="J2700"/>
    </row>
    <row r="2701" spans="1:10" x14ac:dyDescent="0.2">
      <c r="A2701" s="37">
        <v>240135</v>
      </c>
      <c r="B2701" s="37">
        <v>19.76708</v>
      </c>
      <c r="C2701" s="37">
        <v>17.643809999999998</v>
      </c>
      <c r="D2701" s="37">
        <v>24.91554</v>
      </c>
      <c r="E2701" s="37">
        <v>14.609225</v>
      </c>
      <c r="G2701"/>
      <c r="H2701"/>
      <c r="I2701"/>
      <c r="J2701"/>
    </row>
    <row r="2702" spans="1:10" x14ac:dyDescent="0.2">
      <c r="A2702" s="37">
        <v>240136</v>
      </c>
      <c r="B2702" s="37">
        <v>15.148968</v>
      </c>
      <c r="C2702" s="37">
        <v>28.592735000000001</v>
      </c>
      <c r="D2702" s="37">
        <v>38.569574000000003</v>
      </c>
      <c r="E2702" s="37">
        <v>24.522863000000001</v>
      </c>
      <c r="G2702"/>
      <c r="H2702"/>
      <c r="I2702"/>
      <c r="J2702"/>
    </row>
    <row r="2703" spans="1:10" x14ac:dyDescent="0.2">
      <c r="A2703" s="37">
        <v>240137</v>
      </c>
      <c r="B2703" s="37">
        <v>22.356083999999999</v>
      </c>
      <c r="C2703" s="37">
        <v>15.533493</v>
      </c>
      <c r="D2703" s="37">
        <v>21.416672999999999</v>
      </c>
      <c r="E2703" s="37">
        <v>12.126942</v>
      </c>
      <c r="G2703"/>
      <c r="H2703"/>
      <c r="I2703"/>
      <c r="J2703"/>
    </row>
    <row r="2704" spans="1:10" x14ac:dyDescent="0.2">
      <c r="A2704" s="37">
        <v>240138</v>
      </c>
      <c r="B2704" s="37">
        <v>16.354288</v>
      </c>
      <c r="C2704" s="37">
        <v>28.760344</v>
      </c>
      <c r="D2704" s="37">
        <v>36.591315999999999</v>
      </c>
      <c r="E2704" s="37">
        <v>27.300808</v>
      </c>
      <c r="G2704"/>
      <c r="H2704"/>
      <c r="I2704"/>
      <c r="J2704"/>
    </row>
    <row r="2705" spans="1:10" x14ac:dyDescent="0.2">
      <c r="A2705" s="37">
        <v>240139</v>
      </c>
      <c r="B2705" s="37">
        <v>17.292352000000001</v>
      </c>
      <c r="C2705" s="37">
        <v>25.780138999999998</v>
      </c>
      <c r="D2705" s="37">
        <v>32.125016000000002</v>
      </c>
      <c r="E2705" s="37">
        <v>24.811171000000002</v>
      </c>
      <c r="G2705"/>
      <c r="H2705"/>
      <c r="I2705"/>
      <c r="J2705"/>
    </row>
    <row r="2706" spans="1:10" x14ac:dyDescent="0.2">
      <c r="A2706" s="37">
        <v>240140</v>
      </c>
      <c r="B2706" s="37">
        <v>16.945578000000001</v>
      </c>
      <c r="C2706" s="37">
        <v>22.668672000000001</v>
      </c>
      <c r="D2706" s="37">
        <v>30.582201000000001</v>
      </c>
      <c r="E2706" s="37">
        <v>21.065460000000002</v>
      </c>
      <c r="G2706"/>
      <c r="H2706"/>
      <c r="I2706"/>
      <c r="J2706"/>
    </row>
    <row r="2707" spans="1:10" x14ac:dyDescent="0.2">
      <c r="A2707" s="37">
        <v>240141</v>
      </c>
      <c r="B2707" s="37">
        <v>15.904896000000001</v>
      </c>
      <c r="C2707" s="37">
        <v>26.725439999999999</v>
      </c>
      <c r="D2707" s="37">
        <v>33.830495999999997</v>
      </c>
      <c r="E2707" s="37">
        <v>24.714047999999998</v>
      </c>
      <c r="G2707"/>
      <c r="H2707"/>
      <c r="I2707"/>
      <c r="J2707"/>
    </row>
    <row r="2708" spans="1:10" x14ac:dyDescent="0.2">
      <c r="A2708" s="37">
        <v>240142</v>
      </c>
      <c r="B2708" s="37">
        <v>14.584053000000001</v>
      </c>
      <c r="C2708" s="37">
        <v>29.487808000000001</v>
      </c>
      <c r="D2708" s="37">
        <v>38.514688</v>
      </c>
      <c r="E2708" s="37">
        <v>27.484969</v>
      </c>
      <c r="G2708"/>
      <c r="H2708"/>
      <c r="I2708"/>
      <c r="J2708"/>
    </row>
    <row r="2709" spans="1:10" x14ac:dyDescent="0.2">
      <c r="A2709" s="37">
        <v>240143</v>
      </c>
      <c r="B2709" s="37">
        <v>15.262898</v>
      </c>
      <c r="C2709" s="37">
        <v>29.337330000000001</v>
      </c>
      <c r="D2709" s="37">
        <v>37.740814</v>
      </c>
      <c r="E2709" s="37">
        <v>28.186295999999999</v>
      </c>
      <c r="G2709"/>
      <c r="H2709"/>
      <c r="I2709"/>
      <c r="J2709"/>
    </row>
    <row r="2710" spans="1:10" x14ac:dyDescent="0.2">
      <c r="A2710" s="37">
        <v>240144</v>
      </c>
      <c r="B2710" s="37">
        <v>15.467563</v>
      </c>
      <c r="C2710" s="37">
        <v>23.299005000000001</v>
      </c>
      <c r="D2710" s="37">
        <v>31.149049000000002</v>
      </c>
      <c r="E2710" s="37">
        <v>22.359604000000001</v>
      </c>
      <c r="G2710"/>
      <c r="H2710"/>
      <c r="I2710"/>
      <c r="J2710"/>
    </row>
    <row r="2711" spans="1:10" x14ac:dyDescent="0.2">
      <c r="A2711" s="37">
        <v>240145</v>
      </c>
      <c r="B2711" s="37">
        <v>16.302402000000001</v>
      </c>
      <c r="C2711" s="37">
        <v>23.715979999999998</v>
      </c>
      <c r="D2711" s="37">
        <v>30.700056</v>
      </c>
      <c r="E2711" s="37">
        <v>22.623550999999999</v>
      </c>
      <c r="G2711"/>
      <c r="H2711"/>
      <c r="I2711"/>
      <c r="J2711"/>
    </row>
    <row r="2712" spans="1:10" x14ac:dyDescent="0.2">
      <c r="A2712" s="37">
        <v>240146</v>
      </c>
      <c r="B2712" s="37">
        <v>16.30236</v>
      </c>
      <c r="C2712" s="37">
        <v>27.347394999999999</v>
      </c>
      <c r="D2712" s="37">
        <v>34.149349999999998</v>
      </c>
      <c r="E2712" s="37">
        <v>25.393345</v>
      </c>
      <c r="G2712"/>
      <c r="H2712"/>
      <c r="I2712"/>
      <c r="J2712"/>
    </row>
    <row r="2713" spans="1:10" x14ac:dyDescent="0.2">
      <c r="A2713" s="37">
        <v>240147</v>
      </c>
      <c r="B2713" s="37">
        <v>17.895918000000002</v>
      </c>
      <c r="C2713" s="37">
        <v>24.087039999999998</v>
      </c>
      <c r="D2713" s="37">
        <v>31.689512000000001</v>
      </c>
      <c r="E2713" s="37">
        <v>22.393419999999999</v>
      </c>
      <c r="G2713"/>
      <c r="H2713"/>
      <c r="I2713"/>
      <c r="J2713"/>
    </row>
    <row r="2714" spans="1:10" x14ac:dyDescent="0.2">
      <c r="A2714" s="37">
        <v>240148</v>
      </c>
      <c r="B2714" s="37">
        <v>16.977226000000002</v>
      </c>
      <c r="C2714" s="37">
        <v>26.177123000000002</v>
      </c>
      <c r="D2714" s="37">
        <v>32.878166999999998</v>
      </c>
      <c r="E2714" s="37">
        <v>25.409685</v>
      </c>
      <c r="G2714"/>
      <c r="H2714"/>
      <c r="I2714"/>
      <c r="J2714"/>
    </row>
    <row r="2715" spans="1:10" x14ac:dyDescent="0.2">
      <c r="A2715" s="37">
        <v>240149</v>
      </c>
      <c r="B2715" s="37">
        <v>16.703588</v>
      </c>
      <c r="C2715" s="37">
        <v>24.31476</v>
      </c>
      <c r="D2715" s="37">
        <v>30.919803999999999</v>
      </c>
      <c r="E2715" s="37">
        <v>22.908044</v>
      </c>
      <c r="G2715"/>
      <c r="H2715"/>
      <c r="I2715"/>
      <c r="J2715"/>
    </row>
    <row r="2716" spans="1:10" x14ac:dyDescent="0.2">
      <c r="A2716" s="37">
        <v>240150</v>
      </c>
      <c r="B2716" s="37">
        <v>15.097054</v>
      </c>
      <c r="C2716" s="37">
        <v>30.665008</v>
      </c>
      <c r="D2716" s="37">
        <v>37.850942000000003</v>
      </c>
      <c r="E2716" s="37">
        <v>31.343104</v>
      </c>
      <c r="G2716"/>
      <c r="H2716"/>
      <c r="I2716"/>
      <c r="J2716"/>
    </row>
    <row r="2717" spans="1:10" x14ac:dyDescent="0.2">
      <c r="A2717" s="37">
        <v>240151</v>
      </c>
      <c r="B2717" s="37">
        <v>16.972415000000002</v>
      </c>
      <c r="C2717" s="37">
        <v>29.008254999999998</v>
      </c>
      <c r="D2717" s="37">
        <v>36.803342000000001</v>
      </c>
      <c r="E2717" s="37">
        <v>27.955119</v>
      </c>
      <c r="G2717"/>
      <c r="H2717"/>
      <c r="I2717"/>
      <c r="J2717"/>
    </row>
    <row r="2718" spans="1:10" x14ac:dyDescent="0.2">
      <c r="A2718" s="37">
        <v>240152</v>
      </c>
      <c r="B2718" s="37">
        <v>17.781855</v>
      </c>
      <c r="C2718" s="37">
        <v>25.505005000000001</v>
      </c>
      <c r="D2718" s="37">
        <v>31.981285</v>
      </c>
      <c r="E2718" s="37">
        <v>22.880994999999999</v>
      </c>
      <c r="G2718"/>
      <c r="H2718"/>
      <c r="I2718"/>
      <c r="J2718"/>
    </row>
    <row r="2719" spans="1:10" x14ac:dyDescent="0.2">
      <c r="A2719" s="37">
        <v>240153</v>
      </c>
      <c r="B2719" s="37">
        <v>17.385462</v>
      </c>
      <c r="C2719" s="37">
        <v>24.42933</v>
      </c>
      <c r="D2719" s="37">
        <v>31.220963999999999</v>
      </c>
      <c r="E2719" s="37">
        <v>23.429735999999998</v>
      </c>
      <c r="G2719"/>
      <c r="H2719"/>
      <c r="I2719"/>
      <c r="J2719"/>
    </row>
    <row r="2720" spans="1:10" x14ac:dyDescent="0.2">
      <c r="A2720" s="37">
        <v>240154</v>
      </c>
      <c r="B2720" s="37">
        <v>17.782236000000001</v>
      </c>
      <c r="C2720" s="37">
        <v>25.039335999999999</v>
      </c>
      <c r="D2720" s="37">
        <v>32.455624</v>
      </c>
      <c r="E2720" s="37">
        <v>21.612112</v>
      </c>
      <c r="G2720"/>
      <c r="H2720"/>
      <c r="I2720"/>
      <c r="J2720"/>
    </row>
    <row r="2721" spans="1:10" x14ac:dyDescent="0.2">
      <c r="A2721" s="37">
        <v>240155</v>
      </c>
      <c r="B2721" s="37">
        <v>17.376016</v>
      </c>
      <c r="C2721" s="37">
        <v>27.139503999999999</v>
      </c>
      <c r="D2721" s="37">
        <v>33.573680000000003</v>
      </c>
      <c r="E2721" s="37">
        <v>23.52028</v>
      </c>
      <c r="G2721"/>
      <c r="H2721"/>
      <c r="I2721"/>
      <c r="J2721"/>
    </row>
    <row r="2722" spans="1:10" x14ac:dyDescent="0.2">
      <c r="A2722" s="37">
        <v>240156</v>
      </c>
      <c r="B2722" s="37">
        <v>15.90089</v>
      </c>
      <c r="C2722" s="37">
        <v>27.37914</v>
      </c>
      <c r="D2722" s="37">
        <v>36.664810000000003</v>
      </c>
      <c r="E2722" s="37">
        <v>26.329699999999999</v>
      </c>
      <c r="G2722"/>
      <c r="H2722"/>
      <c r="I2722"/>
      <c r="J2722"/>
    </row>
    <row r="2723" spans="1:10" x14ac:dyDescent="0.2">
      <c r="A2723" s="37">
        <v>240157</v>
      </c>
      <c r="B2723" s="37">
        <v>15.255936</v>
      </c>
      <c r="C2723" s="37">
        <v>28.156175999999999</v>
      </c>
      <c r="D2723" s="37">
        <v>35.868276000000002</v>
      </c>
      <c r="E2723" s="37">
        <v>28.520748000000001</v>
      </c>
      <c r="G2723"/>
      <c r="H2723"/>
      <c r="I2723"/>
      <c r="J2723"/>
    </row>
    <row r="2724" spans="1:10" x14ac:dyDescent="0.2">
      <c r="A2724" s="37">
        <v>240157</v>
      </c>
      <c r="B2724" s="37">
        <v>15.255936</v>
      </c>
      <c r="C2724" s="37">
        <v>28.156175999999999</v>
      </c>
      <c r="D2724" s="37">
        <v>35.868276000000002</v>
      </c>
      <c r="E2724" s="37">
        <v>28.520748000000001</v>
      </c>
      <c r="G2724"/>
      <c r="H2724"/>
      <c r="I2724"/>
      <c r="J2724"/>
    </row>
    <row r="2725" spans="1:10" x14ac:dyDescent="0.2">
      <c r="A2725" s="37">
        <v>240158</v>
      </c>
      <c r="B2725" s="37">
        <v>17.555401</v>
      </c>
      <c r="C2725" s="37">
        <v>25.519742000000001</v>
      </c>
      <c r="D2725" s="37">
        <v>32.571992000000002</v>
      </c>
      <c r="E2725" s="37">
        <v>23.178394999999998</v>
      </c>
      <c r="G2725"/>
      <c r="H2725"/>
      <c r="I2725"/>
      <c r="J2725"/>
    </row>
    <row r="2726" spans="1:10" x14ac:dyDescent="0.2">
      <c r="A2726" s="37">
        <v>240158</v>
      </c>
      <c r="B2726" s="37">
        <v>17.555401</v>
      </c>
      <c r="C2726" s="37">
        <v>25.519742000000001</v>
      </c>
      <c r="D2726" s="37">
        <v>32.571992000000002</v>
      </c>
      <c r="E2726" s="37">
        <v>23.178394999999998</v>
      </c>
      <c r="G2726"/>
      <c r="H2726"/>
      <c r="I2726"/>
      <c r="J2726"/>
    </row>
    <row r="2727" spans="1:10" x14ac:dyDescent="0.2">
      <c r="A2727" s="37">
        <v>240159</v>
      </c>
      <c r="B2727" s="37">
        <v>16.980736</v>
      </c>
      <c r="C2727" s="37">
        <v>28.053903999999999</v>
      </c>
      <c r="D2727" s="37">
        <v>35.389055999999997</v>
      </c>
      <c r="E2727" s="37">
        <v>26.654496000000002</v>
      </c>
      <c r="G2727"/>
      <c r="H2727"/>
      <c r="I2727"/>
      <c r="J2727"/>
    </row>
    <row r="2728" spans="1:10" x14ac:dyDescent="0.2">
      <c r="A2728" s="37">
        <v>240160</v>
      </c>
      <c r="B2728" s="37">
        <v>16.866339</v>
      </c>
      <c r="C2728" s="37">
        <v>26.969397000000001</v>
      </c>
      <c r="D2728" s="37">
        <v>34.225737000000002</v>
      </c>
      <c r="E2728" s="37">
        <v>24.745979999999999</v>
      </c>
      <c r="G2728"/>
      <c r="H2728"/>
      <c r="I2728"/>
      <c r="J2728"/>
    </row>
    <row r="2729" spans="1:10" x14ac:dyDescent="0.2">
      <c r="A2729" s="37">
        <v>240161</v>
      </c>
      <c r="B2729" s="37">
        <v>16.425685000000001</v>
      </c>
      <c r="C2729" s="37">
        <v>28.370781999999998</v>
      </c>
      <c r="D2729" s="37">
        <v>35.665857000000003</v>
      </c>
      <c r="E2729" s="37">
        <v>27.024723000000002</v>
      </c>
      <c r="G2729"/>
      <c r="H2729"/>
      <c r="I2729"/>
      <c r="J2729"/>
    </row>
    <row r="2730" spans="1:10" x14ac:dyDescent="0.2">
      <c r="A2730" s="37">
        <v>240161</v>
      </c>
      <c r="B2730" s="37">
        <v>16.425685000000001</v>
      </c>
      <c r="C2730" s="37">
        <v>28.370781999999998</v>
      </c>
      <c r="D2730" s="37">
        <v>35.665857000000003</v>
      </c>
      <c r="E2730" s="37">
        <v>27.024723000000002</v>
      </c>
      <c r="G2730"/>
      <c r="H2730"/>
      <c r="I2730"/>
      <c r="J2730"/>
    </row>
    <row r="2731" spans="1:10" x14ac:dyDescent="0.2">
      <c r="A2731" s="37">
        <v>240162</v>
      </c>
      <c r="B2731" s="37">
        <v>15.614976</v>
      </c>
      <c r="C2731" s="37">
        <v>29.953728000000002</v>
      </c>
      <c r="D2731" s="37">
        <v>37.141871999999999</v>
      </c>
      <c r="E2731" s="37">
        <v>28.452287999999999</v>
      </c>
      <c r="G2731"/>
      <c r="H2731"/>
      <c r="I2731"/>
      <c r="J2731"/>
    </row>
    <row r="2732" spans="1:10" x14ac:dyDescent="0.2">
      <c r="A2732" s="37">
        <v>240163</v>
      </c>
      <c r="B2732" s="37">
        <v>15.688269999999999</v>
      </c>
      <c r="C2732" s="37">
        <v>29.631336000000001</v>
      </c>
      <c r="D2732" s="37">
        <v>36.203699999999998</v>
      </c>
      <c r="E2732" s="37">
        <v>29.919108999999999</v>
      </c>
      <c r="G2732"/>
      <c r="H2732"/>
      <c r="I2732"/>
      <c r="J2732"/>
    </row>
    <row r="2733" spans="1:10" x14ac:dyDescent="0.2">
      <c r="A2733" s="37">
        <v>240164</v>
      </c>
      <c r="B2733" s="37">
        <v>16.884468999999999</v>
      </c>
      <c r="C2733" s="37">
        <v>26.039148000000001</v>
      </c>
      <c r="D2733" s="37">
        <v>33.182219000000003</v>
      </c>
      <c r="E2733" s="37">
        <v>25.070595999999998</v>
      </c>
      <c r="G2733"/>
      <c r="H2733"/>
      <c r="I2733"/>
      <c r="J2733"/>
    </row>
    <row r="2734" spans="1:10" x14ac:dyDescent="0.2">
      <c r="A2734" s="37">
        <v>240165</v>
      </c>
      <c r="B2734" s="37">
        <v>17.195785000000001</v>
      </c>
      <c r="C2734" s="37">
        <v>25.151764</v>
      </c>
      <c r="D2734" s="37">
        <v>31.702093000000001</v>
      </c>
      <c r="E2734" s="37">
        <v>24.514536</v>
      </c>
      <c r="G2734"/>
      <c r="H2734"/>
      <c r="I2734"/>
      <c r="J2734"/>
    </row>
    <row r="2735" spans="1:10" x14ac:dyDescent="0.2">
      <c r="A2735" s="37">
        <v>240166</v>
      </c>
      <c r="B2735" s="37">
        <v>16.812328000000001</v>
      </c>
      <c r="C2735" s="37">
        <v>27.30724</v>
      </c>
      <c r="D2735" s="37">
        <v>35.113295999999998</v>
      </c>
      <c r="E2735" s="37">
        <v>23.827544</v>
      </c>
      <c r="G2735"/>
      <c r="H2735"/>
      <c r="I2735"/>
      <c r="J2735"/>
    </row>
    <row r="2736" spans="1:10" x14ac:dyDescent="0.2">
      <c r="A2736" s="37">
        <v>240167</v>
      </c>
      <c r="B2736" s="37">
        <v>16.933071000000002</v>
      </c>
      <c r="C2736" s="37">
        <v>27.135735</v>
      </c>
      <c r="D2736" s="37">
        <v>34.517772000000001</v>
      </c>
      <c r="E2736" s="37">
        <v>26.921627999999998</v>
      </c>
      <c r="G2736"/>
      <c r="H2736"/>
      <c r="I2736"/>
      <c r="J2736"/>
    </row>
    <row r="2737" spans="1:10" x14ac:dyDescent="0.2">
      <c r="A2737" s="37">
        <v>240168</v>
      </c>
      <c r="B2737" s="37">
        <v>15.219075999999999</v>
      </c>
      <c r="C2737" s="37">
        <v>24.262969999999999</v>
      </c>
      <c r="D2737" s="37">
        <v>32.338208000000002</v>
      </c>
      <c r="E2737" s="37">
        <v>23.219802000000001</v>
      </c>
      <c r="G2737"/>
      <c r="H2737"/>
      <c r="I2737"/>
      <c r="J2737"/>
    </row>
    <row r="2738" spans="1:10" x14ac:dyDescent="0.2">
      <c r="A2738" s="37">
        <v>240169</v>
      </c>
      <c r="B2738" s="37">
        <v>14.181582000000001</v>
      </c>
      <c r="C2738" s="37">
        <v>27.20721</v>
      </c>
      <c r="D2738" s="37">
        <v>35.627817999999998</v>
      </c>
      <c r="E2738" s="37">
        <v>27.545538000000001</v>
      </c>
      <c r="G2738"/>
      <c r="H2738"/>
      <c r="I2738"/>
      <c r="J2738"/>
    </row>
    <row r="2739" spans="1:10" x14ac:dyDescent="0.2">
      <c r="A2739" s="37">
        <v>240170</v>
      </c>
      <c r="B2739" s="37">
        <v>14.38092</v>
      </c>
      <c r="C2739" s="37">
        <v>23.791689999999999</v>
      </c>
      <c r="D2739" s="37">
        <v>32.09695</v>
      </c>
      <c r="E2739" s="37">
        <v>24.10755</v>
      </c>
      <c r="G2739"/>
      <c r="H2739"/>
      <c r="I2739"/>
      <c r="J2739"/>
    </row>
    <row r="2740" spans="1:10" x14ac:dyDescent="0.2">
      <c r="A2740" s="37">
        <v>240171</v>
      </c>
      <c r="B2740" s="37">
        <v>14.045094000000001</v>
      </c>
      <c r="C2740" s="37">
        <v>27.187691999999998</v>
      </c>
      <c r="D2740" s="37">
        <v>36.278458999999998</v>
      </c>
      <c r="E2740" s="37">
        <v>25.213481999999999</v>
      </c>
      <c r="G2740"/>
      <c r="H2740"/>
      <c r="I2740"/>
      <c r="J2740"/>
    </row>
    <row r="2741" spans="1:10" x14ac:dyDescent="0.2">
      <c r="A2741" s="37">
        <v>240171</v>
      </c>
      <c r="B2741" s="37">
        <v>14.045094000000001</v>
      </c>
      <c r="C2741" s="37">
        <v>27.187691999999998</v>
      </c>
      <c r="D2741" s="37">
        <v>36.278458999999998</v>
      </c>
      <c r="E2741" s="37">
        <v>25.213481999999999</v>
      </c>
      <c r="G2741"/>
      <c r="H2741"/>
      <c r="I2741"/>
      <c r="J2741"/>
    </row>
    <row r="2742" spans="1:10" x14ac:dyDescent="0.2">
      <c r="A2742" s="37">
        <v>240172</v>
      </c>
      <c r="B2742" s="37">
        <v>14.87862</v>
      </c>
      <c r="C2742" s="37">
        <v>26.338799999999999</v>
      </c>
      <c r="D2742" s="37">
        <v>35.809559999999998</v>
      </c>
      <c r="E2742" s="37">
        <v>23.99446</v>
      </c>
      <c r="G2742"/>
      <c r="H2742"/>
      <c r="I2742"/>
      <c r="J2742"/>
    </row>
    <row r="2743" spans="1:10" x14ac:dyDescent="0.2">
      <c r="A2743" s="37">
        <v>240173</v>
      </c>
      <c r="B2743" s="37">
        <v>14.372820000000001</v>
      </c>
      <c r="C2743" s="37">
        <v>27.655936000000001</v>
      </c>
      <c r="D2743" s="37">
        <v>37.303573999999998</v>
      </c>
      <c r="E2743" s="37">
        <v>28.069272000000002</v>
      </c>
      <c r="G2743"/>
      <c r="H2743"/>
      <c r="I2743"/>
      <c r="J2743"/>
    </row>
    <row r="2744" spans="1:10" x14ac:dyDescent="0.2">
      <c r="A2744" s="37">
        <v>240174</v>
      </c>
      <c r="B2744" s="37">
        <v>15.001645999999999</v>
      </c>
      <c r="C2744" s="37">
        <v>26.108094999999999</v>
      </c>
      <c r="D2744" s="37">
        <v>34.636428000000002</v>
      </c>
      <c r="E2744" s="37">
        <v>24.931128999999999</v>
      </c>
      <c r="G2744"/>
      <c r="H2744"/>
      <c r="I2744"/>
      <c r="J2744"/>
    </row>
    <row r="2745" spans="1:10" x14ac:dyDescent="0.2">
      <c r="A2745" s="37">
        <v>240175</v>
      </c>
      <c r="B2745" s="37">
        <v>13.593845999999999</v>
      </c>
      <c r="C2745" s="37">
        <v>30.778873999999998</v>
      </c>
      <c r="D2745" s="37">
        <v>40.114066999999999</v>
      </c>
      <c r="E2745" s="37">
        <v>30.863482999999999</v>
      </c>
      <c r="G2745"/>
      <c r="H2745"/>
      <c r="I2745"/>
      <c r="J2745"/>
    </row>
    <row r="2746" spans="1:10" x14ac:dyDescent="0.2">
      <c r="A2746" s="37">
        <v>240176</v>
      </c>
      <c r="B2746" s="37">
        <v>14.041133</v>
      </c>
      <c r="C2746" s="37">
        <v>31.042238000000001</v>
      </c>
      <c r="D2746" s="37">
        <v>40.249999000000003</v>
      </c>
      <c r="E2746" s="37">
        <v>31.885268</v>
      </c>
      <c r="G2746"/>
      <c r="H2746"/>
      <c r="I2746"/>
      <c r="J2746"/>
    </row>
    <row r="2747" spans="1:10" x14ac:dyDescent="0.2">
      <c r="A2747" s="37">
        <v>240177</v>
      </c>
      <c r="B2747" s="37">
        <v>15.54579</v>
      </c>
      <c r="C2747" s="37">
        <v>24.546959999999999</v>
      </c>
      <c r="D2747" s="37">
        <v>32.241059999999997</v>
      </c>
      <c r="E2747" s="37">
        <v>22.82274</v>
      </c>
      <c r="G2747"/>
      <c r="H2747"/>
      <c r="I2747"/>
      <c r="J2747"/>
    </row>
    <row r="2748" spans="1:10" x14ac:dyDescent="0.2">
      <c r="A2748" s="37">
        <v>240178</v>
      </c>
      <c r="B2748" s="37">
        <v>15.039346</v>
      </c>
      <c r="C2748" s="37">
        <v>23.483146000000001</v>
      </c>
      <c r="D2748" s="37">
        <v>32.161496</v>
      </c>
      <c r="E2748" s="37">
        <v>23.473763999999999</v>
      </c>
      <c r="G2748"/>
      <c r="H2748"/>
      <c r="I2748"/>
      <c r="J2748"/>
    </row>
    <row r="2749" spans="1:10" x14ac:dyDescent="0.2">
      <c r="A2749" s="37">
        <v>240179</v>
      </c>
      <c r="B2749" s="37">
        <v>15.361329</v>
      </c>
      <c r="C2749" s="37">
        <v>24.291902</v>
      </c>
      <c r="D2749" s="37">
        <v>30.964276000000002</v>
      </c>
      <c r="E2749" s="37">
        <v>26.20626</v>
      </c>
      <c r="G2749"/>
      <c r="H2749"/>
      <c r="I2749"/>
      <c r="J2749"/>
    </row>
    <row r="2750" spans="1:10" x14ac:dyDescent="0.2">
      <c r="A2750" s="37">
        <v>240180</v>
      </c>
      <c r="B2750" s="37">
        <v>14.612335</v>
      </c>
      <c r="C2750" s="37">
        <v>28.172205999999999</v>
      </c>
      <c r="D2750" s="37">
        <v>36.300611000000004</v>
      </c>
      <c r="E2750" s="37">
        <v>26.424364000000001</v>
      </c>
      <c r="G2750"/>
      <c r="H2750"/>
      <c r="I2750"/>
      <c r="J2750"/>
    </row>
    <row r="2751" spans="1:10" x14ac:dyDescent="0.2">
      <c r="A2751" s="37">
        <v>240181</v>
      </c>
      <c r="B2751" s="37">
        <v>14.818820000000001</v>
      </c>
      <c r="C2751" s="37">
        <v>26.795802999999999</v>
      </c>
      <c r="D2751" s="37">
        <v>35.649579000000003</v>
      </c>
      <c r="E2751" s="37">
        <v>26.730149999999998</v>
      </c>
      <c r="G2751"/>
      <c r="H2751"/>
      <c r="I2751"/>
      <c r="J2751"/>
    </row>
    <row r="2752" spans="1:10" x14ac:dyDescent="0.2">
      <c r="A2752" s="37">
        <v>240182</v>
      </c>
      <c r="B2752" s="37">
        <v>15.439296000000001</v>
      </c>
      <c r="C2752" s="37">
        <v>27.312096</v>
      </c>
      <c r="D2752" s="37">
        <v>35.003807999999999</v>
      </c>
      <c r="E2752" s="37">
        <v>25.086528000000001</v>
      </c>
      <c r="G2752"/>
      <c r="H2752"/>
      <c r="I2752"/>
      <c r="J2752"/>
    </row>
    <row r="2753" spans="1:10" x14ac:dyDescent="0.2">
      <c r="A2753" s="37">
        <v>240183</v>
      </c>
      <c r="B2753" s="37">
        <v>14.601599999999999</v>
      </c>
      <c r="C2753" s="37">
        <v>27.059760000000001</v>
      </c>
      <c r="D2753" s="37">
        <v>34.856639999999999</v>
      </c>
      <c r="E2753" s="37">
        <v>26.526240000000001</v>
      </c>
      <c r="G2753"/>
      <c r="H2753"/>
      <c r="I2753"/>
      <c r="J2753"/>
    </row>
    <row r="2754" spans="1:10" x14ac:dyDescent="0.2">
      <c r="A2754" s="37">
        <v>240184</v>
      </c>
      <c r="B2754" s="37">
        <v>15.8185</v>
      </c>
      <c r="C2754" s="37">
        <v>26.09122</v>
      </c>
      <c r="D2754" s="37">
        <v>33.814369999999997</v>
      </c>
      <c r="E2754" s="37">
        <v>25.393345</v>
      </c>
      <c r="G2754"/>
      <c r="H2754"/>
      <c r="I2754"/>
      <c r="J2754"/>
    </row>
    <row r="2755" spans="1:10" x14ac:dyDescent="0.2">
      <c r="A2755" s="37">
        <v>240185</v>
      </c>
      <c r="B2755" s="37">
        <v>15.918749999999999</v>
      </c>
      <c r="C2755" s="37">
        <v>25.171875</v>
      </c>
      <c r="D2755" s="37">
        <v>32.746875000000003</v>
      </c>
      <c r="E2755" s="37">
        <v>23.821874999999999</v>
      </c>
      <c r="G2755"/>
      <c r="H2755"/>
      <c r="I2755"/>
      <c r="J2755"/>
    </row>
    <row r="2756" spans="1:10" x14ac:dyDescent="0.2">
      <c r="A2756" s="37">
        <v>240186</v>
      </c>
      <c r="B2756" s="37">
        <v>14.88796</v>
      </c>
      <c r="C2756" s="37">
        <v>25.53556</v>
      </c>
      <c r="D2756" s="37">
        <v>31.522500000000001</v>
      </c>
      <c r="E2756" s="37">
        <v>27.917259999999999</v>
      </c>
      <c r="G2756"/>
      <c r="H2756"/>
      <c r="I2756"/>
      <c r="J2756"/>
    </row>
    <row r="2757" spans="1:10" x14ac:dyDescent="0.2">
      <c r="A2757" s="37">
        <v>240187</v>
      </c>
      <c r="B2757" s="37">
        <v>13.723226</v>
      </c>
      <c r="C2757" s="37">
        <v>31.509125999999998</v>
      </c>
      <c r="D2757" s="37">
        <v>40.495685999999999</v>
      </c>
      <c r="E2757" s="37">
        <v>31.331267</v>
      </c>
      <c r="G2757"/>
      <c r="H2757"/>
      <c r="I2757"/>
      <c r="J2757"/>
    </row>
    <row r="2758" spans="1:10" x14ac:dyDescent="0.2">
      <c r="A2758" s="37">
        <v>240188</v>
      </c>
      <c r="B2758" s="37">
        <v>14.419600000000001</v>
      </c>
      <c r="C2758" s="37">
        <v>27.758199999999999</v>
      </c>
      <c r="D2758" s="37">
        <v>34.986800000000002</v>
      </c>
      <c r="E2758" s="37">
        <v>26.705400000000001</v>
      </c>
      <c r="G2758"/>
      <c r="H2758"/>
      <c r="I2758"/>
      <c r="J2758"/>
    </row>
    <row r="2759" spans="1:10" x14ac:dyDescent="0.2">
      <c r="A2759" s="37">
        <v>240189</v>
      </c>
      <c r="B2759" s="37">
        <v>15.028948</v>
      </c>
      <c r="C2759" s="37">
        <v>25.481833999999999</v>
      </c>
      <c r="D2759" s="37">
        <v>34.137984000000003</v>
      </c>
      <c r="E2759" s="37">
        <v>24.583466000000001</v>
      </c>
      <c r="G2759"/>
      <c r="H2759"/>
      <c r="I2759"/>
      <c r="J2759"/>
    </row>
    <row r="2760" spans="1:10" x14ac:dyDescent="0.2">
      <c r="A2760" s="37">
        <v>240190</v>
      </c>
      <c r="B2760" s="37">
        <v>14.557686</v>
      </c>
      <c r="C2760" s="37">
        <v>29.734848</v>
      </c>
      <c r="D2760" s="37">
        <v>37.938212</v>
      </c>
      <c r="E2760" s="37">
        <v>27.960894</v>
      </c>
      <c r="G2760"/>
      <c r="H2760"/>
      <c r="I2760"/>
      <c r="J2760"/>
    </row>
    <row r="2761" spans="1:10" x14ac:dyDescent="0.2">
      <c r="A2761" s="37">
        <v>240191</v>
      </c>
      <c r="B2761" s="37">
        <v>14.696438000000001</v>
      </c>
      <c r="C2761" s="37">
        <v>25.686087000000001</v>
      </c>
      <c r="D2761" s="37">
        <v>34.17342</v>
      </c>
      <c r="E2761" s="37">
        <v>24.995149000000001</v>
      </c>
      <c r="G2761"/>
      <c r="H2761"/>
      <c r="I2761"/>
      <c r="J2761"/>
    </row>
    <row r="2762" spans="1:10" x14ac:dyDescent="0.2">
      <c r="A2762" s="37">
        <v>240191</v>
      </c>
      <c r="B2762" s="37">
        <v>14.696438000000001</v>
      </c>
      <c r="C2762" s="37">
        <v>25.686087000000001</v>
      </c>
      <c r="D2762" s="37">
        <v>34.17342</v>
      </c>
      <c r="E2762" s="37">
        <v>24.995149000000001</v>
      </c>
      <c r="G2762"/>
      <c r="H2762"/>
      <c r="I2762"/>
      <c r="J2762"/>
    </row>
    <row r="2763" spans="1:10" x14ac:dyDescent="0.2">
      <c r="A2763" s="37">
        <v>240192</v>
      </c>
      <c r="B2763" s="37">
        <v>19.964040000000001</v>
      </c>
      <c r="C2763" s="37">
        <v>22.318290000000001</v>
      </c>
      <c r="D2763" s="37">
        <v>29.324538</v>
      </c>
      <c r="E2763" s="37">
        <v>18.278396999999998</v>
      </c>
      <c r="G2763"/>
      <c r="H2763"/>
      <c r="I2763"/>
      <c r="J2763"/>
    </row>
    <row r="2764" spans="1:10" x14ac:dyDescent="0.2">
      <c r="A2764" s="37">
        <v>240193</v>
      </c>
      <c r="B2764" s="37">
        <v>18.718</v>
      </c>
      <c r="C2764" s="37">
        <v>25.849557999999998</v>
      </c>
      <c r="D2764" s="37">
        <v>31.670856000000001</v>
      </c>
      <c r="E2764" s="37">
        <v>20.720825999999999</v>
      </c>
      <c r="G2764"/>
      <c r="H2764"/>
      <c r="I2764"/>
      <c r="J2764"/>
    </row>
    <row r="2765" spans="1:10" x14ac:dyDescent="0.2">
      <c r="A2765" s="37">
        <v>240194</v>
      </c>
      <c r="B2765" s="37">
        <v>16.682040000000001</v>
      </c>
      <c r="C2765" s="37">
        <v>27.728760000000001</v>
      </c>
      <c r="D2765" s="37">
        <v>34.978169999999999</v>
      </c>
      <c r="E2765" s="37">
        <v>23.203710000000001</v>
      </c>
      <c r="G2765"/>
      <c r="H2765"/>
      <c r="I2765"/>
      <c r="J2765"/>
    </row>
    <row r="2766" spans="1:10" x14ac:dyDescent="0.2">
      <c r="A2766" s="37">
        <v>240195</v>
      </c>
      <c r="B2766" s="37">
        <v>18.522995999999999</v>
      </c>
      <c r="C2766" s="37">
        <v>24.271512000000001</v>
      </c>
      <c r="D2766" s="37">
        <v>30.893577000000001</v>
      </c>
      <c r="E2766" s="37">
        <v>21.218786999999999</v>
      </c>
      <c r="G2766"/>
      <c r="H2766"/>
      <c r="I2766"/>
      <c r="J2766"/>
    </row>
    <row r="2767" spans="1:10" x14ac:dyDescent="0.2">
      <c r="A2767" s="37">
        <v>240196</v>
      </c>
      <c r="B2767" s="37">
        <v>19.703313000000001</v>
      </c>
      <c r="C2767" s="37">
        <v>22.641444</v>
      </c>
      <c r="D2767" s="37">
        <v>30.366945000000001</v>
      </c>
      <c r="E2767" s="37">
        <v>15.741999</v>
      </c>
      <c r="G2767"/>
      <c r="H2767"/>
      <c r="I2767"/>
      <c r="J2767"/>
    </row>
    <row r="2768" spans="1:10" x14ac:dyDescent="0.2">
      <c r="A2768" s="37">
        <v>240197</v>
      </c>
      <c r="B2768" s="37">
        <v>18.750083</v>
      </c>
      <c r="C2768" s="37">
        <v>22.045155000000001</v>
      </c>
      <c r="D2768" s="37">
        <v>29.505872</v>
      </c>
      <c r="E2768" s="37">
        <v>17.083825000000001</v>
      </c>
      <c r="G2768"/>
      <c r="H2768"/>
      <c r="I2768"/>
      <c r="J2768"/>
    </row>
    <row r="2769" spans="1:10" x14ac:dyDescent="0.2">
      <c r="A2769" s="37">
        <v>240198</v>
      </c>
      <c r="B2769" s="37">
        <v>19.107842000000002</v>
      </c>
      <c r="C2769" s="37">
        <v>24.99654</v>
      </c>
      <c r="D2769" s="37">
        <v>30.716722000000001</v>
      </c>
      <c r="E2769" s="37">
        <v>18.246538000000001</v>
      </c>
      <c r="G2769"/>
      <c r="H2769"/>
      <c r="I2769"/>
      <c r="J2769"/>
    </row>
    <row r="2770" spans="1:10" x14ac:dyDescent="0.2">
      <c r="A2770" s="37">
        <v>240199</v>
      </c>
      <c r="B2770" s="37">
        <v>19.543302000000001</v>
      </c>
      <c r="C2770" s="37">
        <v>23.717690999999999</v>
      </c>
      <c r="D2770" s="37">
        <v>30.163022999999999</v>
      </c>
      <c r="E2770" s="37">
        <v>17.696394000000002</v>
      </c>
      <c r="G2770"/>
      <c r="H2770"/>
      <c r="I2770"/>
      <c r="J2770"/>
    </row>
    <row r="2771" spans="1:10" x14ac:dyDescent="0.2">
      <c r="A2771" s="37">
        <v>240200</v>
      </c>
      <c r="B2771" s="37">
        <v>18.983832</v>
      </c>
      <c r="C2771" s="37">
        <v>24.726839999999999</v>
      </c>
      <c r="D2771" s="37">
        <v>30.723216000000001</v>
      </c>
      <c r="E2771" s="37">
        <v>19.293503999999999</v>
      </c>
      <c r="G2771"/>
      <c r="H2771"/>
      <c r="I2771"/>
      <c r="J2771"/>
    </row>
    <row r="2772" spans="1:10" x14ac:dyDescent="0.2">
      <c r="A2772" s="37">
        <v>240201</v>
      </c>
      <c r="B2772" s="37">
        <v>17.037758</v>
      </c>
      <c r="C2772" s="37">
        <v>27.309011999999999</v>
      </c>
      <c r="D2772" s="37">
        <v>36.374631999999998</v>
      </c>
      <c r="E2772" s="37">
        <v>22.822932000000002</v>
      </c>
      <c r="G2772"/>
      <c r="H2772"/>
      <c r="I2772"/>
      <c r="J2772"/>
    </row>
    <row r="2773" spans="1:10" x14ac:dyDescent="0.2">
      <c r="A2773" s="37">
        <v>240202</v>
      </c>
      <c r="B2773" s="37">
        <v>16.632000000000001</v>
      </c>
      <c r="C2773" s="37">
        <v>30.24</v>
      </c>
      <c r="D2773" s="37">
        <v>38.036250000000003</v>
      </c>
      <c r="E2773" s="37">
        <v>24.06915</v>
      </c>
      <c r="G2773"/>
      <c r="H2773"/>
      <c r="I2773"/>
      <c r="J2773"/>
    </row>
    <row r="2774" spans="1:10" x14ac:dyDescent="0.2">
      <c r="A2774" s="37">
        <v>240203</v>
      </c>
      <c r="B2774" s="37">
        <v>16.688133000000001</v>
      </c>
      <c r="C2774" s="37">
        <v>30.266676</v>
      </c>
      <c r="D2774" s="37">
        <v>37.183157999999999</v>
      </c>
      <c r="E2774" s="37">
        <v>27.581121</v>
      </c>
      <c r="G2774"/>
      <c r="H2774"/>
      <c r="I2774"/>
      <c r="J2774"/>
    </row>
    <row r="2775" spans="1:10" x14ac:dyDescent="0.2">
      <c r="A2775" s="37">
        <v>240204</v>
      </c>
      <c r="B2775" s="37">
        <v>17.191020000000002</v>
      </c>
      <c r="C2775" s="37">
        <v>27.965938000000001</v>
      </c>
      <c r="D2775" s="37">
        <v>37.585394000000001</v>
      </c>
      <c r="E2775" s="37">
        <v>23.400454</v>
      </c>
      <c r="G2775"/>
      <c r="H2775"/>
      <c r="I2775"/>
      <c r="J2775"/>
    </row>
    <row r="2776" spans="1:10" x14ac:dyDescent="0.2">
      <c r="A2776" s="37">
        <v>240205</v>
      </c>
      <c r="B2776" s="37">
        <v>18.094251</v>
      </c>
      <c r="C2776" s="37">
        <v>26.787789</v>
      </c>
      <c r="D2776" s="37">
        <v>35.038164000000002</v>
      </c>
      <c r="E2776" s="37">
        <v>20.828661</v>
      </c>
      <c r="G2776"/>
      <c r="H2776"/>
      <c r="I2776"/>
      <c r="J2776"/>
    </row>
    <row r="2777" spans="1:10" x14ac:dyDescent="0.2">
      <c r="A2777" s="37">
        <v>240206</v>
      </c>
      <c r="B2777" s="37">
        <v>17.645631999999999</v>
      </c>
      <c r="C2777" s="37">
        <v>28.024864000000001</v>
      </c>
      <c r="D2777" s="37">
        <v>35.272511999999999</v>
      </c>
      <c r="E2777" s="37">
        <v>24.499487999999999</v>
      </c>
      <c r="G2777"/>
      <c r="H2777"/>
      <c r="I2777"/>
      <c r="J2777"/>
    </row>
    <row r="2778" spans="1:10" x14ac:dyDescent="0.2">
      <c r="A2778" s="37">
        <v>240207</v>
      </c>
      <c r="B2778" s="37">
        <v>17.975273000000001</v>
      </c>
      <c r="C2778" s="37">
        <v>26.705317000000001</v>
      </c>
      <c r="D2778" s="37">
        <v>34.227018000000001</v>
      </c>
      <c r="E2778" s="37">
        <v>20.026646</v>
      </c>
      <c r="G2778"/>
      <c r="H2778"/>
      <c r="I2778"/>
      <c r="J2778"/>
    </row>
    <row r="2779" spans="1:10" x14ac:dyDescent="0.2">
      <c r="A2779" s="37">
        <v>240208</v>
      </c>
      <c r="B2779" s="37">
        <v>17.800964</v>
      </c>
      <c r="C2779" s="37">
        <v>25.647995999999999</v>
      </c>
      <c r="D2779" s="37">
        <v>32.511808000000002</v>
      </c>
      <c r="E2779" s="37">
        <v>21.790028</v>
      </c>
      <c r="G2779"/>
      <c r="H2779"/>
      <c r="I2779"/>
      <c r="J2779"/>
    </row>
    <row r="2780" spans="1:10" x14ac:dyDescent="0.2">
      <c r="A2780" s="37">
        <v>240209</v>
      </c>
      <c r="B2780" s="37">
        <v>19.124929999999999</v>
      </c>
      <c r="C2780" s="37">
        <v>23.814532</v>
      </c>
      <c r="D2780" s="37">
        <v>30.590489999999999</v>
      </c>
      <c r="E2780" s="37">
        <v>21.154897999999999</v>
      </c>
      <c r="G2780"/>
      <c r="H2780"/>
      <c r="I2780"/>
      <c r="J2780"/>
    </row>
    <row r="2781" spans="1:10" x14ac:dyDescent="0.2">
      <c r="A2781" s="37">
        <v>240210</v>
      </c>
      <c r="B2781" s="37">
        <v>17.841000000000001</v>
      </c>
      <c r="C2781" s="37">
        <v>25.691040000000001</v>
      </c>
      <c r="D2781" s="37">
        <v>34.282890000000002</v>
      </c>
      <c r="E2781" s="37">
        <v>18.488910000000001</v>
      </c>
      <c r="G2781"/>
      <c r="H2781"/>
      <c r="I2781"/>
      <c r="J2781"/>
    </row>
    <row r="2782" spans="1:10" x14ac:dyDescent="0.2">
      <c r="A2782" s="37">
        <v>240211</v>
      </c>
      <c r="B2782" s="37">
        <v>17.624580000000002</v>
      </c>
      <c r="C2782" s="37">
        <v>29.125845000000002</v>
      </c>
      <c r="D2782" s="37">
        <v>37.881525000000003</v>
      </c>
      <c r="E2782" s="37">
        <v>23.94603</v>
      </c>
      <c r="G2782"/>
      <c r="H2782"/>
      <c r="I2782"/>
      <c r="J2782"/>
    </row>
    <row r="2783" spans="1:10" x14ac:dyDescent="0.2">
      <c r="A2783" s="37">
        <v>240212</v>
      </c>
      <c r="B2783" s="37">
        <v>15.948791999999999</v>
      </c>
      <c r="C2783" s="37">
        <v>32.029547999999998</v>
      </c>
      <c r="D2783" s="37">
        <v>39.278142000000003</v>
      </c>
      <c r="E2783" s="37">
        <v>26.750988</v>
      </c>
      <c r="G2783"/>
      <c r="H2783"/>
      <c r="I2783"/>
      <c r="J2783"/>
    </row>
    <row r="2784" spans="1:10" x14ac:dyDescent="0.2">
      <c r="A2784" s="37">
        <v>240213</v>
      </c>
      <c r="B2784" s="37">
        <v>19.025615999999999</v>
      </c>
      <c r="C2784" s="37">
        <v>24.783861000000002</v>
      </c>
      <c r="D2784" s="37">
        <v>31.440954000000001</v>
      </c>
      <c r="E2784" s="37">
        <v>19.362684000000002</v>
      </c>
      <c r="G2784"/>
      <c r="H2784"/>
      <c r="I2784"/>
      <c r="J2784"/>
    </row>
    <row r="2785" spans="1:10" x14ac:dyDescent="0.2">
      <c r="A2785" s="37">
        <v>240214</v>
      </c>
      <c r="B2785" s="37">
        <v>17.962499999999999</v>
      </c>
      <c r="C2785" s="37">
        <v>26.971875000000001</v>
      </c>
      <c r="D2785" s="37">
        <v>32.784374999999997</v>
      </c>
      <c r="E2785" s="37">
        <v>21.225000000000001</v>
      </c>
      <c r="G2785"/>
      <c r="H2785"/>
      <c r="I2785"/>
      <c r="J2785"/>
    </row>
    <row r="2786" spans="1:10" x14ac:dyDescent="0.2">
      <c r="A2786" s="37">
        <v>240215</v>
      </c>
      <c r="B2786" s="37">
        <v>18.357789</v>
      </c>
      <c r="C2786" s="37">
        <v>26.088864000000001</v>
      </c>
      <c r="D2786" s="37">
        <v>33.276420999999999</v>
      </c>
      <c r="E2786" s="37">
        <v>18.816967999999999</v>
      </c>
      <c r="G2786"/>
      <c r="H2786"/>
      <c r="I2786"/>
      <c r="J2786"/>
    </row>
    <row r="2787" spans="1:10" x14ac:dyDescent="0.2">
      <c r="A2787" s="37">
        <v>240216</v>
      </c>
      <c r="B2787" s="37">
        <v>17.352039999999999</v>
      </c>
      <c r="C2787" s="37">
        <v>28.032389999999999</v>
      </c>
      <c r="D2787" s="37">
        <v>36.774279999999997</v>
      </c>
      <c r="E2787" s="37">
        <v>22.64987</v>
      </c>
      <c r="G2787"/>
      <c r="H2787"/>
      <c r="I2787"/>
      <c r="J2787"/>
    </row>
    <row r="2788" spans="1:10" x14ac:dyDescent="0.2">
      <c r="A2788" s="37">
        <v>240217</v>
      </c>
      <c r="B2788" s="37">
        <v>21.5855</v>
      </c>
      <c r="C2788" s="37">
        <v>21.62304</v>
      </c>
      <c r="D2788" s="37">
        <v>27.910990000000002</v>
      </c>
      <c r="E2788" s="37">
        <v>13.72087</v>
      </c>
      <c r="G2788"/>
      <c r="H2788"/>
      <c r="I2788"/>
      <c r="J2788"/>
    </row>
    <row r="2789" spans="1:10" x14ac:dyDescent="0.2">
      <c r="A2789" s="37">
        <v>240218</v>
      </c>
      <c r="B2789" s="37">
        <v>17.919619999999998</v>
      </c>
      <c r="C2789" s="37">
        <v>26.335273999999998</v>
      </c>
      <c r="D2789" s="37">
        <v>33.718907999999999</v>
      </c>
      <c r="E2789" s="37">
        <v>17.778890000000001</v>
      </c>
      <c r="G2789"/>
      <c r="H2789"/>
      <c r="I2789"/>
      <c r="J2789"/>
    </row>
    <row r="2790" spans="1:10" x14ac:dyDescent="0.2">
      <c r="A2790" s="37">
        <v>240219</v>
      </c>
      <c r="B2790" s="37">
        <v>20.475228000000001</v>
      </c>
      <c r="C2790" s="37">
        <v>22.775288</v>
      </c>
      <c r="D2790" s="37">
        <v>29.121576000000001</v>
      </c>
      <c r="E2790" s="37">
        <v>16.278791999999999</v>
      </c>
      <c r="G2790"/>
      <c r="H2790"/>
      <c r="I2790"/>
      <c r="J2790"/>
    </row>
    <row r="2791" spans="1:10" x14ac:dyDescent="0.2">
      <c r="A2791" s="37">
        <v>240220</v>
      </c>
      <c r="B2791" s="37">
        <v>19.205587999999999</v>
      </c>
      <c r="C2791" s="37">
        <v>27.138741</v>
      </c>
      <c r="D2791" s="37">
        <v>34.581378000000001</v>
      </c>
      <c r="E2791" s="37">
        <v>23.516469000000001</v>
      </c>
      <c r="G2791"/>
      <c r="H2791"/>
      <c r="I2791"/>
      <c r="J2791"/>
    </row>
    <row r="2792" spans="1:10" x14ac:dyDescent="0.2">
      <c r="A2792" s="37">
        <v>240221</v>
      </c>
      <c r="B2792" s="37">
        <v>17.677638000000002</v>
      </c>
      <c r="C2792" s="37">
        <v>26.492961999999999</v>
      </c>
      <c r="D2792" s="37">
        <v>35.731195999999997</v>
      </c>
      <c r="E2792" s="37">
        <v>21.295867999999999</v>
      </c>
      <c r="G2792"/>
      <c r="H2792"/>
      <c r="I2792"/>
      <c r="J2792"/>
    </row>
    <row r="2793" spans="1:10" x14ac:dyDescent="0.2">
      <c r="A2793" s="37">
        <v>240222</v>
      </c>
      <c r="B2793" s="37">
        <v>19.256129000000001</v>
      </c>
      <c r="C2793" s="37">
        <v>24.665154000000001</v>
      </c>
      <c r="D2793" s="37">
        <v>30.544529000000001</v>
      </c>
      <c r="E2793" s="37">
        <v>21.589065000000002</v>
      </c>
      <c r="G2793"/>
      <c r="H2793"/>
      <c r="I2793"/>
      <c r="J2793"/>
    </row>
    <row r="2794" spans="1:10" x14ac:dyDescent="0.2">
      <c r="A2794" s="37">
        <v>240223</v>
      </c>
      <c r="B2794" s="37">
        <v>17.878898</v>
      </c>
      <c r="C2794" s="37">
        <v>23.944451999999998</v>
      </c>
      <c r="D2794" s="37">
        <v>32.748384000000001</v>
      </c>
      <c r="E2794" s="37">
        <v>18.832190000000001</v>
      </c>
      <c r="G2794"/>
      <c r="H2794"/>
      <c r="I2794"/>
      <c r="J2794"/>
    </row>
    <row r="2795" spans="1:10" x14ac:dyDescent="0.2">
      <c r="A2795" s="37">
        <v>240224</v>
      </c>
      <c r="B2795" s="37">
        <v>19.820857</v>
      </c>
      <c r="C2795" s="37">
        <v>23.890789999999999</v>
      </c>
      <c r="D2795" s="37">
        <v>31.426303999999998</v>
      </c>
      <c r="E2795" s="37">
        <v>17.582865999999999</v>
      </c>
      <c r="G2795"/>
      <c r="H2795"/>
      <c r="I2795"/>
      <c r="J2795"/>
    </row>
    <row r="2796" spans="1:10" x14ac:dyDescent="0.2">
      <c r="A2796" s="37">
        <v>240225</v>
      </c>
      <c r="B2796" s="37">
        <v>19.138113000000001</v>
      </c>
      <c r="C2796" s="37">
        <v>25.950942000000001</v>
      </c>
      <c r="D2796" s="37">
        <v>32.302044000000002</v>
      </c>
      <c r="E2796" s="37">
        <v>23.218271999999999</v>
      </c>
      <c r="G2796"/>
      <c r="H2796"/>
      <c r="I2796"/>
      <c r="J2796"/>
    </row>
    <row r="2797" spans="1:10" x14ac:dyDescent="0.2">
      <c r="A2797" s="37">
        <v>240226</v>
      </c>
      <c r="B2797" s="37">
        <v>17.361799999999999</v>
      </c>
      <c r="C2797" s="37">
        <v>26.122599999999998</v>
      </c>
      <c r="D2797" s="37">
        <v>31.9788</v>
      </c>
      <c r="E2797" s="37">
        <v>22.719799999999999</v>
      </c>
      <c r="G2797"/>
      <c r="H2797"/>
      <c r="I2797"/>
      <c r="J2797"/>
    </row>
    <row r="2798" spans="1:10" x14ac:dyDescent="0.2">
      <c r="A2798" s="37">
        <v>240227</v>
      </c>
      <c r="B2798" s="37">
        <v>19.86618</v>
      </c>
      <c r="C2798" s="37">
        <v>22.957719999999998</v>
      </c>
      <c r="D2798" s="37">
        <v>28.19746</v>
      </c>
      <c r="E2798" s="37">
        <v>19.539280000000002</v>
      </c>
      <c r="G2798"/>
      <c r="H2798"/>
      <c r="I2798"/>
      <c r="J2798"/>
    </row>
    <row r="2799" spans="1:10" x14ac:dyDescent="0.2">
      <c r="A2799" s="37">
        <v>240228</v>
      </c>
      <c r="B2799" s="37">
        <v>18.140993999999999</v>
      </c>
      <c r="C2799" s="37">
        <v>26.015277999999999</v>
      </c>
      <c r="D2799" s="37">
        <v>32.909986000000004</v>
      </c>
      <c r="E2799" s="37">
        <v>24.244506000000001</v>
      </c>
      <c r="G2799"/>
      <c r="H2799"/>
      <c r="I2799"/>
      <c r="J2799"/>
    </row>
    <row r="2800" spans="1:10" x14ac:dyDescent="0.2">
      <c r="A2800" s="37">
        <v>240229</v>
      </c>
      <c r="B2800" s="37">
        <v>18.448492999999999</v>
      </c>
      <c r="C2800" s="37">
        <v>22.359535999999999</v>
      </c>
      <c r="D2800" s="37">
        <v>28.821667000000001</v>
      </c>
      <c r="E2800" s="37">
        <v>18.561040999999999</v>
      </c>
      <c r="G2800"/>
      <c r="H2800"/>
      <c r="I2800"/>
      <c r="J2800"/>
    </row>
    <row r="2801" spans="1:10" x14ac:dyDescent="0.2">
      <c r="A2801" s="37">
        <v>240230</v>
      </c>
      <c r="B2801" s="37">
        <v>18.183171999999999</v>
      </c>
      <c r="C2801" s="37">
        <v>24.420368</v>
      </c>
      <c r="D2801" s="37">
        <v>34.054524000000001</v>
      </c>
      <c r="E2801" s="37">
        <v>17.664192</v>
      </c>
      <c r="G2801"/>
      <c r="H2801"/>
      <c r="I2801"/>
      <c r="J2801"/>
    </row>
    <row r="2802" spans="1:10" x14ac:dyDescent="0.2">
      <c r="A2802" s="37">
        <v>240231</v>
      </c>
      <c r="B2802" s="37">
        <v>19.611532</v>
      </c>
      <c r="C2802" s="37">
        <v>23.047540000000001</v>
      </c>
      <c r="D2802" s="37">
        <v>29.675467999999999</v>
      </c>
      <c r="E2802" s="37">
        <v>18.503748000000002</v>
      </c>
      <c r="G2802"/>
      <c r="H2802"/>
      <c r="I2802"/>
      <c r="J2802"/>
    </row>
    <row r="2803" spans="1:10" x14ac:dyDescent="0.2">
      <c r="A2803" s="37">
        <v>240232</v>
      </c>
      <c r="B2803" s="37">
        <v>18.200873999999999</v>
      </c>
      <c r="C2803" s="37">
        <v>26.209634999999999</v>
      </c>
      <c r="D2803" s="37">
        <v>31.818591000000001</v>
      </c>
      <c r="E2803" s="37">
        <v>22.049973000000001</v>
      </c>
      <c r="G2803"/>
      <c r="H2803"/>
      <c r="I2803"/>
      <c r="J2803"/>
    </row>
    <row r="2804" spans="1:10" x14ac:dyDescent="0.2">
      <c r="A2804" s="37">
        <v>240233</v>
      </c>
      <c r="B2804" s="37">
        <v>18.695152</v>
      </c>
      <c r="C2804" s="37">
        <v>22.616620000000001</v>
      </c>
      <c r="D2804" s="37">
        <v>28.212</v>
      </c>
      <c r="E2804" s="37">
        <v>20.303235999999998</v>
      </c>
      <c r="G2804"/>
      <c r="H2804"/>
      <c r="I2804"/>
      <c r="J2804"/>
    </row>
    <row r="2805" spans="1:10" x14ac:dyDescent="0.2">
      <c r="A2805" s="37">
        <v>240234</v>
      </c>
      <c r="B2805" s="37">
        <v>19.295808000000001</v>
      </c>
      <c r="C2805" s="37">
        <v>21.161632000000001</v>
      </c>
      <c r="D2805" s="37">
        <v>26.599712</v>
      </c>
      <c r="E2805" s="37">
        <v>16.848672000000001</v>
      </c>
      <c r="G2805"/>
      <c r="H2805"/>
      <c r="I2805"/>
      <c r="J2805"/>
    </row>
    <row r="2806" spans="1:10" x14ac:dyDescent="0.2">
      <c r="A2806" s="37">
        <v>240235</v>
      </c>
      <c r="B2806" s="37">
        <v>19.206600000000002</v>
      </c>
      <c r="C2806" s="37">
        <v>24.639054999999999</v>
      </c>
      <c r="D2806" s="37">
        <v>29.516024999999999</v>
      </c>
      <c r="E2806" s="37">
        <v>19.56437</v>
      </c>
      <c r="G2806"/>
      <c r="H2806"/>
      <c r="I2806"/>
      <c r="J2806"/>
    </row>
    <row r="2807" spans="1:10" x14ac:dyDescent="0.2">
      <c r="A2807" s="37">
        <v>240236</v>
      </c>
      <c r="B2807" s="37">
        <v>17.592993</v>
      </c>
      <c r="C2807" s="37">
        <v>25.000568999999999</v>
      </c>
      <c r="D2807" s="37">
        <v>29.920247</v>
      </c>
      <c r="E2807" s="37">
        <v>20.539187999999999</v>
      </c>
      <c r="G2807"/>
      <c r="H2807"/>
      <c r="I2807"/>
      <c r="J2807"/>
    </row>
    <row r="2808" spans="1:10" x14ac:dyDescent="0.2">
      <c r="A2808" s="37">
        <v>240237</v>
      </c>
      <c r="B2808" s="37">
        <v>18.182618999999999</v>
      </c>
      <c r="C2808" s="37">
        <v>23.880528000000002</v>
      </c>
      <c r="D2808" s="37">
        <v>30.535910999999999</v>
      </c>
      <c r="E2808" s="37">
        <v>21.580712999999999</v>
      </c>
      <c r="G2808"/>
      <c r="H2808"/>
      <c r="I2808"/>
      <c r="J2808"/>
    </row>
    <row r="2809" spans="1:10" x14ac:dyDescent="0.2">
      <c r="A2809" s="37">
        <v>240238</v>
      </c>
      <c r="B2809" s="37">
        <v>17.241983000000001</v>
      </c>
      <c r="C2809" s="37">
        <v>28.007617</v>
      </c>
      <c r="D2809" s="37">
        <v>37.792842999999998</v>
      </c>
      <c r="E2809" s="37">
        <v>24.161401000000001</v>
      </c>
      <c r="G2809"/>
      <c r="H2809"/>
      <c r="I2809"/>
      <c r="J2809"/>
    </row>
    <row r="2810" spans="1:10" x14ac:dyDescent="0.2">
      <c r="A2810" s="37">
        <v>240239</v>
      </c>
      <c r="B2810" s="37">
        <v>18.677941000000001</v>
      </c>
      <c r="C2810" s="37">
        <v>22.568788999999999</v>
      </c>
      <c r="D2810" s="37">
        <v>28.077705999999999</v>
      </c>
      <c r="E2810" s="37">
        <v>20.623365</v>
      </c>
      <c r="G2810"/>
      <c r="H2810"/>
      <c r="I2810"/>
      <c r="J2810"/>
    </row>
    <row r="2811" spans="1:10" x14ac:dyDescent="0.2">
      <c r="A2811" s="37">
        <v>240240</v>
      </c>
      <c r="B2811" s="37">
        <v>16.632000000000001</v>
      </c>
      <c r="C2811" s="37">
        <v>27.4239</v>
      </c>
      <c r="D2811" s="37">
        <v>35.4375</v>
      </c>
      <c r="E2811" s="37">
        <v>24.050249999999998</v>
      </c>
      <c r="G2811"/>
      <c r="H2811"/>
      <c r="I2811"/>
      <c r="J2811"/>
    </row>
    <row r="2812" spans="1:10" x14ac:dyDescent="0.2">
      <c r="A2812" s="37">
        <v>240241</v>
      </c>
      <c r="B2812" s="37">
        <v>17.298287999999999</v>
      </c>
      <c r="C2812" s="37">
        <v>29.078855999999998</v>
      </c>
      <c r="D2812" s="37">
        <v>36.077399999999997</v>
      </c>
      <c r="E2812" s="37">
        <v>26.334143999999998</v>
      </c>
      <c r="G2812"/>
      <c r="H2812"/>
      <c r="I2812"/>
      <c r="J2812"/>
    </row>
    <row r="2813" spans="1:10" x14ac:dyDescent="0.2">
      <c r="A2813" s="37">
        <v>240242</v>
      </c>
      <c r="B2813" s="37">
        <v>17.133479999999999</v>
      </c>
      <c r="C2813" s="37">
        <v>31.791077999999999</v>
      </c>
      <c r="D2813" s="37">
        <v>39.058686000000002</v>
      </c>
      <c r="E2813" s="37">
        <v>26.340371999999999</v>
      </c>
      <c r="G2813"/>
      <c r="H2813"/>
      <c r="I2813"/>
      <c r="J2813"/>
    </row>
    <row r="2814" spans="1:10" x14ac:dyDescent="0.2">
      <c r="A2814" s="37">
        <v>240243</v>
      </c>
      <c r="B2814" s="37">
        <v>16.467500000000001</v>
      </c>
      <c r="C2814" s="37">
        <v>33.010280000000002</v>
      </c>
      <c r="D2814" s="37">
        <v>39.926630000000003</v>
      </c>
      <c r="E2814" s="37">
        <v>29.641500000000001</v>
      </c>
      <c r="G2814"/>
      <c r="H2814"/>
      <c r="I2814"/>
      <c r="J2814"/>
    </row>
    <row r="2815" spans="1:10" x14ac:dyDescent="0.2">
      <c r="A2815" s="37">
        <v>240244</v>
      </c>
      <c r="B2815" s="37">
        <v>18.998694</v>
      </c>
      <c r="C2815" s="37">
        <v>29.682510000000001</v>
      </c>
      <c r="D2815" s="37">
        <v>36.685505999999997</v>
      </c>
      <c r="E2815" s="37">
        <v>24.283974000000001</v>
      </c>
      <c r="G2815"/>
      <c r="H2815"/>
      <c r="I2815"/>
      <c r="J2815"/>
    </row>
    <row r="2816" spans="1:10" x14ac:dyDescent="0.2">
      <c r="A2816" s="37">
        <v>240245</v>
      </c>
      <c r="B2816" s="37">
        <v>18.599609000000001</v>
      </c>
      <c r="C2816" s="37">
        <v>26.345534000000001</v>
      </c>
      <c r="D2816" s="37">
        <v>32.992946000000003</v>
      </c>
      <c r="E2816" s="37">
        <v>22.298874999999999</v>
      </c>
      <c r="G2816"/>
      <c r="H2816"/>
      <c r="I2816"/>
      <c r="J2816"/>
    </row>
    <row r="2817" spans="1:10" x14ac:dyDescent="0.2">
      <c r="A2817" s="37">
        <v>240246</v>
      </c>
      <c r="B2817" s="37">
        <v>17.251128000000001</v>
      </c>
      <c r="C2817" s="37">
        <v>29.493863999999999</v>
      </c>
      <c r="D2817" s="37">
        <v>36.784799999999997</v>
      </c>
      <c r="E2817" s="37">
        <v>27.201888</v>
      </c>
      <c r="G2817"/>
      <c r="H2817"/>
      <c r="I2817"/>
      <c r="J2817"/>
    </row>
    <row r="2818" spans="1:10" x14ac:dyDescent="0.2">
      <c r="A2818" s="37">
        <v>240247</v>
      </c>
      <c r="B2818" s="37">
        <v>17.915099999999999</v>
      </c>
      <c r="C2818" s="37">
        <v>31.011980999999999</v>
      </c>
      <c r="D2818" s="37">
        <v>38.574038999999999</v>
      </c>
      <c r="E2818" s="37">
        <v>25.335723000000002</v>
      </c>
      <c r="G2818"/>
      <c r="H2818"/>
      <c r="I2818"/>
      <c r="J2818"/>
    </row>
    <row r="2819" spans="1:10" x14ac:dyDescent="0.2">
      <c r="A2819" s="37">
        <v>240248</v>
      </c>
      <c r="B2819" s="37">
        <v>16.831752999999999</v>
      </c>
      <c r="C2819" s="37">
        <v>32.156466000000002</v>
      </c>
      <c r="D2819" s="37">
        <v>39.399676999999997</v>
      </c>
      <c r="E2819" s="37">
        <v>27.607088999999998</v>
      </c>
      <c r="G2819"/>
      <c r="H2819"/>
      <c r="I2819"/>
      <c r="J2819"/>
    </row>
    <row r="2820" spans="1:10" x14ac:dyDescent="0.2">
      <c r="A2820" s="37">
        <v>240249</v>
      </c>
      <c r="B2820" s="37">
        <v>16.734141999999999</v>
      </c>
      <c r="C2820" s="37">
        <v>30.685549000000002</v>
      </c>
      <c r="D2820" s="37">
        <v>38.948856999999997</v>
      </c>
      <c r="E2820" s="37">
        <v>26.233173000000001</v>
      </c>
      <c r="G2820"/>
      <c r="H2820"/>
      <c r="I2820"/>
      <c r="J2820"/>
    </row>
    <row r="2821" spans="1:10" x14ac:dyDescent="0.2">
      <c r="A2821" s="37">
        <v>240250</v>
      </c>
      <c r="B2821" s="37">
        <v>14.073549</v>
      </c>
      <c r="C2821" s="37">
        <v>36.642198</v>
      </c>
      <c r="D2821" s="37">
        <v>45.580931</v>
      </c>
      <c r="E2821" s="37">
        <v>30.629555</v>
      </c>
      <c r="G2821"/>
      <c r="H2821"/>
      <c r="I2821"/>
      <c r="J2821"/>
    </row>
    <row r="2822" spans="1:10" x14ac:dyDescent="0.2">
      <c r="A2822" s="37">
        <v>240251</v>
      </c>
      <c r="B2822" s="37">
        <v>18.56767</v>
      </c>
      <c r="C2822" s="37">
        <v>28.223990000000001</v>
      </c>
      <c r="D2822" s="37">
        <v>34.815559999999998</v>
      </c>
      <c r="E2822" s="37">
        <v>23.612719999999999</v>
      </c>
      <c r="G2822"/>
      <c r="H2822"/>
      <c r="I2822"/>
      <c r="J2822"/>
    </row>
    <row r="2823" spans="1:10" x14ac:dyDescent="0.2">
      <c r="A2823" s="37">
        <v>240252</v>
      </c>
      <c r="B2823" s="37">
        <v>17.607213000000002</v>
      </c>
      <c r="C2823" s="37">
        <v>31.481280999999999</v>
      </c>
      <c r="D2823" s="37">
        <v>38.730198000000001</v>
      </c>
      <c r="E2823" s="37">
        <v>25.905190999999999</v>
      </c>
      <c r="G2823"/>
      <c r="H2823"/>
      <c r="I2823"/>
      <c r="J2823"/>
    </row>
    <row r="2824" spans="1:10" x14ac:dyDescent="0.2">
      <c r="A2824" s="37">
        <v>240253</v>
      </c>
      <c r="B2824" s="37">
        <v>16.506684</v>
      </c>
      <c r="C2824" s="37">
        <v>33.240264000000003</v>
      </c>
      <c r="D2824" s="37">
        <v>41.985213999999999</v>
      </c>
      <c r="E2824" s="37">
        <v>27.79476</v>
      </c>
      <c r="G2824"/>
      <c r="H2824"/>
      <c r="I2824"/>
      <c r="J2824"/>
    </row>
    <row r="2825" spans="1:10" x14ac:dyDescent="0.2">
      <c r="A2825" s="37">
        <v>240254</v>
      </c>
      <c r="B2825" s="37">
        <v>17.894200000000001</v>
      </c>
      <c r="C2825" s="37">
        <v>30.702680000000001</v>
      </c>
      <c r="D2825" s="37">
        <v>38.623218000000001</v>
      </c>
      <c r="E2825" s="37">
        <v>25.033044</v>
      </c>
      <c r="G2825"/>
      <c r="H2825"/>
      <c r="I2825"/>
      <c r="J2825"/>
    </row>
    <row r="2826" spans="1:10" x14ac:dyDescent="0.2">
      <c r="A2826" s="37">
        <v>240255</v>
      </c>
      <c r="B2826" s="37">
        <v>16.881965999999998</v>
      </c>
      <c r="C2826" s="37">
        <v>32.236919999999998</v>
      </c>
      <c r="D2826" s="37">
        <v>38.797415999999998</v>
      </c>
      <c r="E2826" s="37">
        <v>28.193166000000002</v>
      </c>
      <c r="G2826"/>
      <c r="H2826"/>
      <c r="I2826"/>
      <c r="J2826"/>
    </row>
    <row r="2827" spans="1:10" x14ac:dyDescent="0.2">
      <c r="A2827" s="37">
        <v>240256</v>
      </c>
      <c r="B2827" s="37">
        <v>15.033014</v>
      </c>
      <c r="C2827" s="37">
        <v>35.253078000000002</v>
      </c>
      <c r="D2827" s="37">
        <v>43.646667999999998</v>
      </c>
      <c r="E2827" s="37">
        <v>30.829939</v>
      </c>
      <c r="G2827"/>
      <c r="H2827"/>
      <c r="I2827"/>
      <c r="J2827"/>
    </row>
    <row r="2828" spans="1:10" x14ac:dyDescent="0.2">
      <c r="A2828" s="37">
        <v>240257</v>
      </c>
      <c r="B2828" s="37">
        <v>16.32921</v>
      </c>
      <c r="C2828" s="37">
        <v>33.203040000000001</v>
      </c>
      <c r="D2828" s="37">
        <v>41.494410000000002</v>
      </c>
      <c r="E2828" s="37">
        <v>28.658280000000001</v>
      </c>
      <c r="G2828"/>
      <c r="H2828"/>
      <c r="I2828"/>
      <c r="J2828"/>
    </row>
    <row r="2829" spans="1:10" x14ac:dyDescent="0.2">
      <c r="A2829" s="37">
        <v>240258</v>
      </c>
      <c r="B2829" s="37">
        <v>-0.35738500000000001</v>
      </c>
      <c r="C2829" s="37">
        <v>16.368233</v>
      </c>
      <c r="D2829" s="37">
        <v>73.263925</v>
      </c>
      <c r="E2829" s="37">
        <v>-40.323239000000001</v>
      </c>
      <c r="G2829"/>
      <c r="H2829"/>
      <c r="I2829"/>
      <c r="J2829"/>
    </row>
    <row r="2830" spans="1:10" x14ac:dyDescent="0.2">
      <c r="A2830" s="37">
        <v>240258</v>
      </c>
      <c r="B2830" s="37">
        <v>14.317152</v>
      </c>
      <c r="C2830" s="37">
        <v>36.688288</v>
      </c>
      <c r="D2830" s="37">
        <v>46.214303999999998</v>
      </c>
      <c r="E2830" s="37">
        <v>32.365952</v>
      </c>
      <c r="G2830"/>
      <c r="H2830"/>
      <c r="I2830"/>
      <c r="J2830"/>
    </row>
    <row r="2831" spans="1:10" x14ac:dyDescent="0.2">
      <c r="A2831" s="37">
        <v>240259</v>
      </c>
      <c r="B2831" s="37">
        <v>13.603247</v>
      </c>
      <c r="C2831" s="37">
        <v>37.566395999999997</v>
      </c>
      <c r="D2831" s="37">
        <v>47.625466000000003</v>
      </c>
      <c r="E2831" s="37">
        <v>32.029207</v>
      </c>
      <c r="G2831"/>
      <c r="H2831"/>
      <c r="I2831"/>
      <c r="J2831"/>
    </row>
    <row r="2832" spans="1:10" x14ac:dyDescent="0.2">
      <c r="A2832" s="37">
        <v>240260</v>
      </c>
      <c r="B2832" s="37">
        <v>17.512884</v>
      </c>
      <c r="C2832" s="37">
        <v>32.805957999999997</v>
      </c>
      <c r="D2832" s="37">
        <v>39.994363999999997</v>
      </c>
      <c r="E2832" s="37">
        <v>27.251709999999999</v>
      </c>
      <c r="G2832"/>
      <c r="H2832"/>
      <c r="I2832"/>
      <c r="J2832"/>
    </row>
    <row r="2833" spans="1:10" x14ac:dyDescent="0.2">
      <c r="A2833" s="37">
        <v>240261</v>
      </c>
      <c r="B2833" s="37">
        <v>17.280576</v>
      </c>
      <c r="C2833" s="37">
        <v>32.808461999999999</v>
      </c>
      <c r="D2833" s="37">
        <v>39.98028</v>
      </c>
      <c r="E2833" s="37">
        <v>27.957774000000001</v>
      </c>
      <c r="G2833"/>
      <c r="H2833"/>
      <c r="I2833"/>
      <c r="J2833"/>
    </row>
    <row r="2834" spans="1:10" x14ac:dyDescent="0.2">
      <c r="A2834" s="37">
        <v>240262</v>
      </c>
      <c r="B2834" s="37">
        <v>17.550194000000001</v>
      </c>
      <c r="C2834" s="37">
        <v>33.570565999999999</v>
      </c>
      <c r="D2834" s="37">
        <v>40.915612000000003</v>
      </c>
      <c r="E2834" s="37">
        <v>27.308748000000001</v>
      </c>
      <c r="G2834"/>
      <c r="H2834"/>
      <c r="I2834"/>
      <c r="J2834"/>
    </row>
    <row r="2835" spans="1:10" x14ac:dyDescent="0.2">
      <c r="A2835" s="37">
        <v>240263</v>
      </c>
      <c r="B2835" s="37">
        <v>17.099456</v>
      </c>
      <c r="C2835" s="37">
        <v>32.81476</v>
      </c>
      <c r="D2835" s="37">
        <v>40.093328</v>
      </c>
      <c r="E2835" s="37">
        <v>27.466472</v>
      </c>
      <c r="G2835"/>
      <c r="H2835"/>
      <c r="I2835"/>
      <c r="J2835"/>
    </row>
    <row r="2836" spans="1:10" x14ac:dyDescent="0.2">
      <c r="A2836" s="37">
        <v>240264</v>
      </c>
      <c r="B2836" s="37">
        <v>17.646629999999998</v>
      </c>
      <c r="C2836" s="37">
        <v>28.698246000000001</v>
      </c>
      <c r="D2836" s="37">
        <v>36.968034000000003</v>
      </c>
      <c r="E2836" s="37">
        <v>24.307877999999999</v>
      </c>
      <c r="G2836"/>
      <c r="H2836"/>
      <c r="I2836"/>
      <c r="J2836"/>
    </row>
    <row r="2837" spans="1:10" x14ac:dyDescent="0.2">
      <c r="A2837" s="37">
        <v>240265</v>
      </c>
      <c r="B2837" s="37">
        <v>17.180099999999999</v>
      </c>
      <c r="C2837" s="37">
        <v>26.26155</v>
      </c>
      <c r="D2837" s="37">
        <v>33.972749999999998</v>
      </c>
      <c r="E2837" s="37">
        <v>24.352650000000001</v>
      </c>
      <c r="G2837"/>
      <c r="H2837"/>
      <c r="I2837"/>
      <c r="J2837"/>
    </row>
    <row r="2838" spans="1:10" x14ac:dyDescent="0.2">
      <c r="A2838" s="37">
        <v>240266</v>
      </c>
      <c r="B2838" s="37">
        <v>19.405365</v>
      </c>
      <c r="C2838" s="37">
        <v>23.824688999999999</v>
      </c>
      <c r="D2838" s="37">
        <v>29.622691</v>
      </c>
      <c r="E2838" s="37">
        <v>21.246749999999999</v>
      </c>
      <c r="G2838"/>
      <c r="H2838"/>
      <c r="I2838"/>
      <c r="J2838"/>
    </row>
    <row r="2839" spans="1:10" x14ac:dyDescent="0.2">
      <c r="A2839" s="37">
        <v>240267</v>
      </c>
      <c r="B2839" s="37">
        <v>17.879404999999998</v>
      </c>
      <c r="C2839" s="37">
        <v>28.894480000000001</v>
      </c>
      <c r="D2839" s="37">
        <v>35.182054999999998</v>
      </c>
      <c r="E2839" s="37">
        <v>27.00348</v>
      </c>
      <c r="G2839"/>
      <c r="H2839"/>
      <c r="I2839"/>
      <c r="J2839"/>
    </row>
    <row r="2840" spans="1:10" x14ac:dyDescent="0.2">
      <c r="A2840" s="37">
        <v>240268</v>
      </c>
      <c r="B2840" s="37">
        <v>18.970164</v>
      </c>
      <c r="C2840" s="37">
        <v>26.635736000000001</v>
      </c>
      <c r="D2840" s="37">
        <v>33.951583999999997</v>
      </c>
      <c r="E2840" s="37">
        <v>21.616724000000001</v>
      </c>
      <c r="G2840"/>
      <c r="H2840"/>
      <c r="I2840"/>
      <c r="J2840"/>
    </row>
    <row r="2841" spans="1:10" x14ac:dyDescent="0.2">
      <c r="A2841" s="37">
        <v>240269</v>
      </c>
      <c r="B2841" s="37">
        <v>17.475840000000002</v>
      </c>
      <c r="C2841" s="37">
        <v>27.355136000000002</v>
      </c>
      <c r="D2841" s="37">
        <v>34.023423999999999</v>
      </c>
      <c r="E2841" s="37">
        <v>25.280767999999998</v>
      </c>
      <c r="G2841"/>
      <c r="H2841"/>
      <c r="I2841"/>
      <c r="J2841"/>
    </row>
    <row r="2842" spans="1:10" x14ac:dyDescent="0.2">
      <c r="A2842" s="37">
        <v>240270</v>
      </c>
      <c r="B2842" s="37">
        <v>20.318345999999998</v>
      </c>
      <c r="C2842" s="37">
        <v>24.474585999999999</v>
      </c>
      <c r="D2842" s="37">
        <v>30.36889</v>
      </c>
      <c r="E2842" s="37">
        <v>22.849874</v>
      </c>
      <c r="G2842"/>
      <c r="H2842"/>
      <c r="I2842"/>
      <c r="J2842"/>
    </row>
    <row r="2843" spans="1:10" x14ac:dyDescent="0.2">
      <c r="A2843" s="37">
        <v>240271</v>
      </c>
      <c r="B2843" s="37">
        <v>20.022586</v>
      </c>
      <c r="C2843" s="37">
        <v>24.174648000000001</v>
      </c>
      <c r="D2843" s="37">
        <v>29.849447999999999</v>
      </c>
      <c r="E2843" s="37">
        <v>20.571149999999999</v>
      </c>
      <c r="G2843"/>
      <c r="H2843"/>
      <c r="I2843"/>
      <c r="J2843"/>
    </row>
    <row r="2844" spans="1:10" x14ac:dyDescent="0.2">
      <c r="A2844" s="37">
        <v>240272</v>
      </c>
      <c r="B2844" s="37">
        <v>17.567219999999999</v>
      </c>
      <c r="C2844" s="37">
        <v>26.119060000000001</v>
      </c>
      <c r="D2844" s="37">
        <v>32.164000000000001</v>
      </c>
      <c r="E2844" s="37">
        <v>25.059539999999998</v>
      </c>
      <c r="G2844"/>
      <c r="H2844"/>
      <c r="I2844"/>
      <c r="J2844"/>
    </row>
    <row r="2845" spans="1:10" x14ac:dyDescent="0.2">
      <c r="A2845" s="37">
        <v>240273</v>
      </c>
      <c r="B2845" s="37">
        <v>19.661940000000001</v>
      </c>
      <c r="C2845" s="37">
        <v>25.137899999999998</v>
      </c>
      <c r="D2845" s="37">
        <v>32.483699999999999</v>
      </c>
      <c r="E2845" s="37">
        <v>17.572679999999998</v>
      </c>
      <c r="G2845"/>
      <c r="H2845"/>
      <c r="I2845"/>
      <c r="J2845"/>
    </row>
    <row r="2846" spans="1:10" x14ac:dyDescent="0.2">
      <c r="A2846" s="37">
        <v>240274</v>
      </c>
      <c r="B2846" s="37">
        <v>20.806380000000001</v>
      </c>
      <c r="C2846" s="37">
        <v>22.759632</v>
      </c>
      <c r="D2846" s="37">
        <v>28.619388000000001</v>
      </c>
      <c r="E2846" s="37">
        <v>16.295971999999999</v>
      </c>
      <c r="G2846"/>
      <c r="H2846"/>
      <c r="I2846"/>
      <c r="J2846"/>
    </row>
    <row r="2847" spans="1:10" x14ac:dyDescent="0.2">
      <c r="A2847" s="37">
        <v>240275</v>
      </c>
      <c r="B2847" s="37">
        <v>20.703440000000001</v>
      </c>
      <c r="C2847" s="37">
        <v>24.160309999999999</v>
      </c>
      <c r="D2847" s="37">
        <v>30.327895000000002</v>
      </c>
      <c r="E2847" s="37">
        <v>17.756599999999999</v>
      </c>
      <c r="G2847"/>
      <c r="H2847"/>
      <c r="I2847"/>
      <c r="J2847"/>
    </row>
    <row r="2848" spans="1:10" x14ac:dyDescent="0.2">
      <c r="A2848" s="37">
        <v>240276</v>
      </c>
      <c r="B2848" s="37">
        <v>19.138054</v>
      </c>
      <c r="C2848" s="37">
        <v>26.318344</v>
      </c>
      <c r="D2848" s="37">
        <v>33.695740000000001</v>
      </c>
      <c r="E2848" s="37">
        <v>23.493158000000001</v>
      </c>
      <c r="G2848"/>
      <c r="H2848"/>
      <c r="I2848"/>
      <c r="J2848"/>
    </row>
    <row r="2849" spans="1:10" x14ac:dyDescent="0.2">
      <c r="A2849" s="37">
        <v>240277</v>
      </c>
      <c r="B2849" s="37">
        <v>17.695426000000001</v>
      </c>
      <c r="C2849" s="37">
        <v>30.481248000000001</v>
      </c>
      <c r="D2849" s="37">
        <v>37.987824000000003</v>
      </c>
      <c r="E2849" s="37">
        <v>23.695</v>
      </c>
      <c r="G2849"/>
      <c r="H2849"/>
      <c r="I2849"/>
      <c r="J2849"/>
    </row>
    <row r="2850" spans="1:10" x14ac:dyDescent="0.2">
      <c r="A2850" s="37">
        <v>240278</v>
      </c>
      <c r="B2850" s="37">
        <v>20.937935</v>
      </c>
      <c r="C2850" s="37">
        <v>24.185144999999999</v>
      </c>
      <c r="D2850" s="37">
        <v>29.243659999999998</v>
      </c>
      <c r="E2850" s="37">
        <v>17.11824</v>
      </c>
      <c r="G2850"/>
      <c r="H2850"/>
      <c r="I2850"/>
      <c r="J2850"/>
    </row>
    <row r="2851" spans="1:10" x14ac:dyDescent="0.2">
      <c r="A2851" s="37">
        <v>240279</v>
      </c>
      <c r="B2851" s="37">
        <v>17.469916000000001</v>
      </c>
      <c r="C2851" s="37">
        <v>29.223434000000001</v>
      </c>
      <c r="D2851" s="37">
        <v>36.986792999999999</v>
      </c>
      <c r="E2851" s="37">
        <v>24.035284000000001</v>
      </c>
      <c r="G2851"/>
      <c r="H2851"/>
      <c r="I2851"/>
      <c r="J2851"/>
    </row>
    <row r="2852" spans="1:10" x14ac:dyDescent="0.2">
      <c r="A2852" s="37">
        <v>240280</v>
      </c>
      <c r="B2852" s="37">
        <v>18.477333000000002</v>
      </c>
      <c r="C2852" s="37">
        <v>29.187184999999999</v>
      </c>
      <c r="D2852" s="37">
        <v>35.743658000000003</v>
      </c>
      <c r="E2852" s="37">
        <v>25.260870000000001</v>
      </c>
      <c r="G2852"/>
      <c r="H2852"/>
      <c r="I2852"/>
      <c r="J2852"/>
    </row>
    <row r="2853" spans="1:10" x14ac:dyDescent="0.2">
      <c r="A2853" s="37">
        <v>240281</v>
      </c>
      <c r="B2853" s="37">
        <v>18.859829999999999</v>
      </c>
      <c r="C2853" s="37">
        <v>23.898501</v>
      </c>
      <c r="D2853" s="37">
        <v>30.654261000000002</v>
      </c>
      <c r="E2853" s="37">
        <v>21.214963000000001</v>
      </c>
      <c r="G2853"/>
      <c r="H2853"/>
      <c r="I2853"/>
      <c r="J2853"/>
    </row>
    <row r="2854" spans="1:10" x14ac:dyDescent="0.2">
      <c r="A2854" s="37">
        <v>240282</v>
      </c>
      <c r="B2854" s="37">
        <v>19.986992999999998</v>
      </c>
      <c r="C2854" s="37">
        <v>27.161082</v>
      </c>
      <c r="D2854" s="37">
        <v>34.02243</v>
      </c>
      <c r="E2854" s="37">
        <v>22.005593999999999</v>
      </c>
      <c r="G2854"/>
      <c r="H2854"/>
      <c r="I2854"/>
      <c r="J2854"/>
    </row>
    <row r="2855" spans="1:10" x14ac:dyDescent="0.2">
      <c r="A2855" s="37">
        <v>240283</v>
      </c>
      <c r="B2855" s="37">
        <v>18.076048</v>
      </c>
      <c r="C2855" s="37">
        <v>29.241222</v>
      </c>
      <c r="D2855" s="37">
        <v>35.963016000000003</v>
      </c>
      <c r="E2855" s="37">
        <v>24.674939999999999</v>
      </c>
      <c r="G2855"/>
      <c r="H2855"/>
      <c r="I2855"/>
      <c r="J2855"/>
    </row>
    <row r="2856" spans="1:10" x14ac:dyDescent="0.2">
      <c r="A2856" s="37">
        <v>240285</v>
      </c>
      <c r="B2856" s="37">
        <v>18.650115</v>
      </c>
      <c r="C2856" s="37">
        <v>27.472004999999999</v>
      </c>
      <c r="D2856" s="37">
        <v>33.810974999999999</v>
      </c>
      <c r="E2856" s="37">
        <v>22.459140000000001</v>
      </c>
      <c r="G2856"/>
      <c r="H2856"/>
      <c r="I2856"/>
      <c r="J2856"/>
    </row>
    <row r="2857" spans="1:10" x14ac:dyDescent="0.2">
      <c r="A2857" s="37">
        <v>240286</v>
      </c>
      <c r="B2857" s="37">
        <v>18.484386000000001</v>
      </c>
      <c r="C2857" s="37">
        <v>27.278843999999999</v>
      </c>
      <c r="D2857" s="37">
        <v>33.914748000000003</v>
      </c>
      <c r="E2857" s="37">
        <v>22.198229999999999</v>
      </c>
      <c r="G2857"/>
      <c r="H2857"/>
      <c r="I2857"/>
      <c r="J2857"/>
    </row>
    <row r="2858" spans="1:10" x14ac:dyDescent="0.2">
      <c r="A2858" s="37">
        <v>240287</v>
      </c>
      <c r="B2858" s="37">
        <v>20.804786</v>
      </c>
      <c r="C2858" s="37">
        <v>23.077656999999999</v>
      </c>
      <c r="D2858" s="37">
        <v>29.962287</v>
      </c>
      <c r="E2858" s="37">
        <v>15.400823000000001</v>
      </c>
      <c r="G2858"/>
      <c r="H2858"/>
      <c r="I2858"/>
      <c r="J2858"/>
    </row>
    <row r="2859" spans="1:10" x14ac:dyDescent="0.2">
      <c r="A2859" s="37">
        <v>240288</v>
      </c>
      <c r="B2859" s="37">
        <v>22.692981</v>
      </c>
      <c r="C2859" s="37">
        <v>22.522143</v>
      </c>
      <c r="D2859" s="37">
        <v>27.419498999999998</v>
      </c>
      <c r="E2859" s="37">
        <v>16.334011</v>
      </c>
      <c r="G2859"/>
      <c r="H2859"/>
      <c r="I2859"/>
      <c r="J2859"/>
    </row>
    <row r="2860" spans="1:10" x14ac:dyDescent="0.2">
      <c r="A2860" s="37">
        <v>240289</v>
      </c>
      <c r="B2860" s="37">
        <v>18.826896000000001</v>
      </c>
      <c r="C2860" s="37">
        <v>24.188448000000001</v>
      </c>
      <c r="D2860" s="37">
        <v>33.010896000000002</v>
      </c>
      <c r="E2860" s="37">
        <v>21.049056</v>
      </c>
      <c r="G2860"/>
      <c r="H2860"/>
      <c r="I2860"/>
      <c r="J2860"/>
    </row>
    <row r="2861" spans="1:10" x14ac:dyDescent="0.2">
      <c r="A2861" s="37">
        <v>240290</v>
      </c>
      <c r="B2861" s="37">
        <v>19.35782</v>
      </c>
      <c r="C2861" s="37">
        <v>25.428281999999999</v>
      </c>
      <c r="D2861" s="37">
        <v>31.837036000000001</v>
      </c>
      <c r="E2861" s="37">
        <v>20.645209000000001</v>
      </c>
      <c r="G2861"/>
      <c r="H2861"/>
      <c r="I2861"/>
      <c r="J2861"/>
    </row>
    <row r="2862" spans="1:10" x14ac:dyDescent="0.2">
      <c r="A2862" s="37">
        <v>240291</v>
      </c>
      <c r="B2862" s="37">
        <v>18.865234000000001</v>
      </c>
      <c r="C2862" s="37">
        <v>25.213564999999999</v>
      </c>
      <c r="D2862" s="37">
        <v>34.882707000000003</v>
      </c>
      <c r="E2862" s="37">
        <v>21.060186000000002</v>
      </c>
      <c r="G2862"/>
      <c r="H2862"/>
      <c r="I2862"/>
      <c r="J2862"/>
    </row>
    <row r="2863" spans="1:10" x14ac:dyDescent="0.2">
      <c r="A2863" s="37">
        <v>240292</v>
      </c>
      <c r="B2863" s="37">
        <v>20.49691</v>
      </c>
      <c r="C2863" s="37">
        <v>22.205763999999999</v>
      </c>
      <c r="D2863" s="37">
        <v>26.800059999999998</v>
      </c>
      <c r="E2863" s="37">
        <v>15.911951999999999</v>
      </c>
      <c r="G2863"/>
      <c r="H2863"/>
      <c r="I2863"/>
      <c r="J2863"/>
    </row>
    <row r="2864" spans="1:10" x14ac:dyDescent="0.2">
      <c r="A2864" s="37">
        <v>240293</v>
      </c>
      <c r="B2864" s="37">
        <v>21.883497999999999</v>
      </c>
      <c r="C2864" s="37">
        <v>22.015896000000001</v>
      </c>
      <c r="D2864" s="37">
        <v>27.169961000000001</v>
      </c>
      <c r="E2864" s="37">
        <v>15.377082</v>
      </c>
      <c r="G2864"/>
      <c r="H2864"/>
      <c r="I2864"/>
      <c r="J2864"/>
    </row>
    <row r="2865" spans="1:10" x14ac:dyDescent="0.2">
      <c r="A2865" s="37">
        <v>240294</v>
      </c>
      <c r="B2865" s="37">
        <v>20.865915000000001</v>
      </c>
      <c r="C2865" s="37">
        <v>24.859300999999999</v>
      </c>
      <c r="D2865" s="37">
        <v>29.959858000000001</v>
      </c>
      <c r="E2865" s="37">
        <v>19.985855999999998</v>
      </c>
      <c r="G2865"/>
      <c r="H2865"/>
      <c r="I2865"/>
      <c r="J2865"/>
    </row>
    <row r="2866" spans="1:10" x14ac:dyDescent="0.2">
      <c r="A2866" s="37">
        <v>240295</v>
      </c>
      <c r="B2866" s="37">
        <v>21.762060000000002</v>
      </c>
      <c r="C2866" s="37">
        <v>23.371960000000001</v>
      </c>
      <c r="D2866" s="37">
        <v>30.000959999999999</v>
      </c>
      <c r="E2866" s="37">
        <v>19.148340000000001</v>
      </c>
      <c r="G2866"/>
      <c r="H2866"/>
      <c r="I2866"/>
      <c r="J2866"/>
    </row>
    <row r="2867" spans="1:10" x14ac:dyDescent="0.2">
      <c r="A2867" s="37">
        <v>240296</v>
      </c>
      <c r="B2867" s="37">
        <v>20.492000000000001</v>
      </c>
      <c r="C2867" s="37">
        <v>24.421199999999999</v>
      </c>
      <c r="D2867" s="37">
        <v>30.5124</v>
      </c>
      <c r="E2867" s="37">
        <v>18.997399999999999</v>
      </c>
      <c r="G2867"/>
      <c r="H2867"/>
      <c r="I2867"/>
      <c r="J2867"/>
    </row>
    <row r="2868" spans="1:10" x14ac:dyDescent="0.2">
      <c r="A2868" s="37">
        <v>240297</v>
      </c>
      <c r="B2868" s="37">
        <v>21.291765999999999</v>
      </c>
      <c r="C2868" s="37">
        <v>25.365469999999998</v>
      </c>
      <c r="D2868" s="37">
        <v>30.628924000000001</v>
      </c>
      <c r="E2868" s="37">
        <v>18.769496</v>
      </c>
      <c r="G2868"/>
      <c r="H2868"/>
      <c r="I2868"/>
      <c r="J2868"/>
    </row>
    <row r="2869" spans="1:10" x14ac:dyDescent="0.2">
      <c r="A2869" s="37">
        <v>240299</v>
      </c>
      <c r="B2869" s="37">
        <v>22.754145999999999</v>
      </c>
      <c r="C2869" s="37">
        <v>22.233131</v>
      </c>
      <c r="D2869" s="37">
        <v>26.590710999999999</v>
      </c>
      <c r="E2869" s="37">
        <v>18.065010999999998</v>
      </c>
      <c r="G2869"/>
      <c r="H2869"/>
      <c r="I2869"/>
      <c r="J2869"/>
    </row>
    <row r="2870" spans="1:10" x14ac:dyDescent="0.2">
      <c r="A2870" s="37">
        <v>240300</v>
      </c>
      <c r="B2870" s="37">
        <v>21.877775</v>
      </c>
      <c r="C2870" s="37">
        <v>21.441925000000001</v>
      </c>
      <c r="D2870" s="37">
        <v>28.06495</v>
      </c>
      <c r="E2870" s="37">
        <v>16.069600000000001</v>
      </c>
      <c r="G2870"/>
      <c r="H2870"/>
      <c r="I2870"/>
      <c r="J2870"/>
    </row>
    <row r="2871" spans="1:10" x14ac:dyDescent="0.2">
      <c r="A2871" s="37">
        <v>240301</v>
      </c>
      <c r="B2871" s="37">
        <v>21.397694999999999</v>
      </c>
      <c r="C2871" s="37">
        <v>23.077248000000001</v>
      </c>
      <c r="D2871" s="37">
        <v>30.345821999999998</v>
      </c>
      <c r="E2871" s="37">
        <v>18.123989999999999</v>
      </c>
      <c r="G2871"/>
      <c r="H2871"/>
      <c r="I2871"/>
      <c r="J2871"/>
    </row>
    <row r="2872" spans="1:10" x14ac:dyDescent="0.2">
      <c r="A2872" s="37">
        <v>240302</v>
      </c>
      <c r="B2872" s="37">
        <v>22.751999999999999</v>
      </c>
      <c r="C2872" s="37">
        <v>21.927240000000001</v>
      </c>
      <c r="D2872" s="37">
        <v>27.747959999999999</v>
      </c>
      <c r="E2872" s="37">
        <v>17.405280000000001</v>
      </c>
      <c r="G2872"/>
      <c r="H2872"/>
      <c r="I2872"/>
      <c r="J2872"/>
    </row>
    <row r="2873" spans="1:10" x14ac:dyDescent="0.2">
      <c r="A2873" s="37">
        <v>240303</v>
      </c>
      <c r="B2873" s="37">
        <v>22.076900999999999</v>
      </c>
      <c r="C2873" s="37">
        <v>23.601731999999998</v>
      </c>
      <c r="D2873" s="37">
        <v>28.810782</v>
      </c>
      <c r="E2873" s="37">
        <v>16.555308</v>
      </c>
      <c r="G2873"/>
      <c r="H2873"/>
      <c r="I2873"/>
      <c r="J2873"/>
    </row>
    <row r="2874" spans="1:10" x14ac:dyDescent="0.2">
      <c r="A2874" s="37">
        <v>240304</v>
      </c>
      <c r="B2874" s="37">
        <v>18.808859999999999</v>
      </c>
      <c r="C2874" s="37">
        <v>27.510904</v>
      </c>
      <c r="D2874" s="37">
        <v>34.327348000000001</v>
      </c>
      <c r="E2874" s="37">
        <v>23.108028000000001</v>
      </c>
      <c r="G2874"/>
      <c r="H2874"/>
      <c r="I2874"/>
      <c r="J2874"/>
    </row>
    <row r="2875" spans="1:10" x14ac:dyDescent="0.2">
      <c r="A2875" s="37">
        <v>240305</v>
      </c>
      <c r="B2875" s="37">
        <v>21.521419999999999</v>
      </c>
      <c r="C2875" s="37">
        <v>23.495000000000001</v>
      </c>
      <c r="D2875" s="37">
        <v>28.222193999999998</v>
      </c>
      <c r="E2875" s="37">
        <v>19.218910000000001</v>
      </c>
      <c r="G2875"/>
      <c r="H2875"/>
      <c r="I2875"/>
      <c r="J2875"/>
    </row>
    <row r="2876" spans="1:10" x14ac:dyDescent="0.2">
      <c r="A2876" s="37">
        <v>240306</v>
      </c>
      <c r="B2876" s="37">
        <v>22.610023999999999</v>
      </c>
      <c r="C2876" s="37">
        <v>23.370664000000001</v>
      </c>
      <c r="D2876" s="37">
        <v>27.915488</v>
      </c>
      <c r="E2876" s="37">
        <v>16.125568000000001</v>
      </c>
      <c r="G2876"/>
      <c r="H2876"/>
      <c r="I2876"/>
      <c r="J2876"/>
    </row>
    <row r="2877" spans="1:10" x14ac:dyDescent="0.2">
      <c r="A2877" s="37">
        <v>240307</v>
      </c>
      <c r="B2877" s="37">
        <v>18.835349999999998</v>
      </c>
      <c r="C2877" s="37">
        <v>27.741914999999999</v>
      </c>
      <c r="D2877" s="37">
        <v>35.966999999999999</v>
      </c>
      <c r="E2877" s="37">
        <v>22.649744999999999</v>
      </c>
      <c r="G2877"/>
      <c r="H2877"/>
      <c r="I2877"/>
      <c r="J2877"/>
    </row>
    <row r="2878" spans="1:10" x14ac:dyDescent="0.2">
      <c r="A2878" s="37">
        <v>240308</v>
      </c>
      <c r="B2878" s="37">
        <v>19.844118000000002</v>
      </c>
      <c r="C2878" s="37">
        <v>26.408087999999999</v>
      </c>
      <c r="D2878" s="37">
        <v>32.467869</v>
      </c>
      <c r="E2878" s="37">
        <v>21.898925999999999</v>
      </c>
      <c r="G2878"/>
      <c r="H2878"/>
      <c r="I2878"/>
      <c r="J2878"/>
    </row>
    <row r="2879" spans="1:10" x14ac:dyDescent="0.2">
      <c r="A2879" s="37">
        <v>240310</v>
      </c>
      <c r="B2879" s="37">
        <v>18.150462000000001</v>
      </c>
      <c r="C2879" s="37">
        <v>26.523951</v>
      </c>
      <c r="D2879" s="37">
        <v>35.599181999999999</v>
      </c>
      <c r="E2879" s="37">
        <v>21.877281</v>
      </c>
      <c r="G2879"/>
      <c r="H2879"/>
      <c r="I2879"/>
      <c r="J2879"/>
    </row>
    <row r="2880" spans="1:10" x14ac:dyDescent="0.2">
      <c r="A2880" s="37">
        <v>240311</v>
      </c>
      <c r="B2880" s="37">
        <v>22.04646</v>
      </c>
      <c r="C2880" s="37">
        <v>24.336264</v>
      </c>
      <c r="D2880" s="37">
        <v>29.767451999999999</v>
      </c>
      <c r="E2880" s="37">
        <v>17.533086000000001</v>
      </c>
      <c r="G2880"/>
      <c r="H2880"/>
      <c r="I2880"/>
      <c r="J2880"/>
    </row>
    <row r="2881" spans="1:10" x14ac:dyDescent="0.2">
      <c r="A2881" s="37">
        <v>240312</v>
      </c>
      <c r="B2881" s="37">
        <v>20.016500000000001</v>
      </c>
      <c r="C2881" s="37">
        <v>24.354959999999998</v>
      </c>
      <c r="D2881" s="37">
        <v>28.144130000000001</v>
      </c>
      <c r="E2881" s="37">
        <v>19.159980000000001</v>
      </c>
      <c r="G2881"/>
      <c r="H2881"/>
      <c r="I2881"/>
      <c r="J2881"/>
    </row>
    <row r="2882" spans="1:10" x14ac:dyDescent="0.2">
      <c r="A2882" s="37">
        <v>240313</v>
      </c>
      <c r="B2882" s="37">
        <v>23.086224000000001</v>
      </c>
      <c r="C2882" s="37">
        <v>20.503475999999999</v>
      </c>
      <c r="D2882" s="37">
        <v>23.897411999999999</v>
      </c>
      <c r="E2882" s="37">
        <v>11.291364</v>
      </c>
      <c r="G2882"/>
      <c r="H2882"/>
      <c r="I2882"/>
      <c r="J2882"/>
    </row>
    <row r="2883" spans="1:10" x14ac:dyDescent="0.2">
      <c r="A2883" s="37">
        <v>240314</v>
      </c>
      <c r="B2883" s="37">
        <v>19.845576000000001</v>
      </c>
      <c r="C2883" s="37">
        <v>24.825551999999998</v>
      </c>
      <c r="D2883" s="37">
        <v>29.229486000000001</v>
      </c>
      <c r="E2883" s="37">
        <v>19.381025999999999</v>
      </c>
      <c r="G2883"/>
      <c r="H2883"/>
      <c r="I2883"/>
      <c r="J2883"/>
    </row>
    <row r="2884" spans="1:10" x14ac:dyDescent="0.2">
      <c r="A2884" s="37">
        <v>240315</v>
      </c>
      <c r="B2884" s="37">
        <v>22.369744000000001</v>
      </c>
      <c r="C2884" s="37">
        <v>22.147528000000001</v>
      </c>
      <c r="D2884" s="37">
        <v>25.906682</v>
      </c>
      <c r="E2884" s="37">
        <v>12.0367</v>
      </c>
      <c r="G2884"/>
      <c r="H2884"/>
      <c r="I2884"/>
      <c r="J2884"/>
    </row>
    <row r="2885" spans="1:10" x14ac:dyDescent="0.2">
      <c r="A2885" s="37">
        <v>240316</v>
      </c>
      <c r="B2885" s="37">
        <v>23.376861000000002</v>
      </c>
      <c r="C2885" s="37">
        <v>20.123042000000002</v>
      </c>
      <c r="D2885" s="37">
        <v>22.842372000000001</v>
      </c>
      <c r="E2885" s="37">
        <v>14.018615</v>
      </c>
      <c r="G2885"/>
      <c r="H2885"/>
      <c r="I2885"/>
      <c r="J2885"/>
    </row>
    <row r="2886" spans="1:10" x14ac:dyDescent="0.2">
      <c r="A2886" s="37">
        <v>240317</v>
      </c>
      <c r="B2886" s="37">
        <v>19.947776999999999</v>
      </c>
      <c r="C2886" s="37">
        <v>23.320409999999999</v>
      </c>
      <c r="D2886" s="37">
        <v>28.829972999999999</v>
      </c>
      <c r="E2886" s="37">
        <v>16.640180999999998</v>
      </c>
      <c r="G2886"/>
      <c r="H2886"/>
      <c r="I2886"/>
      <c r="J2886"/>
    </row>
    <row r="2887" spans="1:10" x14ac:dyDescent="0.2">
      <c r="A2887" s="37">
        <v>240318</v>
      </c>
      <c r="B2887" s="37">
        <v>18.889524000000002</v>
      </c>
      <c r="C2887" s="37">
        <v>26.036154</v>
      </c>
      <c r="D2887" s="37">
        <v>32.631605999999998</v>
      </c>
      <c r="E2887" s="37">
        <v>15.946794000000001</v>
      </c>
      <c r="G2887"/>
      <c r="H2887"/>
      <c r="I2887"/>
      <c r="J2887"/>
    </row>
    <row r="2888" spans="1:10" x14ac:dyDescent="0.2">
      <c r="A2888" s="37">
        <v>240319</v>
      </c>
      <c r="B2888" s="37">
        <v>17.585599999999999</v>
      </c>
      <c r="C2888" s="37">
        <v>27.685949999999998</v>
      </c>
      <c r="D2888" s="37">
        <v>37.416775000000001</v>
      </c>
      <c r="E2888" s="37">
        <v>24.075975</v>
      </c>
      <c r="G2888"/>
      <c r="H2888"/>
      <c r="I2888"/>
      <c r="J2888"/>
    </row>
    <row r="2889" spans="1:10" x14ac:dyDescent="0.2">
      <c r="A2889" s="37">
        <v>240320</v>
      </c>
      <c r="B2889" s="37">
        <v>23.684640000000002</v>
      </c>
      <c r="C2889" s="37">
        <v>21.440930000000002</v>
      </c>
      <c r="D2889" s="37">
        <v>25.27665</v>
      </c>
      <c r="E2889" s="37">
        <v>12.494020000000001</v>
      </c>
      <c r="G2889"/>
      <c r="H2889"/>
      <c r="I2889"/>
      <c r="J2889"/>
    </row>
    <row r="2890" spans="1:10" x14ac:dyDescent="0.2">
      <c r="A2890" s="37">
        <v>240321</v>
      </c>
      <c r="B2890" s="37">
        <v>19.572617999999999</v>
      </c>
      <c r="C2890" s="37">
        <v>26.208988000000002</v>
      </c>
      <c r="D2890" s="37">
        <v>32.387354999999999</v>
      </c>
      <c r="E2890" s="37">
        <v>18.703347000000001</v>
      </c>
      <c r="G2890"/>
      <c r="H2890"/>
      <c r="I2890"/>
      <c r="J2890"/>
    </row>
    <row r="2891" spans="1:10" x14ac:dyDescent="0.2">
      <c r="A2891" s="37">
        <v>240322</v>
      </c>
      <c r="B2891" s="37">
        <v>21.55716</v>
      </c>
      <c r="C2891" s="37">
        <v>22.638280000000002</v>
      </c>
      <c r="D2891" s="37">
        <v>26.795000000000002</v>
      </c>
      <c r="E2891" s="37">
        <v>14.50192</v>
      </c>
      <c r="G2891"/>
      <c r="H2891"/>
      <c r="I2891"/>
      <c r="J2891"/>
    </row>
    <row r="2892" spans="1:10" x14ac:dyDescent="0.2">
      <c r="A2892" s="37">
        <v>240323</v>
      </c>
      <c r="B2892" s="37">
        <v>20.534863999999999</v>
      </c>
      <c r="C2892" s="37">
        <v>24.903984000000001</v>
      </c>
      <c r="D2892" s="37">
        <v>29.747199999999999</v>
      </c>
      <c r="E2892" s="37">
        <v>16.45392</v>
      </c>
      <c r="G2892"/>
      <c r="H2892"/>
      <c r="I2892"/>
      <c r="J2892"/>
    </row>
    <row r="2893" spans="1:10" x14ac:dyDescent="0.2">
      <c r="A2893" s="37">
        <v>240324</v>
      </c>
      <c r="B2893" s="37">
        <v>20.769034000000001</v>
      </c>
      <c r="C2893" s="37">
        <v>25.180817999999999</v>
      </c>
      <c r="D2893" s="37">
        <v>29.686071999999999</v>
      </c>
      <c r="E2893" s="37">
        <v>16.684394999999999</v>
      </c>
      <c r="G2893"/>
      <c r="H2893"/>
      <c r="I2893"/>
      <c r="J2893"/>
    </row>
    <row r="2894" spans="1:10" x14ac:dyDescent="0.2">
      <c r="A2894" s="37">
        <v>240325</v>
      </c>
      <c r="B2894" s="37">
        <v>20.369800000000001</v>
      </c>
      <c r="C2894" s="37">
        <v>27.6266</v>
      </c>
      <c r="D2894" s="37">
        <v>33.576799999999999</v>
      </c>
      <c r="E2894" s="37">
        <v>17.982199999999999</v>
      </c>
      <c r="G2894"/>
      <c r="H2894"/>
      <c r="I2894"/>
      <c r="J2894"/>
    </row>
    <row r="2895" spans="1:10" x14ac:dyDescent="0.2">
      <c r="A2895" s="37">
        <v>240326</v>
      </c>
      <c r="B2895" s="37">
        <v>21.295636999999999</v>
      </c>
      <c r="C2895" s="37">
        <v>22.592457</v>
      </c>
      <c r="D2895" s="37">
        <v>26.631125000000001</v>
      </c>
      <c r="E2895" s="37">
        <v>17.04392</v>
      </c>
      <c r="G2895"/>
      <c r="H2895"/>
      <c r="I2895"/>
      <c r="J2895"/>
    </row>
    <row r="2896" spans="1:10" x14ac:dyDescent="0.2">
      <c r="A2896" s="37">
        <v>240327</v>
      </c>
      <c r="B2896" s="37">
        <v>20.709927</v>
      </c>
      <c r="C2896" s="37">
        <v>24.769781999999999</v>
      </c>
      <c r="D2896" s="37">
        <v>29.557611000000001</v>
      </c>
      <c r="E2896" s="37">
        <v>16.174088999999999</v>
      </c>
      <c r="G2896"/>
      <c r="H2896"/>
      <c r="I2896"/>
      <c r="J2896"/>
    </row>
    <row r="2897" spans="1:10" x14ac:dyDescent="0.2">
      <c r="A2897" s="37">
        <v>240328</v>
      </c>
      <c r="B2897" s="37">
        <v>21.677436</v>
      </c>
      <c r="C2897" s="37">
        <v>24.442176</v>
      </c>
      <c r="D2897" s="37">
        <v>27.469332000000001</v>
      </c>
      <c r="E2897" s="37">
        <v>16.841484000000001</v>
      </c>
      <c r="G2897"/>
      <c r="H2897"/>
      <c r="I2897"/>
      <c r="J2897"/>
    </row>
    <row r="2898" spans="1:10" x14ac:dyDescent="0.2">
      <c r="A2898" s="37">
        <v>240329</v>
      </c>
      <c r="B2898" s="37">
        <v>20.461572</v>
      </c>
      <c r="C2898" s="37">
        <v>25.195708</v>
      </c>
      <c r="D2898" s="37">
        <v>29.536892000000002</v>
      </c>
      <c r="E2898" s="37">
        <v>18.543592</v>
      </c>
      <c r="G2898"/>
      <c r="H2898"/>
      <c r="I2898"/>
      <c r="J2898"/>
    </row>
    <row r="2899" spans="1:10" x14ac:dyDescent="0.2">
      <c r="A2899" s="37">
        <v>240330</v>
      </c>
      <c r="B2899" s="37">
        <v>22.245239999999999</v>
      </c>
      <c r="C2899" s="37">
        <v>23.252109999999998</v>
      </c>
      <c r="D2899" s="37">
        <v>28.92634</v>
      </c>
      <c r="E2899" s="37">
        <v>16.222840000000001</v>
      </c>
      <c r="G2899"/>
      <c r="H2899"/>
      <c r="I2899"/>
      <c r="J2899"/>
    </row>
    <row r="2900" spans="1:10" x14ac:dyDescent="0.2">
      <c r="A2900" s="37">
        <v>240332</v>
      </c>
      <c r="B2900" s="37">
        <v>19.810877999999999</v>
      </c>
      <c r="C2900" s="37">
        <v>25.632128000000002</v>
      </c>
      <c r="D2900" s="37">
        <v>31.425436000000001</v>
      </c>
      <c r="E2900" s="37">
        <v>17.808368000000002</v>
      </c>
      <c r="G2900"/>
      <c r="H2900"/>
      <c r="I2900"/>
      <c r="J2900"/>
    </row>
    <row r="2901" spans="1:10" x14ac:dyDescent="0.2">
      <c r="A2901" s="37">
        <v>240333</v>
      </c>
      <c r="B2901" s="37">
        <v>20.681797</v>
      </c>
      <c r="C2901" s="37">
        <v>26.070122000000001</v>
      </c>
      <c r="D2901" s="37">
        <v>30.858702999999998</v>
      </c>
      <c r="E2901" s="37">
        <v>16.577299</v>
      </c>
      <c r="G2901"/>
      <c r="H2901"/>
      <c r="I2901"/>
      <c r="J2901"/>
    </row>
    <row r="2902" spans="1:10" x14ac:dyDescent="0.2">
      <c r="A2902" s="37">
        <v>240334</v>
      </c>
      <c r="B2902" s="37">
        <v>21.284096000000002</v>
      </c>
      <c r="C2902" s="37">
        <v>23.242007999999998</v>
      </c>
      <c r="D2902" s="37">
        <v>28.047792000000001</v>
      </c>
      <c r="E2902" s="37">
        <v>15.344784000000001</v>
      </c>
      <c r="G2902"/>
      <c r="H2902"/>
      <c r="I2902"/>
      <c r="J2902"/>
    </row>
    <row r="2903" spans="1:10" x14ac:dyDescent="0.2">
      <c r="A2903" s="37">
        <v>240336</v>
      </c>
      <c r="B2903" s="37">
        <v>21.341187999999999</v>
      </c>
      <c r="C2903" s="37">
        <v>20.616002000000002</v>
      </c>
      <c r="D2903" s="37">
        <v>26.153786</v>
      </c>
      <c r="E2903" s="37">
        <v>16.104780000000002</v>
      </c>
      <c r="G2903"/>
      <c r="H2903"/>
      <c r="I2903"/>
      <c r="J2903"/>
    </row>
    <row r="2904" spans="1:10" x14ac:dyDescent="0.2">
      <c r="A2904" s="37">
        <v>240337</v>
      </c>
      <c r="B2904" s="37">
        <v>18.793049</v>
      </c>
      <c r="C2904" s="37">
        <v>22.710234</v>
      </c>
      <c r="D2904" s="37">
        <v>28.298121999999999</v>
      </c>
      <c r="E2904" s="37">
        <v>20.180582000000001</v>
      </c>
      <c r="G2904"/>
      <c r="H2904"/>
      <c r="I2904"/>
      <c r="J2904"/>
    </row>
    <row r="2905" spans="1:10" x14ac:dyDescent="0.2">
      <c r="A2905" s="37">
        <v>240338</v>
      </c>
      <c r="B2905" s="37">
        <v>16.147290000000002</v>
      </c>
      <c r="C2905" s="37">
        <v>27.950144999999999</v>
      </c>
      <c r="D2905" s="37">
        <v>34.471530000000001</v>
      </c>
      <c r="E2905" s="37">
        <v>27.363315</v>
      </c>
      <c r="G2905"/>
      <c r="H2905"/>
      <c r="I2905"/>
      <c r="J2905"/>
    </row>
    <row r="2906" spans="1:10" x14ac:dyDescent="0.2">
      <c r="A2906" s="37">
        <v>240339</v>
      </c>
      <c r="B2906" s="37">
        <v>14.500101000000001</v>
      </c>
      <c r="C2906" s="37">
        <v>31.112234999999998</v>
      </c>
      <c r="D2906" s="37">
        <v>39.456186000000002</v>
      </c>
      <c r="E2906" s="37">
        <v>29.236977</v>
      </c>
      <c r="G2906"/>
      <c r="H2906"/>
      <c r="I2906"/>
      <c r="J2906"/>
    </row>
    <row r="2907" spans="1:10" x14ac:dyDescent="0.2">
      <c r="A2907" s="37">
        <v>240340</v>
      </c>
      <c r="B2907" s="37">
        <v>19.159254000000001</v>
      </c>
      <c r="C2907" s="37">
        <v>23.651316000000001</v>
      </c>
      <c r="D2907" s="37">
        <v>27.824525999999999</v>
      </c>
      <c r="E2907" s="37">
        <v>21.231791999999999</v>
      </c>
      <c r="G2907"/>
      <c r="H2907"/>
      <c r="I2907"/>
      <c r="J2907"/>
    </row>
    <row r="2908" spans="1:10" x14ac:dyDescent="0.2">
      <c r="A2908" s="37">
        <v>240341</v>
      </c>
      <c r="B2908" s="37" t="e">
        <v>#VALUE!</v>
      </c>
      <c r="C2908" s="37">
        <v>0</v>
      </c>
      <c r="D2908" s="37">
        <v>0</v>
      </c>
      <c r="E2908" s="37">
        <v>0</v>
      </c>
      <c r="G2908"/>
      <c r="H2908"/>
      <c r="I2908"/>
      <c r="J2908"/>
    </row>
    <row r="2909" spans="1:10" x14ac:dyDescent="0.2">
      <c r="A2909" s="37">
        <v>240342</v>
      </c>
      <c r="B2909" s="37">
        <v>15.112228</v>
      </c>
      <c r="C2909" s="37">
        <v>29.942336000000001</v>
      </c>
      <c r="D2909" s="37">
        <v>35.180363999999997</v>
      </c>
      <c r="E2909" s="37">
        <v>29.979952000000001</v>
      </c>
      <c r="G2909"/>
      <c r="H2909"/>
      <c r="I2909"/>
      <c r="J2909"/>
    </row>
    <row r="2910" spans="1:10" x14ac:dyDescent="0.2">
      <c r="A2910" s="37">
        <v>240343</v>
      </c>
      <c r="B2910" s="37">
        <v>18.581261999999999</v>
      </c>
      <c r="C2910" s="37">
        <v>24.869146000000001</v>
      </c>
      <c r="D2910" s="37">
        <v>29.425038000000001</v>
      </c>
      <c r="E2910" s="37">
        <v>22.440591999999999</v>
      </c>
      <c r="G2910"/>
      <c r="H2910"/>
      <c r="I2910"/>
      <c r="J2910"/>
    </row>
    <row r="2911" spans="1:10" x14ac:dyDescent="0.2">
      <c r="A2911" s="37">
        <v>240344</v>
      </c>
      <c r="B2911" s="37">
        <v>18.273275000000002</v>
      </c>
      <c r="C2911" s="37">
        <v>23.271415000000001</v>
      </c>
      <c r="D2911" s="37">
        <v>28.99297</v>
      </c>
      <c r="E2911" s="37">
        <v>21.984300000000001</v>
      </c>
      <c r="G2911"/>
      <c r="H2911"/>
      <c r="I2911"/>
      <c r="J2911"/>
    </row>
    <row r="2912" spans="1:10" x14ac:dyDescent="0.2">
      <c r="A2912" s="37">
        <v>240345</v>
      </c>
      <c r="B2912" s="37">
        <v>16.543275999999999</v>
      </c>
      <c r="C2912" s="37">
        <v>27.189005999999999</v>
      </c>
      <c r="D2912" s="37">
        <v>34.132283000000001</v>
      </c>
      <c r="E2912" s="37">
        <v>26.303432000000001</v>
      </c>
      <c r="G2912"/>
      <c r="H2912"/>
      <c r="I2912"/>
      <c r="J2912"/>
    </row>
    <row r="2913" spans="1:10" x14ac:dyDescent="0.2">
      <c r="A2913" s="37">
        <v>240346</v>
      </c>
      <c r="B2913" s="37">
        <v>17.192826</v>
      </c>
      <c r="C2913" s="37">
        <v>26.205347</v>
      </c>
      <c r="D2913" s="37">
        <v>32.352397000000003</v>
      </c>
      <c r="E2913" s="37">
        <v>23.254763000000001</v>
      </c>
      <c r="G2913"/>
      <c r="H2913"/>
      <c r="I2913"/>
      <c r="J2913"/>
    </row>
    <row r="2914" spans="1:10" x14ac:dyDescent="0.2">
      <c r="A2914" s="37">
        <v>240347</v>
      </c>
      <c r="B2914" s="37">
        <v>18.330680000000001</v>
      </c>
      <c r="C2914" s="37">
        <v>24.12724</v>
      </c>
      <c r="D2914" s="37">
        <v>29.773240000000001</v>
      </c>
      <c r="E2914" s="37">
        <v>21.812380000000001</v>
      </c>
      <c r="G2914"/>
      <c r="H2914"/>
      <c r="I2914"/>
      <c r="J2914"/>
    </row>
    <row r="2915" spans="1:10" x14ac:dyDescent="0.2">
      <c r="A2915" s="37">
        <v>240348</v>
      </c>
      <c r="B2915" s="37">
        <v>16.422042000000001</v>
      </c>
      <c r="C2915" s="37">
        <v>27.373235999999999</v>
      </c>
      <c r="D2915" s="37">
        <v>33.774887999999997</v>
      </c>
      <c r="E2915" s="37">
        <v>27.525203999999999</v>
      </c>
      <c r="G2915"/>
      <c r="H2915"/>
      <c r="I2915"/>
      <c r="J2915"/>
    </row>
    <row r="2916" spans="1:10" x14ac:dyDescent="0.2">
      <c r="A2916" s="37">
        <v>240349</v>
      </c>
      <c r="B2916" s="37">
        <v>18.620742</v>
      </c>
      <c r="C2916" s="37">
        <v>24.063583000000001</v>
      </c>
      <c r="D2916" s="37">
        <v>29.487558</v>
      </c>
      <c r="E2916" s="37">
        <v>22.176983</v>
      </c>
      <c r="G2916"/>
      <c r="H2916"/>
      <c r="I2916"/>
      <c r="J2916"/>
    </row>
    <row r="2917" spans="1:10" x14ac:dyDescent="0.2">
      <c r="A2917" s="37">
        <v>240350</v>
      </c>
      <c r="B2917" s="37">
        <v>17.443823999999999</v>
      </c>
      <c r="C2917" s="37">
        <v>26.867823999999999</v>
      </c>
      <c r="D2917" s="37">
        <v>31.532703999999999</v>
      </c>
      <c r="E2917" s="37">
        <v>23.578848000000001</v>
      </c>
      <c r="G2917"/>
      <c r="H2917"/>
      <c r="I2917"/>
      <c r="J2917"/>
    </row>
    <row r="2918" spans="1:10" x14ac:dyDescent="0.2">
      <c r="A2918" s="37">
        <v>240351</v>
      </c>
      <c r="B2918" s="37">
        <v>15.593695</v>
      </c>
      <c r="C2918" s="37">
        <v>28.372779999999999</v>
      </c>
      <c r="D2918" s="37">
        <v>34.587589999999999</v>
      </c>
      <c r="E2918" s="37">
        <v>28.646685000000002</v>
      </c>
      <c r="G2918"/>
      <c r="H2918"/>
      <c r="I2918"/>
      <c r="J2918"/>
    </row>
    <row r="2919" spans="1:10" x14ac:dyDescent="0.2">
      <c r="A2919" s="37">
        <v>240352</v>
      </c>
      <c r="B2919" s="37">
        <v>19.189899</v>
      </c>
      <c r="C2919" s="37">
        <v>23.510679</v>
      </c>
      <c r="D2919" s="37">
        <v>28.357467</v>
      </c>
      <c r="E2919" s="37">
        <v>19.340187</v>
      </c>
      <c r="G2919"/>
      <c r="H2919"/>
      <c r="I2919"/>
      <c r="J2919"/>
    </row>
    <row r="2920" spans="1:10" x14ac:dyDescent="0.2">
      <c r="A2920" s="37">
        <v>240353</v>
      </c>
      <c r="B2920" s="37">
        <v>16.115659999999998</v>
      </c>
      <c r="C2920" s="37">
        <v>28.242576</v>
      </c>
      <c r="D2920" s="37">
        <v>35.341028000000001</v>
      </c>
      <c r="E2920" s="37">
        <v>26.078067999999998</v>
      </c>
      <c r="G2920"/>
      <c r="H2920"/>
      <c r="I2920"/>
      <c r="J2920"/>
    </row>
    <row r="2921" spans="1:10" x14ac:dyDescent="0.2">
      <c r="A2921" s="37">
        <v>240354</v>
      </c>
      <c r="B2921" s="37">
        <v>17.384796000000001</v>
      </c>
      <c r="C2921" s="37">
        <v>25.171146</v>
      </c>
      <c r="D2921" s="37">
        <v>32.334587999999997</v>
      </c>
      <c r="E2921" s="37">
        <v>24.161280000000001</v>
      </c>
      <c r="G2921"/>
      <c r="H2921"/>
      <c r="I2921"/>
      <c r="J2921"/>
    </row>
    <row r="2922" spans="1:10" x14ac:dyDescent="0.2">
      <c r="A2922" s="37">
        <v>240355</v>
      </c>
      <c r="B2922" s="37">
        <v>14.24676</v>
      </c>
      <c r="C2922" s="37">
        <v>29.11788</v>
      </c>
      <c r="D2922" s="37">
        <v>37.471060000000001</v>
      </c>
      <c r="E2922" s="37">
        <v>29.6571</v>
      </c>
      <c r="G2922"/>
      <c r="H2922"/>
      <c r="I2922"/>
      <c r="J2922"/>
    </row>
    <row r="2923" spans="1:10" x14ac:dyDescent="0.2">
      <c r="A2923" s="37">
        <v>240356</v>
      </c>
      <c r="B2923" s="37" t="e">
        <v>#VALUE!</v>
      </c>
      <c r="C2923" s="37">
        <v>0</v>
      </c>
      <c r="D2923" s="37">
        <v>0</v>
      </c>
      <c r="E2923" s="37">
        <v>0</v>
      </c>
      <c r="G2923"/>
      <c r="H2923"/>
      <c r="I2923"/>
      <c r="J2923"/>
    </row>
    <row r="2924" spans="1:10" x14ac:dyDescent="0.2">
      <c r="A2924" s="37">
        <v>240357</v>
      </c>
      <c r="B2924" s="37">
        <v>17.450664</v>
      </c>
      <c r="C2924" s="37">
        <v>27.063638000000001</v>
      </c>
      <c r="D2924" s="37">
        <v>32.672780000000003</v>
      </c>
      <c r="E2924" s="37">
        <v>25.203367</v>
      </c>
      <c r="G2924"/>
      <c r="H2924"/>
      <c r="I2924"/>
      <c r="J2924"/>
    </row>
    <row r="2925" spans="1:10" x14ac:dyDescent="0.2">
      <c r="A2925" s="37">
        <v>240358</v>
      </c>
      <c r="B2925" s="37">
        <v>18.707605000000001</v>
      </c>
      <c r="C2925" s="37">
        <v>23.424520000000001</v>
      </c>
      <c r="D2925" s="37">
        <v>28.160264999999999</v>
      </c>
      <c r="E2925" s="37">
        <v>20.571774999999999</v>
      </c>
      <c r="G2925"/>
      <c r="H2925"/>
      <c r="I2925"/>
      <c r="J2925"/>
    </row>
    <row r="2926" spans="1:10" x14ac:dyDescent="0.2">
      <c r="A2926" s="37">
        <v>240359</v>
      </c>
      <c r="B2926" s="37">
        <v>16.932563999999999</v>
      </c>
      <c r="C2926" s="37">
        <v>28.420482</v>
      </c>
      <c r="D2926" s="37">
        <v>35.594492000000002</v>
      </c>
      <c r="E2926" s="37">
        <v>26.624604000000001</v>
      </c>
      <c r="G2926"/>
      <c r="H2926"/>
      <c r="I2926"/>
      <c r="J2926"/>
    </row>
    <row r="2927" spans="1:10" x14ac:dyDescent="0.2">
      <c r="A2927" s="37">
        <v>240360</v>
      </c>
      <c r="B2927" s="37">
        <v>20.889966000000001</v>
      </c>
      <c r="C2927" s="37">
        <v>23.176908000000001</v>
      </c>
      <c r="D2927" s="37">
        <v>28.750128</v>
      </c>
      <c r="E2927" s="37">
        <v>22.600368</v>
      </c>
      <c r="G2927"/>
      <c r="H2927"/>
      <c r="I2927"/>
      <c r="J2927"/>
    </row>
    <row r="2928" spans="1:10" x14ac:dyDescent="0.2">
      <c r="A2928" s="37">
        <v>240360</v>
      </c>
      <c r="B2928" s="37">
        <v>20.889966000000001</v>
      </c>
      <c r="C2928" s="37">
        <v>23.176908000000001</v>
      </c>
      <c r="D2928" s="37">
        <v>28.750128</v>
      </c>
      <c r="E2928" s="37">
        <v>22.600368</v>
      </c>
      <c r="G2928"/>
      <c r="H2928"/>
      <c r="I2928"/>
      <c r="J2928"/>
    </row>
    <row r="2929" spans="1:10" x14ac:dyDescent="0.2">
      <c r="A2929" s="37">
        <v>240361</v>
      </c>
      <c r="B2929" s="37">
        <v>18.401109999999999</v>
      </c>
      <c r="C2929" s="37">
        <v>25.850760000000001</v>
      </c>
      <c r="D2929" s="37">
        <v>30.548310000000001</v>
      </c>
      <c r="E2929" s="37">
        <v>26.571999999999999</v>
      </c>
      <c r="G2929"/>
      <c r="H2929"/>
      <c r="I2929"/>
      <c r="J2929"/>
    </row>
    <row r="2930" spans="1:10" x14ac:dyDescent="0.2">
      <c r="A2930" s="37">
        <v>240362</v>
      </c>
      <c r="B2930" s="37">
        <v>19.426869</v>
      </c>
      <c r="C2930" s="37">
        <v>24.243054000000001</v>
      </c>
      <c r="D2930" s="37">
        <v>30.117846</v>
      </c>
      <c r="E2930" s="37">
        <v>22.211673000000001</v>
      </c>
      <c r="G2930"/>
      <c r="H2930"/>
      <c r="I2930"/>
      <c r="J2930"/>
    </row>
    <row r="2931" spans="1:10" x14ac:dyDescent="0.2">
      <c r="A2931" s="37">
        <v>240363</v>
      </c>
      <c r="B2931" s="37">
        <v>19.473618999999999</v>
      </c>
      <c r="C2931" s="37">
        <v>24.093515</v>
      </c>
      <c r="D2931" s="37">
        <v>31.828054000000002</v>
      </c>
      <c r="E2931" s="37">
        <v>21.793033999999999</v>
      </c>
      <c r="G2931"/>
      <c r="H2931"/>
      <c r="I2931"/>
      <c r="J2931"/>
    </row>
    <row r="2932" spans="1:10" x14ac:dyDescent="0.2">
      <c r="A2932" s="37">
        <v>240363</v>
      </c>
      <c r="B2932" s="37">
        <v>19.473618999999999</v>
      </c>
      <c r="C2932" s="37">
        <v>24.093515</v>
      </c>
      <c r="D2932" s="37">
        <v>31.828054000000002</v>
      </c>
      <c r="E2932" s="37">
        <v>21.793033999999999</v>
      </c>
      <c r="G2932"/>
      <c r="H2932"/>
      <c r="I2932"/>
      <c r="J2932"/>
    </row>
    <row r="2933" spans="1:10" x14ac:dyDescent="0.2">
      <c r="A2933" s="37">
        <v>240364</v>
      </c>
      <c r="B2933" s="37">
        <v>20.526879999999998</v>
      </c>
      <c r="C2933" s="37">
        <v>22.972840000000001</v>
      </c>
      <c r="D2933" s="37">
        <v>31.605640000000001</v>
      </c>
      <c r="E2933" s="37">
        <v>20.853007999999999</v>
      </c>
      <c r="G2933"/>
      <c r="H2933"/>
      <c r="I2933"/>
      <c r="J2933"/>
    </row>
    <row r="2934" spans="1:10" x14ac:dyDescent="0.2">
      <c r="A2934" s="37">
        <v>240364</v>
      </c>
      <c r="B2934" s="37">
        <v>20.526879999999998</v>
      </c>
      <c r="C2934" s="37">
        <v>22.972840000000001</v>
      </c>
      <c r="D2934" s="37">
        <v>31.605640000000001</v>
      </c>
      <c r="E2934" s="37">
        <v>20.853007999999999</v>
      </c>
      <c r="G2934"/>
      <c r="H2934"/>
      <c r="I2934"/>
      <c r="J2934"/>
    </row>
    <row r="2935" spans="1:10" x14ac:dyDescent="0.2">
      <c r="A2935" s="37">
        <v>240365</v>
      </c>
      <c r="B2935" s="37">
        <v>19.845996</v>
      </c>
      <c r="C2935" s="37">
        <v>22.804644</v>
      </c>
      <c r="D2935" s="37">
        <v>31.795860000000001</v>
      </c>
      <c r="E2935" s="37">
        <v>21.603894</v>
      </c>
      <c r="G2935"/>
      <c r="H2935"/>
      <c r="I2935"/>
      <c r="J2935"/>
    </row>
    <row r="2936" spans="1:10" x14ac:dyDescent="0.2">
      <c r="A2936" s="37">
        <v>240366</v>
      </c>
      <c r="B2936" s="37">
        <v>17.875606999999999</v>
      </c>
      <c r="C2936" s="37">
        <v>26.931698000000001</v>
      </c>
      <c r="D2936" s="37">
        <v>35.959400000000002</v>
      </c>
      <c r="E2936" s="37">
        <v>24.622726</v>
      </c>
      <c r="G2936"/>
      <c r="H2936"/>
      <c r="I2936"/>
      <c r="J2936"/>
    </row>
    <row r="2937" spans="1:10" x14ac:dyDescent="0.2">
      <c r="A2937" s="37">
        <v>240367</v>
      </c>
      <c r="B2937" s="37">
        <v>21.178311999999998</v>
      </c>
      <c r="C2937" s="37">
        <v>21.159198</v>
      </c>
      <c r="D2937" s="37">
        <v>28.326948000000002</v>
      </c>
      <c r="E2937" s="37">
        <v>19.40071</v>
      </c>
      <c r="G2937"/>
      <c r="H2937"/>
      <c r="I2937"/>
      <c r="J2937"/>
    </row>
    <row r="2938" spans="1:10" x14ac:dyDescent="0.2">
      <c r="A2938" s="37">
        <v>240368</v>
      </c>
      <c r="B2938" s="37">
        <v>17.008398</v>
      </c>
      <c r="C2938" s="37">
        <v>27.0351</v>
      </c>
      <c r="D2938" s="37">
        <v>33.409692</v>
      </c>
      <c r="E2938" s="37">
        <v>26.655660000000001</v>
      </c>
      <c r="G2938"/>
      <c r="H2938"/>
      <c r="I2938"/>
      <c r="J2938"/>
    </row>
    <row r="2939" spans="1:10" x14ac:dyDescent="0.2">
      <c r="A2939" s="37">
        <v>240369</v>
      </c>
      <c r="B2939" s="37">
        <v>19.909079999999999</v>
      </c>
      <c r="C2939" s="37">
        <v>23.713545</v>
      </c>
      <c r="D2939" s="37">
        <v>30.054320000000001</v>
      </c>
      <c r="E2939" s="37">
        <v>20.137920000000001</v>
      </c>
      <c r="G2939"/>
      <c r="H2939"/>
      <c r="I2939"/>
      <c r="J2939"/>
    </row>
    <row r="2940" spans="1:10" x14ac:dyDescent="0.2">
      <c r="A2940" s="37">
        <v>240370</v>
      </c>
      <c r="B2940" s="37">
        <v>18.402550000000002</v>
      </c>
      <c r="C2940" s="37">
        <v>24.514485000000001</v>
      </c>
      <c r="D2940" s="37">
        <v>32.352255</v>
      </c>
      <c r="E2940" s="37">
        <v>22.092594999999999</v>
      </c>
      <c r="G2940"/>
      <c r="H2940"/>
      <c r="I2940"/>
      <c r="J2940"/>
    </row>
    <row r="2941" spans="1:10" x14ac:dyDescent="0.2">
      <c r="A2941" s="37">
        <v>240370</v>
      </c>
      <c r="B2941" s="37">
        <v>18.402550000000002</v>
      </c>
      <c r="C2941" s="37">
        <v>24.514485000000001</v>
      </c>
      <c r="D2941" s="37">
        <v>32.352255</v>
      </c>
      <c r="E2941" s="37">
        <v>22.092594999999999</v>
      </c>
      <c r="G2941"/>
      <c r="H2941"/>
      <c r="I2941"/>
      <c r="J2941"/>
    </row>
    <row r="2942" spans="1:10" x14ac:dyDescent="0.2">
      <c r="A2942" s="37">
        <v>240371</v>
      </c>
      <c r="B2942" s="37">
        <v>20.406455999999999</v>
      </c>
      <c r="C2942" s="37">
        <v>24.572016000000001</v>
      </c>
      <c r="D2942" s="37">
        <v>30.298463999999999</v>
      </c>
      <c r="E2942" s="37">
        <v>23.738904000000002</v>
      </c>
      <c r="G2942"/>
      <c r="H2942"/>
      <c r="I2942"/>
      <c r="J2942"/>
    </row>
    <row r="2943" spans="1:10" x14ac:dyDescent="0.2">
      <c r="A2943" s="37">
        <v>240371</v>
      </c>
      <c r="B2943" s="37">
        <v>20.406455999999999</v>
      </c>
      <c r="C2943" s="37">
        <v>24.572016000000001</v>
      </c>
      <c r="D2943" s="37">
        <v>30.298463999999999</v>
      </c>
      <c r="E2943" s="37">
        <v>23.738904000000002</v>
      </c>
      <c r="G2943"/>
      <c r="H2943"/>
      <c r="I2943"/>
      <c r="J2943"/>
    </row>
    <row r="2944" spans="1:10" x14ac:dyDescent="0.2">
      <c r="A2944" s="37">
        <v>240372</v>
      </c>
      <c r="B2944" s="37">
        <v>17.514029000000001</v>
      </c>
      <c r="C2944" s="37">
        <v>25.572572999999998</v>
      </c>
      <c r="D2944" s="37">
        <v>32.804355999999999</v>
      </c>
      <c r="E2944" s="37">
        <v>22.398571</v>
      </c>
      <c r="G2944"/>
      <c r="H2944"/>
      <c r="I2944"/>
      <c r="J2944"/>
    </row>
    <row r="2945" spans="1:10" x14ac:dyDescent="0.2">
      <c r="A2945" s="37">
        <v>240373</v>
      </c>
      <c r="B2945" s="37">
        <v>20.625233999999999</v>
      </c>
      <c r="C2945" s="37">
        <v>22.556757999999999</v>
      </c>
      <c r="D2945" s="37">
        <v>30.349788</v>
      </c>
      <c r="E2945" s="37">
        <v>20.644358</v>
      </c>
      <c r="G2945"/>
      <c r="H2945"/>
      <c r="I2945"/>
      <c r="J2945"/>
    </row>
    <row r="2946" spans="1:10" x14ac:dyDescent="0.2">
      <c r="A2946" s="37">
        <v>240373</v>
      </c>
      <c r="B2946" s="37">
        <v>20.625233999999999</v>
      </c>
      <c r="C2946" s="37">
        <v>22.556757999999999</v>
      </c>
      <c r="D2946" s="37">
        <v>30.349788</v>
      </c>
      <c r="E2946" s="37">
        <v>20.644358</v>
      </c>
      <c r="G2946"/>
      <c r="H2946"/>
      <c r="I2946"/>
      <c r="J2946"/>
    </row>
    <row r="2947" spans="1:10" x14ac:dyDescent="0.2">
      <c r="A2947" s="37">
        <v>240374</v>
      </c>
      <c r="B2947" s="37">
        <v>21.856760000000001</v>
      </c>
      <c r="C2947" s="37">
        <v>19.45138</v>
      </c>
      <c r="D2947" s="37">
        <v>27.775510000000001</v>
      </c>
      <c r="E2947" s="37">
        <v>17.216460000000001</v>
      </c>
      <c r="G2947"/>
      <c r="H2947"/>
      <c r="I2947"/>
      <c r="J2947"/>
    </row>
    <row r="2948" spans="1:10" x14ac:dyDescent="0.2">
      <c r="A2948" s="37">
        <v>240374</v>
      </c>
      <c r="B2948" s="37">
        <v>21.856760000000001</v>
      </c>
      <c r="C2948" s="37">
        <v>19.45138</v>
      </c>
      <c r="D2948" s="37">
        <v>27.775510000000001</v>
      </c>
      <c r="E2948" s="37">
        <v>17.216460000000001</v>
      </c>
      <c r="G2948"/>
      <c r="H2948"/>
      <c r="I2948"/>
      <c r="J2948"/>
    </row>
    <row r="2949" spans="1:10" x14ac:dyDescent="0.2">
      <c r="A2949" s="37">
        <v>240375</v>
      </c>
      <c r="B2949" s="37">
        <v>19.432607999999998</v>
      </c>
      <c r="C2949" s="37">
        <v>24.513216</v>
      </c>
      <c r="D2949" s="37">
        <v>30.397535999999999</v>
      </c>
      <c r="E2949" s="37">
        <v>20.963488000000002</v>
      </c>
      <c r="G2949"/>
      <c r="H2949"/>
      <c r="I2949"/>
      <c r="J2949"/>
    </row>
    <row r="2950" spans="1:10" x14ac:dyDescent="0.2">
      <c r="A2950" s="37">
        <v>240375</v>
      </c>
      <c r="B2950" s="37">
        <v>19.432607999999998</v>
      </c>
      <c r="C2950" s="37">
        <v>24.513216</v>
      </c>
      <c r="D2950" s="37">
        <v>30.397535999999999</v>
      </c>
      <c r="E2950" s="37">
        <v>20.963488000000002</v>
      </c>
      <c r="G2950"/>
      <c r="H2950"/>
      <c r="I2950"/>
      <c r="J2950"/>
    </row>
    <row r="2951" spans="1:10" x14ac:dyDescent="0.2">
      <c r="A2951" s="37">
        <v>240376</v>
      </c>
      <c r="B2951" s="37">
        <v>18.696335000000001</v>
      </c>
      <c r="C2951" s="37">
        <v>23.030615000000001</v>
      </c>
      <c r="D2951" s="37">
        <v>29.88372</v>
      </c>
      <c r="E2951" s="37">
        <v>22.79299</v>
      </c>
      <c r="G2951"/>
      <c r="H2951"/>
      <c r="I2951"/>
      <c r="J2951"/>
    </row>
    <row r="2952" spans="1:10" x14ac:dyDescent="0.2">
      <c r="A2952" s="37">
        <v>240376</v>
      </c>
      <c r="B2952" s="37">
        <v>18.696335000000001</v>
      </c>
      <c r="C2952" s="37">
        <v>23.030615000000001</v>
      </c>
      <c r="D2952" s="37">
        <v>29.88372</v>
      </c>
      <c r="E2952" s="37">
        <v>22.79299</v>
      </c>
      <c r="G2952"/>
      <c r="H2952"/>
      <c r="I2952"/>
      <c r="J2952"/>
    </row>
    <row r="2953" spans="1:10" x14ac:dyDescent="0.2">
      <c r="A2953" s="37">
        <v>240377</v>
      </c>
      <c r="B2953" s="37">
        <v>21.242988</v>
      </c>
      <c r="C2953" s="37">
        <v>21.787680000000002</v>
      </c>
      <c r="D2953" s="37">
        <v>27.339715999999999</v>
      </c>
      <c r="E2953" s="37">
        <v>18.261516</v>
      </c>
      <c r="G2953"/>
      <c r="H2953"/>
      <c r="I2953"/>
      <c r="J2953"/>
    </row>
    <row r="2954" spans="1:10" x14ac:dyDescent="0.2">
      <c r="A2954" s="37">
        <v>240377</v>
      </c>
      <c r="B2954" s="37">
        <v>21.242988</v>
      </c>
      <c r="C2954" s="37">
        <v>21.787680000000002</v>
      </c>
      <c r="D2954" s="37">
        <v>27.339715999999999</v>
      </c>
      <c r="E2954" s="37">
        <v>18.261516</v>
      </c>
      <c r="G2954"/>
      <c r="H2954"/>
      <c r="I2954"/>
      <c r="J2954"/>
    </row>
    <row r="2955" spans="1:10" x14ac:dyDescent="0.2">
      <c r="A2955" s="37">
        <v>240378</v>
      </c>
      <c r="B2955" s="37">
        <v>21.055523999999998</v>
      </c>
      <c r="C2955" s="37">
        <v>22.193401999999999</v>
      </c>
      <c r="D2955" s="37">
        <v>27.96885</v>
      </c>
      <c r="E2955" s="37">
        <v>21.227640000000001</v>
      </c>
      <c r="G2955"/>
      <c r="H2955"/>
      <c r="I2955"/>
      <c r="J2955"/>
    </row>
    <row r="2956" spans="1:10" x14ac:dyDescent="0.2">
      <c r="A2956" s="37">
        <v>240378</v>
      </c>
      <c r="B2956" s="37">
        <v>21.055523999999998</v>
      </c>
      <c r="C2956" s="37">
        <v>22.193401999999999</v>
      </c>
      <c r="D2956" s="37">
        <v>27.96885</v>
      </c>
      <c r="E2956" s="37">
        <v>21.227640000000001</v>
      </c>
      <c r="G2956"/>
      <c r="H2956"/>
      <c r="I2956"/>
      <c r="J2956"/>
    </row>
    <row r="2957" spans="1:10" x14ac:dyDescent="0.2">
      <c r="A2957" s="37">
        <v>240379</v>
      </c>
      <c r="B2957" s="37">
        <v>17.894825999999998</v>
      </c>
      <c r="C2957" s="37">
        <v>26.164259999999999</v>
      </c>
      <c r="D2957" s="37">
        <v>33.383304000000003</v>
      </c>
      <c r="E2957" s="37">
        <v>25.667712000000002</v>
      </c>
      <c r="G2957"/>
      <c r="H2957"/>
      <c r="I2957"/>
      <c r="J2957"/>
    </row>
    <row r="2958" spans="1:10" x14ac:dyDescent="0.2">
      <c r="A2958" s="37">
        <v>240380</v>
      </c>
      <c r="B2958" s="37">
        <v>21.139758</v>
      </c>
      <c r="C2958" s="37">
        <v>21.463812000000001</v>
      </c>
      <c r="D2958" s="37">
        <v>28.11645</v>
      </c>
      <c r="E2958" s="37">
        <v>20.196189</v>
      </c>
      <c r="G2958"/>
      <c r="H2958"/>
      <c r="I2958"/>
      <c r="J2958"/>
    </row>
    <row r="2959" spans="1:10" x14ac:dyDescent="0.2">
      <c r="A2959" s="37">
        <v>240380</v>
      </c>
      <c r="B2959" s="37">
        <v>21.139758</v>
      </c>
      <c r="C2959" s="37">
        <v>21.463812000000001</v>
      </c>
      <c r="D2959" s="37">
        <v>28.11645</v>
      </c>
      <c r="E2959" s="37">
        <v>20.196189</v>
      </c>
      <c r="G2959"/>
      <c r="H2959"/>
      <c r="I2959"/>
      <c r="J2959"/>
    </row>
    <row r="2960" spans="1:10" x14ac:dyDescent="0.2">
      <c r="A2960" s="37">
        <v>240381</v>
      </c>
      <c r="B2960" s="37">
        <v>18.413460000000001</v>
      </c>
      <c r="C2960" s="37">
        <v>24.903372000000001</v>
      </c>
      <c r="D2960" s="37">
        <v>32.972940000000001</v>
      </c>
      <c r="E2960" s="37">
        <v>21.334872000000001</v>
      </c>
      <c r="G2960"/>
      <c r="H2960"/>
      <c r="I2960"/>
      <c r="J2960"/>
    </row>
    <row r="2961" spans="1:10" x14ac:dyDescent="0.2">
      <c r="A2961" s="37">
        <v>240382</v>
      </c>
      <c r="B2961" s="37">
        <v>21.371303999999999</v>
      </c>
      <c r="C2961" s="37">
        <v>22.066848</v>
      </c>
      <c r="D2961" s="37">
        <v>28.126656000000001</v>
      </c>
      <c r="E2961" s="37">
        <v>18.570072</v>
      </c>
      <c r="G2961"/>
      <c r="H2961"/>
      <c r="I2961"/>
      <c r="J2961"/>
    </row>
    <row r="2962" spans="1:10" x14ac:dyDescent="0.2">
      <c r="A2962" s="37">
        <v>240383</v>
      </c>
      <c r="B2962" s="37">
        <v>20.088974</v>
      </c>
      <c r="C2962" s="37">
        <v>23.345621999999999</v>
      </c>
      <c r="D2962" s="37">
        <v>29.480238</v>
      </c>
      <c r="E2962" s="37">
        <v>19.492553000000001</v>
      </c>
      <c r="G2962"/>
      <c r="H2962"/>
      <c r="I2962"/>
      <c r="J2962"/>
    </row>
    <row r="2963" spans="1:10" x14ac:dyDescent="0.2">
      <c r="A2963" s="37">
        <v>240384</v>
      </c>
      <c r="B2963" s="37">
        <v>23.219878000000001</v>
      </c>
      <c r="C2963" s="37">
        <v>18.492363999999998</v>
      </c>
      <c r="D2963" s="37">
        <v>21.719984</v>
      </c>
      <c r="E2963" s="37">
        <v>14.248993</v>
      </c>
      <c r="G2963"/>
      <c r="H2963"/>
      <c r="I2963"/>
      <c r="J2963"/>
    </row>
    <row r="2964" spans="1:10" x14ac:dyDescent="0.2">
      <c r="A2964" s="37">
        <v>240385</v>
      </c>
      <c r="B2964" s="37">
        <v>22.936554000000001</v>
      </c>
      <c r="C2964" s="37">
        <v>20.577528000000001</v>
      </c>
      <c r="D2964" s="37">
        <v>23.438676000000001</v>
      </c>
      <c r="E2964" s="37">
        <v>14.324688</v>
      </c>
      <c r="G2964"/>
      <c r="H2964"/>
      <c r="I2964"/>
      <c r="J2964"/>
    </row>
    <row r="2965" spans="1:10" x14ac:dyDescent="0.2">
      <c r="A2965" s="37">
        <v>240386</v>
      </c>
      <c r="B2965" s="37">
        <v>21.540768</v>
      </c>
      <c r="C2965" s="37">
        <v>22.164864000000001</v>
      </c>
      <c r="D2965" s="37">
        <v>26.836127999999999</v>
      </c>
      <c r="E2965" s="37">
        <v>16.756032000000001</v>
      </c>
      <c r="G2965"/>
      <c r="H2965"/>
      <c r="I2965"/>
      <c r="J2965"/>
    </row>
    <row r="2966" spans="1:10" x14ac:dyDescent="0.2">
      <c r="A2966" s="37">
        <v>240387</v>
      </c>
      <c r="B2966" s="37">
        <v>21.93957</v>
      </c>
      <c r="C2966" s="37">
        <v>21.635249999999999</v>
      </c>
      <c r="D2966" s="37">
        <v>25.70553</v>
      </c>
      <c r="E2966" s="37">
        <v>16.37622</v>
      </c>
      <c r="G2966"/>
      <c r="H2966"/>
      <c r="I2966"/>
      <c r="J2966"/>
    </row>
    <row r="2967" spans="1:10" x14ac:dyDescent="0.2">
      <c r="A2967" s="37">
        <v>240388</v>
      </c>
      <c r="B2967" s="37">
        <v>24.426454</v>
      </c>
      <c r="C2967" s="37">
        <v>18.27027</v>
      </c>
      <c r="D2967" s="37">
        <v>22.075396000000001</v>
      </c>
      <c r="E2967" s="37">
        <v>11.934688</v>
      </c>
      <c r="G2967"/>
      <c r="H2967"/>
      <c r="I2967"/>
      <c r="J2967"/>
    </row>
    <row r="2968" spans="1:10" x14ac:dyDescent="0.2">
      <c r="A2968" s="37">
        <v>240389</v>
      </c>
      <c r="B2968" s="37">
        <v>23.807973</v>
      </c>
      <c r="C2968" s="37">
        <v>21.540547</v>
      </c>
      <c r="D2968" s="37">
        <v>24.360538999999999</v>
      </c>
      <c r="E2968" s="37">
        <v>15.471848</v>
      </c>
      <c r="G2968"/>
      <c r="H2968"/>
      <c r="I2968"/>
      <c r="J2968"/>
    </row>
    <row r="2969" spans="1:10" x14ac:dyDescent="0.2">
      <c r="A2969" s="37">
        <v>240390</v>
      </c>
      <c r="B2969" s="37">
        <v>23.862461</v>
      </c>
      <c r="C2969" s="37">
        <v>17.450664</v>
      </c>
      <c r="D2969" s="37">
        <v>20.321335999999999</v>
      </c>
      <c r="E2969" s="37">
        <v>13.239086</v>
      </c>
      <c r="G2969"/>
      <c r="H2969"/>
      <c r="I2969"/>
      <c r="J2969"/>
    </row>
    <row r="2970" spans="1:10" x14ac:dyDescent="0.2">
      <c r="A2970" s="37">
        <v>240391</v>
      </c>
      <c r="B2970" s="37">
        <v>23.685993</v>
      </c>
      <c r="C2970" s="37">
        <v>18.773976000000001</v>
      </c>
      <c r="D2970" s="37">
        <v>21.909306000000001</v>
      </c>
      <c r="E2970" s="37">
        <v>12.930861</v>
      </c>
      <c r="G2970"/>
      <c r="H2970"/>
      <c r="I2970"/>
      <c r="J2970"/>
    </row>
    <row r="2971" spans="1:10" x14ac:dyDescent="0.2">
      <c r="A2971" s="37">
        <v>240392</v>
      </c>
      <c r="B2971" s="37">
        <v>21.253499999999999</v>
      </c>
      <c r="C2971" s="37">
        <v>20.063303999999999</v>
      </c>
      <c r="D2971" s="37">
        <v>25.712012000000001</v>
      </c>
      <c r="E2971" s="37">
        <v>14.839665999999999</v>
      </c>
      <c r="G2971"/>
      <c r="H2971"/>
      <c r="I2971"/>
      <c r="J2971"/>
    </row>
    <row r="2972" spans="1:10" x14ac:dyDescent="0.2">
      <c r="A2972" s="37">
        <v>240393</v>
      </c>
      <c r="B2972" s="37">
        <v>21.585438</v>
      </c>
      <c r="C2972" s="37">
        <v>20.677374</v>
      </c>
      <c r="D2972" s="37">
        <v>24.640695000000001</v>
      </c>
      <c r="E2972" s="37">
        <v>14.576319</v>
      </c>
      <c r="G2972"/>
      <c r="H2972"/>
      <c r="I2972"/>
      <c r="J2972"/>
    </row>
    <row r="2973" spans="1:10" x14ac:dyDescent="0.2">
      <c r="A2973" s="37">
        <v>240394</v>
      </c>
      <c r="B2973" s="37">
        <v>25.388667999999999</v>
      </c>
      <c r="C2973" s="37">
        <v>17.535916</v>
      </c>
      <c r="D2973" s="37">
        <v>18.361024</v>
      </c>
      <c r="E2973" s="37">
        <v>10.982472</v>
      </c>
      <c r="G2973"/>
      <c r="H2973"/>
      <c r="I2973"/>
      <c r="J2973"/>
    </row>
    <row r="2974" spans="1:10" x14ac:dyDescent="0.2">
      <c r="A2974" s="37">
        <v>240395</v>
      </c>
      <c r="B2974" s="37">
        <v>24.956451000000001</v>
      </c>
      <c r="C2974" s="37">
        <v>18.276622</v>
      </c>
      <c r="D2974" s="37">
        <v>20.182421999999999</v>
      </c>
      <c r="E2974" s="37">
        <v>12.854621</v>
      </c>
      <c r="G2974"/>
      <c r="H2974"/>
      <c r="I2974"/>
      <c r="J2974"/>
    </row>
    <row r="2975" spans="1:10" x14ac:dyDescent="0.2">
      <c r="A2975" s="37">
        <v>240396</v>
      </c>
      <c r="B2975" s="37">
        <v>26.01024</v>
      </c>
      <c r="C2975" s="37">
        <v>16.925504</v>
      </c>
      <c r="D2975" s="37">
        <v>18.668944</v>
      </c>
      <c r="E2975" s="37">
        <v>9.9988639999999993</v>
      </c>
      <c r="G2975"/>
      <c r="H2975"/>
      <c r="I2975"/>
      <c r="J2975"/>
    </row>
    <row r="2976" spans="1:10" x14ac:dyDescent="0.2">
      <c r="A2976" s="37">
        <v>240397</v>
      </c>
      <c r="B2976" s="37">
        <v>24.435559999999999</v>
      </c>
      <c r="C2976" s="37">
        <v>19.586480000000002</v>
      </c>
      <c r="D2976" s="37">
        <v>21.212347999999999</v>
      </c>
      <c r="E2976" s="37">
        <v>13.624964</v>
      </c>
      <c r="G2976"/>
      <c r="H2976"/>
      <c r="I2976"/>
      <c r="J2976"/>
    </row>
    <row r="2977" spans="1:10" x14ac:dyDescent="0.2">
      <c r="A2977" s="37">
        <v>240398</v>
      </c>
      <c r="B2977" s="37">
        <v>23.96669</v>
      </c>
      <c r="C2977" s="37">
        <v>18.718648000000002</v>
      </c>
      <c r="D2977" s="37">
        <v>21.446871999999999</v>
      </c>
      <c r="E2977" s="37">
        <v>10.515029999999999</v>
      </c>
      <c r="G2977"/>
      <c r="H2977"/>
      <c r="I2977"/>
      <c r="J2977"/>
    </row>
    <row r="2978" spans="1:10" x14ac:dyDescent="0.2">
      <c r="A2978" s="37">
        <v>240399</v>
      </c>
      <c r="B2978" s="37">
        <v>19.744900000000001</v>
      </c>
      <c r="C2978" s="37">
        <v>22.549520000000001</v>
      </c>
      <c r="D2978" s="37">
        <v>28.421399999999998</v>
      </c>
      <c r="E2978" s="37">
        <v>16.733920000000001</v>
      </c>
      <c r="G2978"/>
      <c r="H2978"/>
      <c r="I2978"/>
      <c r="J2978"/>
    </row>
    <row r="2979" spans="1:10" x14ac:dyDescent="0.2">
      <c r="A2979" s="37">
        <v>240400</v>
      </c>
      <c r="B2979" s="37">
        <v>22.735313999999999</v>
      </c>
      <c r="C2979" s="37">
        <v>20.454273000000001</v>
      </c>
      <c r="D2979" s="37">
        <v>22.941828000000001</v>
      </c>
      <c r="E2979" s="37">
        <v>14.812685999999999</v>
      </c>
      <c r="G2979"/>
      <c r="H2979"/>
      <c r="I2979"/>
      <c r="J2979"/>
    </row>
    <row r="2980" spans="1:10" x14ac:dyDescent="0.2">
      <c r="A2980" s="37">
        <v>240401</v>
      </c>
      <c r="B2980" s="37">
        <v>26.620170000000002</v>
      </c>
      <c r="C2980" s="37">
        <v>16.231580000000001</v>
      </c>
      <c r="D2980" s="37">
        <v>17.955120000000001</v>
      </c>
      <c r="E2980" s="37">
        <v>9.3658300000000008</v>
      </c>
      <c r="G2980"/>
      <c r="H2980"/>
      <c r="I2980"/>
      <c r="J2980"/>
    </row>
    <row r="2981" spans="1:10" x14ac:dyDescent="0.2">
      <c r="A2981" s="37">
        <v>240402</v>
      </c>
      <c r="B2981" s="37">
        <v>26.298521999999998</v>
      </c>
      <c r="C2981" s="37">
        <v>17.052797999999999</v>
      </c>
      <c r="D2981" s="37">
        <v>19.488911999999999</v>
      </c>
      <c r="E2981" s="37">
        <v>11.969568000000001</v>
      </c>
      <c r="G2981"/>
      <c r="H2981"/>
      <c r="I2981"/>
      <c r="J2981"/>
    </row>
    <row r="2982" spans="1:10" x14ac:dyDescent="0.2">
      <c r="A2982" s="37">
        <v>240403</v>
      </c>
      <c r="B2982" s="37">
        <v>24.241447999999998</v>
      </c>
      <c r="C2982" s="37">
        <v>18.494553</v>
      </c>
      <c r="D2982" s="37">
        <v>21.961687999999999</v>
      </c>
      <c r="E2982" s="37">
        <v>13.868539999999999</v>
      </c>
      <c r="G2982"/>
      <c r="H2982"/>
      <c r="I2982"/>
      <c r="J2982"/>
    </row>
    <row r="2983" spans="1:10" x14ac:dyDescent="0.2">
      <c r="A2983" s="37">
        <v>240404</v>
      </c>
      <c r="B2983" s="37">
        <v>19.723375999999998</v>
      </c>
      <c r="C2983" s="37">
        <v>23.956548000000002</v>
      </c>
      <c r="D2983" s="37">
        <v>29.471927999999998</v>
      </c>
      <c r="E2983" s="37">
        <v>18.818287999999999</v>
      </c>
      <c r="G2983"/>
      <c r="H2983"/>
      <c r="I2983"/>
      <c r="J2983"/>
    </row>
    <row r="2984" spans="1:10" x14ac:dyDescent="0.2">
      <c r="A2984" s="37">
        <v>240404</v>
      </c>
      <c r="B2984" s="37">
        <v>19.511900000000001</v>
      </c>
      <c r="C2984" s="37">
        <v>24.337526</v>
      </c>
      <c r="D2984" s="37">
        <v>30.923981999999999</v>
      </c>
      <c r="E2984" s="37">
        <v>20.359002</v>
      </c>
      <c r="G2984"/>
      <c r="H2984"/>
      <c r="I2984"/>
      <c r="J2984"/>
    </row>
    <row r="2985" spans="1:10" x14ac:dyDescent="0.2">
      <c r="A2985" s="37">
        <v>240405</v>
      </c>
      <c r="B2985" s="37">
        <v>21.74239</v>
      </c>
      <c r="C2985" s="37">
        <v>22.148524999999999</v>
      </c>
      <c r="D2985" s="37">
        <v>26.190985000000001</v>
      </c>
      <c r="E2985" s="37">
        <v>14.951435</v>
      </c>
      <c r="G2985"/>
      <c r="H2985"/>
      <c r="I2985"/>
      <c r="J2985"/>
    </row>
    <row r="2986" spans="1:10" x14ac:dyDescent="0.2">
      <c r="A2986" s="37">
        <v>240406</v>
      </c>
      <c r="B2986" s="37" t="e">
        <v>#VALUE!</v>
      </c>
      <c r="C2986" s="37">
        <v>0</v>
      </c>
      <c r="D2986" s="37">
        <v>0</v>
      </c>
      <c r="E2986" s="37">
        <v>0</v>
      </c>
      <c r="G2986"/>
      <c r="H2986"/>
      <c r="I2986"/>
      <c r="J2986"/>
    </row>
    <row r="2987" spans="1:10" x14ac:dyDescent="0.2">
      <c r="A2987" s="37">
        <v>240407</v>
      </c>
      <c r="B2987" s="37">
        <v>27.632024999999999</v>
      </c>
      <c r="C2987" s="37">
        <v>15.230475</v>
      </c>
      <c r="D2987" s="37">
        <v>16.249649999999999</v>
      </c>
      <c r="E2987" s="37">
        <v>9.7821750000000005</v>
      </c>
      <c r="G2987"/>
      <c r="H2987"/>
      <c r="I2987"/>
      <c r="J2987"/>
    </row>
    <row r="2988" spans="1:10" x14ac:dyDescent="0.2">
      <c r="A2988" s="37">
        <v>240408</v>
      </c>
      <c r="B2988" s="37">
        <v>27.195354999999999</v>
      </c>
      <c r="C2988" s="37">
        <v>15.887058</v>
      </c>
      <c r="D2988" s="37">
        <v>20.188607999999999</v>
      </c>
      <c r="E2988" s="37">
        <v>9.36782</v>
      </c>
      <c r="G2988"/>
      <c r="H2988"/>
      <c r="I2988"/>
      <c r="J2988"/>
    </row>
    <row r="2989" spans="1:10" x14ac:dyDescent="0.2">
      <c r="A2989" s="37">
        <v>240409</v>
      </c>
      <c r="B2989" s="37">
        <v>27.658553000000001</v>
      </c>
      <c r="C2989" s="37">
        <v>15.822729000000001</v>
      </c>
      <c r="D2989" s="37">
        <v>20.117058</v>
      </c>
      <c r="E2989" s="37">
        <v>9.2131129999999999</v>
      </c>
      <c r="G2989"/>
      <c r="H2989"/>
      <c r="I2989"/>
      <c r="J2989"/>
    </row>
    <row r="2990" spans="1:10" x14ac:dyDescent="0.2">
      <c r="A2990" s="37">
        <v>240410</v>
      </c>
      <c r="B2990" s="37">
        <v>27.988887999999999</v>
      </c>
      <c r="C2990" s="37">
        <v>16.320495999999999</v>
      </c>
      <c r="D2990" s="37">
        <v>21.782905</v>
      </c>
      <c r="E2990" s="37">
        <v>11.801854000000001</v>
      </c>
      <c r="G2990"/>
      <c r="H2990"/>
      <c r="I2990"/>
      <c r="J2990"/>
    </row>
    <row r="2991" spans="1:10" x14ac:dyDescent="0.2">
      <c r="A2991" s="37">
        <v>240410</v>
      </c>
      <c r="B2991" s="37">
        <v>27.792712999999999</v>
      </c>
      <c r="C2991" s="37">
        <v>16.106159999999999</v>
      </c>
      <c r="D2991" s="37">
        <v>22.471927999999998</v>
      </c>
      <c r="E2991" s="37">
        <v>11.954988999999999</v>
      </c>
      <c r="G2991"/>
      <c r="H2991"/>
      <c r="I2991"/>
      <c r="J2991"/>
    </row>
    <row r="2992" spans="1:10" x14ac:dyDescent="0.2">
      <c r="A2992" s="37">
        <v>240410</v>
      </c>
      <c r="B2992" s="37">
        <v>27.988887999999999</v>
      </c>
      <c r="C2992" s="37">
        <v>16.320495999999999</v>
      </c>
      <c r="D2992" s="37">
        <v>21.782905</v>
      </c>
      <c r="E2992" s="37">
        <v>11.801854000000001</v>
      </c>
      <c r="G2992"/>
      <c r="H2992"/>
      <c r="I2992"/>
      <c r="J2992"/>
    </row>
    <row r="2993" spans="1:10" x14ac:dyDescent="0.2">
      <c r="A2993" s="37">
        <v>240410</v>
      </c>
      <c r="B2993" s="37">
        <v>27.792712999999999</v>
      </c>
      <c r="C2993" s="37">
        <v>16.106159999999999</v>
      </c>
      <c r="D2993" s="37">
        <v>22.471927999999998</v>
      </c>
      <c r="E2993" s="37">
        <v>11.954988999999999</v>
      </c>
      <c r="G2993"/>
      <c r="H2993"/>
      <c r="I2993"/>
      <c r="J2993"/>
    </row>
    <row r="2994" spans="1:10" x14ac:dyDescent="0.2">
      <c r="A2994" s="37">
        <v>240411</v>
      </c>
      <c r="B2994" s="37">
        <v>24.692544000000002</v>
      </c>
      <c r="C2994" s="37">
        <v>18.954936</v>
      </c>
      <c r="D2994" s="37">
        <v>24.133932000000001</v>
      </c>
      <c r="E2994" s="37">
        <v>14.078916</v>
      </c>
      <c r="G2994"/>
      <c r="H2994"/>
      <c r="I2994"/>
      <c r="J2994"/>
    </row>
    <row r="2995" spans="1:10" x14ac:dyDescent="0.2">
      <c r="A2995" s="37">
        <v>240412</v>
      </c>
      <c r="B2995" s="37">
        <v>26.908836000000001</v>
      </c>
      <c r="C2995" s="37">
        <v>17.643732</v>
      </c>
      <c r="D2995" s="37">
        <v>22.419263999999998</v>
      </c>
      <c r="E2995" s="37">
        <v>12.8682</v>
      </c>
      <c r="G2995"/>
      <c r="H2995"/>
      <c r="I2995"/>
      <c r="J2995"/>
    </row>
    <row r="2996" spans="1:10" x14ac:dyDescent="0.2">
      <c r="A2996" s="37">
        <v>240412</v>
      </c>
      <c r="B2996" s="37">
        <v>26.908836000000001</v>
      </c>
      <c r="C2996" s="37">
        <v>17.643732</v>
      </c>
      <c r="D2996" s="37">
        <v>22.419263999999998</v>
      </c>
      <c r="E2996" s="37">
        <v>12.8682</v>
      </c>
      <c r="G2996"/>
      <c r="H2996"/>
      <c r="I2996"/>
      <c r="J2996"/>
    </row>
    <row r="2997" spans="1:10" x14ac:dyDescent="0.2">
      <c r="A2997" s="37">
        <v>240413</v>
      </c>
      <c r="B2997" s="37">
        <v>25.995111999999999</v>
      </c>
      <c r="C2997" s="37">
        <v>16.132597000000001</v>
      </c>
      <c r="D2997" s="37">
        <v>22.154924999999999</v>
      </c>
      <c r="E2997" s="37">
        <v>13.264367999999999</v>
      </c>
      <c r="G2997"/>
      <c r="H2997"/>
      <c r="I2997"/>
      <c r="J2997"/>
    </row>
    <row r="2998" spans="1:10" x14ac:dyDescent="0.2">
      <c r="A2998" s="37">
        <v>240413</v>
      </c>
      <c r="B2998" s="37">
        <v>25.995111999999999</v>
      </c>
      <c r="C2998" s="37">
        <v>16.132597000000001</v>
      </c>
      <c r="D2998" s="37">
        <v>22.154924999999999</v>
      </c>
      <c r="E2998" s="37">
        <v>13.264367999999999</v>
      </c>
      <c r="G2998"/>
      <c r="H2998"/>
      <c r="I2998"/>
      <c r="J2998"/>
    </row>
    <row r="2999" spans="1:10" x14ac:dyDescent="0.2">
      <c r="A2999" s="37">
        <v>240414</v>
      </c>
      <c r="B2999" s="37">
        <v>23.984072000000001</v>
      </c>
      <c r="C2999" s="37">
        <v>18.887575999999999</v>
      </c>
      <c r="D2999" s="37">
        <v>23.659576000000001</v>
      </c>
      <c r="E2999" s="37">
        <v>13.428407999999999</v>
      </c>
      <c r="G2999"/>
      <c r="H2999"/>
      <c r="I2999"/>
      <c r="J2999"/>
    </row>
    <row r="3000" spans="1:10" x14ac:dyDescent="0.2">
      <c r="A3000" s="37">
        <v>240415</v>
      </c>
      <c r="B3000" s="37">
        <v>22.475712000000001</v>
      </c>
      <c r="C3000" s="37">
        <v>20.545400000000001</v>
      </c>
      <c r="D3000" s="37">
        <v>26.852360000000001</v>
      </c>
      <c r="E3000" s="37">
        <v>14.305332</v>
      </c>
      <c r="G3000"/>
      <c r="H3000"/>
      <c r="I3000"/>
      <c r="J3000"/>
    </row>
    <row r="3001" spans="1:10" x14ac:dyDescent="0.2">
      <c r="A3001" s="37">
        <v>240415</v>
      </c>
      <c r="B3001" s="37">
        <v>22.475712000000001</v>
      </c>
      <c r="C3001" s="37">
        <v>20.545400000000001</v>
      </c>
      <c r="D3001" s="37">
        <v>26.852360000000001</v>
      </c>
      <c r="E3001" s="37">
        <v>14.305332</v>
      </c>
      <c r="G3001"/>
      <c r="H3001"/>
      <c r="I3001"/>
      <c r="J3001"/>
    </row>
    <row r="3002" spans="1:10" x14ac:dyDescent="0.2">
      <c r="A3002" s="37">
        <v>240416</v>
      </c>
      <c r="B3002" s="37">
        <v>26.619049</v>
      </c>
      <c r="C3002" s="37">
        <v>17.006879000000001</v>
      </c>
      <c r="D3002" s="37">
        <v>21.898617000000002</v>
      </c>
      <c r="E3002" s="37">
        <v>12.153209</v>
      </c>
      <c r="G3002"/>
      <c r="H3002"/>
      <c r="I3002"/>
      <c r="J3002"/>
    </row>
    <row r="3003" spans="1:10" x14ac:dyDescent="0.2">
      <c r="A3003" s="37">
        <v>240416</v>
      </c>
      <c r="B3003" s="37">
        <v>26.619049</v>
      </c>
      <c r="C3003" s="37">
        <v>17.006879000000001</v>
      </c>
      <c r="D3003" s="37">
        <v>21.898617000000002</v>
      </c>
      <c r="E3003" s="37">
        <v>12.153209</v>
      </c>
      <c r="G3003"/>
      <c r="H3003"/>
      <c r="I3003"/>
      <c r="J3003"/>
    </row>
    <row r="3004" spans="1:10" x14ac:dyDescent="0.2">
      <c r="A3004" s="37">
        <v>240417</v>
      </c>
      <c r="B3004" s="37">
        <v>25.776391</v>
      </c>
      <c r="C3004" s="37">
        <v>18.907803000000001</v>
      </c>
      <c r="D3004" s="37">
        <v>25.814762999999999</v>
      </c>
      <c r="E3004" s="37">
        <v>14.562174000000001</v>
      </c>
      <c r="G3004"/>
      <c r="H3004"/>
      <c r="I3004"/>
      <c r="J3004"/>
    </row>
    <row r="3005" spans="1:10" x14ac:dyDescent="0.2">
      <c r="A3005" s="37">
        <v>240417</v>
      </c>
      <c r="B3005" s="37">
        <v>25.776391</v>
      </c>
      <c r="C3005" s="37">
        <v>18.907803000000001</v>
      </c>
      <c r="D3005" s="37">
        <v>25.814762999999999</v>
      </c>
      <c r="E3005" s="37">
        <v>14.562174000000001</v>
      </c>
      <c r="G3005"/>
      <c r="H3005"/>
      <c r="I3005"/>
      <c r="J3005"/>
    </row>
    <row r="3006" spans="1:10" x14ac:dyDescent="0.2">
      <c r="A3006" s="37">
        <v>240418</v>
      </c>
      <c r="B3006" s="37">
        <v>28.424852999999999</v>
      </c>
      <c r="C3006" s="37">
        <v>16.215456</v>
      </c>
      <c r="D3006" s="37">
        <v>20.345808000000002</v>
      </c>
      <c r="E3006" s="37">
        <v>10.450172999999999</v>
      </c>
      <c r="G3006"/>
      <c r="H3006"/>
      <c r="I3006"/>
      <c r="J3006"/>
    </row>
    <row r="3007" spans="1:10" x14ac:dyDescent="0.2">
      <c r="A3007" s="37">
        <v>240419</v>
      </c>
      <c r="B3007" s="37">
        <v>27.874351999999998</v>
      </c>
      <c r="C3007" s="37">
        <v>15.510263999999999</v>
      </c>
      <c r="D3007" s="37">
        <v>19.097671999999999</v>
      </c>
      <c r="E3007" s="37">
        <v>9.2179120000000001</v>
      </c>
      <c r="G3007"/>
      <c r="H3007"/>
      <c r="I3007"/>
      <c r="J3007"/>
    </row>
    <row r="3008" spans="1:10" x14ac:dyDescent="0.2">
      <c r="A3008" s="37">
        <v>240420</v>
      </c>
      <c r="B3008" s="37">
        <v>25.968250000000001</v>
      </c>
      <c r="C3008" s="37">
        <v>19.490625000000001</v>
      </c>
      <c r="D3008" s="37">
        <v>24.755500000000001</v>
      </c>
      <c r="E3008" s="37">
        <v>13.263249999999999</v>
      </c>
      <c r="G3008"/>
      <c r="H3008"/>
      <c r="I3008"/>
      <c r="J3008"/>
    </row>
    <row r="3009" spans="1:10" x14ac:dyDescent="0.2">
      <c r="A3009" s="37">
        <v>240420</v>
      </c>
      <c r="B3009" s="37">
        <v>25.968250000000001</v>
      </c>
      <c r="C3009" s="37">
        <v>19.490625000000001</v>
      </c>
      <c r="D3009" s="37">
        <v>24.755500000000001</v>
      </c>
      <c r="E3009" s="37">
        <v>13.263249999999999</v>
      </c>
      <c r="G3009"/>
      <c r="H3009"/>
      <c r="I3009"/>
      <c r="J3009"/>
    </row>
    <row r="3010" spans="1:10" x14ac:dyDescent="0.2">
      <c r="A3010" s="37">
        <v>240421</v>
      </c>
      <c r="B3010" s="37">
        <v>26.139005999999998</v>
      </c>
      <c r="C3010" s="37">
        <v>16.935537</v>
      </c>
      <c r="D3010" s="37">
        <v>23.725138999999999</v>
      </c>
      <c r="E3010" s="37">
        <v>11.607718999999999</v>
      </c>
      <c r="G3010"/>
      <c r="H3010"/>
      <c r="I3010"/>
      <c r="J3010"/>
    </row>
    <row r="3011" spans="1:10" x14ac:dyDescent="0.2">
      <c r="A3011" s="37">
        <v>240422</v>
      </c>
      <c r="B3011" s="37">
        <v>25.062156999999999</v>
      </c>
      <c r="C3011" s="37">
        <v>21.667821</v>
      </c>
      <c r="D3011" s="37">
        <v>27.733267999999999</v>
      </c>
      <c r="E3011" s="37">
        <v>14.281283</v>
      </c>
      <c r="G3011"/>
      <c r="H3011"/>
      <c r="I3011"/>
      <c r="J3011"/>
    </row>
    <row r="3012" spans="1:10" x14ac:dyDescent="0.2">
      <c r="A3012" s="37">
        <v>240422</v>
      </c>
      <c r="B3012" s="37">
        <v>25.062156999999999</v>
      </c>
      <c r="C3012" s="37">
        <v>21.667821</v>
      </c>
      <c r="D3012" s="37">
        <v>27.733267999999999</v>
      </c>
      <c r="E3012" s="37">
        <v>14.281283</v>
      </c>
      <c r="G3012"/>
      <c r="H3012"/>
      <c r="I3012"/>
      <c r="J3012"/>
    </row>
    <row r="3013" spans="1:10" x14ac:dyDescent="0.2">
      <c r="A3013" s="37">
        <v>240423</v>
      </c>
      <c r="B3013" s="37">
        <v>22.598071000000001</v>
      </c>
      <c r="C3013" s="37">
        <v>20.680889000000001</v>
      </c>
      <c r="D3013" s="37">
        <v>27.590337000000002</v>
      </c>
      <c r="E3013" s="37">
        <v>16.419429999999998</v>
      </c>
      <c r="G3013"/>
      <c r="H3013"/>
      <c r="I3013"/>
      <c r="J3013"/>
    </row>
    <row r="3014" spans="1:10" x14ac:dyDescent="0.2">
      <c r="A3014" s="37">
        <v>240423</v>
      </c>
      <c r="B3014" s="37">
        <v>22.598071000000001</v>
      </c>
      <c r="C3014" s="37">
        <v>20.680889000000001</v>
      </c>
      <c r="D3014" s="37">
        <v>27.590337000000002</v>
      </c>
      <c r="E3014" s="37">
        <v>16.419429999999998</v>
      </c>
      <c r="G3014"/>
      <c r="H3014"/>
      <c r="I3014"/>
      <c r="J3014"/>
    </row>
    <row r="3015" spans="1:10" x14ac:dyDescent="0.2">
      <c r="A3015" s="37">
        <v>240424</v>
      </c>
      <c r="B3015" s="37">
        <v>19.058921999999999</v>
      </c>
      <c r="C3015" s="37">
        <v>25.802994999999999</v>
      </c>
      <c r="D3015" s="37">
        <v>32.728309000000003</v>
      </c>
      <c r="E3015" s="37">
        <v>23.933350999999998</v>
      </c>
      <c r="G3015"/>
      <c r="H3015"/>
      <c r="I3015"/>
      <c r="J3015"/>
    </row>
    <row r="3016" spans="1:10" x14ac:dyDescent="0.2">
      <c r="A3016" s="37">
        <v>240425</v>
      </c>
      <c r="B3016" s="37">
        <v>20.97814</v>
      </c>
      <c r="C3016" s="37">
        <v>23.181806999999999</v>
      </c>
      <c r="D3016" s="37">
        <v>28.792016</v>
      </c>
      <c r="E3016" s="37">
        <v>19.938856000000001</v>
      </c>
      <c r="G3016"/>
      <c r="H3016"/>
      <c r="I3016"/>
      <c r="J3016"/>
    </row>
    <row r="3017" spans="1:10" x14ac:dyDescent="0.2">
      <c r="A3017" s="37">
        <v>240426</v>
      </c>
      <c r="B3017" s="37">
        <v>25.74023</v>
      </c>
      <c r="C3017" s="37">
        <v>20.343084999999999</v>
      </c>
      <c r="D3017" s="37">
        <v>25.103000000000002</v>
      </c>
      <c r="E3017" s="37">
        <v>16.693494999999999</v>
      </c>
      <c r="G3017"/>
      <c r="H3017"/>
      <c r="I3017"/>
      <c r="J3017"/>
    </row>
    <row r="3018" spans="1:10" x14ac:dyDescent="0.2">
      <c r="A3018" s="37">
        <v>240426</v>
      </c>
      <c r="B3018" s="37">
        <v>25.74023</v>
      </c>
      <c r="C3018" s="37">
        <v>20.343084999999999</v>
      </c>
      <c r="D3018" s="37">
        <v>25.103000000000002</v>
      </c>
      <c r="E3018" s="37">
        <v>16.693494999999999</v>
      </c>
      <c r="G3018"/>
      <c r="H3018"/>
      <c r="I3018"/>
      <c r="J3018"/>
    </row>
    <row r="3019" spans="1:10" x14ac:dyDescent="0.2">
      <c r="A3019" s="37">
        <v>240427</v>
      </c>
      <c r="B3019" s="37">
        <v>25.982875</v>
      </c>
      <c r="C3019" s="37">
        <v>18.34534</v>
      </c>
      <c r="D3019" s="37">
        <v>24.657509999999998</v>
      </c>
      <c r="E3019" s="37">
        <v>12.795970000000001</v>
      </c>
      <c r="G3019"/>
      <c r="H3019"/>
      <c r="I3019"/>
      <c r="J3019"/>
    </row>
    <row r="3020" spans="1:10" x14ac:dyDescent="0.2">
      <c r="A3020" s="37">
        <v>240427</v>
      </c>
      <c r="B3020" s="37">
        <v>25.982875</v>
      </c>
      <c r="C3020" s="37">
        <v>18.34534</v>
      </c>
      <c r="D3020" s="37">
        <v>24.657509999999998</v>
      </c>
      <c r="E3020" s="37">
        <v>12.795970000000001</v>
      </c>
      <c r="G3020"/>
      <c r="H3020"/>
      <c r="I3020"/>
      <c r="J3020"/>
    </row>
    <row r="3021" spans="1:10" x14ac:dyDescent="0.2">
      <c r="A3021" s="37">
        <v>240428</v>
      </c>
      <c r="B3021" s="37">
        <v>25.483708</v>
      </c>
      <c r="C3021" s="37">
        <v>17.888525999999999</v>
      </c>
      <c r="D3021" s="37">
        <v>24.705946000000001</v>
      </c>
      <c r="E3021" s="37">
        <v>13.481208000000001</v>
      </c>
      <c r="G3021"/>
      <c r="H3021"/>
      <c r="I3021"/>
      <c r="J3021"/>
    </row>
    <row r="3022" spans="1:10" x14ac:dyDescent="0.2">
      <c r="A3022" s="37">
        <v>240429</v>
      </c>
      <c r="B3022" s="37">
        <v>27.129003999999998</v>
      </c>
      <c r="C3022" s="37">
        <v>17.804608000000002</v>
      </c>
      <c r="D3022" s="37">
        <v>22.0639</v>
      </c>
      <c r="E3022" s="37">
        <v>12.202296</v>
      </c>
      <c r="G3022"/>
      <c r="H3022"/>
      <c r="I3022"/>
      <c r="J3022"/>
    </row>
    <row r="3023" spans="1:10" x14ac:dyDescent="0.2">
      <c r="A3023" s="37">
        <v>240430</v>
      </c>
      <c r="B3023" s="37">
        <v>26.499725999999999</v>
      </c>
      <c r="C3023" s="37">
        <v>18.18702</v>
      </c>
      <c r="D3023" s="37">
        <v>23.262246000000001</v>
      </c>
      <c r="E3023" s="37">
        <v>12.359556</v>
      </c>
      <c r="G3023"/>
      <c r="H3023"/>
      <c r="I3023"/>
      <c r="J3023"/>
    </row>
    <row r="3024" spans="1:10" x14ac:dyDescent="0.2">
      <c r="A3024" s="37">
        <v>240431</v>
      </c>
      <c r="B3024" s="37">
        <v>23.574432999999999</v>
      </c>
      <c r="C3024" s="37">
        <v>19.46161</v>
      </c>
      <c r="D3024" s="37">
        <v>25.031656999999999</v>
      </c>
      <c r="E3024" s="37">
        <v>15.252917</v>
      </c>
      <c r="G3024"/>
      <c r="H3024"/>
      <c r="I3024"/>
      <c r="J3024"/>
    </row>
    <row r="3025" spans="7:10" x14ac:dyDescent="0.2">
      <c r="G3025"/>
      <c r="H3025"/>
      <c r="I3025"/>
      <c r="J3025"/>
    </row>
    <row r="3026" spans="7:10" x14ac:dyDescent="0.2">
      <c r="G3026"/>
      <c r="H3026"/>
      <c r="I3026"/>
      <c r="J3026"/>
    </row>
    <row r="3027" spans="7:10" x14ac:dyDescent="0.2">
      <c r="G3027"/>
      <c r="H3027"/>
      <c r="I3027"/>
      <c r="J3027"/>
    </row>
    <row r="3028" spans="7:10" x14ac:dyDescent="0.2">
      <c r="G3028"/>
      <c r="H3028"/>
      <c r="I3028"/>
      <c r="J3028"/>
    </row>
    <row r="3029" spans="7:10" x14ac:dyDescent="0.2">
      <c r="G3029"/>
      <c r="H3029"/>
      <c r="I3029"/>
      <c r="J3029"/>
    </row>
    <row r="3030" spans="7:10" x14ac:dyDescent="0.2">
      <c r="G3030"/>
      <c r="H3030"/>
      <c r="I3030"/>
      <c r="J3030"/>
    </row>
    <row r="3031" spans="7:10" x14ac:dyDescent="0.2">
      <c r="G3031"/>
      <c r="H3031"/>
      <c r="I3031"/>
      <c r="J3031"/>
    </row>
    <row r="3032" spans="7:10" x14ac:dyDescent="0.2">
      <c r="G3032"/>
      <c r="H3032"/>
      <c r="I3032"/>
      <c r="J3032"/>
    </row>
    <row r="3033" spans="7:10" x14ac:dyDescent="0.2">
      <c r="G3033"/>
      <c r="H3033"/>
      <c r="I3033"/>
      <c r="J3033"/>
    </row>
    <row r="3034" spans="7:10" x14ac:dyDescent="0.2">
      <c r="G3034"/>
      <c r="H3034"/>
      <c r="I3034"/>
      <c r="J3034"/>
    </row>
    <row r="3035" spans="7:10" x14ac:dyDescent="0.2">
      <c r="G3035"/>
      <c r="H3035"/>
      <c r="I3035"/>
      <c r="J3035"/>
    </row>
    <row r="3036" spans="7:10" x14ac:dyDescent="0.2">
      <c r="G3036"/>
      <c r="H3036"/>
      <c r="I3036"/>
      <c r="J3036"/>
    </row>
    <row r="3037" spans="7:10" x14ac:dyDescent="0.2">
      <c r="G3037"/>
      <c r="H3037"/>
      <c r="I3037"/>
      <c r="J3037"/>
    </row>
    <row r="3038" spans="7:10" x14ac:dyDescent="0.2">
      <c r="G3038"/>
      <c r="H3038"/>
      <c r="I3038"/>
      <c r="J3038"/>
    </row>
    <row r="3039" spans="7:10" x14ac:dyDescent="0.2">
      <c r="G3039"/>
      <c r="H3039"/>
      <c r="I3039"/>
      <c r="J3039"/>
    </row>
    <row r="3040" spans="7:10" x14ac:dyDescent="0.2">
      <c r="G3040"/>
      <c r="H3040"/>
      <c r="I3040"/>
      <c r="J3040"/>
    </row>
    <row r="3041" spans="7:10" x14ac:dyDescent="0.2">
      <c r="G3041"/>
      <c r="H3041"/>
      <c r="I3041"/>
      <c r="J3041"/>
    </row>
    <row r="3042" spans="7:10" x14ac:dyDescent="0.2">
      <c r="G3042"/>
      <c r="H3042"/>
      <c r="I3042"/>
      <c r="J3042"/>
    </row>
    <row r="3043" spans="7:10" x14ac:dyDescent="0.2">
      <c r="G3043"/>
      <c r="H3043"/>
      <c r="I3043"/>
      <c r="J3043"/>
    </row>
    <row r="3044" spans="7:10" x14ac:dyDescent="0.2">
      <c r="G3044"/>
      <c r="H3044"/>
      <c r="I3044"/>
      <c r="J3044"/>
    </row>
    <row r="3045" spans="7:10" x14ac:dyDescent="0.2">
      <c r="G3045"/>
      <c r="H3045"/>
      <c r="I3045"/>
      <c r="J3045"/>
    </row>
    <row r="3046" spans="7:10" x14ac:dyDescent="0.2">
      <c r="G3046"/>
      <c r="H3046"/>
      <c r="I3046"/>
      <c r="J3046"/>
    </row>
    <row r="3047" spans="7:10" x14ac:dyDescent="0.2">
      <c r="G3047"/>
      <c r="H3047"/>
      <c r="I3047"/>
      <c r="J3047"/>
    </row>
    <row r="3048" spans="7:10" x14ac:dyDescent="0.2">
      <c r="G3048"/>
      <c r="H3048"/>
      <c r="I3048"/>
      <c r="J3048"/>
    </row>
    <row r="3049" spans="7:10" x14ac:dyDescent="0.2">
      <c r="G3049"/>
      <c r="H3049"/>
      <c r="I3049"/>
      <c r="J3049"/>
    </row>
    <row r="3050" spans="7:10" x14ac:dyDescent="0.2">
      <c r="G3050"/>
      <c r="H3050"/>
      <c r="I3050"/>
      <c r="J3050"/>
    </row>
    <row r="3051" spans="7:10" x14ac:dyDescent="0.2">
      <c r="G3051"/>
      <c r="H3051"/>
      <c r="I3051"/>
      <c r="J3051"/>
    </row>
    <row r="3052" spans="7:10" x14ac:dyDescent="0.2">
      <c r="G3052"/>
      <c r="H3052"/>
      <c r="I3052"/>
      <c r="J3052"/>
    </row>
    <row r="3053" spans="7:10" x14ac:dyDescent="0.2">
      <c r="G3053"/>
      <c r="H3053"/>
      <c r="I3053"/>
      <c r="J3053"/>
    </row>
    <row r="3054" spans="7:10" x14ac:dyDescent="0.2">
      <c r="G3054"/>
      <c r="H3054"/>
      <c r="I3054"/>
      <c r="J3054"/>
    </row>
    <row r="3055" spans="7:10" x14ac:dyDescent="0.2">
      <c r="G3055"/>
      <c r="H3055"/>
      <c r="I3055"/>
      <c r="J3055"/>
    </row>
    <row r="3056" spans="7:10" x14ac:dyDescent="0.2">
      <c r="G3056"/>
      <c r="H3056"/>
      <c r="I3056"/>
      <c r="J3056"/>
    </row>
    <row r="3057" spans="7:10" x14ac:dyDescent="0.2">
      <c r="G3057"/>
      <c r="H3057"/>
      <c r="I3057"/>
      <c r="J3057"/>
    </row>
    <row r="3058" spans="7:10" x14ac:dyDescent="0.2">
      <c r="G3058"/>
      <c r="H3058"/>
      <c r="I3058"/>
      <c r="J3058"/>
    </row>
    <row r="3059" spans="7:10" x14ac:dyDescent="0.2">
      <c r="G3059"/>
      <c r="H3059"/>
      <c r="I3059"/>
      <c r="J3059"/>
    </row>
    <row r="3060" spans="7:10" x14ac:dyDescent="0.2">
      <c r="G3060"/>
      <c r="H3060"/>
      <c r="I3060"/>
      <c r="J3060"/>
    </row>
    <row r="3061" spans="7:10" x14ac:dyDescent="0.2">
      <c r="G3061"/>
      <c r="H3061"/>
      <c r="I3061"/>
      <c r="J3061"/>
    </row>
    <row r="3062" spans="7:10" x14ac:dyDescent="0.2">
      <c r="G3062"/>
      <c r="H3062"/>
      <c r="I3062"/>
      <c r="J3062"/>
    </row>
    <row r="3063" spans="7:10" x14ac:dyDescent="0.2">
      <c r="G3063"/>
      <c r="H3063"/>
      <c r="I3063"/>
      <c r="J3063"/>
    </row>
    <row r="3064" spans="7:10" x14ac:dyDescent="0.2">
      <c r="G3064"/>
      <c r="H3064"/>
      <c r="I3064"/>
      <c r="J3064"/>
    </row>
    <row r="3065" spans="7:10" x14ac:dyDescent="0.2">
      <c r="G3065"/>
      <c r="H3065"/>
      <c r="I3065"/>
      <c r="J3065"/>
    </row>
    <row r="3066" spans="7:10" x14ac:dyDescent="0.2">
      <c r="G3066"/>
      <c r="H3066"/>
      <c r="I3066"/>
      <c r="J3066"/>
    </row>
    <row r="3067" spans="7:10" x14ac:dyDescent="0.2">
      <c r="G3067"/>
      <c r="H3067"/>
      <c r="I3067"/>
      <c r="J3067"/>
    </row>
    <row r="3068" spans="7:10" x14ac:dyDescent="0.2">
      <c r="G3068"/>
      <c r="H3068"/>
      <c r="I3068"/>
      <c r="J3068"/>
    </row>
    <row r="3069" spans="7:10" x14ac:dyDescent="0.2">
      <c r="G3069"/>
      <c r="H3069"/>
      <c r="I3069"/>
      <c r="J3069"/>
    </row>
    <row r="3070" spans="7:10" x14ac:dyDescent="0.2">
      <c r="G3070"/>
      <c r="H3070"/>
      <c r="I3070"/>
      <c r="J3070"/>
    </row>
    <row r="3071" spans="7:10" x14ac:dyDescent="0.2">
      <c r="G3071"/>
      <c r="H3071"/>
      <c r="I3071"/>
      <c r="J3071"/>
    </row>
    <row r="3072" spans="7:10" x14ac:dyDescent="0.2">
      <c r="G3072"/>
      <c r="H3072"/>
      <c r="I3072"/>
      <c r="J3072"/>
    </row>
    <row r="3073" spans="7:10" x14ac:dyDescent="0.2">
      <c r="G3073"/>
      <c r="H3073"/>
      <c r="I3073"/>
      <c r="J3073"/>
    </row>
    <row r="3074" spans="7:10" x14ac:dyDescent="0.2">
      <c r="G3074"/>
      <c r="H3074"/>
      <c r="I3074"/>
      <c r="J3074"/>
    </row>
    <row r="3075" spans="7:10" x14ac:dyDescent="0.2">
      <c r="G3075"/>
      <c r="H3075"/>
      <c r="I3075"/>
      <c r="J3075"/>
    </row>
    <row r="3076" spans="7:10" x14ac:dyDescent="0.2">
      <c r="G3076"/>
      <c r="H3076"/>
      <c r="I3076"/>
      <c r="J3076"/>
    </row>
    <row r="3077" spans="7:10" x14ac:dyDescent="0.2">
      <c r="G3077"/>
      <c r="H3077"/>
      <c r="I3077"/>
      <c r="J3077"/>
    </row>
    <row r="3078" spans="7:10" x14ac:dyDescent="0.2">
      <c r="G3078"/>
      <c r="H3078"/>
      <c r="I3078"/>
      <c r="J3078"/>
    </row>
    <row r="3079" spans="7:10" x14ac:dyDescent="0.2">
      <c r="G3079"/>
      <c r="H3079"/>
      <c r="I3079"/>
      <c r="J3079"/>
    </row>
    <row r="3080" spans="7:10" x14ac:dyDescent="0.2">
      <c r="G3080"/>
      <c r="H3080"/>
      <c r="I3080"/>
      <c r="J3080"/>
    </row>
    <row r="3081" spans="7:10" x14ac:dyDescent="0.2">
      <c r="G3081"/>
      <c r="H3081"/>
      <c r="I3081"/>
      <c r="J3081"/>
    </row>
    <row r="3082" spans="7:10" x14ac:dyDescent="0.2">
      <c r="G3082"/>
      <c r="H3082"/>
      <c r="I3082"/>
      <c r="J3082"/>
    </row>
    <row r="3083" spans="7:10" x14ac:dyDescent="0.2">
      <c r="G3083"/>
      <c r="H3083"/>
      <c r="I3083"/>
      <c r="J3083"/>
    </row>
    <row r="3084" spans="7:10" x14ac:dyDescent="0.2">
      <c r="G3084"/>
      <c r="H3084"/>
      <c r="I3084"/>
      <c r="J3084"/>
    </row>
    <row r="3085" spans="7:10" x14ac:dyDescent="0.2">
      <c r="G3085"/>
      <c r="H3085"/>
      <c r="I3085"/>
      <c r="J3085"/>
    </row>
    <row r="3086" spans="7:10" x14ac:dyDescent="0.2">
      <c r="G3086"/>
      <c r="H3086"/>
      <c r="I3086"/>
      <c r="J3086"/>
    </row>
    <row r="3087" spans="7:10" x14ac:dyDescent="0.2">
      <c r="G3087"/>
      <c r="H3087"/>
      <c r="I3087"/>
      <c r="J3087"/>
    </row>
    <row r="3088" spans="7:10" x14ac:dyDescent="0.2">
      <c r="G3088"/>
      <c r="H3088"/>
      <c r="I3088"/>
      <c r="J3088"/>
    </row>
    <row r="3089" spans="7:10" x14ac:dyDescent="0.2">
      <c r="G3089"/>
      <c r="H3089"/>
      <c r="I3089"/>
      <c r="J3089"/>
    </row>
    <row r="3090" spans="7:10" x14ac:dyDescent="0.2">
      <c r="G3090"/>
      <c r="H3090"/>
      <c r="I3090"/>
      <c r="J3090"/>
    </row>
    <row r="3091" spans="7:10" x14ac:dyDescent="0.2">
      <c r="G3091"/>
      <c r="H3091"/>
      <c r="I3091"/>
      <c r="J3091"/>
    </row>
    <row r="3092" spans="7:10" x14ac:dyDescent="0.2">
      <c r="G3092"/>
      <c r="H3092"/>
      <c r="I3092"/>
      <c r="J3092"/>
    </row>
    <row r="3093" spans="7:10" x14ac:dyDescent="0.2">
      <c r="G3093"/>
      <c r="H3093"/>
      <c r="I3093"/>
      <c r="J3093"/>
    </row>
    <row r="3094" spans="7:10" x14ac:dyDescent="0.2">
      <c r="G3094"/>
      <c r="H3094"/>
      <c r="I3094"/>
      <c r="J3094"/>
    </row>
    <row r="3095" spans="7:10" x14ac:dyDescent="0.2">
      <c r="G3095"/>
      <c r="H3095"/>
      <c r="I3095"/>
      <c r="J3095"/>
    </row>
    <row r="3096" spans="7:10" x14ac:dyDescent="0.2">
      <c r="G3096"/>
      <c r="H3096"/>
      <c r="I3096"/>
      <c r="J3096"/>
    </row>
    <row r="3097" spans="7:10" x14ac:dyDescent="0.2">
      <c r="G3097"/>
      <c r="H3097"/>
      <c r="I3097"/>
      <c r="J3097"/>
    </row>
    <row r="3098" spans="7:10" x14ac:dyDescent="0.2">
      <c r="G3098"/>
      <c r="H3098"/>
      <c r="I3098"/>
      <c r="J3098"/>
    </row>
    <row r="3099" spans="7:10" x14ac:dyDescent="0.2">
      <c r="G3099"/>
      <c r="H3099"/>
      <c r="I3099"/>
      <c r="J3099"/>
    </row>
    <row r="3100" spans="7:10" x14ac:dyDescent="0.2">
      <c r="G3100"/>
      <c r="H3100"/>
      <c r="I3100"/>
      <c r="J3100"/>
    </row>
    <row r="3101" spans="7:10" x14ac:dyDescent="0.2">
      <c r="G3101"/>
      <c r="H3101"/>
      <c r="I3101"/>
      <c r="J3101"/>
    </row>
    <row r="3102" spans="7:10" x14ac:dyDescent="0.2">
      <c r="G3102"/>
      <c r="H3102"/>
      <c r="I3102"/>
      <c r="J3102"/>
    </row>
    <row r="3103" spans="7:10" x14ac:dyDescent="0.2">
      <c r="G3103"/>
      <c r="H3103"/>
      <c r="I3103"/>
      <c r="J3103"/>
    </row>
    <row r="3104" spans="7:10" x14ac:dyDescent="0.2">
      <c r="G3104"/>
      <c r="H3104"/>
      <c r="I3104"/>
      <c r="J3104"/>
    </row>
    <row r="3105" spans="7:10" x14ac:dyDescent="0.2">
      <c r="G3105"/>
      <c r="H3105"/>
      <c r="I3105"/>
      <c r="J3105"/>
    </row>
    <row r="3106" spans="7:10" x14ac:dyDescent="0.2">
      <c r="G3106"/>
      <c r="H3106"/>
      <c r="I3106"/>
      <c r="J3106"/>
    </row>
    <row r="3107" spans="7:10" x14ac:dyDescent="0.2">
      <c r="G3107"/>
      <c r="H3107"/>
      <c r="I3107"/>
      <c r="J3107"/>
    </row>
    <row r="3108" spans="7:10" x14ac:dyDescent="0.2">
      <c r="G3108"/>
      <c r="H3108"/>
      <c r="I3108"/>
      <c r="J3108"/>
    </row>
    <row r="3109" spans="7:10" x14ac:dyDescent="0.2">
      <c r="G3109"/>
      <c r="H3109"/>
      <c r="I3109"/>
      <c r="J3109"/>
    </row>
    <row r="3110" spans="7:10" x14ac:dyDescent="0.2">
      <c r="G3110"/>
      <c r="H3110"/>
      <c r="I3110"/>
      <c r="J3110"/>
    </row>
    <row r="3111" spans="7:10" x14ac:dyDescent="0.2">
      <c r="G3111"/>
      <c r="H3111"/>
      <c r="I3111"/>
      <c r="J3111"/>
    </row>
    <row r="3112" spans="7:10" x14ac:dyDescent="0.2">
      <c r="G3112"/>
      <c r="H3112"/>
      <c r="I3112"/>
      <c r="J3112"/>
    </row>
    <row r="3113" spans="7:10" x14ac:dyDescent="0.2">
      <c r="G3113"/>
      <c r="H3113"/>
      <c r="I3113"/>
      <c r="J3113"/>
    </row>
    <row r="3114" spans="7:10" x14ac:dyDescent="0.2">
      <c r="G3114"/>
      <c r="H3114"/>
      <c r="I3114"/>
      <c r="J3114"/>
    </row>
    <row r="3115" spans="7:10" x14ac:dyDescent="0.2">
      <c r="G3115"/>
      <c r="H3115"/>
      <c r="I3115"/>
      <c r="J3115"/>
    </row>
    <row r="3116" spans="7:10" x14ac:dyDescent="0.2">
      <c r="G3116"/>
      <c r="H3116"/>
      <c r="I3116"/>
      <c r="J3116"/>
    </row>
    <row r="3117" spans="7:10" x14ac:dyDescent="0.2">
      <c r="G3117"/>
      <c r="H3117"/>
      <c r="I3117"/>
      <c r="J3117"/>
    </row>
    <row r="3118" spans="7:10" x14ac:dyDescent="0.2">
      <c r="G3118"/>
      <c r="H3118"/>
      <c r="I3118"/>
      <c r="J3118"/>
    </row>
    <row r="3119" spans="7:10" x14ac:dyDescent="0.2">
      <c r="G3119"/>
      <c r="H3119"/>
      <c r="I3119"/>
      <c r="J3119"/>
    </row>
    <row r="3120" spans="7:10" x14ac:dyDescent="0.2">
      <c r="G3120"/>
      <c r="H3120"/>
      <c r="I3120"/>
      <c r="J3120"/>
    </row>
    <row r="3121" spans="7:10" x14ac:dyDescent="0.2">
      <c r="G3121"/>
      <c r="H3121"/>
      <c r="I3121"/>
      <c r="J3121"/>
    </row>
    <row r="3122" spans="7:10" x14ac:dyDescent="0.2">
      <c r="G3122"/>
      <c r="H3122"/>
      <c r="I3122"/>
      <c r="J3122"/>
    </row>
    <row r="3123" spans="7:10" x14ac:dyDescent="0.2">
      <c r="G3123"/>
      <c r="H3123"/>
      <c r="I3123"/>
      <c r="J3123"/>
    </row>
    <row r="3124" spans="7:10" x14ac:dyDescent="0.2">
      <c r="G3124"/>
      <c r="H3124"/>
      <c r="I3124"/>
      <c r="J3124"/>
    </row>
    <row r="3125" spans="7:10" x14ac:dyDescent="0.2">
      <c r="G3125"/>
      <c r="H3125"/>
      <c r="I3125"/>
      <c r="J3125"/>
    </row>
    <row r="3126" spans="7:10" x14ac:dyDescent="0.2">
      <c r="G3126"/>
      <c r="H3126"/>
      <c r="I3126"/>
      <c r="J3126"/>
    </row>
    <row r="3127" spans="7:10" x14ac:dyDescent="0.2">
      <c r="G3127"/>
      <c r="H3127"/>
      <c r="I3127"/>
      <c r="J3127"/>
    </row>
    <row r="3128" spans="7:10" x14ac:dyDescent="0.2">
      <c r="G3128"/>
      <c r="H3128"/>
      <c r="I3128"/>
      <c r="J3128"/>
    </row>
    <row r="3129" spans="7:10" x14ac:dyDescent="0.2">
      <c r="G3129"/>
      <c r="H3129"/>
      <c r="I3129"/>
      <c r="J3129"/>
    </row>
    <row r="3130" spans="7:10" x14ac:dyDescent="0.2">
      <c r="G3130"/>
      <c r="H3130"/>
      <c r="I3130"/>
      <c r="J3130"/>
    </row>
    <row r="3131" spans="7:10" x14ac:dyDescent="0.2">
      <c r="G3131"/>
      <c r="H3131"/>
      <c r="I3131"/>
      <c r="J3131"/>
    </row>
    <row r="3132" spans="7:10" x14ac:dyDescent="0.2">
      <c r="G3132"/>
      <c r="H3132"/>
      <c r="I3132"/>
      <c r="J3132"/>
    </row>
    <row r="3133" spans="7:10" x14ac:dyDescent="0.2">
      <c r="G3133"/>
      <c r="H3133"/>
      <c r="I3133"/>
      <c r="J3133"/>
    </row>
    <row r="3134" spans="7:10" x14ac:dyDescent="0.2">
      <c r="G3134"/>
      <c r="H3134"/>
      <c r="I3134"/>
      <c r="J3134"/>
    </row>
    <row r="3135" spans="7:10" x14ac:dyDescent="0.2">
      <c r="G3135"/>
      <c r="H3135"/>
      <c r="I3135"/>
      <c r="J3135"/>
    </row>
    <row r="3136" spans="7:10" x14ac:dyDescent="0.2">
      <c r="G3136"/>
      <c r="H3136"/>
      <c r="I3136"/>
      <c r="J3136"/>
    </row>
    <row r="3137" spans="7:10" x14ac:dyDescent="0.2">
      <c r="G3137"/>
      <c r="H3137"/>
      <c r="I3137"/>
      <c r="J3137"/>
    </row>
    <row r="3138" spans="7:10" x14ac:dyDescent="0.2">
      <c r="G3138"/>
      <c r="H3138"/>
      <c r="I3138"/>
      <c r="J3138"/>
    </row>
    <row r="3139" spans="7:10" x14ac:dyDescent="0.2">
      <c r="G3139"/>
      <c r="H3139"/>
      <c r="I3139"/>
      <c r="J3139"/>
    </row>
    <row r="3140" spans="7:10" x14ac:dyDescent="0.2">
      <c r="G3140"/>
      <c r="H3140"/>
      <c r="I3140"/>
      <c r="J3140"/>
    </row>
    <row r="3141" spans="7:10" x14ac:dyDescent="0.2">
      <c r="G3141"/>
      <c r="H3141"/>
      <c r="I3141"/>
      <c r="J3141"/>
    </row>
    <row r="3142" spans="7:10" x14ac:dyDescent="0.2">
      <c r="G3142"/>
      <c r="H3142"/>
      <c r="I3142"/>
      <c r="J3142"/>
    </row>
    <row r="3143" spans="7:10" x14ac:dyDescent="0.2">
      <c r="G3143"/>
      <c r="H3143"/>
      <c r="I3143"/>
      <c r="J3143"/>
    </row>
    <row r="3144" spans="7:10" x14ac:dyDescent="0.2">
      <c r="G3144"/>
      <c r="H3144"/>
      <c r="I3144"/>
      <c r="J3144"/>
    </row>
    <row r="3145" spans="7:10" x14ac:dyDescent="0.2">
      <c r="G3145"/>
      <c r="H3145"/>
      <c r="I3145"/>
      <c r="J3145"/>
    </row>
    <row r="3146" spans="7:10" x14ac:dyDescent="0.2">
      <c r="G3146"/>
      <c r="H3146"/>
      <c r="I3146"/>
      <c r="J3146"/>
    </row>
    <row r="3147" spans="7:10" x14ac:dyDescent="0.2">
      <c r="G3147"/>
      <c r="H3147"/>
      <c r="I3147"/>
      <c r="J3147"/>
    </row>
    <row r="3148" spans="7:10" x14ac:dyDescent="0.2">
      <c r="G3148"/>
      <c r="H3148"/>
      <c r="I3148"/>
      <c r="J3148"/>
    </row>
    <row r="3149" spans="7:10" x14ac:dyDescent="0.2">
      <c r="G3149"/>
      <c r="H3149"/>
      <c r="I3149"/>
      <c r="J3149"/>
    </row>
    <row r="3150" spans="7:10" x14ac:dyDescent="0.2">
      <c r="G3150"/>
      <c r="H3150"/>
      <c r="I3150"/>
      <c r="J3150"/>
    </row>
    <row r="3151" spans="7:10" x14ac:dyDescent="0.2">
      <c r="G3151"/>
      <c r="H3151"/>
      <c r="I3151"/>
      <c r="J3151"/>
    </row>
    <row r="3152" spans="7:10" x14ac:dyDescent="0.2">
      <c r="G3152"/>
      <c r="H3152"/>
      <c r="I3152"/>
      <c r="J3152"/>
    </row>
    <row r="3153" spans="7:10" x14ac:dyDescent="0.2">
      <c r="G3153"/>
      <c r="H3153"/>
      <c r="I3153"/>
      <c r="J3153"/>
    </row>
    <row r="3154" spans="7:10" x14ac:dyDescent="0.2">
      <c r="G3154"/>
      <c r="H3154"/>
      <c r="I3154"/>
      <c r="J3154"/>
    </row>
    <row r="3155" spans="7:10" x14ac:dyDescent="0.2">
      <c r="G3155"/>
      <c r="H3155"/>
      <c r="I3155"/>
      <c r="J3155"/>
    </row>
    <row r="3156" spans="7:10" x14ac:dyDescent="0.2">
      <c r="G3156"/>
      <c r="H3156"/>
      <c r="I3156"/>
      <c r="J3156"/>
    </row>
    <row r="3157" spans="7:10" x14ac:dyDescent="0.2">
      <c r="G3157"/>
      <c r="H3157"/>
      <c r="I3157"/>
      <c r="J3157"/>
    </row>
    <row r="3158" spans="7:10" x14ac:dyDescent="0.2">
      <c r="G3158"/>
      <c r="H3158"/>
      <c r="I3158"/>
      <c r="J3158"/>
    </row>
    <row r="3159" spans="7:10" x14ac:dyDescent="0.2">
      <c r="G3159"/>
      <c r="H3159"/>
      <c r="I3159"/>
      <c r="J3159"/>
    </row>
    <row r="3160" spans="7:10" x14ac:dyDescent="0.2">
      <c r="G3160"/>
      <c r="H3160"/>
      <c r="I3160"/>
      <c r="J3160"/>
    </row>
    <row r="3161" spans="7:10" x14ac:dyDescent="0.2">
      <c r="G3161"/>
      <c r="H3161"/>
      <c r="I3161"/>
      <c r="J3161"/>
    </row>
    <row r="3162" spans="7:10" x14ac:dyDescent="0.2">
      <c r="G3162"/>
      <c r="H3162"/>
      <c r="I3162"/>
      <c r="J3162"/>
    </row>
    <row r="3163" spans="7:10" x14ac:dyDescent="0.2">
      <c r="G3163"/>
      <c r="H3163"/>
      <c r="I3163"/>
      <c r="J3163"/>
    </row>
    <row r="3164" spans="7:10" x14ac:dyDescent="0.2">
      <c r="G3164"/>
      <c r="H3164"/>
      <c r="I3164"/>
      <c r="J3164"/>
    </row>
    <row r="3165" spans="7:10" x14ac:dyDescent="0.2">
      <c r="G3165"/>
      <c r="H3165"/>
      <c r="I3165"/>
      <c r="J3165"/>
    </row>
    <row r="3166" spans="7:10" x14ac:dyDescent="0.2">
      <c r="G3166"/>
      <c r="H3166"/>
      <c r="I3166"/>
      <c r="J3166"/>
    </row>
    <row r="3167" spans="7:10" x14ac:dyDescent="0.2">
      <c r="G3167"/>
      <c r="H3167"/>
      <c r="I3167"/>
      <c r="J3167"/>
    </row>
    <row r="3168" spans="7:10" x14ac:dyDescent="0.2">
      <c r="G3168"/>
      <c r="H3168"/>
      <c r="I3168"/>
      <c r="J3168"/>
    </row>
    <row r="3169" spans="7:10" x14ac:dyDescent="0.2">
      <c r="G3169"/>
      <c r="H3169"/>
      <c r="I3169"/>
      <c r="J3169"/>
    </row>
    <row r="3170" spans="7:10" x14ac:dyDescent="0.2">
      <c r="G3170"/>
      <c r="H3170"/>
      <c r="I3170"/>
      <c r="J3170"/>
    </row>
    <row r="3171" spans="7:10" x14ac:dyDescent="0.2">
      <c r="G3171"/>
      <c r="H3171"/>
      <c r="I3171"/>
      <c r="J3171"/>
    </row>
    <row r="3172" spans="7:10" x14ac:dyDescent="0.2">
      <c r="G3172"/>
      <c r="H3172"/>
      <c r="I3172"/>
      <c r="J3172"/>
    </row>
    <row r="3173" spans="7:10" x14ac:dyDescent="0.2">
      <c r="G3173"/>
      <c r="H3173"/>
      <c r="I3173"/>
      <c r="J3173"/>
    </row>
    <row r="3174" spans="7:10" x14ac:dyDescent="0.2">
      <c r="G3174"/>
      <c r="H3174"/>
      <c r="I3174"/>
      <c r="J3174"/>
    </row>
    <row r="3175" spans="7:10" x14ac:dyDescent="0.2">
      <c r="G3175"/>
      <c r="H3175"/>
      <c r="I3175"/>
      <c r="J3175"/>
    </row>
    <row r="3176" spans="7:10" x14ac:dyDescent="0.2">
      <c r="G3176"/>
      <c r="H3176"/>
      <c r="I3176"/>
      <c r="J3176"/>
    </row>
    <row r="3177" spans="7:10" x14ac:dyDescent="0.2">
      <c r="G3177"/>
      <c r="H3177"/>
      <c r="I3177"/>
      <c r="J3177"/>
    </row>
    <row r="3178" spans="7:10" x14ac:dyDescent="0.2">
      <c r="G3178"/>
      <c r="H3178"/>
      <c r="I3178"/>
      <c r="J3178"/>
    </row>
    <row r="3179" spans="7:10" x14ac:dyDescent="0.2">
      <c r="G3179"/>
      <c r="H3179"/>
      <c r="I3179"/>
      <c r="J3179"/>
    </row>
    <row r="3180" spans="7:10" x14ac:dyDescent="0.2">
      <c r="G3180"/>
      <c r="H3180"/>
      <c r="I3180"/>
      <c r="J3180"/>
    </row>
    <row r="3181" spans="7:10" x14ac:dyDescent="0.2">
      <c r="G3181"/>
      <c r="H3181"/>
      <c r="I3181"/>
      <c r="J3181"/>
    </row>
    <row r="3182" spans="7:10" x14ac:dyDescent="0.2">
      <c r="G3182"/>
      <c r="H3182"/>
      <c r="I3182"/>
      <c r="J3182"/>
    </row>
    <row r="3183" spans="7:10" x14ac:dyDescent="0.2">
      <c r="G3183"/>
      <c r="H3183"/>
      <c r="I3183"/>
      <c r="J3183"/>
    </row>
    <row r="3184" spans="7:10" x14ac:dyDescent="0.2">
      <c r="G3184"/>
      <c r="H3184"/>
      <c r="I3184"/>
      <c r="J3184"/>
    </row>
    <row r="3185" spans="7:10" x14ac:dyDescent="0.2">
      <c r="G3185"/>
      <c r="H3185"/>
      <c r="I3185"/>
      <c r="J3185"/>
    </row>
    <row r="3186" spans="7:10" x14ac:dyDescent="0.2">
      <c r="G3186"/>
      <c r="H3186"/>
      <c r="I3186"/>
      <c r="J3186"/>
    </row>
    <row r="3187" spans="7:10" x14ac:dyDescent="0.2">
      <c r="G3187"/>
      <c r="H3187"/>
      <c r="I3187"/>
      <c r="J3187"/>
    </row>
    <row r="3188" spans="7:10" x14ac:dyDescent="0.2">
      <c r="G3188"/>
      <c r="H3188"/>
      <c r="I3188"/>
      <c r="J3188"/>
    </row>
    <row r="3189" spans="7:10" x14ac:dyDescent="0.2">
      <c r="G3189"/>
      <c r="H3189"/>
      <c r="I3189"/>
      <c r="J3189"/>
    </row>
    <row r="3190" spans="7:10" x14ac:dyDescent="0.2">
      <c r="G3190"/>
      <c r="H3190"/>
      <c r="I3190"/>
      <c r="J3190"/>
    </row>
    <row r="3191" spans="7:10" x14ac:dyDescent="0.2">
      <c r="G3191"/>
      <c r="H3191"/>
      <c r="I3191"/>
      <c r="J3191"/>
    </row>
    <row r="3192" spans="7:10" x14ac:dyDescent="0.2">
      <c r="G3192"/>
      <c r="H3192"/>
      <c r="I3192"/>
      <c r="J3192"/>
    </row>
    <row r="3193" spans="7:10" x14ac:dyDescent="0.2">
      <c r="G3193"/>
      <c r="H3193"/>
      <c r="I3193"/>
      <c r="J3193"/>
    </row>
    <row r="3194" spans="7:10" x14ac:dyDescent="0.2">
      <c r="G3194"/>
      <c r="H3194"/>
      <c r="I3194"/>
      <c r="J3194"/>
    </row>
    <row r="3195" spans="7:10" x14ac:dyDescent="0.2">
      <c r="G3195"/>
      <c r="H3195"/>
      <c r="I3195"/>
      <c r="J3195"/>
    </row>
    <row r="3196" spans="7:10" x14ac:dyDescent="0.2">
      <c r="G3196"/>
      <c r="H3196"/>
      <c r="I3196"/>
      <c r="J3196"/>
    </row>
    <row r="3197" spans="7:10" x14ac:dyDescent="0.2">
      <c r="G3197"/>
      <c r="H3197"/>
      <c r="I3197"/>
      <c r="J3197"/>
    </row>
    <row r="3198" spans="7:10" x14ac:dyDescent="0.2">
      <c r="G3198"/>
      <c r="H3198"/>
      <c r="I3198"/>
      <c r="J3198"/>
    </row>
    <row r="3199" spans="7:10" x14ac:dyDescent="0.2">
      <c r="G3199"/>
      <c r="H3199"/>
      <c r="I3199"/>
      <c r="J3199"/>
    </row>
    <row r="3200" spans="7:10" x14ac:dyDescent="0.2">
      <c r="G3200"/>
      <c r="H3200"/>
      <c r="I3200"/>
      <c r="J3200"/>
    </row>
    <row r="3201" spans="7:10" x14ac:dyDescent="0.2">
      <c r="G3201"/>
      <c r="H3201"/>
      <c r="I3201"/>
      <c r="J3201"/>
    </row>
    <row r="3202" spans="7:10" x14ac:dyDescent="0.2">
      <c r="G3202"/>
      <c r="H3202"/>
      <c r="I3202"/>
      <c r="J3202"/>
    </row>
    <row r="3203" spans="7:10" x14ac:dyDescent="0.2">
      <c r="G3203"/>
      <c r="H3203"/>
      <c r="I3203"/>
      <c r="J3203"/>
    </row>
    <row r="3204" spans="7:10" x14ac:dyDescent="0.2">
      <c r="G3204"/>
      <c r="H3204"/>
      <c r="I3204"/>
      <c r="J3204"/>
    </row>
    <row r="3205" spans="7:10" x14ac:dyDescent="0.2">
      <c r="G3205"/>
      <c r="H3205"/>
      <c r="I3205"/>
      <c r="J3205"/>
    </row>
    <row r="3206" spans="7:10" x14ac:dyDescent="0.2">
      <c r="G3206"/>
      <c r="H3206"/>
      <c r="I3206"/>
      <c r="J3206"/>
    </row>
    <row r="3207" spans="7:10" x14ac:dyDescent="0.2">
      <c r="G3207"/>
      <c r="H3207"/>
      <c r="I3207"/>
      <c r="J3207"/>
    </row>
    <row r="3208" spans="7:10" x14ac:dyDescent="0.2">
      <c r="G3208"/>
      <c r="H3208"/>
      <c r="I3208"/>
      <c r="J3208"/>
    </row>
    <row r="3209" spans="7:10" x14ac:dyDescent="0.2">
      <c r="G3209"/>
      <c r="H3209"/>
      <c r="I3209"/>
      <c r="J3209"/>
    </row>
    <row r="3210" spans="7:10" x14ac:dyDescent="0.2">
      <c r="G3210"/>
      <c r="H3210"/>
      <c r="I3210"/>
      <c r="J3210"/>
    </row>
    <row r="3211" spans="7:10" x14ac:dyDescent="0.2">
      <c r="G3211"/>
      <c r="H3211"/>
      <c r="I3211"/>
      <c r="J3211"/>
    </row>
    <row r="3212" spans="7:10" x14ac:dyDescent="0.2">
      <c r="G3212"/>
      <c r="H3212"/>
      <c r="I3212"/>
      <c r="J3212"/>
    </row>
    <row r="3213" spans="7:10" x14ac:dyDescent="0.2">
      <c r="G3213"/>
      <c r="H3213"/>
      <c r="I3213"/>
      <c r="J3213"/>
    </row>
    <row r="3214" spans="7:10" x14ac:dyDescent="0.2">
      <c r="G3214"/>
      <c r="H3214"/>
      <c r="I3214"/>
      <c r="J3214"/>
    </row>
    <row r="3215" spans="7:10" x14ac:dyDescent="0.2">
      <c r="G3215"/>
      <c r="H3215"/>
      <c r="I3215"/>
      <c r="J3215"/>
    </row>
    <row r="3216" spans="7:10" x14ac:dyDescent="0.2">
      <c r="G3216"/>
      <c r="H3216"/>
      <c r="I3216"/>
      <c r="J3216"/>
    </row>
    <row r="3217" spans="7:10" x14ac:dyDescent="0.2">
      <c r="G3217"/>
      <c r="H3217"/>
      <c r="I3217"/>
      <c r="J3217"/>
    </row>
    <row r="3218" spans="7:10" x14ac:dyDescent="0.2">
      <c r="G3218"/>
      <c r="H3218"/>
      <c r="I3218"/>
      <c r="J3218"/>
    </row>
    <row r="3219" spans="7:10" x14ac:dyDescent="0.2">
      <c r="G3219"/>
      <c r="H3219"/>
      <c r="I3219"/>
      <c r="J3219"/>
    </row>
    <row r="3220" spans="7:10" x14ac:dyDescent="0.2">
      <c r="G3220"/>
      <c r="H3220"/>
      <c r="I3220"/>
      <c r="J3220"/>
    </row>
    <row r="3221" spans="7:10" x14ac:dyDescent="0.2">
      <c r="G3221"/>
      <c r="H3221"/>
      <c r="I3221"/>
      <c r="J3221"/>
    </row>
    <row r="3222" spans="7:10" x14ac:dyDescent="0.2">
      <c r="G3222"/>
      <c r="H3222"/>
      <c r="I3222"/>
      <c r="J3222"/>
    </row>
    <row r="3223" spans="7:10" x14ac:dyDescent="0.2">
      <c r="G3223"/>
      <c r="H3223"/>
      <c r="I3223"/>
      <c r="J3223"/>
    </row>
    <row r="3224" spans="7:10" x14ac:dyDescent="0.2">
      <c r="G3224"/>
      <c r="H3224"/>
      <c r="I3224"/>
      <c r="J3224"/>
    </row>
    <row r="3225" spans="7:10" x14ac:dyDescent="0.2">
      <c r="G3225"/>
      <c r="H3225"/>
      <c r="I3225"/>
      <c r="J3225"/>
    </row>
    <row r="3226" spans="7:10" x14ac:dyDescent="0.2">
      <c r="G3226"/>
      <c r="H3226"/>
      <c r="I3226"/>
      <c r="J3226"/>
    </row>
    <row r="3227" spans="7:10" x14ac:dyDescent="0.2">
      <c r="G3227"/>
      <c r="H3227"/>
      <c r="I3227"/>
      <c r="J3227"/>
    </row>
    <row r="3228" spans="7:10" x14ac:dyDescent="0.2">
      <c r="G3228"/>
      <c r="H3228"/>
      <c r="I3228"/>
      <c r="J3228"/>
    </row>
    <row r="3229" spans="7:10" x14ac:dyDescent="0.2">
      <c r="G3229"/>
      <c r="H3229"/>
      <c r="I3229"/>
      <c r="J3229"/>
    </row>
    <row r="3230" spans="7:10" x14ac:dyDescent="0.2">
      <c r="G3230"/>
      <c r="H3230"/>
      <c r="I3230"/>
      <c r="J3230"/>
    </row>
    <row r="3231" spans="7:10" x14ac:dyDescent="0.2">
      <c r="G3231"/>
      <c r="H3231"/>
      <c r="I3231"/>
      <c r="J3231"/>
    </row>
    <row r="3232" spans="7:10" x14ac:dyDescent="0.2">
      <c r="G3232"/>
      <c r="H3232"/>
      <c r="I3232"/>
      <c r="J3232"/>
    </row>
    <row r="3233" spans="7:10" x14ac:dyDescent="0.2">
      <c r="G3233"/>
      <c r="H3233"/>
      <c r="I3233"/>
      <c r="J3233"/>
    </row>
    <row r="3234" spans="7:10" x14ac:dyDescent="0.2">
      <c r="G3234"/>
      <c r="H3234"/>
      <c r="I3234"/>
      <c r="J3234"/>
    </row>
    <row r="3235" spans="7:10" x14ac:dyDescent="0.2">
      <c r="G3235"/>
      <c r="H3235"/>
      <c r="I3235"/>
      <c r="J3235"/>
    </row>
    <row r="3236" spans="7:10" x14ac:dyDescent="0.2">
      <c r="G3236"/>
      <c r="H3236"/>
      <c r="I3236"/>
      <c r="J3236"/>
    </row>
    <row r="3237" spans="7:10" x14ac:dyDescent="0.2">
      <c r="G3237"/>
      <c r="H3237"/>
      <c r="I3237"/>
      <c r="J3237"/>
    </row>
    <row r="3238" spans="7:10" x14ac:dyDescent="0.2">
      <c r="G3238"/>
      <c r="H3238"/>
      <c r="I3238"/>
      <c r="J3238"/>
    </row>
    <row r="3239" spans="7:10" x14ac:dyDescent="0.2">
      <c r="G3239"/>
      <c r="H3239"/>
      <c r="I3239"/>
      <c r="J3239"/>
    </row>
    <row r="3240" spans="7:10" x14ac:dyDescent="0.2">
      <c r="G3240"/>
      <c r="H3240"/>
      <c r="I3240"/>
      <c r="J3240"/>
    </row>
    <row r="3241" spans="7:10" x14ac:dyDescent="0.2">
      <c r="G3241"/>
      <c r="H3241"/>
      <c r="I3241"/>
      <c r="J3241"/>
    </row>
    <row r="3242" spans="7:10" x14ac:dyDescent="0.2">
      <c r="G3242"/>
      <c r="H3242"/>
      <c r="I3242"/>
      <c r="J3242"/>
    </row>
    <row r="3243" spans="7:10" x14ac:dyDescent="0.2">
      <c r="G3243"/>
      <c r="H3243"/>
      <c r="I3243"/>
      <c r="J3243"/>
    </row>
    <row r="3244" spans="7:10" x14ac:dyDescent="0.2">
      <c r="G3244"/>
      <c r="H3244"/>
      <c r="I3244"/>
      <c r="J3244"/>
    </row>
    <row r="3245" spans="7:10" x14ac:dyDescent="0.2">
      <c r="G3245"/>
      <c r="H3245"/>
      <c r="I3245"/>
      <c r="J3245"/>
    </row>
    <row r="3246" spans="7:10" x14ac:dyDescent="0.2">
      <c r="G3246"/>
      <c r="H3246"/>
      <c r="I3246"/>
      <c r="J3246"/>
    </row>
    <row r="3247" spans="7:10" x14ac:dyDescent="0.2">
      <c r="G3247"/>
      <c r="H3247"/>
      <c r="I3247"/>
      <c r="J3247"/>
    </row>
    <row r="3248" spans="7:10" x14ac:dyDescent="0.2">
      <c r="G3248"/>
      <c r="H3248"/>
      <c r="I3248"/>
      <c r="J3248"/>
    </row>
    <row r="3249" spans="7:10" x14ac:dyDescent="0.2">
      <c r="G3249"/>
      <c r="H3249"/>
      <c r="I3249"/>
      <c r="J3249"/>
    </row>
    <row r="3250" spans="7:10" x14ac:dyDescent="0.2">
      <c r="G3250"/>
      <c r="H3250"/>
      <c r="I3250"/>
      <c r="J3250"/>
    </row>
    <row r="3251" spans="7:10" x14ac:dyDescent="0.2">
      <c r="G3251"/>
      <c r="H3251"/>
      <c r="I3251"/>
      <c r="J3251"/>
    </row>
    <row r="3252" spans="7:10" x14ac:dyDescent="0.2">
      <c r="G3252"/>
      <c r="H3252"/>
      <c r="I3252"/>
      <c r="J3252"/>
    </row>
    <row r="3253" spans="7:10" x14ac:dyDescent="0.2">
      <c r="G3253"/>
      <c r="H3253"/>
      <c r="I3253"/>
      <c r="J3253"/>
    </row>
    <row r="3254" spans="7:10" x14ac:dyDescent="0.2">
      <c r="G3254"/>
      <c r="H3254"/>
      <c r="I3254"/>
      <c r="J3254"/>
    </row>
    <row r="3255" spans="7:10" x14ac:dyDescent="0.2">
      <c r="G3255"/>
      <c r="H3255"/>
      <c r="I3255"/>
      <c r="J3255"/>
    </row>
    <row r="3256" spans="7:10" x14ac:dyDescent="0.2">
      <c r="G3256"/>
      <c r="H3256"/>
      <c r="I3256"/>
      <c r="J3256"/>
    </row>
    <row r="3257" spans="7:10" x14ac:dyDescent="0.2">
      <c r="G3257"/>
      <c r="H3257"/>
      <c r="I3257"/>
      <c r="J3257"/>
    </row>
    <row r="3258" spans="7:10" x14ac:dyDescent="0.2">
      <c r="G3258"/>
      <c r="H3258"/>
      <c r="I3258"/>
      <c r="J3258"/>
    </row>
    <row r="3259" spans="7:10" x14ac:dyDescent="0.2">
      <c r="G3259"/>
      <c r="H3259"/>
      <c r="I3259"/>
      <c r="J3259"/>
    </row>
    <row r="3260" spans="7:10" x14ac:dyDescent="0.2">
      <c r="G3260"/>
      <c r="H3260"/>
      <c r="I3260"/>
      <c r="J3260"/>
    </row>
    <row r="3261" spans="7:10" x14ac:dyDescent="0.2">
      <c r="G3261"/>
      <c r="H3261"/>
      <c r="I3261"/>
      <c r="J3261"/>
    </row>
    <row r="3262" spans="7:10" x14ac:dyDescent="0.2">
      <c r="G3262"/>
      <c r="H3262"/>
      <c r="I3262"/>
      <c r="J3262"/>
    </row>
    <row r="3263" spans="7:10" x14ac:dyDescent="0.2">
      <c r="G3263"/>
      <c r="H3263"/>
      <c r="I3263"/>
      <c r="J3263"/>
    </row>
    <row r="3264" spans="7:10" x14ac:dyDescent="0.2">
      <c r="G3264"/>
      <c r="H3264"/>
      <c r="I3264"/>
      <c r="J3264"/>
    </row>
    <row r="3265" spans="7:10" x14ac:dyDescent="0.2">
      <c r="G3265"/>
      <c r="H3265"/>
      <c r="I3265"/>
      <c r="J3265"/>
    </row>
    <row r="3266" spans="7:10" x14ac:dyDescent="0.2">
      <c r="G3266"/>
      <c r="H3266"/>
      <c r="I3266"/>
      <c r="J3266"/>
    </row>
    <row r="3267" spans="7:10" x14ac:dyDescent="0.2">
      <c r="G3267"/>
      <c r="H3267"/>
      <c r="I3267"/>
      <c r="J3267"/>
    </row>
    <row r="3268" spans="7:10" x14ac:dyDescent="0.2">
      <c r="G3268"/>
      <c r="H3268"/>
      <c r="I3268"/>
      <c r="J3268"/>
    </row>
    <row r="3269" spans="7:10" x14ac:dyDescent="0.2">
      <c r="G3269"/>
      <c r="H3269"/>
      <c r="I3269"/>
      <c r="J3269"/>
    </row>
    <row r="3270" spans="7:10" x14ac:dyDescent="0.2">
      <c r="G3270"/>
      <c r="H3270"/>
      <c r="I3270"/>
      <c r="J3270"/>
    </row>
    <row r="3271" spans="7:10" x14ac:dyDescent="0.2">
      <c r="G3271"/>
      <c r="H3271"/>
      <c r="I3271"/>
      <c r="J3271"/>
    </row>
    <row r="3272" spans="7:10" x14ac:dyDescent="0.2">
      <c r="G3272"/>
      <c r="H3272"/>
      <c r="I3272"/>
      <c r="J3272"/>
    </row>
    <row r="3273" spans="7:10" x14ac:dyDescent="0.2">
      <c r="G3273"/>
      <c r="H3273"/>
      <c r="I3273"/>
      <c r="J3273"/>
    </row>
    <row r="3274" spans="7:10" x14ac:dyDescent="0.2">
      <c r="G3274"/>
      <c r="H3274"/>
      <c r="I3274"/>
      <c r="J3274"/>
    </row>
    <row r="3275" spans="7:10" x14ac:dyDescent="0.2">
      <c r="G3275"/>
      <c r="H3275"/>
      <c r="I3275"/>
      <c r="J3275"/>
    </row>
    <row r="3276" spans="7:10" x14ac:dyDescent="0.2">
      <c r="G3276"/>
      <c r="H3276"/>
      <c r="I3276"/>
      <c r="J3276"/>
    </row>
    <row r="3277" spans="7:10" x14ac:dyDescent="0.2">
      <c r="G3277"/>
      <c r="H3277"/>
      <c r="I3277"/>
      <c r="J3277"/>
    </row>
    <row r="3278" spans="7:10" x14ac:dyDescent="0.2">
      <c r="G3278"/>
      <c r="H3278"/>
      <c r="I3278"/>
      <c r="J3278"/>
    </row>
    <row r="3279" spans="7:10" x14ac:dyDescent="0.2">
      <c r="G3279"/>
      <c r="H3279"/>
      <c r="I3279"/>
      <c r="J3279"/>
    </row>
    <row r="3280" spans="7:10" x14ac:dyDescent="0.2">
      <c r="G3280"/>
      <c r="H3280"/>
      <c r="I3280"/>
      <c r="J3280"/>
    </row>
    <row r="3281" spans="7:10" x14ac:dyDescent="0.2">
      <c r="G3281"/>
      <c r="H3281"/>
      <c r="I3281"/>
      <c r="J3281"/>
    </row>
    <row r="3282" spans="7:10" x14ac:dyDescent="0.2">
      <c r="G3282"/>
      <c r="H3282"/>
      <c r="I3282"/>
      <c r="J3282"/>
    </row>
    <row r="3283" spans="7:10" x14ac:dyDescent="0.2">
      <c r="G3283"/>
      <c r="H3283"/>
      <c r="I3283"/>
      <c r="J3283"/>
    </row>
    <row r="3284" spans="7:10" x14ac:dyDescent="0.2">
      <c r="G3284"/>
      <c r="H3284"/>
      <c r="I3284"/>
      <c r="J3284"/>
    </row>
    <row r="3285" spans="7:10" x14ac:dyDescent="0.2">
      <c r="G3285"/>
      <c r="H3285"/>
      <c r="I3285"/>
      <c r="J3285"/>
    </row>
    <row r="3286" spans="7:10" x14ac:dyDescent="0.2">
      <c r="G3286"/>
      <c r="H3286"/>
      <c r="I3286"/>
      <c r="J3286"/>
    </row>
    <row r="3287" spans="7:10" x14ac:dyDescent="0.2">
      <c r="G3287"/>
      <c r="H3287"/>
      <c r="I3287"/>
      <c r="J3287"/>
    </row>
    <row r="3288" spans="7:10" x14ac:dyDescent="0.2">
      <c r="G3288"/>
      <c r="H3288"/>
      <c r="I3288"/>
      <c r="J3288"/>
    </row>
    <row r="3289" spans="7:10" x14ac:dyDescent="0.2">
      <c r="G3289"/>
      <c r="H3289"/>
      <c r="I3289"/>
      <c r="J3289"/>
    </row>
    <row r="3290" spans="7:10" x14ac:dyDescent="0.2">
      <c r="G3290"/>
      <c r="H3290"/>
      <c r="I3290"/>
      <c r="J3290"/>
    </row>
    <row r="3291" spans="7:10" x14ac:dyDescent="0.2">
      <c r="G3291"/>
      <c r="H3291"/>
      <c r="I3291"/>
      <c r="J3291"/>
    </row>
    <row r="3292" spans="7:10" x14ac:dyDescent="0.2">
      <c r="G3292"/>
      <c r="H3292"/>
      <c r="I3292"/>
      <c r="J3292"/>
    </row>
    <row r="3293" spans="7:10" x14ac:dyDescent="0.2">
      <c r="G3293"/>
      <c r="H3293"/>
      <c r="I3293"/>
      <c r="J3293"/>
    </row>
    <row r="3294" spans="7:10" x14ac:dyDescent="0.2">
      <c r="G3294"/>
      <c r="H3294"/>
      <c r="I3294"/>
      <c r="J3294"/>
    </row>
    <row r="3295" spans="7:10" x14ac:dyDescent="0.2">
      <c r="G3295"/>
      <c r="H3295"/>
      <c r="I3295"/>
      <c r="J3295"/>
    </row>
    <row r="3296" spans="7:10" x14ac:dyDescent="0.2">
      <c r="G3296"/>
      <c r="H3296"/>
      <c r="I3296"/>
      <c r="J3296"/>
    </row>
    <row r="3297" spans="7:10" x14ac:dyDescent="0.2">
      <c r="G3297"/>
      <c r="H3297"/>
      <c r="I3297"/>
      <c r="J3297"/>
    </row>
    <row r="3298" spans="7:10" x14ac:dyDescent="0.2">
      <c r="G3298"/>
      <c r="H3298"/>
      <c r="I3298"/>
      <c r="J3298"/>
    </row>
    <row r="3299" spans="7:10" x14ac:dyDescent="0.2">
      <c r="G3299"/>
      <c r="H3299"/>
      <c r="I3299"/>
      <c r="J3299"/>
    </row>
    <row r="3300" spans="7:10" x14ac:dyDescent="0.2">
      <c r="G3300"/>
      <c r="H3300"/>
      <c r="I3300"/>
      <c r="J3300"/>
    </row>
    <row r="3301" spans="7:10" x14ac:dyDescent="0.2">
      <c r="G3301"/>
      <c r="H3301"/>
      <c r="I3301"/>
      <c r="J3301"/>
    </row>
    <row r="3302" spans="7:10" x14ac:dyDescent="0.2">
      <c r="G3302"/>
      <c r="H3302"/>
      <c r="I3302"/>
      <c r="J3302"/>
    </row>
    <row r="3303" spans="7:10" x14ac:dyDescent="0.2">
      <c r="G3303"/>
      <c r="H3303"/>
      <c r="I3303"/>
      <c r="J3303"/>
    </row>
    <row r="3304" spans="7:10" x14ac:dyDescent="0.2">
      <c r="G3304"/>
      <c r="H3304"/>
      <c r="I3304"/>
      <c r="J3304"/>
    </row>
    <row r="3305" spans="7:10" x14ac:dyDescent="0.2">
      <c r="G3305"/>
      <c r="H3305"/>
      <c r="I3305"/>
      <c r="J3305"/>
    </row>
    <row r="3306" spans="7:10" x14ac:dyDescent="0.2">
      <c r="G3306"/>
      <c r="H3306"/>
      <c r="I3306"/>
      <c r="J3306"/>
    </row>
    <row r="3307" spans="7:10" x14ac:dyDescent="0.2">
      <c r="G3307"/>
      <c r="H3307"/>
      <c r="I3307"/>
      <c r="J3307"/>
    </row>
    <row r="3308" spans="7:10" x14ac:dyDescent="0.2">
      <c r="G3308"/>
      <c r="H3308"/>
      <c r="I3308"/>
      <c r="J3308"/>
    </row>
    <row r="3309" spans="7:10" x14ac:dyDescent="0.2">
      <c r="G3309"/>
      <c r="H3309"/>
      <c r="I3309"/>
      <c r="J3309"/>
    </row>
    <row r="3310" spans="7:10" x14ac:dyDescent="0.2">
      <c r="G3310"/>
      <c r="H3310"/>
      <c r="I3310"/>
      <c r="J3310"/>
    </row>
    <row r="3311" spans="7:10" x14ac:dyDescent="0.2">
      <c r="G3311"/>
      <c r="H3311"/>
      <c r="I3311"/>
      <c r="J3311"/>
    </row>
    <row r="3312" spans="7:10" x14ac:dyDescent="0.2">
      <c r="G3312"/>
      <c r="H3312"/>
      <c r="I3312"/>
      <c r="J3312"/>
    </row>
    <row r="3313" spans="7:10" x14ac:dyDescent="0.2">
      <c r="G3313"/>
      <c r="H3313"/>
      <c r="I3313"/>
      <c r="J3313"/>
    </row>
    <row r="3314" spans="7:10" x14ac:dyDescent="0.2">
      <c r="G3314"/>
      <c r="H3314"/>
      <c r="I3314"/>
      <c r="J3314"/>
    </row>
    <row r="3315" spans="7:10" x14ac:dyDescent="0.2">
      <c r="G3315"/>
      <c r="H3315"/>
      <c r="I3315"/>
      <c r="J3315"/>
    </row>
    <row r="3316" spans="7:10" x14ac:dyDescent="0.2">
      <c r="G3316"/>
      <c r="H3316"/>
      <c r="I3316"/>
      <c r="J3316"/>
    </row>
    <row r="3317" spans="7:10" x14ac:dyDescent="0.2">
      <c r="G3317"/>
      <c r="H3317"/>
      <c r="I3317"/>
      <c r="J3317"/>
    </row>
    <row r="3318" spans="7:10" x14ac:dyDescent="0.2">
      <c r="G3318"/>
      <c r="H3318"/>
      <c r="I3318"/>
      <c r="J3318"/>
    </row>
    <row r="3319" spans="7:10" x14ac:dyDescent="0.2">
      <c r="G3319"/>
      <c r="H3319"/>
      <c r="I3319"/>
      <c r="J3319"/>
    </row>
    <row r="3320" spans="7:10" x14ac:dyDescent="0.2">
      <c r="G3320"/>
      <c r="H3320"/>
      <c r="I3320"/>
      <c r="J3320"/>
    </row>
    <row r="3321" spans="7:10" x14ac:dyDescent="0.2">
      <c r="G3321"/>
      <c r="H3321"/>
      <c r="I3321"/>
      <c r="J3321"/>
    </row>
    <row r="3322" spans="7:10" x14ac:dyDescent="0.2">
      <c r="G3322"/>
      <c r="H3322"/>
      <c r="I3322"/>
      <c r="J3322"/>
    </row>
    <row r="3323" spans="7:10" x14ac:dyDescent="0.2">
      <c r="G3323"/>
      <c r="H3323"/>
      <c r="I3323"/>
      <c r="J3323"/>
    </row>
    <row r="3324" spans="7:10" x14ac:dyDescent="0.2">
      <c r="G3324"/>
      <c r="H3324"/>
      <c r="I3324"/>
      <c r="J3324"/>
    </row>
    <row r="3325" spans="7:10" x14ac:dyDescent="0.2">
      <c r="G3325"/>
      <c r="H3325"/>
      <c r="I3325"/>
      <c r="J3325"/>
    </row>
    <row r="3326" spans="7:10" x14ac:dyDescent="0.2">
      <c r="G3326"/>
      <c r="H3326"/>
      <c r="I3326"/>
      <c r="J3326"/>
    </row>
    <row r="3327" spans="7:10" x14ac:dyDescent="0.2">
      <c r="G3327"/>
      <c r="H3327"/>
      <c r="I3327"/>
      <c r="J3327"/>
    </row>
    <row r="3328" spans="7:10" x14ac:dyDescent="0.2">
      <c r="G3328"/>
      <c r="H3328"/>
      <c r="I3328"/>
      <c r="J3328"/>
    </row>
    <row r="3329" spans="7:10" x14ac:dyDescent="0.2">
      <c r="G3329"/>
      <c r="H3329"/>
      <c r="I3329"/>
      <c r="J3329"/>
    </row>
    <row r="3330" spans="7:10" x14ac:dyDescent="0.2">
      <c r="G3330"/>
      <c r="H3330"/>
      <c r="I3330"/>
      <c r="J3330"/>
    </row>
    <row r="3331" spans="7:10" x14ac:dyDescent="0.2">
      <c r="G3331"/>
      <c r="H3331"/>
      <c r="I3331"/>
      <c r="J3331"/>
    </row>
    <row r="3332" spans="7:10" x14ac:dyDescent="0.2">
      <c r="G3332"/>
      <c r="H3332"/>
      <c r="I3332"/>
      <c r="J3332"/>
    </row>
    <row r="3333" spans="7:10" x14ac:dyDescent="0.2">
      <c r="G3333"/>
      <c r="H3333"/>
      <c r="I3333"/>
      <c r="J3333"/>
    </row>
    <row r="3334" spans="7:10" x14ac:dyDescent="0.2">
      <c r="G3334"/>
      <c r="H3334"/>
      <c r="I3334"/>
      <c r="J3334"/>
    </row>
    <row r="3335" spans="7:10" x14ac:dyDescent="0.2">
      <c r="G3335"/>
      <c r="H3335"/>
      <c r="I3335"/>
      <c r="J3335"/>
    </row>
    <row r="3336" spans="7:10" x14ac:dyDescent="0.2">
      <c r="G3336"/>
      <c r="H3336"/>
      <c r="I3336"/>
      <c r="J3336"/>
    </row>
    <row r="3337" spans="7:10" x14ac:dyDescent="0.2">
      <c r="G3337"/>
      <c r="H3337"/>
      <c r="I3337"/>
      <c r="J3337"/>
    </row>
    <row r="3338" spans="7:10" x14ac:dyDescent="0.2">
      <c r="G3338"/>
      <c r="H3338"/>
      <c r="I3338"/>
      <c r="J3338"/>
    </row>
    <row r="3339" spans="7:10" x14ac:dyDescent="0.2">
      <c r="G3339"/>
      <c r="H3339"/>
      <c r="I3339"/>
      <c r="J3339"/>
    </row>
    <row r="3340" spans="7:10" x14ac:dyDescent="0.2">
      <c r="G3340"/>
      <c r="H3340"/>
      <c r="I3340"/>
      <c r="J3340"/>
    </row>
    <row r="3341" spans="7:10" x14ac:dyDescent="0.2">
      <c r="G3341"/>
      <c r="H3341"/>
      <c r="I3341"/>
      <c r="J3341"/>
    </row>
    <row r="3342" spans="7:10" x14ac:dyDescent="0.2">
      <c r="G3342"/>
      <c r="H3342"/>
      <c r="I3342"/>
      <c r="J3342"/>
    </row>
    <row r="3343" spans="7:10" x14ac:dyDescent="0.2">
      <c r="G3343"/>
      <c r="H3343"/>
      <c r="I3343"/>
      <c r="J3343"/>
    </row>
    <row r="3344" spans="7:10" x14ac:dyDescent="0.2">
      <c r="G3344"/>
      <c r="H3344"/>
      <c r="I3344"/>
      <c r="J3344"/>
    </row>
    <row r="3345" spans="7:10" x14ac:dyDescent="0.2">
      <c r="G3345"/>
      <c r="H3345"/>
      <c r="I3345"/>
      <c r="J3345"/>
    </row>
    <row r="3346" spans="7:10" x14ac:dyDescent="0.2">
      <c r="G3346"/>
      <c r="H3346"/>
      <c r="I3346"/>
      <c r="J3346"/>
    </row>
    <row r="3347" spans="7:10" x14ac:dyDescent="0.2">
      <c r="G3347"/>
      <c r="H3347"/>
      <c r="I3347"/>
      <c r="J3347"/>
    </row>
    <row r="3348" spans="7:10" x14ac:dyDescent="0.2">
      <c r="G3348"/>
      <c r="H3348"/>
      <c r="I3348"/>
      <c r="J3348"/>
    </row>
    <row r="3349" spans="7:10" x14ac:dyDescent="0.2">
      <c r="G3349"/>
      <c r="H3349"/>
      <c r="I3349"/>
      <c r="J3349"/>
    </row>
    <row r="3350" spans="7:10" x14ac:dyDescent="0.2">
      <c r="G3350"/>
      <c r="H3350"/>
      <c r="I3350"/>
      <c r="J3350"/>
    </row>
    <row r="3351" spans="7:10" x14ac:dyDescent="0.2">
      <c r="G3351"/>
      <c r="H3351"/>
      <c r="I3351"/>
      <c r="J3351"/>
    </row>
    <row r="3352" spans="7:10" x14ac:dyDescent="0.2">
      <c r="G3352"/>
      <c r="H3352"/>
      <c r="I3352"/>
      <c r="J3352"/>
    </row>
    <row r="3353" spans="7:10" x14ac:dyDescent="0.2">
      <c r="G3353"/>
      <c r="H3353"/>
      <c r="I3353"/>
      <c r="J3353"/>
    </row>
    <row r="3354" spans="7:10" x14ac:dyDescent="0.2">
      <c r="G3354"/>
      <c r="H3354"/>
      <c r="I3354"/>
      <c r="J3354"/>
    </row>
    <row r="3355" spans="7:10" x14ac:dyDescent="0.2">
      <c r="G3355"/>
      <c r="H3355"/>
      <c r="I3355"/>
      <c r="J3355"/>
    </row>
    <row r="3356" spans="7:10" x14ac:dyDescent="0.2">
      <c r="G3356"/>
      <c r="H3356"/>
      <c r="I3356"/>
      <c r="J3356"/>
    </row>
    <row r="3357" spans="7:10" x14ac:dyDescent="0.2">
      <c r="G3357"/>
      <c r="H3357"/>
      <c r="I3357"/>
      <c r="J3357"/>
    </row>
    <row r="3358" spans="7:10" x14ac:dyDescent="0.2">
      <c r="G3358"/>
      <c r="H3358"/>
      <c r="I3358"/>
      <c r="J3358"/>
    </row>
    <row r="3359" spans="7:10" x14ac:dyDescent="0.2">
      <c r="G3359"/>
      <c r="H3359"/>
      <c r="I3359"/>
      <c r="J3359"/>
    </row>
    <row r="3360" spans="7:10" x14ac:dyDescent="0.2">
      <c r="G3360"/>
      <c r="H3360"/>
      <c r="I3360"/>
      <c r="J3360"/>
    </row>
    <row r="3361" spans="7:10" x14ac:dyDescent="0.2">
      <c r="G3361"/>
      <c r="H3361"/>
      <c r="I3361"/>
      <c r="J3361"/>
    </row>
    <row r="3362" spans="7:10" x14ac:dyDescent="0.2">
      <c r="G3362"/>
      <c r="H3362"/>
      <c r="I3362"/>
      <c r="J3362"/>
    </row>
    <row r="3363" spans="7:10" x14ac:dyDescent="0.2">
      <c r="G3363"/>
      <c r="H3363"/>
      <c r="I3363"/>
      <c r="J3363"/>
    </row>
    <row r="3364" spans="7:10" x14ac:dyDescent="0.2">
      <c r="G3364"/>
      <c r="H3364"/>
      <c r="I3364"/>
      <c r="J3364"/>
    </row>
    <row r="3365" spans="7:10" x14ac:dyDescent="0.2">
      <c r="G3365"/>
      <c r="H3365"/>
      <c r="I3365"/>
      <c r="J3365"/>
    </row>
    <row r="3366" spans="7:10" x14ac:dyDescent="0.2">
      <c r="G3366"/>
      <c r="H3366"/>
      <c r="I3366"/>
      <c r="J3366"/>
    </row>
    <row r="3367" spans="7:10" x14ac:dyDescent="0.2">
      <c r="G3367"/>
      <c r="H3367"/>
      <c r="I3367"/>
      <c r="J3367"/>
    </row>
    <row r="3368" spans="7:10" x14ac:dyDescent="0.2">
      <c r="G3368"/>
      <c r="H3368"/>
      <c r="I3368"/>
      <c r="J3368"/>
    </row>
    <row r="3369" spans="7:10" x14ac:dyDescent="0.2">
      <c r="G3369"/>
      <c r="H3369"/>
      <c r="I3369"/>
      <c r="J3369"/>
    </row>
    <row r="3370" spans="7:10" x14ac:dyDescent="0.2">
      <c r="G3370"/>
      <c r="H3370"/>
      <c r="I3370"/>
      <c r="J3370"/>
    </row>
    <row r="3371" spans="7:10" x14ac:dyDescent="0.2">
      <c r="G3371"/>
      <c r="H3371"/>
      <c r="I3371"/>
      <c r="J3371"/>
    </row>
    <row r="3372" spans="7:10" x14ac:dyDescent="0.2">
      <c r="G3372"/>
      <c r="H3372"/>
      <c r="I3372"/>
      <c r="J3372"/>
    </row>
    <row r="3373" spans="7:10" x14ac:dyDescent="0.2">
      <c r="G3373"/>
      <c r="H3373"/>
      <c r="I3373"/>
      <c r="J3373"/>
    </row>
    <row r="3374" spans="7:10" x14ac:dyDescent="0.2">
      <c r="G3374"/>
      <c r="H3374"/>
      <c r="I3374"/>
      <c r="J3374"/>
    </row>
    <row r="3375" spans="7:10" x14ac:dyDescent="0.2">
      <c r="G3375"/>
      <c r="H3375"/>
      <c r="I3375"/>
      <c r="J3375"/>
    </row>
    <row r="3376" spans="7:10" x14ac:dyDescent="0.2">
      <c r="G3376"/>
      <c r="H3376"/>
      <c r="I3376"/>
      <c r="J3376"/>
    </row>
    <row r="3377" spans="7:10" x14ac:dyDescent="0.2">
      <c r="G3377"/>
      <c r="H3377"/>
      <c r="I3377"/>
      <c r="J3377"/>
    </row>
    <row r="3378" spans="7:10" x14ac:dyDescent="0.2">
      <c r="G3378"/>
      <c r="H3378"/>
      <c r="I3378"/>
      <c r="J3378"/>
    </row>
    <row r="3379" spans="7:10" x14ac:dyDescent="0.2">
      <c r="G3379"/>
      <c r="H3379"/>
      <c r="I3379"/>
      <c r="J3379"/>
    </row>
    <row r="3380" spans="7:10" x14ac:dyDescent="0.2">
      <c r="G3380"/>
      <c r="H3380"/>
      <c r="I3380"/>
      <c r="J3380"/>
    </row>
    <row r="3381" spans="7:10" x14ac:dyDescent="0.2">
      <c r="G3381"/>
      <c r="H3381"/>
      <c r="I3381"/>
      <c r="J3381"/>
    </row>
    <row r="3382" spans="7:10" x14ac:dyDescent="0.2">
      <c r="G3382"/>
      <c r="H3382"/>
      <c r="I3382"/>
      <c r="J3382"/>
    </row>
    <row r="3383" spans="7:10" x14ac:dyDescent="0.2">
      <c r="G3383"/>
      <c r="H3383"/>
      <c r="I3383"/>
      <c r="J3383"/>
    </row>
    <row r="3384" spans="7:10" x14ac:dyDescent="0.2">
      <c r="G3384"/>
      <c r="H3384"/>
      <c r="I3384"/>
      <c r="J3384"/>
    </row>
    <row r="3385" spans="7:10" x14ac:dyDescent="0.2">
      <c r="G3385"/>
      <c r="H3385"/>
      <c r="I3385"/>
      <c r="J3385"/>
    </row>
    <row r="3386" spans="7:10" x14ac:dyDescent="0.2">
      <c r="G3386"/>
      <c r="H3386"/>
      <c r="I3386"/>
      <c r="J3386"/>
    </row>
    <row r="3387" spans="7:10" x14ac:dyDescent="0.2">
      <c r="G3387"/>
      <c r="H3387"/>
      <c r="I3387"/>
      <c r="J3387"/>
    </row>
    <row r="3388" spans="7:10" x14ac:dyDescent="0.2">
      <c r="G3388"/>
      <c r="H3388"/>
      <c r="I3388"/>
      <c r="J3388"/>
    </row>
    <row r="3389" spans="7:10" x14ac:dyDescent="0.2">
      <c r="G3389"/>
      <c r="H3389"/>
      <c r="I3389"/>
      <c r="J3389"/>
    </row>
    <row r="3390" spans="7:10" x14ac:dyDescent="0.2">
      <c r="G3390"/>
      <c r="H3390"/>
      <c r="I3390"/>
      <c r="J3390"/>
    </row>
    <row r="3391" spans="7:10" x14ac:dyDescent="0.2">
      <c r="G3391"/>
      <c r="H3391"/>
      <c r="I3391"/>
      <c r="J3391"/>
    </row>
    <row r="3392" spans="7:10" x14ac:dyDescent="0.2">
      <c r="G3392"/>
      <c r="H3392"/>
      <c r="I3392"/>
      <c r="J3392"/>
    </row>
    <row r="3393" spans="7:10" x14ac:dyDescent="0.2">
      <c r="G3393"/>
      <c r="H3393"/>
      <c r="I3393"/>
      <c r="J3393"/>
    </row>
    <row r="3394" spans="7:10" x14ac:dyDescent="0.2">
      <c r="G3394"/>
      <c r="H3394"/>
      <c r="I3394"/>
      <c r="J3394"/>
    </row>
    <row r="3395" spans="7:10" x14ac:dyDescent="0.2">
      <c r="G3395"/>
      <c r="H3395"/>
      <c r="I3395"/>
      <c r="J3395"/>
    </row>
    <row r="3396" spans="7:10" x14ac:dyDescent="0.2">
      <c r="G3396"/>
      <c r="H3396"/>
      <c r="I3396"/>
      <c r="J3396"/>
    </row>
    <row r="3397" spans="7:10" x14ac:dyDescent="0.2">
      <c r="G3397"/>
      <c r="H3397"/>
      <c r="I3397"/>
      <c r="J3397"/>
    </row>
    <row r="3398" spans="7:10" x14ac:dyDescent="0.2">
      <c r="G3398"/>
      <c r="H3398"/>
      <c r="I3398"/>
      <c r="J3398"/>
    </row>
    <row r="3399" spans="7:10" x14ac:dyDescent="0.2">
      <c r="G3399"/>
      <c r="H3399"/>
      <c r="I3399"/>
      <c r="J3399"/>
    </row>
    <row r="3400" spans="7:10" x14ac:dyDescent="0.2">
      <c r="G3400"/>
      <c r="H3400"/>
      <c r="I3400"/>
      <c r="J3400"/>
    </row>
    <row r="3401" spans="7:10" x14ac:dyDescent="0.2">
      <c r="G3401"/>
      <c r="H3401"/>
      <c r="I3401"/>
      <c r="J3401"/>
    </row>
    <row r="3402" spans="7:10" x14ac:dyDescent="0.2">
      <c r="G3402"/>
      <c r="H3402"/>
      <c r="I3402"/>
      <c r="J3402"/>
    </row>
    <row r="3403" spans="7:10" x14ac:dyDescent="0.2">
      <c r="G3403"/>
      <c r="H3403"/>
      <c r="I3403"/>
      <c r="J3403"/>
    </row>
    <row r="3404" spans="7:10" x14ac:dyDescent="0.2">
      <c r="G3404"/>
      <c r="H3404"/>
      <c r="I3404"/>
      <c r="J3404"/>
    </row>
    <row r="3405" spans="7:10" x14ac:dyDescent="0.2">
      <c r="G3405"/>
      <c r="H3405"/>
      <c r="I3405"/>
      <c r="J3405"/>
    </row>
    <row r="3406" spans="7:10" x14ac:dyDescent="0.2">
      <c r="G3406"/>
      <c r="H3406"/>
      <c r="I3406"/>
      <c r="J3406"/>
    </row>
    <row r="3407" spans="7:10" x14ac:dyDescent="0.2">
      <c r="G3407"/>
      <c r="H3407"/>
      <c r="I3407"/>
      <c r="J3407"/>
    </row>
    <row r="3408" spans="7:10" x14ac:dyDescent="0.2">
      <c r="G3408"/>
      <c r="H3408"/>
      <c r="I3408"/>
      <c r="J3408"/>
    </row>
    <row r="3409" spans="7:10" x14ac:dyDescent="0.2">
      <c r="G3409"/>
      <c r="H3409"/>
      <c r="I3409"/>
      <c r="J3409"/>
    </row>
    <row r="3410" spans="7:10" x14ac:dyDescent="0.2">
      <c r="G3410"/>
      <c r="H3410"/>
      <c r="I3410"/>
      <c r="J3410"/>
    </row>
    <row r="3411" spans="7:10" x14ac:dyDescent="0.2">
      <c r="G3411"/>
      <c r="H3411"/>
      <c r="I3411"/>
      <c r="J3411"/>
    </row>
    <row r="3412" spans="7:10" x14ac:dyDescent="0.2">
      <c r="G3412"/>
      <c r="H3412"/>
      <c r="I3412"/>
      <c r="J3412"/>
    </row>
    <row r="3413" spans="7:10" x14ac:dyDescent="0.2">
      <c r="G3413"/>
      <c r="H3413"/>
      <c r="I3413"/>
      <c r="J3413"/>
    </row>
    <row r="3414" spans="7:10" x14ac:dyDescent="0.2">
      <c r="G3414"/>
      <c r="H3414"/>
      <c r="I3414"/>
      <c r="J3414"/>
    </row>
    <row r="3415" spans="7:10" x14ac:dyDescent="0.2">
      <c r="G3415"/>
      <c r="H3415"/>
      <c r="I3415"/>
      <c r="J34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441"/>
  <sheetViews>
    <sheetView workbookViewId="0">
      <pane ySplit="1" topLeftCell="A2" activePane="bottomLeft" state="frozen"/>
      <selection pane="bottomLeft" activeCell="P2" sqref="P2"/>
    </sheetView>
  </sheetViews>
  <sheetFormatPr baseColWidth="10" defaultColWidth="11.1640625" defaultRowHeight="15" customHeight="1" x14ac:dyDescent="0.2"/>
  <cols>
    <col min="1" max="1" width="10.5" customWidth="1"/>
    <col min="2" max="2" width="6.1640625" customWidth="1"/>
    <col min="3" max="3" width="10.5" customWidth="1"/>
    <col min="4" max="4" width="4.83203125" customWidth="1"/>
    <col min="5" max="5" width="3.1640625" customWidth="1"/>
    <col min="6" max="6" width="3.83203125" customWidth="1"/>
    <col min="7" max="7" width="6.5" customWidth="1"/>
    <col min="8" max="8" width="5.83203125" customWidth="1"/>
    <col min="9" max="9" width="7.5" customWidth="1"/>
    <col min="10" max="10" width="6.1640625" customWidth="1"/>
    <col min="11" max="16" width="10.5" customWidth="1"/>
    <col min="17" max="17" width="13.5" customWidth="1"/>
    <col min="18" max="18" width="13.83203125" customWidth="1"/>
    <col min="19" max="19" width="10.5" customWidth="1"/>
    <col min="20" max="20" width="12.6640625"/>
    <col min="21" max="38" width="10.5" customWidth="1"/>
  </cols>
  <sheetData>
    <row r="1" spans="1:38" ht="15.75" customHeight="1"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3" t="s">
        <v>14</v>
      </c>
      <c r="P1" s="3" t="s">
        <v>15</v>
      </c>
      <c r="Q1" s="1" t="s">
        <v>16</v>
      </c>
      <c r="R1" s="1" t="s">
        <v>17</v>
      </c>
      <c r="S1" s="1" t="s">
        <v>18</v>
      </c>
      <c r="T1" s="27" t="s">
        <v>117</v>
      </c>
      <c r="U1" s="1"/>
      <c r="V1" s="1"/>
      <c r="W1" s="1"/>
      <c r="X1" s="1"/>
      <c r="Y1" s="4"/>
      <c r="Z1" s="1"/>
      <c r="AA1" s="1"/>
      <c r="AB1" s="1"/>
      <c r="AC1" s="1"/>
      <c r="AD1" s="1"/>
      <c r="AE1" s="1"/>
      <c r="AF1" s="1"/>
      <c r="AG1" s="1"/>
      <c r="AH1" s="1"/>
      <c r="AI1" s="1"/>
      <c r="AJ1" s="1"/>
      <c r="AK1" s="1"/>
      <c r="AL1" s="1"/>
    </row>
    <row r="2" spans="1:38" ht="15.75" customHeight="1" x14ac:dyDescent="0.2">
      <c r="A2" s="5" t="s">
        <v>19</v>
      </c>
      <c r="B2" s="5">
        <v>2021</v>
      </c>
      <c r="C2" s="6">
        <v>44393</v>
      </c>
      <c r="D2" s="5">
        <v>1101</v>
      </c>
      <c r="E2" s="5">
        <v>1</v>
      </c>
      <c r="F2" s="5" t="s">
        <v>20</v>
      </c>
      <c r="G2" s="5" t="s">
        <v>21</v>
      </c>
      <c r="H2" s="5" t="s">
        <v>110</v>
      </c>
      <c r="I2" s="7">
        <v>210228</v>
      </c>
      <c r="J2" s="8">
        <v>2.5230974460000004</v>
      </c>
      <c r="K2" s="9">
        <v>18.001832</v>
      </c>
      <c r="L2" s="9">
        <v>19.662984000000002</v>
      </c>
      <c r="M2" s="9">
        <v>29.882680000000001</v>
      </c>
      <c r="N2" s="9">
        <v>9.957884</v>
      </c>
      <c r="O2" s="9">
        <v>229.058672779917</v>
      </c>
      <c r="P2" s="9">
        <v>139.593529438671</v>
      </c>
      <c r="Q2" s="10">
        <v>2.52</v>
      </c>
      <c r="R2" s="10">
        <v>0.17899999999999999</v>
      </c>
      <c r="T2" s="27">
        <v>1101</v>
      </c>
      <c r="U2" t="b">
        <f>T2=D2</f>
        <v>1</v>
      </c>
    </row>
    <row r="3" spans="1:38" ht="15.75" customHeight="1" x14ac:dyDescent="0.2">
      <c r="A3" s="5" t="s">
        <v>19</v>
      </c>
      <c r="B3" s="5">
        <v>2021</v>
      </c>
      <c r="C3" s="6">
        <v>44393</v>
      </c>
      <c r="D3" s="5">
        <v>1102</v>
      </c>
      <c r="E3" s="5">
        <v>1</v>
      </c>
      <c r="F3" s="5" t="s">
        <v>22</v>
      </c>
      <c r="G3" s="5" t="s">
        <v>21</v>
      </c>
      <c r="H3" s="5" t="s">
        <v>110</v>
      </c>
      <c r="I3" s="7">
        <v>210229</v>
      </c>
      <c r="J3" s="8">
        <v>2.9208128750000002</v>
      </c>
      <c r="K3" s="9">
        <v>20.786408999999999</v>
      </c>
      <c r="L3" s="9">
        <v>18.025784999999999</v>
      </c>
      <c r="M3" s="9">
        <v>25.363233000000001</v>
      </c>
      <c r="N3" s="9">
        <v>10.107153</v>
      </c>
      <c r="O3" s="9">
        <v>274.55201928768099</v>
      </c>
      <c r="P3" s="9">
        <v>185.18483825239201</v>
      </c>
      <c r="Q3" s="10">
        <v>2.4830000000000001</v>
      </c>
      <c r="R3" s="10">
        <v>0.16600000000000001</v>
      </c>
      <c r="T3" s="27">
        <v>1102</v>
      </c>
      <c r="U3" t="b">
        <f t="shared" ref="U3:U66" si="0">T3=D3</f>
        <v>1</v>
      </c>
    </row>
    <row r="4" spans="1:38" ht="15.75" customHeight="1" x14ac:dyDescent="0.2">
      <c r="A4" s="5" t="s">
        <v>19</v>
      </c>
      <c r="B4" s="5">
        <v>2021</v>
      </c>
      <c r="C4" s="6">
        <v>44393</v>
      </c>
      <c r="D4" s="5">
        <v>1103</v>
      </c>
      <c r="E4" s="5">
        <v>1</v>
      </c>
      <c r="F4" s="5" t="s">
        <v>23</v>
      </c>
      <c r="G4" s="5" t="s">
        <v>21</v>
      </c>
      <c r="H4" s="5" t="s">
        <v>110</v>
      </c>
      <c r="I4" s="7">
        <v>210230</v>
      </c>
      <c r="J4" s="8">
        <v>3.0385689670000002</v>
      </c>
      <c r="K4" s="9">
        <v>19.949328000000001</v>
      </c>
      <c r="L4" s="9">
        <v>21.310127999999999</v>
      </c>
      <c r="M4" s="9">
        <v>28.676591999999999</v>
      </c>
      <c r="N4" s="9">
        <v>12.800592</v>
      </c>
      <c r="O4" s="9">
        <v>234.53018888780801</v>
      </c>
      <c r="P4" s="9">
        <v>156.513418593773</v>
      </c>
      <c r="Q4" s="10">
        <v>2.641</v>
      </c>
      <c r="R4" s="10">
        <v>0.2</v>
      </c>
      <c r="T4" s="27">
        <v>1103</v>
      </c>
      <c r="U4" t="b">
        <f t="shared" si="0"/>
        <v>1</v>
      </c>
    </row>
    <row r="5" spans="1:38" ht="15.75" customHeight="1" x14ac:dyDescent="0.2">
      <c r="A5" s="5" t="s">
        <v>19</v>
      </c>
      <c r="B5" s="5">
        <v>2021</v>
      </c>
      <c r="C5" s="6">
        <v>44393</v>
      </c>
      <c r="D5" s="5">
        <v>1104</v>
      </c>
      <c r="E5" s="5">
        <v>1</v>
      </c>
      <c r="F5" s="5" t="s">
        <v>24</v>
      </c>
      <c r="G5" s="5" t="s">
        <v>21</v>
      </c>
      <c r="H5" s="5" t="s">
        <v>110</v>
      </c>
      <c r="I5" s="7">
        <v>210231</v>
      </c>
      <c r="J5" s="8">
        <v>3.508438865</v>
      </c>
      <c r="K5" s="9">
        <v>18.607185999999999</v>
      </c>
      <c r="L5" s="9">
        <v>22.873975000000002</v>
      </c>
      <c r="M5" s="9">
        <v>32.105096000000003</v>
      </c>
      <c r="N5" s="9">
        <v>13.878387999999999</v>
      </c>
      <c r="O5" s="9">
        <v>205.95491082540099</v>
      </c>
      <c r="P5" s="9">
        <v>130.95083639742299</v>
      </c>
      <c r="Q5" s="10">
        <v>2.7519999999999998</v>
      </c>
      <c r="R5" s="10">
        <v>0.2</v>
      </c>
      <c r="T5" s="27">
        <v>1104</v>
      </c>
      <c r="U5" t="b">
        <f t="shared" si="0"/>
        <v>1</v>
      </c>
    </row>
    <row r="6" spans="1:38" ht="15.75" customHeight="1" x14ac:dyDescent="0.2">
      <c r="A6" s="5" t="s">
        <v>19</v>
      </c>
      <c r="B6" s="5">
        <v>2021</v>
      </c>
      <c r="C6" s="6">
        <v>44393</v>
      </c>
      <c r="D6" s="5">
        <v>1105</v>
      </c>
      <c r="E6" s="5">
        <v>1</v>
      </c>
      <c r="F6" s="5" t="s">
        <v>25</v>
      </c>
      <c r="G6" s="5" t="s">
        <v>21</v>
      </c>
      <c r="H6" s="5" t="s">
        <v>110</v>
      </c>
      <c r="I6" s="7">
        <v>210232</v>
      </c>
      <c r="J6" s="8">
        <v>3.3139104179999999</v>
      </c>
      <c r="K6" s="9">
        <v>18.721935999999999</v>
      </c>
      <c r="L6" s="9">
        <v>23.921461999999998</v>
      </c>
      <c r="M6" s="9">
        <v>33.755941999999997</v>
      </c>
      <c r="N6" s="9">
        <v>16.745933999999998</v>
      </c>
      <c r="O6" s="9">
        <v>193.633936107164</v>
      </c>
      <c r="P6" s="9">
        <v>126.387445244072</v>
      </c>
      <c r="Q6" s="10">
        <v>2.4780000000000002</v>
      </c>
      <c r="R6" s="10">
        <v>0.186</v>
      </c>
      <c r="T6" s="27">
        <v>1105</v>
      </c>
      <c r="U6" t="b">
        <f t="shared" si="0"/>
        <v>1</v>
      </c>
    </row>
    <row r="7" spans="1:38" ht="15.75" customHeight="1" x14ac:dyDescent="0.2">
      <c r="A7" s="5" t="s">
        <v>19</v>
      </c>
      <c r="B7" s="5">
        <v>2021</v>
      </c>
      <c r="C7" s="6">
        <v>44393</v>
      </c>
      <c r="D7" s="5">
        <v>1106</v>
      </c>
      <c r="E7" s="5">
        <v>1</v>
      </c>
      <c r="F7" s="5" t="s">
        <v>26</v>
      </c>
      <c r="G7" s="5" t="s">
        <v>21</v>
      </c>
      <c r="H7" s="5" t="s">
        <v>110</v>
      </c>
      <c r="I7" s="7">
        <v>210233</v>
      </c>
      <c r="J7" s="8">
        <v>2.623536466</v>
      </c>
      <c r="K7" s="9">
        <v>19.694520000000001</v>
      </c>
      <c r="L7" s="9">
        <v>18.141839999999998</v>
      </c>
      <c r="M7" s="9">
        <v>27.793880000000001</v>
      </c>
      <c r="N7" s="9">
        <v>8.6895600000000002</v>
      </c>
      <c r="O7" s="9">
        <v>250.23914965252001</v>
      </c>
      <c r="P7" s="9">
        <v>156.68450578886501</v>
      </c>
      <c r="Q7" s="10">
        <v>2.74</v>
      </c>
      <c r="R7" s="10">
        <v>0.19600000000000001</v>
      </c>
      <c r="T7" s="27">
        <v>1106</v>
      </c>
      <c r="U7" t="b">
        <f t="shared" si="0"/>
        <v>1</v>
      </c>
    </row>
    <row r="8" spans="1:38" ht="15.75" customHeight="1" x14ac:dyDescent="0.2">
      <c r="A8" s="5" t="s">
        <v>19</v>
      </c>
      <c r="B8" s="5">
        <v>2021</v>
      </c>
      <c r="C8" s="6">
        <v>44393</v>
      </c>
      <c r="D8" s="5">
        <v>1107</v>
      </c>
      <c r="E8" s="5">
        <v>1</v>
      </c>
      <c r="F8" s="5" t="s">
        <v>24</v>
      </c>
      <c r="G8" s="5" t="s">
        <v>27</v>
      </c>
      <c r="H8" s="5" t="s">
        <v>110</v>
      </c>
      <c r="I8" s="7">
        <v>210234</v>
      </c>
      <c r="J8" s="8">
        <v>3.2388697710000001</v>
      </c>
      <c r="K8" s="9">
        <v>18.848345999999999</v>
      </c>
      <c r="L8" s="9">
        <v>19.916599999999999</v>
      </c>
      <c r="M8" s="9">
        <v>28.797592999999999</v>
      </c>
      <c r="N8" s="9">
        <v>11.868482999999999</v>
      </c>
      <c r="O8" s="9">
        <v>237.051364222584</v>
      </c>
      <c r="P8" s="9">
        <v>153.190966411598</v>
      </c>
      <c r="Q8" s="10">
        <v>2.6190000000000002</v>
      </c>
      <c r="R8" s="10">
        <v>0.17699999999999999</v>
      </c>
      <c r="T8" s="27">
        <v>1107</v>
      </c>
      <c r="U8" t="b">
        <f t="shared" si="0"/>
        <v>1</v>
      </c>
    </row>
    <row r="9" spans="1:38" ht="15.75" customHeight="1" x14ac:dyDescent="0.2">
      <c r="A9" s="5" t="s">
        <v>19</v>
      </c>
      <c r="B9" s="5">
        <v>2021</v>
      </c>
      <c r="C9" s="6">
        <v>44393</v>
      </c>
      <c r="D9" s="5">
        <v>1108</v>
      </c>
      <c r="E9" s="5">
        <v>1</v>
      </c>
      <c r="F9" s="5" t="s">
        <v>23</v>
      </c>
      <c r="G9" s="5" t="s">
        <v>27</v>
      </c>
      <c r="H9" s="5" t="s">
        <v>110</v>
      </c>
      <c r="I9" s="7">
        <v>210235</v>
      </c>
      <c r="J9" s="8">
        <v>3.06396734</v>
      </c>
      <c r="K9" s="9">
        <v>20.989823999999999</v>
      </c>
      <c r="L9" s="9">
        <v>19.338432000000001</v>
      </c>
      <c r="M9" s="9">
        <v>29.571648</v>
      </c>
      <c r="N9" s="9">
        <v>6.3799679999999999</v>
      </c>
      <c r="O9" s="9">
        <v>232.263204212548</v>
      </c>
      <c r="P9" s="9">
        <v>134.755777476644</v>
      </c>
      <c r="Q9" s="10">
        <v>2.7850000000000001</v>
      </c>
      <c r="R9" s="10">
        <v>0.187</v>
      </c>
      <c r="T9" s="27">
        <v>1108</v>
      </c>
      <c r="U9" t="b">
        <f t="shared" si="0"/>
        <v>1</v>
      </c>
    </row>
    <row r="10" spans="1:38" ht="15.75" customHeight="1" x14ac:dyDescent="0.2">
      <c r="A10" s="5" t="s">
        <v>19</v>
      </c>
      <c r="B10" s="5">
        <v>2021</v>
      </c>
      <c r="C10" s="6">
        <v>44393</v>
      </c>
      <c r="D10" s="5">
        <v>1109</v>
      </c>
      <c r="E10" s="5">
        <v>1</v>
      </c>
      <c r="F10" s="5" t="s">
        <v>20</v>
      </c>
      <c r="G10" s="5" t="s">
        <v>27</v>
      </c>
      <c r="H10" s="5" t="s">
        <v>110</v>
      </c>
      <c r="I10" s="7">
        <v>210236</v>
      </c>
      <c r="J10" s="8">
        <v>3.0247153099999999</v>
      </c>
      <c r="K10" s="9">
        <v>18.115696</v>
      </c>
      <c r="L10" s="9">
        <v>23.534068000000001</v>
      </c>
      <c r="M10" s="9">
        <v>34.343584</v>
      </c>
      <c r="N10" s="9">
        <v>14.258395999999999</v>
      </c>
      <c r="O10" s="9">
        <v>191.13813129465299</v>
      </c>
      <c r="P10" s="9">
        <v>117.245040262324</v>
      </c>
      <c r="Q10" s="10">
        <v>2.5379999999999998</v>
      </c>
      <c r="R10" s="10">
        <v>0.153</v>
      </c>
      <c r="T10" s="27">
        <v>1109</v>
      </c>
      <c r="U10" t="b">
        <f t="shared" si="0"/>
        <v>1</v>
      </c>
    </row>
    <row r="11" spans="1:38" ht="15.75" customHeight="1" x14ac:dyDescent="0.2">
      <c r="A11" s="5" t="s">
        <v>19</v>
      </c>
      <c r="B11" s="5">
        <v>2021</v>
      </c>
      <c r="C11" s="6">
        <v>44393</v>
      </c>
      <c r="D11" s="5">
        <v>1110</v>
      </c>
      <c r="E11" s="5">
        <v>1</v>
      </c>
      <c r="F11" s="5" t="s">
        <v>22</v>
      </c>
      <c r="G11" s="5" t="s">
        <v>27</v>
      </c>
      <c r="H11" s="5" t="s">
        <v>110</v>
      </c>
      <c r="I11" s="7">
        <v>210237</v>
      </c>
      <c r="J11" s="8">
        <v>2.696845406</v>
      </c>
      <c r="K11" s="9">
        <v>18.891179999999999</v>
      </c>
      <c r="L11" s="9">
        <v>22.419319999999999</v>
      </c>
      <c r="M11" s="9">
        <v>31.717531999999999</v>
      </c>
      <c r="N11" s="9">
        <v>15.720319999999999</v>
      </c>
      <c r="O11" s="9">
        <v>209.51027372378101</v>
      </c>
      <c r="P11" s="9">
        <v>134.358286032981</v>
      </c>
      <c r="Q11" s="10">
        <v>2.7770000000000001</v>
      </c>
      <c r="R11" s="10">
        <v>0.19600000000000001</v>
      </c>
      <c r="T11" s="27">
        <v>1110</v>
      </c>
      <c r="U11" t="b">
        <f t="shared" si="0"/>
        <v>1</v>
      </c>
    </row>
    <row r="12" spans="1:38" ht="15.75" customHeight="1" x14ac:dyDescent="0.2">
      <c r="A12" s="5" t="s">
        <v>19</v>
      </c>
      <c r="B12" s="5">
        <v>2021</v>
      </c>
      <c r="C12" s="6">
        <v>44393</v>
      </c>
      <c r="D12" s="5">
        <v>1111</v>
      </c>
      <c r="E12" s="5">
        <v>1</v>
      </c>
      <c r="F12" s="5" t="s">
        <v>25</v>
      </c>
      <c r="G12" s="5" t="s">
        <v>27</v>
      </c>
      <c r="H12" s="5" t="s">
        <v>110</v>
      </c>
      <c r="I12" s="7">
        <v>210238</v>
      </c>
      <c r="J12" s="8">
        <v>3.5788616260000001</v>
      </c>
      <c r="K12" s="9">
        <v>19.543084</v>
      </c>
      <c r="L12" s="9">
        <v>23.101298</v>
      </c>
      <c r="M12" s="9">
        <v>32.565786000000003</v>
      </c>
      <c r="N12" s="9">
        <v>15.858435999999999</v>
      </c>
      <c r="O12" s="9">
        <v>202.53554439291099</v>
      </c>
      <c r="P12" s="9">
        <v>130.84930494538901</v>
      </c>
      <c r="Q12" s="10">
        <v>2.7309999999999999</v>
      </c>
      <c r="R12" s="10">
        <v>0.193</v>
      </c>
      <c r="T12" s="27">
        <v>1111</v>
      </c>
      <c r="U12" t="b">
        <f t="shared" si="0"/>
        <v>1</v>
      </c>
    </row>
    <row r="13" spans="1:38" ht="15.75" customHeight="1" x14ac:dyDescent="0.2">
      <c r="A13" s="5" t="s">
        <v>19</v>
      </c>
      <c r="B13" s="5">
        <v>2021</v>
      </c>
      <c r="C13" s="6">
        <v>44393</v>
      </c>
      <c r="D13" s="5">
        <v>1112</v>
      </c>
      <c r="E13" s="5">
        <v>1</v>
      </c>
      <c r="F13" s="5" t="s">
        <v>26</v>
      </c>
      <c r="G13" s="5" t="s">
        <v>27</v>
      </c>
      <c r="H13" s="5" t="s">
        <v>110</v>
      </c>
      <c r="I13" s="7">
        <v>210239</v>
      </c>
      <c r="J13" s="8">
        <v>3.36932505</v>
      </c>
      <c r="K13" s="9">
        <v>18.538150000000002</v>
      </c>
      <c r="L13" s="9">
        <v>19.153074</v>
      </c>
      <c r="M13" s="9">
        <v>28.367891</v>
      </c>
      <c r="N13" s="9">
        <v>7.8493240000000002</v>
      </c>
      <c r="O13" s="9">
        <v>242.59250387520299</v>
      </c>
      <c r="P13" s="9">
        <v>148.838880384813</v>
      </c>
      <c r="Q13" s="10">
        <v>2.839</v>
      </c>
      <c r="R13" s="10">
        <v>0.17199999999999999</v>
      </c>
      <c r="T13" s="27">
        <v>1112</v>
      </c>
      <c r="U13" t="b">
        <f t="shared" si="0"/>
        <v>1</v>
      </c>
    </row>
    <row r="14" spans="1:38" ht="15.75" customHeight="1" x14ac:dyDescent="0.2">
      <c r="A14" s="5" t="s">
        <v>19</v>
      </c>
      <c r="B14" s="5">
        <v>2021</v>
      </c>
      <c r="C14" s="6">
        <v>44393</v>
      </c>
      <c r="D14" s="5">
        <v>1201</v>
      </c>
      <c r="E14" s="5">
        <v>2</v>
      </c>
      <c r="F14" s="5" t="s">
        <v>25</v>
      </c>
      <c r="G14" s="5" t="s">
        <v>21</v>
      </c>
      <c r="H14" s="5" t="s">
        <v>110</v>
      </c>
      <c r="I14" s="7">
        <v>210240</v>
      </c>
      <c r="J14" s="8">
        <v>3.1159185570000001</v>
      </c>
      <c r="K14" s="9">
        <v>18.638850000000001</v>
      </c>
      <c r="L14" s="9">
        <v>18.920020000000001</v>
      </c>
      <c r="M14" s="9">
        <v>27.536519999999999</v>
      </c>
      <c r="N14" s="9">
        <v>11.963329999999999</v>
      </c>
      <c r="O14" s="9">
        <v>250.53005944680501</v>
      </c>
      <c r="P14" s="9">
        <v>165.703176766882</v>
      </c>
      <c r="Q14" s="10">
        <v>2.6890000000000001</v>
      </c>
      <c r="R14" s="10">
        <v>0.183</v>
      </c>
      <c r="T14" s="27">
        <v>1201</v>
      </c>
      <c r="U14" t="b">
        <f t="shared" si="0"/>
        <v>1</v>
      </c>
    </row>
    <row r="15" spans="1:38" ht="15.75" customHeight="1" x14ac:dyDescent="0.2">
      <c r="A15" s="5" t="s">
        <v>19</v>
      </c>
      <c r="B15" s="5">
        <v>2021</v>
      </c>
      <c r="C15" s="6">
        <v>44393</v>
      </c>
      <c r="D15" s="5">
        <v>1202</v>
      </c>
      <c r="E15" s="5">
        <v>2</v>
      </c>
      <c r="F15" s="5" t="s">
        <v>24</v>
      </c>
      <c r="G15" s="5" t="s">
        <v>21</v>
      </c>
      <c r="H15" s="5" t="s">
        <v>110</v>
      </c>
      <c r="I15" s="7">
        <v>210241</v>
      </c>
      <c r="J15" s="8">
        <v>3.2711949730000001</v>
      </c>
      <c r="K15" s="9">
        <v>21.352730999999999</v>
      </c>
      <c r="L15" s="9">
        <v>18.915288</v>
      </c>
      <c r="M15" s="9">
        <v>28.382061</v>
      </c>
      <c r="N15" s="9">
        <v>11.064348000000001</v>
      </c>
      <c r="O15" s="9">
        <v>243.07850291380799</v>
      </c>
      <c r="P15" s="9">
        <v>156.99557261988701</v>
      </c>
      <c r="Q15" s="10">
        <v>2.79</v>
      </c>
      <c r="R15" s="10">
        <v>0.19400000000000001</v>
      </c>
      <c r="T15" s="27">
        <v>1202</v>
      </c>
      <c r="U15" t="b">
        <f t="shared" si="0"/>
        <v>1</v>
      </c>
    </row>
    <row r="16" spans="1:38" ht="15.75" customHeight="1" x14ac:dyDescent="0.2">
      <c r="A16" s="5" t="s">
        <v>19</v>
      </c>
      <c r="B16" s="5">
        <v>2021</v>
      </c>
      <c r="C16" s="6">
        <v>44393</v>
      </c>
      <c r="D16" s="5">
        <v>1203</v>
      </c>
      <c r="E16" s="5">
        <v>2</v>
      </c>
      <c r="F16" s="5" t="s">
        <v>22</v>
      </c>
      <c r="G16" s="5" t="s">
        <v>21</v>
      </c>
      <c r="H16" s="5" t="s">
        <v>110</v>
      </c>
      <c r="I16" s="7">
        <v>210242</v>
      </c>
      <c r="J16" s="8">
        <v>3.376829115</v>
      </c>
      <c r="K16" s="9">
        <v>18.418554</v>
      </c>
      <c r="L16" s="9">
        <v>22.116731999999999</v>
      </c>
      <c r="M16" s="9">
        <v>30.797052000000001</v>
      </c>
      <c r="N16" s="9">
        <v>14.485284</v>
      </c>
      <c r="O16" s="9">
        <v>216.48422341746999</v>
      </c>
      <c r="P16" s="9">
        <v>141.52576352271799</v>
      </c>
      <c r="Q16" s="10">
        <v>2.8109999999999999</v>
      </c>
      <c r="R16" s="10">
        <v>0.16600000000000001</v>
      </c>
      <c r="T16" s="27">
        <v>1203</v>
      </c>
      <c r="U16" t="b">
        <f t="shared" si="0"/>
        <v>1</v>
      </c>
    </row>
    <row r="17" spans="1:21" ht="15.75" customHeight="1" x14ac:dyDescent="0.2">
      <c r="A17" s="5" t="s">
        <v>19</v>
      </c>
      <c r="B17" s="5">
        <v>2021</v>
      </c>
      <c r="C17" s="6">
        <v>44393</v>
      </c>
      <c r="D17" s="5">
        <v>1204</v>
      </c>
      <c r="E17" s="5">
        <v>2</v>
      </c>
      <c r="F17" s="5" t="s">
        <v>20</v>
      </c>
      <c r="G17" s="5" t="s">
        <v>21</v>
      </c>
      <c r="H17" s="5" t="s">
        <v>110</v>
      </c>
      <c r="I17" s="7">
        <v>210243</v>
      </c>
      <c r="J17" s="8">
        <v>3.0651218120000001</v>
      </c>
      <c r="K17" s="9">
        <v>19.774062000000001</v>
      </c>
      <c r="L17" s="9">
        <v>21.163149000000001</v>
      </c>
      <c r="M17" s="9">
        <v>31.613078000000002</v>
      </c>
      <c r="N17" s="9">
        <v>13.391525</v>
      </c>
      <c r="O17" s="9">
        <v>213.08198425803999</v>
      </c>
      <c r="P17" s="9">
        <v>133.88662645361799</v>
      </c>
      <c r="Q17" s="10">
        <v>2.6949999999999998</v>
      </c>
      <c r="R17" s="10">
        <v>0.186</v>
      </c>
      <c r="T17" s="27">
        <v>1204</v>
      </c>
      <c r="U17" t="b">
        <f t="shared" si="0"/>
        <v>1</v>
      </c>
    </row>
    <row r="18" spans="1:21" ht="15.75" customHeight="1" x14ac:dyDescent="0.2">
      <c r="A18" s="5" t="s">
        <v>19</v>
      </c>
      <c r="B18" s="5">
        <v>2021</v>
      </c>
      <c r="C18" s="6">
        <v>44393</v>
      </c>
      <c r="D18" s="5">
        <v>1205</v>
      </c>
      <c r="E18" s="5">
        <v>2</v>
      </c>
      <c r="F18" s="5" t="s">
        <v>23</v>
      </c>
      <c r="G18" s="5" t="s">
        <v>21</v>
      </c>
      <c r="H18" s="5" t="s">
        <v>110</v>
      </c>
      <c r="I18" s="7">
        <v>210244</v>
      </c>
      <c r="J18" s="8">
        <v>2.9398616550000001</v>
      </c>
      <c r="K18" s="9">
        <v>19.878019999999999</v>
      </c>
      <c r="L18" s="9">
        <v>21.53604</v>
      </c>
      <c r="M18" s="9">
        <v>31.903220000000001</v>
      </c>
      <c r="N18" s="9">
        <v>11.105090000000001</v>
      </c>
      <c r="O18" s="9">
        <v>210.29713612198901</v>
      </c>
      <c r="P18" s="9">
        <v>128.004429593639</v>
      </c>
      <c r="Q18" s="10">
        <v>2.778</v>
      </c>
      <c r="R18" s="10">
        <v>0.19800000000000001</v>
      </c>
      <c r="T18" s="27">
        <v>1205</v>
      </c>
      <c r="U18" t="b">
        <f t="shared" si="0"/>
        <v>1</v>
      </c>
    </row>
    <row r="19" spans="1:21" ht="15.75" customHeight="1" x14ac:dyDescent="0.2">
      <c r="A19" s="5" t="s">
        <v>19</v>
      </c>
      <c r="B19" s="5">
        <v>2021</v>
      </c>
      <c r="C19" s="6">
        <v>44393</v>
      </c>
      <c r="D19" s="5">
        <v>1206</v>
      </c>
      <c r="E19" s="5">
        <v>2</v>
      </c>
      <c r="F19" s="5" t="s">
        <v>26</v>
      </c>
      <c r="G19" s="5" t="s">
        <v>21</v>
      </c>
      <c r="H19" s="5" t="s">
        <v>110</v>
      </c>
      <c r="I19" s="7">
        <v>210245</v>
      </c>
      <c r="J19" s="8">
        <v>2.8858901129999999</v>
      </c>
      <c r="K19" s="9">
        <v>18.260242000000002</v>
      </c>
      <c r="L19" s="9">
        <v>20.668185999999999</v>
      </c>
      <c r="M19" s="9">
        <v>31.075247000000001</v>
      </c>
      <c r="N19" s="9">
        <v>11.173225</v>
      </c>
      <c r="O19" s="9">
        <v>217.92409051786501</v>
      </c>
      <c r="P19" s="9">
        <v>134.721638493021</v>
      </c>
      <c r="Q19" s="10">
        <v>2.8730000000000002</v>
      </c>
      <c r="R19" s="10">
        <v>0.2</v>
      </c>
      <c r="T19" s="27">
        <v>1206</v>
      </c>
      <c r="U19" t="b">
        <f t="shared" si="0"/>
        <v>1</v>
      </c>
    </row>
    <row r="20" spans="1:21" ht="15.75" customHeight="1" x14ac:dyDescent="0.2">
      <c r="A20" s="5" t="s">
        <v>19</v>
      </c>
      <c r="B20" s="5">
        <v>2021</v>
      </c>
      <c r="C20" s="6">
        <v>44393</v>
      </c>
      <c r="D20" s="5">
        <v>1207</v>
      </c>
      <c r="E20" s="5">
        <v>2</v>
      </c>
      <c r="F20" s="5" t="s">
        <v>23</v>
      </c>
      <c r="G20" s="5" t="s">
        <v>27</v>
      </c>
      <c r="H20" s="5" t="s">
        <v>110</v>
      </c>
      <c r="I20" s="7">
        <v>210246</v>
      </c>
      <c r="J20" s="8">
        <v>2.8013250760000004</v>
      </c>
      <c r="K20" s="9">
        <v>19.923200000000001</v>
      </c>
      <c r="L20" s="9">
        <v>17.622976000000001</v>
      </c>
      <c r="M20" s="9">
        <v>26.624639999999999</v>
      </c>
      <c r="N20" s="9">
        <v>10.106496</v>
      </c>
      <c r="O20" s="9">
        <v>262.64078826369899</v>
      </c>
      <c r="P20" s="9">
        <v>170.60821790356499</v>
      </c>
      <c r="Q20" s="10">
        <v>2.6970000000000001</v>
      </c>
      <c r="R20" s="10">
        <v>0.192</v>
      </c>
      <c r="T20" s="27">
        <v>1207</v>
      </c>
      <c r="U20" t="b">
        <f t="shared" si="0"/>
        <v>1</v>
      </c>
    </row>
    <row r="21" spans="1:21" ht="15.75" customHeight="1" x14ac:dyDescent="0.2">
      <c r="A21" s="5" t="s">
        <v>19</v>
      </c>
      <c r="B21" s="5">
        <v>2021</v>
      </c>
      <c r="C21" s="6">
        <v>44393</v>
      </c>
      <c r="D21" s="5">
        <v>1208</v>
      </c>
      <c r="E21" s="5">
        <v>2</v>
      </c>
      <c r="F21" s="5" t="s">
        <v>25</v>
      </c>
      <c r="G21" s="5" t="s">
        <v>27</v>
      </c>
      <c r="H21" s="5" t="s">
        <v>110</v>
      </c>
      <c r="I21" s="7">
        <v>210247</v>
      </c>
      <c r="J21" s="8">
        <v>3.3144876540000001</v>
      </c>
      <c r="K21" s="9">
        <v>20.602080000000001</v>
      </c>
      <c r="L21" s="9">
        <v>22.608072</v>
      </c>
      <c r="M21" s="9">
        <v>30.144096000000001</v>
      </c>
      <c r="N21" s="9">
        <v>16.174440000000001</v>
      </c>
      <c r="O21" s="9">
        <v>219.99236187195299</v>
      </c>
      <c r="P21" s="9">
        <v>149.71405511043</v>
      </c>
      <c r="Q21" s="10">
        <v>2.649</v>
      </c>
      <c r="R21" s="10">
        <v>0.17299999999999999</v>
      </c>
      <c r="T21" s="27">
        <v>1208</v>
      </c>
      <c r="U21" t="b">
        <f t="shared" si="0"/>
        <v>1</v>
      </c>
    </row>
    <row r="22" spans="1:21" ht="15.75" customHeight="1" x14ac:dyDescent="0.2">
      <c r="A22" s="5" t="s">
        <v>19</v>
      </c>
      <c r="B22" s="5">
        <v>2021</v>
      </c>
      <c r="C22" s="6">
        <v>44393</v>
      </c>
      <c r="D22" s="5">
        <v>1209</v>
      </c>
      <c r="E22" s="5">
        <v>2</v>
      </c>
      <c r="F22" s="5" t="s">
        <v>26</v>
      </c>
      <c r="G22" s="5" t="s">
        <v>27</v>
      </c>
      <c r="H22" s="5" t="s">
        <v>110</v>
      </c>
      <c r="I22" s="7">
        <v>210248</v>
      </c>
      <c r="J22" s="8">
        <v>3.2330974139999999</v>
      </c>
      <c r="K22" s="9">
        <v>20.768505000000001</v>
      </c>
      <c r="L22" s="9">
        <v>20.914185</v>
      </c>
      <c r="M22" s="9">
        <v>29.372730000000001</v>
      </c>
      <c r="N22" s="9">
        <v>11.080785000000001</v>
      </c>
      <c r="O22" s="9">
        <v>229.948615397802</v>
      </c>
      <c r="P22" s="9">
        <v>147.64437434254501</v>
      </c>
      <c r="Q22" s="10">
        <v>2.802</v>
      </c>
      <c r="R22" s="10">
        <v>0.182</v>
      </c>
      <c r="T22" s="27">
        <v>1209</v>
      </c>
      <c r="U22" t="b">
        <f t="shared" si="0"/>
        <v>1</v>
      </c>
    </row>
    <row r="23" spans="1:21" ht="15.75" customHeight="1" x14ac:dyDescent="0.2">
      <c r="A23" s="5" t="s">
        <v>19</v>
      </c>
      <c r="B23" s="5">
        <v>2021</v>
      </c>
      <c r="C23" s="6">
        <v>44393</v>
      </c>
      <c r="D23" s="5">
        <v>1210</v>
      </c>
      <c r="E23" s="5">
        <v>2</v>
      </c>
      <c r="F23" s="5" t="s">
        <v>20</v>
      </c>
      <c r="G23" s="5" t="s">
        <v>27</v>
      </c>
      <c r="H23" s="5" t="s">
        <v>110</v>
      </c>
      <c r="I23" s="7">
        <v>210249</v>
      </c>
      <c r="J23" s="8">
        <v>3.376829115</v>
      </c>
      <c r="K23" s="9">
        <v>18.904056000000001</v>
      </c>
      <c r="L23" s="9">
        <v>24.567988</v>
      </c>
      <c r="M23" s="9">
        <v>35.276643999999997</v>
      </c>
      <c r="N23" s="9">
        <v>15.4802</v>
      </c>
      <c r="O23" s="9">
        <v>183.95869331271101</v>
      </c>
      <c r="P23" s="9">
        <v>114.496646791705</v>
      </c>
      <c r="Q23" s="10">
        <v>2.77</v>
      </c>
      <c r="R23" s="10">
        <v>0.19500000000000001</v>
      </c>
      <c r="T23" s="27">
        <v>1210</v>
      </c>
      <c r="U23" t="b">
        <f t="shared" si="0"/>
        <v>1</v>
      </c>
    </row>
    <row r="24" spans="1:21" ht="15.75" customHeight="1" x14ac:dyDescent="0.2">
      <c r="A24" s="5" t="s">
        <v>19</v>
      </c>
      <c r="B24" s="5">
        <v>2021</v>
      </c>
      <c r="C24" s="6">
        <v>44393</v>
      </c>
      <c r="D24" s="5">
        <v>1211</v>
      </c>
      <c r="E24" s="5">
        <v>2</v>
      </c>
      <c r="F24" s="5" t="s">
        <v>22</v>
      </c>
      <c r="G24" s="5" t="s">
        <v>27</v>
      </c>
      <c r="H24" s="5" t="s">
        <v>110</v>
      </c>
      <c r="I24" s="7">
        <v>210250</v>
      </c>
      <c r="J24" s="8">
        <v>3.2942844030000002</v>
      </c>
      <c r="K24" s="9">
        <v>19.061699999999998</v>
      </c>
      <c r="L24" s="9">
        <v>21.430796999999998</v>
      </c>
      <c r="M24" s="9">
        <v>32.368582000000004</v>
      </c>
      <c r="N24" s="9">
        <v>12.843954999999999</v>
      </c>
      <c r="O24" s="9">
        <v>207.50931397928801</v>
      </c>
      <c r="P24" s="9">
        <v>127.427056803656</v>
      </c>
      <c r="Q24" s="10">
        <v>2.593</v>
      </c>
      <c r="R24" s="10">
        <v>0.17899999999999999</v>
      </c>
      <c r="T24" s="27">
        <v>1211</v>
      </c>
      <c r="U24" t="b">
        <f t="shared" si="0"/>
        <v>1</v>
      </c>
    </row>
    <row r="25" spans="1:21" ht="15.75" customHeight="1" x14ac:dyDescent="0.2">
      <c r="A25" s="5" t="s">
        <v>19</v>
      </c>
      <c r="B25" s="5">
        <v>2021</v>
      </c>
      <c r="C25" s="6">
        <v>44393</v>
      </c>
      <c r="D25" s="5">
        <v>1212</v>
      </c>
      <c r="E25" s="5">
        <v>2</v>
      </c>
      <c r="F25" s="5" t="s">
        <v>24</v>
      </c>
      <c r="G25" s="5" t="s">
        <v>27</v>
      </c>
      <c r="H25" s="5" t="s">
        <v>110</v>
      </c>
      <c r="I25" s="7">
        <v>210251</v>
      </c>
      <c r="J25" s="8">
        <v>3.1205364430000002</v>
      </c>
      <c r="K25" s="9">
        <v>19.033609999999999</v>
      </c>
      <c r="L25" s="9">
        <v>18.961169999999999</v>
      </c>
      <c r="M25" s="9">
        <v>28.803954999999998</v>
      </c>
      <c r="N25" s="9">
        <v>11.364025</v>
      </c>
      <c r="O25" s="9">
        <v>239.40268109095601</v>
      </c>
      <c r="P25" s="9">
        <v>152.14711458424901</v>
      </c>
      <c r="Q25" s="10">
        <v>2.8519999999999999</v>
      </c>
      <c r="R25" s="10">
        <v>0.184</v>
      </c>
      <c r="T25" s="27">
        <v>1212</v>
      </c>
      <c r="U25" t="b">
        <f t="shared" si="0"/>
        <v>1</v>
      </c>
    </row>
    <row r="26" spans="1:21" ht="15.75" customHeight="1" x14ac:dyDescent="0.2">
      <c r="A26" s="5" t="s">
        <v>19</v>
      </c>
      <c r="B26" s="5">
        <v>2021</v>
      </c>
      <c r="C26" s="6">
        <v>44393</v>
      </c>
      <c r="D26" s="5">
        <v>1301</v>
      </c>
      <c r="E26" s="5">
        <v>3</v>
      </c>
      <c r="F26" s="5" t="s">
        <v>20</v>
      </c>
      <c r="G26" s="5" t="s">
        <v>27</v>
      </c>
      <c r="H26" s="5" t="s">
        <v>110</v>
      </c>
      <c r="I26" s="7">
        <v>210252</v>
      </c>
      <c r="J26" s="8">
        <v>3.0986014850000001</v>
      </c>
      <c r="K26" s="9">
        <v>19.41225</v>
      </c>
      <c r="L26" s="9">
        <v>17.122599999999998</v>
      </c>
      <c r="M26" s="9">
        <v>25.086600000000001</v>
      </c>
      <c r="N26" s="9">
        <v>7.9549500000000002</v>
      </c>
      <c r="O26" s="9">
        <v>280.188476790815</v>
      </c>
      <c r="P26" s="9">
        <v>183.25709828366999</v>
      </c>
      <c r="Q26" s="10">
        <v>2.6280000000000001</v>
      </c>
      <c r="R26" s="10">
        <v>0.16600000000000001</v>
      </c>
      <c r="T26" s="27">
        <v>1301</v>
      </c>
      <c r="U26" t="b">
        <f t="shared" si="0"/>
        <v>1</v>
      </c>
    </row>
    <row r="27" spans="1:21" ht="15.75" customHeight="1" x14ac:dyDescent="0.2">
      <c r="A27" s="5" t="s">
        <v>19</v>
      </c>
      <c r="B27" s="5">
        <v>2021</v>
      </c>
      <c r="C27" s="6">
        <v>44393</v>
      </c>
      <c r="D27" s="5">
        <v>1302</v>
      </c>
      <c r="E27" s="5">
        <v>3</v>
      </c>
      <c r="F27" s="5" t="s">
        <v>22</v>
      </c>
      <c r="G27" s="5" t="s">
        <v>27</v>
      </c>
      <c r="H27" s="5" t="s">
        <v>110</v>
      </c>
      <c r="I27" s="7">
        <v>210253</v>
      </c>
      <c r="J27" s="8">
        <v>3.4149266739999997</v>
      </c>
      <c r="K27" s="9">
        <v>20.213533999999999</v>
      </c>
      <c r="L27" s="9">
        <v>20.904906</v>
      </c>
      <c r="M27" s="9">
        <v>30.101973000000001</v>
      </c>
      <c r="N27" s="9">
        <v>12.226368000000001</v>
      </c>
      <c r="O27" s="9">
        <v>224.40027428658701</v>
      </c>
      <c r="P27" s="9">
        <v>143.68920478720301</v>
      </c>
      <c r="Q27" s="10">
        <v>2.589</v>
      </c>
      <c r="R27" s="10">
        <v>0.19600000000000001</v>
      </c>
      <c r="T27" s="27">
        <v>1302</v>
      </c>
      <c r="U27" t="b">
        <f t="shared" si="0"/>
        <v>1</v>
      </c>
    </row>
    <row r="28" spans="1:21" ht="15.75" customHeight="1" x14ac:dyDescent="0.2">
      <c r="A28" s="5" t="s">
        <v>19</v>
      </c>
      <c r="B28" s="5">
        <v>2021</v>
      </c>
      <c r="C28" s="6">
        <v>44393</v>
      </c>
      <c r="D28" s="5">
        <v>1303</v>
      </c>
      <c r="E28" s="5">
        <v>3</v>
      </c>
      <c r="F28" s="5" t="s">
        <v>25</v>
      </c>
      <c r="G28" s="5" t="s">
        <v>27</v>
      </c>
      <c r="H28" s="5" t="s">
        <v>110</v>
      </c>
      <c r="I28" s="7">
        <v>210254</v>
      </c>
      <c r="J28" s="8">
        <v>3.492276264</v>
      </c>
      <c r="K28" s="9">
        <v>18.123999999999999</v>
      </c>
      <c r="L28" s="9">
        <v>24.394904</v>
      </c>
      <c r="M28" s="9">
        <v>32.759129999999999</v>
      </c>
      <c r="N28" s="9">
        <v>18.803650000000001</v>
      </c>
      <c r="O28" s="9">
        <v>198.47864967365501</v>
      </c>
      <c r="P28" s="9">
        <v>136.25569997571799</v>
      </c>
      <c r="Q28" s="10">
        <v>2.6110000000000002</v>
      </c>
      <c r="R28" s="10">
        <v>0.186</v>
      </c>
      <c r="T28" s="27">
        <v>1303</v>
      </c>
      <c r="U28" t="b">
        <f t="shared" si="0"/>
        <v>1</v>
      </c>
    </row>
    <row r="29" spans="1:21" ht="15.75" customHeight="1" x14ac:dyDescent="0.2">
      <c r="A29" s="5" t="s">
        <v>19</v>
      </c>
      <c r="B29" s="5">
        <v>2021</v>
      </c>
      <c r="C29" s="6">
        <v>44393</v>
      </c>
      <c r="D29" s="5">
        <v>1304</v>
      </c>
      <c r="E29" s="5">
        <v>3</v>
      </c>
      <c r="F29" s="5" t="s">
        <v>26</v>
      </c>
      <c r="G29" s="5" t="s">
        <v>27</v>
      </c>
      <c r="H29" s="5" t="s">
        <v>110</v>
      </c>
      <c r="I29" s="7">
        <v>210255</v>
      </c>
      <c r="J29" s="8">
        <v>3.129772215</v>
      </c>
      <c r="K29" s="9">
        <v>19.165258000000001</v>
      </c>
      <c r="L29" s="9">
        <v>23.180150000000001</v>
      </c>
      <c r="M29" s="9">
        <v>32.371192000000001</v>
      </c>
      <c r="N29" s="9">
        <v>15.717492</v>
      </c>
      <c r="O29" s="9">
        <v>203.57653733431201</v>
      </c>
      <c r="P29" s="9">
        <v>131.30447801958101</v>
      </c>
      <c r="Q29" s="10">
        <v>2.7959999999999998</v>
      </c>
      <c r="R29" s="10">
        <v>0.188</v>
      </c>
      <c r="T29" s="27">
        <v>1304</v>
      </c>
      <c r="U29" t="b">
        <f t="shared" si="0"/>
        <v>1</v>
      </c>
    </row>
    <row r="30" spans="1:21" ht="15.75" customHeight="1" x14ac:dyDescent="0.2">
      <c r="A30" s="5" t="s">
        <v>19</v>
      </c>
      <c r="B30" s="5">
        <v>2021</v>
      </c>
      <c r="C30" s="6">
        <v>44393</v>
      </c>
      <c r="D30" s="5">
        <v>1305</v>
      </c>
      <c r="E30" s="5">
        <v>3</v>
      </c>
      <c r="F30" s="5" t="s">
        <v>23</v>
      </c>
      <c r="G30" s="5" t="s">
        <v>27</v>
      </c>
      <c r="H30" s="5" t="s">
        <v>110</v>
      </c>
      <c r="I30" s="7">
        <v>210256</v>
      </c>
      <c r="J30" s="8">
        <v>3.1251543289999999</v>
      </c>
      <c r="K30" s="9">
        <v>19.527906000000002</v>
      </c>
      <c r="L30" s="9">
        <v>21.337230000000002</v>
      </c>
      <c r="M30" s="9">
        <v>30.740231999999999</v>
      </c>
      <c r="N30" s="9">
        <v>9.9878339999999994</v>
      </c>
      <c r="O30" s="9">
        <v>218.72192079868501</v>
      </c>
      <c r="P30" s="9">
        <v>135.23065501082999</v>
      </c>
      <c r="Q30" s="10">
        <v>2.4900000000000002</v>
      </c>
      <c r="R30" s="10">
        <v>0.17899999999999999</v>
      </c>
      <c r="T30" s="27">
        <v>1305</v>
      </c>
      <c r="U30" t="b">
        <f t="shared" si="0"/>
        <v>1</v>
      </c>
    </row>
    <row r="31" spans="1:21" ht="15.75" customHeight="1" x14ac:dyDescent="0.2">
      <c r="A31" s="5" t="s">
        <v>19</v>
      </c>
      <c r="B31" s="5">
        <v>2021</v>
      </c>
      <c r="C31" s="6">
        <v>44393</v>
      </c>
      <c r="D31" s="5">
        <v>1306</v>
      </c>
      <c r="E31" s="5">
        <v>3</v>
      </c>
      <c r="F31" s="5" t="s">
        <v>24</v>
      </c>
      <c r="G31" s="5" t="s">
        <v>27</v>
      </c>
      <c r="H31" s="5" t="s">
        <v>110</v>
      </c>
      <c r="I31" s="7">
        <v>210257</v>
      </c>
      <c r="J31" s="8">
        <v>3.4328209820000004</v>
      </c>
      <c r="K31" s="9">
        <v>18.116175999999999</v>
      </c>
      <c r="L31" s="9">
        <v>19.767202000000001</v>
      </c>
      <c r="M31" s="9">
        <v>28.536586</v>
      </c>
      <c r="N31" s="9">
        <v>12.333074</v>
      </c>
      <c r="O31" s="9">
        <v>239.59890823725701</v>
      </c>
      <c r="P31" s="9">
        <v>155.76964241998201</v>
      </c>
      <c r="Q31" s="10">
        <v>2.6040000000000001</v>
      </c>
      <c r="R31" s="10">
        <v>0.17499999999999999</v>
      </c>
      <c r="T31" s="27">
        <v>1306</v>
      </c>
      <c r="U31" t="b">
        <f t="shared" si="0"/>
        <v>1</v>
      </c>
    </row>
    <row r="32" spans="1:21" ht="15.75" customHeight="1" x14ac:dyDescent="0.2">
      <c r="A32" s="5" t="s">
        <v>19</v>
      </c>
      <c r="B32" s="5">
        <v>2021</v>
      </c>
      <c r="C32" s="6">
        <v>44393</v>
      </c>
      <c r="D32" s="5">
        <v>1307</v>
      </c>
      <c r="E32" s="5">
        <v>3</v>
      </c>
      <c r="F32" s="5" t="s">
        <v>22</v>
      </c>
      <c r="G32" s="5" t="s">
        <v>21</v>
      </c>
      <c r="H32" s="5" t="s">
        <v>110</v>
      </c>
      <c r="I32" s="7">
        <v>210258</v>
      </c>
      <c r="J32" s="8">
        <v>3.1147640860000001</v>
      </c>
      <c r="K32" s="9">
        <v>19.121714999999998</v>
      </c>
      <c r="L32" s="9">
        <v>16.969957000000001</v>
      </c>
      <c r="M32" s="9">
        <v>24.754258</v>
      </c>
      <c r="N32" s="9">
        <v>10.261535</v>
      </c>
      <c r="O32" s="9">
        <v>284.39703321362498</v>
      </c>
      <c r="P32" s="9">
        <v>191.830033262689</v>
      </c>
      <c r="Q32" s="10">
        <v>2.6440000000000001</v>
      </c>
      <c r="R32" s="10">
        <v>0.17100000000000001</v>
      </c>
      <c r="T32" s="27">
        <v>1307</v>
      </c>
      <c r="U32" t="b">
        <f t="shared" si="0"/>
        <v>1</v>
      </c>
    </row>
    <row r="33" spans="1:21" ht="15.75" customHeight="1" x14ac:dyDescent="0.2">
      <c r="A33" s="5" t="s">
        <v>19</v>
      </c>
      <c r="B33" s="5">
        <v>2021</v>
      </c>
      <c r="C33" s="6">
        <v>44393</v>
      </c>
      <c r="D33" s="5">
        <v>1308</v>
      </c>
      <c r="E33" s="5">
        <v>3</v>
      </c>
      <c r="F33" s="5" t="s">
        <v>20</v>
      </c>
      <c r="G33" s="5" t="s">
        <v>21</v>
      </c>
      <c r="H33" s="5" t="s">
        <v>110</v>
      </c>
      <c r="I33" s="7">
        <v>210259</v>
      </c>
      <c r="J33" s="8">
        <v>3.104951078</v>
      </c>
      <c r="K33" s="9">
        <v>18.483564000000001</v>
      </c>
      <c r="L33" s="9">
        <v>22.557898000000002</v>
      </c>
      <c r="M33" s="9">
        <v>31.853884000000001</v>
      </c>
      <c r="N33" s="9">
        <v>12.756008</v>
      </c>
      <c r="O33" s="9">
        <v>208.29820125794001</v>
      </c>
      <c r="P33" s="9">
        <v>130.00151192676199</v>
      </c>
      <c r="Q33" s="10">
        <v>2.5169999999999999</v>
      </c>
      <c r="R33" s="10">
        <v>0.187</v>
      </c>
      <c r="T33" s="27">
        <v>1308</v>
      </c>
      <c r="U33" t="b">
        <f t="shared" si="0"/>
        <v>1</v>
      </c>
    </row>
    <row r="34" spans="1:21" ht="15.75" customHeight="1" x14ac:dyDescent="0.2">
      <c r="A34" s="5" t="s">
        <v>19</v>
      </c>
      <c r="B34" s="5">
        <v>2021</v>
      </c>
      <c r="C34" s="6">
        <v>44393</v>
      </c>
      <c r="D34" s="5">
        <v>1309</v>
      </c>
      <c r="E34" s="5">
        <v>3</v>
      </c>
      <c r="F34" s="5" t="s">
        <v>26</v>
      </c>
      <c r="G34" s="5" t="s">
        <v>21</v>
      </c>
      <c r="H34" s="5" t="s">
        <v>110</v>
      </c>
      <c r="I34" s="7">
        <v>210260</v>
      </c>
      <c r="J34" s="8">
        <v>3.0674307549999997</v>
      </c>
      <c r="K34" s="9">
        <v>19.981919999999999</v>
      </c>
      <c r="L34" s="9">
        <v>20.921279999999999</v>
      </c>
      <c r="M34" s="9">
        <v>30.716159999999999</v>
      </c>
      <c r="N34" s="9">
        <v>11.75568</v>
      </c>
      <c r="O34" s="9">
        <v>219.874634523114</v>
      </c>
      <c r="P34" s="9">
        <v>138.419624740313</v>
      </c>
      <c r="Q34" s="10">
        <v>2.5779999999999998</v>
      </c>
      <c r="R34" s="10">
        <v>0.183</v>
      </c>
      <c r="T34" s="27">
        <v>1309</v>
      </c>
      <c r="U34" t="b">
        <f t="shared" si="0"/>
        <v>1</v>
      </c>
    </row>
    <row r="35" spans="1:21" ht="15.75" customHeight="1" x14ac:dyDescent="0.2">
      <c r="A35" s="5" t="s">
        <v>19</v>
      </c>
      <c r="B35" s="5">
        <v>2021</v>
      </c>
      <c r="C35" s="6">
        <v>44393</v>
      </c>
      <c r="D35" s="5">
        <v>1310</v>
      </c>
      <c r="E35" s="5">
        <v>3</v>
      </c>
      <c r="F35" s="5" t="s">
        <v>24</v>
      </c>
      <c r="G35" s="5" t="s">
        <v>21</v>
      </c>
      <c r="H35" s="5" t="s">
        <v>110</v>
      </c>
      <c r="I35" s="7">
        <v>210261</v>
      </c>
      <c r="J35" s="8">
        <v>3.3883738299999999</v>
      </c>
      <c r="K35" s="9">
        <v>18.782829</v>
      </c>
      <c r="L35" s="9">
        <v>21.845147999999998</v>
      </c>
      <c r="M35" s="9">
        <v>31.595499</v>
      </c>
      <c r="N35" s="9">
        <v>12.967148999999999</v>
      </c>
      <c r="O35" s="9">
        <v>211.636355289308</v>
      </c>
      <c r="P35" s="9">
        <v>133.484884179044</v>
      </c>
      <c r="Q35" s="10">
        <v>2.4279999999999999</v>
      </c>
      <c r="R35" s="10">
        <v>0.16500000000000001</v>
      </c>
      <c r="T35" s="27">
        <v>1310</v>
      </c>
      <c r="U35" t="b">
        <f t="shared" si="0"/>
        <v>1</v>
      </c>
    </row>
    <row r="36" spans="1:21" ht="15.75" customHeight="1" x14ac:dyDescent="0.2">
      <c r="A36" s="5" t="s">
        <v>19</v>
      </c>
      <c r="B36" s="5">
        <v>2021</v>
      </c>
      <c r="C36" s="6">
        <v>44393</v>
      </c>
      <c r="D36" s="5">
        <v>1311</v>
      </c>
      <c r="E36" s="5">
        <v>3</v>
      </c>
      <c r="F36" s="5" t="s">
        <v>25</v>
      </c>
      <c r="G36" s="5" t="s">
        <v>21</v>
      </c>
      <c r="H36" s="5" t="s">
        <v>110</v>
      </c>
      <c r="I36" s="7">
        <v>210262</v>
      </c>
      <c r="J36" s="8">
        <v>3.4149266739999997</v>
      </c>
      <c r="K36" s="9">
        <v>19.362490000000001</v>
      </c>
      <c r="L36" s="9">
        <v>21.768160000000002</v>
      </c>
      <c r="M36" s="9">
        <v>32.832439999999998</v>
      </c>
      <c r="N36" s="9">
        <v>13.001429999999999</v>
      </c>
      <c r="O36" s="9">
        <v>203.833013820449</v>
      </c>
      <c r="P36" s="9">
        <v>123.024409624117</v>
      </c>
      <c r="Q36" s="10">
        <v>2.423</v>
      </c>
      <c r="R36" s="10">
        <v>0.17199999999999999</v>
      </c>
      <c r="T36" s="27">
        <v>1311</v>
      </c>
      <c r="U36" t="b">
        <f t="shared" si="0"/>
        <v>1</v>
      </c>
    </row>
    <row r="37" spans="1:21" ht="15.75" customHeight="1" x14ac:dyDescent="0.2">
      <c r="A37" s="5" t="s">
        <v>19</v>
      </c>
      <c r="B37" s="5">
        <v>2021</v>
      </c>
      <c r="C37" s="6">
        <v>44393</v>
      </c>
      <c r="D37" s="5">
        <v>1312</v>
      </c>
      <c r="E37" s="5">
        <v>3</v>
      </c>
      <c r="F37" s="5" t="s">
        <v>23</v>
      </c>
      <c r="G37" s="5" t="s">
        <v>21</v>
      </c>
      <c r="H37" s="5" t="s">
        <v>110</v>
      </c>
      <c r="I37" s="7">
        <v>210263</v>
      </c>
      <c r="J37" s="8">
        <v>2.807097433</v>
      </c>
      <c r="K37" s="9">
        <v>16.645384</v>
      </c>
      <c r="L37" s="9">
        <v>20.666052000000001</v>
      </c>
      <c r="M37" s="9">
        <v>31.983823999999998</v>
      </c>
      <c r="N37" s="9">
        <v>11.299620000000001</v>
      </c>
      <c r="O37" s="9">
        <v>211.73827059113299</v>
      </c>
      <c r="P37" s="9">
        <v>127.409152416726</v>
      </c>
      <c r="Q37" s="10">
        <v>2.5710000000000002</v>
      </c>
      <c r="R37" s="10">
        <v>0.192</v>
      </c>
      <c r="T37" s="27">
        <v>1312</v>
      </c>
      <c r="U37" t="b">
        <f t="shared" si="0"/>
        <v>1</v>
      </c>
    </row>
    <row r="38" spans="1:21" ht="15.75" customHeight="1" x14ac:dyDescent="0.2">
      <c r="A38" s="5" t="s">
        <v>19</v>
      </c>
      <c r="B38" s="5">
        <v>2021</v>
      </c>
      <c r="C38" s="6">
        <v>44393</v>
      </c>
      <c r="D38" s="5">
        <v>1401</v>
      </c>
      <c r="E38" s="5">
        <v>4</v>
      </c>
      <c r="F38" s="5" t="s">
        <v>20</v>
      </c>
      <c r="G38" s="5" t="s">
        <v>21</v>
      </c>
      <c r="H38" s="5" t="s">
        <v>110</v>
      </c>
      <c r="I38" s="7">
        <v>210264</v>
      </c>
      <c r="J38" s="8">
        <v>3.1043738420000002</v>
      </c>
      <c r="K38" s="9">
        <v>18.44829</v>
      </c>
      <c r="L38" s="9">
        <v>19.82085</v>
      </c>
      <c r="M38" s="9">
        <v>28.489650000000001</v>
      </c>
      <c r="N38" s="9">
        <v>11.74803</v>
      </c>
      <c r="O38" s="9">
        <v>239.857184692001</v>
      </c>
      <c r="P38" s="9">
        <v>155.182265813719</v>
      </c>
      <c r="Q38" s="10">
        <v>2.3479999999999999</v>
      </c>
      <c r="R38" s="10">
        <v>0.17599999999999999</v>
      </c>
      <c r="T38" s="27">
        <v>1401</v>
      </c>
      <c r="U38" t="b">
        <f t="shared" si="0"/>
        <v>1</v>
      </c>
    </row>
    <row r="39" spans="1:21" ht="15.75" customHeight="1" x14ac:dyDescent="0.2">
      <c r="A39" s="5" t="s">
        <v>19</v>
      </c>
      <c r="B39" s="5">
        <v>2021</v>
      </c>
      <c r="C39" s="6">
        <v>44393</v>
      </c>
      <c r="D39" s="5">
        <v>1402</v>
      </c>
      <c r="E39" s="5">
        <v>4</v>
      </c>
      <c r="F39" s="5" t="s">
        <v>23</v>
      </c>
      <c r="G39" s="5" t="s">
        <v>21</v>
      </c>
      <c r="H39" s="5" t="s">
        <v>110</v>
      </c>
      <c r="I39" s="7">
        <v>210265</v>
      </c>
      <c r="J39" s="8">
        <v>2.845772228</v>
      </c>
      <c r="K39" s="9">
        <v>19.470946999999999</v>
      </c>
      <c r="L39" s="9">
        <v>20.704442</v>
      </c>
      <c r="M39" s="9">
        <v>32.253610000000002</v>
      </c>
      <c r="N39" s="9">
        <v>14.546104</v>
      </c>
      <c r="O39" s="9">
        <v>209.88092944750099</v>
      </c>
      <c r="P39" s="9">
        <v>132.89300461732401</v>
      </c>
      <c r="Q39" s="10">
        <v>2.3079999999999998</v>
      </c>
      <c r="R39" s="10">
        <v>0.159</v>
      </c>
      <c r="T39" s="27">
        <v>1402</v>
      </c>
      <c r="U39" t="b">
        <f t="shared" si="0"/>
        <v>1</v>
      </c>
    </row>
    <row r="40" spans="1:21" ht="15.75" customHeight="1" x14ac:dyDescent="0.2">
      <c r="A40" s="5" t="s">
        <v>19</v>
      </c>
      <c r="B40" s="5">
        <v>2021</v>
      </c>
      <c r="C40" s="6">
        <v>44393</v>
      </c>
      <c r="D40" s="5">
        <v>1403</v>
      </c>
      <c r="E40" s="5">
        <v>4</v>
      </c>
      <c r="F40" s="5" t="s">
        <v>24</v>
      </c>
      <c r="G40" s="5" t="s">
        <v>21</v>
      </c>
      <c r="H40" s="5" t="s">
        <v>110</v>
      </c>
      <c r="I40" s="7">
        <v>210266</v>
      </c>
      <c r="J40" s="8">
        <v>3.391837244</v>
      </c>
      <c r="K40" s="9">
        <v>17.728736999999999</v>
      </c>
      <c r="L40" s="9">
        <v>23.126415000000001</v>
      </c>
      <c r="M40" s="9">
        <v>33.049419</v>
      </c>
      <c r="N40" s="9">
        <v>16.247555999999999</v>
      </c>
      <c r="O40" s="9">
        <v>199.516641722732</v>
      </c>
      <c r="P40" s="9">
        <v>129.78540694950701</v>
      </c>
      <c r="Q40" s="10">
        <v>2.415</v>
      </c>
      <c r="R40" s="10">
        <v>0.17699999999999999</v>
      </c>
      <c r="T40" s="27">
        <v>1403</v>
      </c>
      <c r="U40" t="b">
        <f t="shared" si="0"/>
        <v>1</v>
      </c>
    </row>
    <row r="41" spans="1:21" ht="15.75" customHeight="1" x14ac:dyDescent="0.2">
      <c r="A41" s="5" t="s">
        <v>19</v>
      </c>
      <c r="B41" s="5">
        <v>2021</v>
      </c>
      <c r="C41" s="6">
        <v>44393</v>
      </c>
      <c r="D41" s="5">
        <v>1404</v>
      </c>
      <c r="E41" s="5">
        <v>4</v>
      </c>
      <c r="F41" s="5" t="s">
        <v>22</v>
      </c>
      <c r="G41" s="5" t="s">
        <v>21</v>
      </c>
      <c r="H41" s="5" t="s">
        <v>110</v>
      </c>
      <c r="I41" s="7">
        <v>210267</v>
      </c>
      <c r="J41" s="8">
        <v>3.1528616450000002</v>
      </c>
      <c r="K41" s="9">
        <v>19.227544000000002</v>
      </c>
      <c r="L41" s="9">
        <v>20.231428000000001</v>
      </c>
      <c r="M41" s="9">
        <v>30.02608</v>
      </c>
      <c r="N41" s="9">
        <v>12.29984</v>
      </c>
      <c r="O41" s="9">
        <v>226.59283727176</v>
      </c>
      <c r="P41" s="9">
        <v>143.27696017459101</v>
      </c>
      <c r="Q41" s="10">
        <v>2.319</v>
      </c>
      <c r="R41" s="10">
        <v>0.17499999999999999</v>
      </c>
      <c r="T41" s="27">
        <v>1404</v>
      </c>
      <c r="U41" t="b">
        <f t="shared" si="0"/>
        <v>1</v>
      </c>
    </row>
    <row r="42" spans="1:21" ht="15.75" customHeight="1" x14ac:dyDescent="0.2">
      <c r="A42" s="5" t="s">
        <v>19</v>
      </c>
      <c r="B42" s="5">
        <v>2021</v>
      </c>
      <c r="C42" s="6">
        <v>44393</v>
      </c>
      <c r="D42" s="5">
        <v>1405</v>
      </c>
      <c r="E42" s="5">
        <v>4</v>
      </c>
      <c r="F42" s="5" t="s">
        <v>26</v>
      </c>
      <c r="G42" s="5" t="s">
        <v>21</v>
      </c>
      <c r="H42" s="5" t="s">
        <v>110</v>
      </c>
      <c r="I42" s="7">
        <v>210268</v>
      </c>
      <c r="J42" s="8">
        <v>2.4538291570000004</v>
      </c>
      <c r="K42" s="9">
        <v>20.274712000000001</v>
      </c>
      <c r="L42" s="9">
        <v>19.986104000000001</v>
      </c>
      <c r="M42" s="9">
        <v>29.483111000000001</v>
      </c>
      <c r="N42" s="9">
        <v>10.191470000000001</v>
      </c>
      <c r="O42" s="9">
        <v>231.368802686219</v>
      </c>
      <c r="P42" s="9">
        <v>142.86336608995299</v>
      </c>
      <c r="Q42" s="10">
        <v>2.2440000000000002</v>
      </c>
      <c r="R42" s="10">
        <v>0.14499999999999999</v>
      </c>
      <c r="T42" s="27">
        <v>1405</v>
      </c>
      <c r="U42" t="b">
        <f t="shared" si="0"/>
        <v>1</v>
      </c>
    </row>
    <row r="43" spans="1:21" ht="15.75" customHeight="1" x14ac:dyDescent="0.2">
      <c r="A43" s="5" t="s">
        <v>19</v>
      </c>
      <c r="B43" s="5">
        <v>2021</v>
      </c>
      <c r="C43" s="6">
        <v>44393</v>
      </c>
      <c r="D43" s="5">
        <v>1406</v>
      </c>
      <c r="E43" s="5">
        <v>4</v>
      </c>
      <c r="F43" s="5" t="s">
        <v>25</v>
      </c>
      <c r="G43" s="5" t="s">
        <v>21</v>
      </c>
      <c r="H43" s="5" t="s">
        <v>110</v>
      </c>
      <c r="I43" s="7">
        <v>210269</v>
      </c>
      <c r="J43" s="8">
        <v>3.2157803410000003</v>
      </c>
      <c r="K43" s="9">
        <v>17.609363999999999</v>
      </c>
      <c r="L43" s="9">
        <v>19.634166</v>
      </c>
      <c r="M43" s="9">
        <v>29.758175999999999</v>
      </c>
      <c r="N43" s="9">
        <v>16.345008</v>
      </c>
      <c r="O43" s="9">
        <v>230.08719753616299</v>
      </c>
      <c r="P43" s="9">
        <v>156.90801102178199</v>
      </c>
      <c r="Q43" s="10">
        <v>2.2389999999999999</v>
      </c>
      <c r="R43" s="10">
        <v>0.16500000000000001</v>
      </c>
      <c r="T43" s="27">
        <v>1406</v>
      </c>
      <c r="U43" t="b">
        <f t="shared" si="0"/>
        <v>1</v>
      </c>
    </row>
    <row r="44" spans="1:21" ht="15.75" customHeight="1" x14ac:dyDescent="0.2">
      <c r="A44" s="5" t="s">
        <v>19</v>
      </c>
      <c r="B44" s="5">
        <v>2021</v>
      </c>
      <c r="C44" s="6">
        <v>44393</v>
      </c>
      <c r="D44" s="5">
        <v>1407</v>
      </c>
      <c r="E44" s="5">
        <v>4</v>
      </c>
      <c r="F44" s="5" t="s">
        <v>22</v>
      </c>
      <c r="G44" s="5" t="s">
        <v>27</v>
      </c>
      <c r="H44" s="5" t="s">
        <v>110</v>
      </c>
      <c r="I44" s="7">
        <v>210270</v>
      </c>
      <c r="J44" s="8">
        <v>2.7453332079999999</v>
      </c>
      <c r="K44" s="9">
        <v>17.258748000000001</v>
      </c>
      <c r="L44" s="9">
        <v>21.7776</v>
      </c>
      <c r="M44" s="9">
        <v>30.479565999999998</v>
      </c>
      <c r="N44" s="9">
        <v>17.186156</v>
      </c>
      <c r="O44" s="9">
        <v>219.54548583734399</v>
      </c>
      <c r="P44" s="9">
        <v>150.441496662361</v>
      </c>
      <c r="Q44" s="10">
        <v>2.262</v>
      </c>
      <c r="R44" s="10">
        <v>0.14599999999999999</v>
      </c>
      <c r="T44" s="27">
        <v>1407</v>
      </c>
      <c r="U44" t="b">
        <f t="shared" si="0"/>
        <v>1</v>
      </c>
    </row>
    <row r="45" spans="1:21" ht="15.75" customHeight="1" x14ac:dyDescent="0.2">
      <c r="A45" s="5" t="s">
        <v>19</v>
      </c>
      <c r="B45" s="5">
        <v>2021</v>
      </c>
      <c r="C45" s="6">
        <v>44393</v>
      </c>
      <c r="D45" s="5">
        <v>1408</v>
      </c>
      <c r="E45" s="5">
        <v>4</v>
      </c>
      <c r="F45" s="5" t="s">
        <v>20</v>
      </c>
      <c r="G45" s="5" t="s">
        <v>27</v>
      </c>
      <c r="H45" s="5" t="s">
        <v>110</v>
      </c>
      <c r="I45" s="7">
        <v>210271</v>
      </c>
      <c r="J45" s="8">
        <v>2.3932194030000002</v>
      </c>
      <c r="K45" s="9">
        <v>19.207332000000001</v>
      </c>
      <c r="L45" s="9">
        <v>19.026471999999998</v>
      </c>
      <c r="M45" s="9">
        <v>28.973772</v>
      </c>
      <c r="N45" s="9">
        <v>11.12289</v>
      </c>
      <c r="O45" s="9">
        <v>237.83620358440001</v>
      </c>
      <c r="P45" s="9">
        <v>149.82978928943601</v>
      </c>
      <c r="Q45" s="10">
        <v>2.3410000000000002</v>
      </c>
      <c r="R45" s="10">
        <v>0.17399999999999999</v>
      </c>
      <c r="T45" s="27">
        <v>1408</v>
      </c>
      <c r="U45" t="b">
        <f t="shared" si="0"/>
        <v>1</v>
      </c>
    </row>
    <row r="46" spans="1:21" ht="15.75" customHeight="1" x14ac:dyDescent="0.2">
      <c r="A46" s="5" t="s">
        <v>19</v>
      </c>
      <c r="B46" s="5">
        <v>2021</v>
      </c>
      <c r="C46" s="6">
        <v>44393</v>
      </c>
      <c r="D46" s="5">
        <v>1409</v>
      </c>
      <c r="E46" s="5">
        <v>4</v>
      </c>
      <c r="F46" s="5" t="s">
        <v>24</v>
      </c>
      <c r="G46" s="5" t="s">
        <v>27</v>
      </c>
      <c r="H46" s="5" t="s">
        <v>110</v>
      </c>
      <c r="I46" s="7">
        <v>210272</v>
      </c>
      <c r="J46" s="8">
        <v>2.6616340249999997</v>
      </c>
      <c r="K46" s="9">
        <v>19.930703999999999</v>
      </c>
      <c r="L46" s="9">
        <v>20.902056000000002</v>
      </c>
      <c r="M46" s="9">
        <v>28.555949999999999</v>
      </c>
      <c r="N46" s="9">
        <v>16.162217999999999</v>
      </c>
      <c r="O46" s="9">
        <v>236.55656783783499</v>
      </c>
      <c r="P46" s="9">
        <v>162.40296595762601</v>
      </c>
      <c r="Q46" s="10">
        <v>2.2320000000000002</v>
      </c>
      <c r="R46" s="10">
        <v>0.16600000000000001</v>
      </c>
      <c r="T46" s="27">
        <v>1409</v>
      </c>
      <c r="U46" t="b">
        <f t="shared" si="0"/>
        <v>1</v>
      </c>
    </row>
    <row r="47" spans="1:21" ht="15.75" customHeight="1" x14ac:dyDescent="0.2">
      <c r="A47" s="5" t="s">
        <v>19</v>
      </c>
      <c r="B47" s="5">
        <v>2021</v>
      </c>
      <c r="C47" s="6">
        <v>44393</v>
      </c>
      <c r="D47" s="5">
        <v>1410</v>
      </c>
      <c r="E47" s="5">
        <v>4</v>
      </c>
      <c r="F47" s="5" t="s">
        <v>26</v>
      </c>
      <c r="G47" s="5" t="s">
        <v>27</v>
      </c>
      <c r="H47" s="5" t="s">
        <v>110</v>
      </c>
      <c r="I47" s="7">
        <v>210273</v>
      </c>
      <c r="J47" s="8">
        <v>2.0947885230000001</v>
      </c>
      <c r="K47" s="9">
        <v>18.747689999999999</v>
      </c>
      <c r="L47" s="9">
        <v>20.198889999999999</v>
      </c>
      <c r="M47" s="9">
        <v>28.76097</v>
      </c>
      <c r="N47" s="9">
        <v>13.387320000000001</v>
      </c>
      <c r="O47" s="9">
        <v>236.64196754498599</v>
      </c>
      <c r="P47" s="9">
        <v>157.052427584546</v>
      </c>
      <c r="Q47" s="10">
        <v>2.2799999999999998</v>
      </c>
      <c r="R47" s="10">
        <v>0.16800000000000001</v>
      </c>
      <c r="T47" s="27">
        <v>1410</v>
      </c>
      <c r="U47" t="b">
        <f t="shared" si="0"/>
        <v>1</v>
      </c>
    </row>
    <row r="48" spans="1:21" ht="15.75" customHeight="1" x14ac:dyDescent="0.2">
      <c r="A48" s="5" t="s">
        <v>19</v>
      </c>
      <c r="B48" s="5">
        <v>2021</v>
      </c>
      <c r="C48" s="6">
        <v>44393</v>
      </c>
      <c r="D48" s="5">
        <v>1411</v>
      </c>
      <c r="E48" s="5">
        <v>4</v>
      </c>
      <c r="F48" s="5" t="s">
        <v>25</v>
      </c>
      <c r="G48" s="5" t="s">
        <v>27</v>
      </c>
      <c r="H48" s="5" t="s">
        <v>110</v>
      </c>
      <c r="I48" s="7">
        <v>210274</v>
      </c>
      <c r="J48" s="8">
        <v>2.490772244</v>
      </c>
      <c r="K48" s="9">
        <v>18.477060000000002</v>
      </c>
      <c r="L48" s="9">
        <v>21.735575999999998</v>
      </c>
      <c r="M48" s="9">
        <v>31.529328</v>
      </c>
      <c r="N48" s="9">
        <v>15.10932</v>
      </c>
      <c r="O48" s="9">
        <v>212.332352901017</v>
      </c>
      <c r="P48" s="9">
        <v>138.61251699968301</v>
      </c>
      <c r="Q48" s="10">
        <v>1.919</v>
      </c>
      <c r="R48" s="10">
        <v>0.14599999999999999</v>
      </c>
      <c r="T48" s="27">
        <v>1411</v>
      </c>
      <c r="U48" t="b">
        <f t="shared" si="0"/>
        <v>1</v>
      </c>
    </row>
    <row r="49" spans="1:21" ht="15.75" customHeight="1" x14ac:dyDescent="0.2">
      <c r="A49" s="5" t="s">
        <v>19</v>
      </c>
      <c r="B49" s="5">
        <v>2021</v>
      </c>
      <c r="C49" s="6">
        <v>44393</v>
      </c>
      <c r="D49" s="5">
        <v>1412</v>
      </c>
      <c r="E49" s="5">
        <v>4</v>
      </c>
      <c r="F49" s="5" t="s">
        <v>23</v>
      </c>
      <c r="G49" s="5" t="s">
        <v>27</v>
      </c>
      <c r="H49" s="5" t="s">
        <v>110</v>
      </c>
      <c r="I49" s="7">
        <v>210275</v>
      </c>
      <c r="J49" s="8">
        <v>1.7276665880000002</v>
      </c>
      <c r="K49" s="9">
        <v>18.608436000000001</v>
      </c>
      <c r="L49" s="9">
        <v>17.442018000000001</v>
      </c>
      <c r="M49" s="9">
        <v>27.062705999999999</v>
      </c>
      <c r="N49" s="9">
        <v>9.8015279999999994</v>
      </c>
      <c r="O49" s="9">
        <v>258.87394924028803</v>
      </c>
      <c r="P49" s="9">
        <v>165.26158296059299</v>
      </c>
      <c r="Q49" s="10">
        <v>2.0720000000000001</v>
      </c>
      <c r="R49" s="10">
        <v>0.14000000000000001</v>
      </c>
      <c r="T49" s="27">
        <v>1412</v>
      </c>
      <c r="U49" t="b">
        <f t="shared" si="0"/>
        <v>1</v>
      </c>
    </row>
    <row r="50" spans="1:21" ht="15.75" customHeight="1" x14ac:dyDescent="0.2">
      <c r="A50" s="11" t="s">
        <v>19</v>
      </c>
      <c r="B50" s="5">
        <v>2021</v>
      </c>
      <c r="C50" s="6">
        <v>44440</v>
      </c>
      <c r="D50" s="11">
        <v>1101</v>
      </c>
      <c r="E50" s="5">
        <v>1</v>
      </c>
      <c r="F50" s="5" t="s">
        <v>20</v>
      </c>
      <c r="G50" s="5" t="s">
        <v>21</v>
      </c>
      <c r="H50" s="5" t="s">
        <v>111</v>
      </c>
      <c r="I50" s="5">
        <v>210372</v>
      </c>
      <c r="J50" s="8">
        <v>2.1359646480000003</v>
      </c>
      <c r="K50" s="9">
        <v>25.117248</v>
      </c>
      <c r="L50" s="9">
        <v>18.258863999999999</v>
      </c>
      <c r="M50" s="9">
        <v>28.989792000000001</v>
      </c>
      <c r="N50" s="9">
        <v>6.9398160000000004</v>
      </c>
      <c r="O50" s="9">
        <v>239.623545383725</v>
      </c>
      <c r="P50" s="9">
        <v>140.82275676913801</v>
      </c>
      <c r="T50" s="27">
        <v>1101</v>
      </c>
      <c r="U50" t="b">
        <f t="shared" si="0"/>
        <v>1</v>
      </c>
    </row>
    <row r="51" spans="1:21" ht="15.75" customHeight="1" x14ac:dyDescent="0.2">
      <c r="A51" s="11" t="s">
        <v>19</v>
      </c>
      <c r="B51" s="5">
        <v>2021</v>
      </c>
      <c r="C51" s="6">
        <v>44440</v>
      </c>
      <c r="D51" s="11">
        <v>1102</v>
      </c>
      <c r="E51" s="5">
        <v>1</v>
      </c>
      <c r="F51" s="5" t="s">
        <v>22</v>
      </c>
      <c r="G51" s="5" t="s">
        <v>21</v>
      </c>
      <c r="H51" s="5" t="s">
        <v>111</v>
      </c>
      <c r="I51" s="5">
        <v>210373</v>
      </c>
      <c r="J51" s="8">
        <v>2.3350925360000003</v>
      </c>
      <c r="K51" s="9">
        <v>20.827718999999998</v>
      </c>
      <c r="L51" s="9">
        <v>26.700092999999999</v>
      </c>
      <c r="M51" s="9">
        <v>37.164261000000003</v>
      </c>
      <c r="N51" s="9">
        <v>17.415887999999999</v>
      </c>
      <c r="O51" s="9">
        <v>170.45790572704999</v>
      </c>
      <c r="P51" s="9">
        <v>108.26710560797299</v>
      </c>
      <c r="T51" s="27">
        <v>1102</v>
      </c>
      <c r="U51" t="b">
        <f t="shared" si="0"/>
        <v>1</v>
      </c>
    </row>
    <row r="52" spans="1:21" ht="15.75" customHeight="1" x14ac:dyDescent="0.2">
      <c r="A52" s="11" t="s">
        <v>19</v>
      </c>
      <c r="B52" s="5">
        <v>2021</v>
      </c>
      <c r="C52" s="6">
        <v>44440</v>
      </c>
      <c r="D52" s="11">
        <v>1103</v>
      </c>
      <c r="E52" s="5">
        <v>1</v>
      </c>
      <c r="F52" s="5" t="s">
        <v>23</v>
      </c>
      <c r="G52" s="5" t="s">
        <v>21</v>
      </c>
      <c r="H52" s="5" t="s">
        <v>111</v>
      </c>
      <c r="I52" s="5">
        <v>210374</v>
      </c>
      <c r="J52" s="8">
        <v>2.327452649</v>
      </c>
      <c r="K52" s="9">
        <v>20.0837</v>
      </c>
      <c r="L52" s="9">
        <v>26.9451</v>
      </c>
      <c r="M52" s="9">
        <v>39.439399999999999</v>
      </c>
      <c r="N52" s="9">
        <v>16.307200000000002</v>
      </c>
      <c r="O52" s="9">
        <v>160.17453706723001</v>
      </c>
      <c r="P52" s="9">
        <v>94.103121499349697</v>
      </c>
      <c r="T52" s="27">
        <v>1103</v>
      </c>
      <c r="U52" t="b">
        <f t="shared" si="0"/>
        <v>1</v>
      </c>
    </row>
    <row r="53" spans="1:21" ht="15.75" customHeight="1" x14ac:dyDescent="0.2">
      <c r="A53" s="11" t="s">
        <v>19</v>
      </c>
      <c r="B53" s="5">
        <v>2021</v>
      </c>
      <c r="C53" s="6">
        <v>44440</v>
      </c>
      <c r="D53" s="11">
        <v>1104</v>
      </c>
      <c r="E53" s="5">
        <v>1</v>
      </c>
      <c r="F53" s="5" t="s">
        <v>24</v>
      </c>
      <c r="G53" s="5" t="s">
        <v>21</v>
      </c>
      <c r="H53" s="5" t="s">
        <v>111</v>
      </c>
      <c r="I53" s="5">
        <v>210375</v>
      </c>
      <c r="J53" s="8">
        <v>2.6287594159999998</v>
      </c>
      <c r="K53" s="9">
        <v>18.747250000000001</v>
      </c>
      <c r="L53" s="9">
        <v>30.772925000000001</v>
      </c>
      <c r="M53" s="9">
        <v>45.185445000000001</v>
      </c>
      <c r="N53" s="9">
        <v>24.746369999999999</v>
      </c>
      <c r="O53" s="9">
        <v>133.66702161477801</v>
      </c>
      <c r="P53" s="9">
        <v>87.1622947298913</v>
      </c>
      <c r="T53" s="27">
        <v>1104</v>
      </c>
      <c r="U53" t="b">
        <f t="shared" si="0"/>
        <v>1</v>
      </c>
    </row>
    <row r="54" spans="1:21" ht="15.75" customHeight="1" x14ac:dyDescent="0.2">
      <c r="A54" s="11" t="s">
        <v>19</v>
      </c>
      <c r="B54" s="5">
        <v>2021</v>
      </c>
      <c r="C54" s="6">
        <v>44440</v>
      </c>
      <c r="D54" s="11">
        <v>1105</v>
      </c>
      <c r="E54" s="5">
        <v>1</v>
      </c>
      <c r="F54" s="5" t="s">
        <v>25</v>
      </c>
      <c r="G54" s="5" t="s">
        <v>21</v>
      </c>
      <c r="H54" s="5" t="s">
        <v>111</v>
      </c>
      <c r="I54" s="5">
        <v>210376</v>
      </c>
      <c r="J54" s="8">
        <v>2.5579337780000002</v>
      </c>
      <c r="K54" s="9">
        <v>22.371608999999999</v>
      </c>
      <c r="L54" s="9">
        <v>24.111321</v>
      </c>
      <c r="M54" s="9">
        <v>37.911223999999997</v>
      </c>
      <c r="N54" s="9">
        <v>15.938299000000001</v>
      </c>
      <c r="O54" s="9">
        <v>172.047670155769</v>
      </c>
      <c r="P54" s="9">
        <v>99.835290604695601</v>
      </c>
      <c r="T54" s="27">
        <v>1105</v>
      </c>
      <c r="U54" t="b">
        <f t="shared" si="0"/>
        <v>1</v>
      </c>
    </row>
    <row r="55" spans="1:21" ht="15.75" customHeight="1" x14ac:dyDescent="0.2">
      <c r="A55" s="11" t="s">
        <v>19</v>
      </c>
      <c r="B55" s="5">
        <v>2021</v>
      </c>
      <c r="C55" s="6">
        <v>44440</v>
      </c>
      <c r="D55" s="11">
        <v>1106</v>
      </c>
      <c r="E55" s="5">
        <v>1</v>
      </c>
      <c r="F55" s="5" t="s">
        <v>26</v>
      </c>
      <c r="G55" s="5" t="s">
        <v>21</v>
      </c>
      <c r="H55" s="5" t="s">
        <v>111</v>
      </c>
      <c r="I55" s="5">
        <v>210377</v>
      </c>
      <c r="J55" s="8">
        <v>1.8039228300000001</v>
      </c>
      <c r="K55" s="9">
        <v>22.778849999999998</v>
      </c>
      <c r="L55" s="9">
        <v>26.29025</v>
      </c>
      <c r="M55" s="9">
        <v>40.200099999999999</v>
      </c>
      <c r="N55" s="9">
        <v>17.98235</v>
      </c>
      <c r="O55" s="9">
        <v>158.32401955728099</v>
      </c>
      <c r="P55" s="9">
        <v>92.587446199457702</v>
      </c>
      <c r="T55" s="27">
        <v>1106</v>
      </c>
      <c r="U55" t="b">
        <f t="shared" si="0"/>
        <v>1</v>
      </c>
    </row>
    <row r="56" spans="1:21" ht="15.75" customHeight="1" x14ac:dyDescent="0.2">
      <c r="A56" s="5" t="s">
        <v>19</v>
      </c>
      <c r="B56" s="5">
        <v>2021</v>
      </c>
      <c r="C56" s="6">
        <v>44428</v>
      </c>
      <c r="D56" s="5">
        <v>1107</v>
      </c>
      <c r="E56" s="5">
        <v>1</v>
      </c>
      <c r="F56" s="5" t="s">
        <v>24</v>
      </c>
      <c r="G56" s="5" t="s">
        <v>27</v>
      </c>
      <c r="H56" s="5" t="s">
        <v>111</v>
      </c>
      <c r="I56" s="5">
        <v>210324</v>
      </c>
      <c r="J56" s="8">
        <v>2.7197879760000001</v>
      </c>
      <c r="K56" s="9">
        <v>26.297153999999999</v>
      </c>
      <c r="L56" s="9">
        <v>22.507524</v>
      </c>
      <c r="M56" s="9">
        <v>31.545072000000001</v>
      </c>
      <c r="N56" s="9">
        <v>17.633772</v>
      </c>
      <c r="O56" s="9">
        <v>210.45306531703301</v>
      </c>
      <c r="P56" s="9">
        <v>154.555175789055</v>
      </c>
      <c r="T56" s="27">
        <v>1107</v>
      </c>
      <c r="U56" t="b">
        <f t="shared" si="0"/>
        <v>1</v>
      </c>
    </row>
    <row r="57" spans="1:21" ht="15.75" customHeight="1" x14ac:dyDescent="0.2">
      <c r="A57" s="5" t="s">
        <v>19</v>
      </c>
      <c r="B57" s="5">
        <v>2021</v>
      </c>
      <c r="C57" s="6">
        <v>44428</v>
      </c>
      <c r="D57" s="5">
        <v>1108</v>
      </c>
      <c r="E57" s="5">
        <v>1</v>
      </c>
      <c r="F57" s="5" t="s">
        <v>23</v>
      </c>
      <c r="G57" s="5" t="s">
        <v>27</v>
      </c>
      <c r="H57" s="5" t="s">
        <v>111</v>
      </c>
      <c r="I57" s="5">
        <v>210325</v>
      </c>
      <c r="J57" s="8">
        <v>2.6989724210000001</v>
      </c>
      <c r="K57" s="9">
        <v>27.721958000000001</v>
      </c>
      <c r="L57" s="9">
        <v>21.459989</v>
      </c>
      <c r="M57" s="9">
        <v>27.750814999999999</v>
      </c>
      <c r="N57" s="9">
        <v>10.176902</v>
      </c>
      <c r="O57" s="9">
        <v>241.962870050047</v>
      </c>
      <c r="P57" s="9">
        <v>173.42809872377899</v>
      </c>
      <c r="T57" s="27">
        <v>1108</v>
      </c>
      <c r="U57" t="b">
        <f t="shared" si="0"/>
        <v>1</v>
      </c>
    </row>
    <row r="58" spans="1:21" ht="15.75" customHeight="1" x14ac:dyDescent="0.2">
      <c r="A58" s="5" t="s">
        <v>19</v>
      </c>
      <c r="B58" s="5">
        <v>2021</v>
      </c>
      <c r="C58" s="6">
        <v>44428</v>
      </c>
      <c r="D58" s="5">
        <v>1109</v>
      </c>
      <c r="E58" s="5">
        <v>1</v>
      </c>
      <c r="F58" s="5" t="s">
        <v>20</v>
      </c>
      <c r="G58" s="5" t="s">
        <v>27</v>
      </c>
      <c r="H58" s="5" t="s">
        <v>111</v>
      </c>
      <c r="I58" s="5">
        <v>210326</v>
      </c>
      <c r="J58" s="8">
        <v>3.1053746590000002</v>
      </c>
      <c r="K58" s="9">
        <v>30.822205</v>
      </c>
      <c r="L58" s="9">
        <v>17.793472000000001</v>
      </c>
      <c r="M58" s="9">
        <v>24.782395000000001</v>
      </c>
      <c r="N58" s="9">
        <v>8.8583879999999997</v>
      </c>
      <c r="O58" s="9">
        <v>281.666135350199</v>
      </c>
      <c r="P58" s="9">
        <v>203.43944255335001</v>
      </c>
      <c r="T58" s="27">
        <v>1109</v>
      </c>
      <c r="U58" t="b">
        <f t="shared" si="0"/>
        <v>1</v>
      </c>
    </row>
    <row r="59" spans="1:21" ht="15.75" customHeight="1" x14ac:dyDescent="0.2">
      <c r="A59" s="5" t="s">
        <v>19</v>
      </c>
      <c r="B59" s="5">
        <v>2021</v>
      </c>
      <c r="C59" s="6">
        <v>44428</v>
      </c>
      <c r="D59" s="5">
        <v>1110</v>
      </c>
      <c r="E59" s="5">
        <v>1</v>
      </c>
      <c r="F59" s="5" t="s">
        <v>22</v>
      </c>
      <c r="G59" s="5" t="s">
        <v>27</v>
      </c>
      <c r="H59" s="5" t="s">
        <v>111</v>
      </c>
      <c r="I59" s="5">
        <v>210327</v>
      </c>
      <c r="J59" s="8">
        <v>2.9799295670000001</v>
      </c>
      <c r="K59" s="9">
        <v>28.911633999999999</v>
      </c>
      <c r="L59" s="9">
        <v>21.185165999999999</v>
      </c>
      <c r="M59" s="9">
        <v>28.526274000000001</v>
      </c>
      <c r="N59" s="9">
        <v>10.713008</v>
      </c>
      <c r="O59" s="9">
        <v>236.08347603613001</v>
      </c>
      <c r="P59" s="9">
        <v>167.05781209433101</v>
      </c>
      <c r="T59" s="27">
        <v>1110</v>
      </c>
      <c r="U59" t="b">
        <f t="shared" si="0"/>
        <v>1</v>
      </c>
    </row>
    <row r="60" spans="1:21" ht="15.75" customHeight="1" x14ac:dyDescent="0.2">
      <c r="A60" s="5" t="s">
        <v>19</v>
      </c>
      <c r="B60" s="5">
        <v>2021</v>
      </c>
      <c r="C60" s="6">
        <v>44428</v>
      </c>
      <c r="D60" s="5">
        <v>1111</v>
      </c>
      <c r="E60" s="5">
        <v>1</v>
      </c>
      <c r="F60" s="5" t="s">
        <v>25</v>
      </c>
      <c r="G60" s="5" t="s">
        <v>27</v>
      </c>
      <c r="H60" s="5" t="s">
        <v>111</v>
      </c>
      <c r="I60" s="5">
        <v>210328</v>
      </c>
      <c r="J60" s="8">
        <v>2.8936869569999999</v>
      </c>
      <c r="K60" s="9">
        <v>25.836780000000001</v>
      </c>
      <c r="L60" s="9">
        <v>24.9099</v>
      </c>
      <c r="M60" s="9">
        <v>32.276665000000001</v>
      </c>
      <c r="N60" s="9">
        <v>13.94182</v>
      </c>
      <c r="O60" s="9">
        <v>200.289238118637</v>
      </c>
      <c r="P60" s="9">
        <v>142.587575775657</v>
      </c>
      <c r="T60" s="27">
        <v>1111</v>
      </c>
      <c r="U60" t="b">
        <f t="shared" si="0"/>
        <v>1</v>
      </c>
    </row>
    <row r="61" spans="1:21" ht="15.75" customHeight="1" x14ac:dyDescent="0.2">
      <c r="A61" s="5" t="s">
        <v>19</v>
      </c>
      <c r="B61" s="5">
        <v>2021</v>
      </c>
      <c r="C61" s="6">
        <v>44428</v>
      </c>
      <c r="D61" s="5">
        <v>1112</v>
      </c>
      <c r="E61" s="5">
        <v>1</v>
      </c>
      <c r="F61" s="5" t="s">
        <v>26</v>
      </c>
      <c r="G61" s="5" t="s">
        <v>27</v>
      </c>
      <c r="H61" s="5" t="s">
        <v>111</v>
      </c>
      <c r="I61" s="5">
        <v>210329</v>
      </c>
      <c r="J61" s="8">
        <v>2.1527180480000001</v>
      </c>
      <c r="K61" s="9">
        <v>32.298487999999999</v>
      </c>
      <c r="L61" s="9">
        <v>17.02976</v>
      </c>
      <c r="M61" s="9">
        <v>24.431899999999999</v>
      </c>
      <c r="N61" s="9">
        <v>9.8598440000000007</v>
      </c>
      <c r="O61" s="9">
        <v>287.97203259901198</v>
      </c>
      <c r="P61" s="9">
        <v>212.80330434736899</v>
      </c>
      <c r="T61" s="27">
        <v>1112</v>
      </c>
      <c r="U61" t="b">
        <f t="shared" si="0"/>
        <v>1</v>
      </c>
    </row>
    <row r="62" spans="1:21" ht="15.75" customHeight="1" x14ac:dyDescent="0.2">
      <c r="A62" s="11" t="s">
        <v>19</v>
      </c>
      <c r="B62" s="5">
        <v>2021</v>
      </c>
      <c r="C62" s="6">
        <v>44440</v>
      </c>
      <c r="D62" s="11">
        <v>1201</v>
      </c>
      <c r="E62" s="5">
        <v>2</v>
      </c>
      <c r="F62" s="5" t="s">
        <v>25</v>
      </c>
      <c r="G62" s="5" t="s">
        <v>21</v>
      </c>
      <c r="H62" s="5" t="s">
        <v>111</v>
      </c>
      <c r="I62" s="5">
        <v>210378</v>
      </c>
      <c r="J62" s="8">
        <v>2.6320933140000005</v>
      </c>
      <c r="K62" s="9">
        <v>19.293030000000002</v>
      </c>
      <c r="L62" s="9">
        <v>28.159614000000001</v>
      </c>
      <c r="M62" s="9">
        <v>39.407040000000002</v>
      </c>
      <c r="N62" s="9">
        <v>17.432141999999999</v>
      </c>
      <c r="O62" s="9">
        <v>158.07271337752701</v>
      </c>
      <c r="P62" s="9">
        <v>96.795979494005394</v>
      </c>
      <c r="T62" s="27">
        <v>1201</v>
      </c>
      <c r="U62" t="b">
        <f t="shared" si="0"/>
        <v>1</v>
      </c>
    </row>
    <row r="63" spans="1:21" ht="15.75" customHeight="1" x14ac:dyDescent="0.2">
      <c r="A63" s="11" t="s">
        <v>19</v>
      </c>
      <c r="B63" s="5">
        <v>2021</v>
      </c>
      <c r="C63" s="6">
        <v>44440</v>
      </c>
      <c r="D63" s="11">
        <v>1202</v>
      </c>
      <c r="E63" s="5">
        <v>2</v>
      </c>
      <c r="F63" s="5" t="s">
        <v>24</v>
      </c>
      <c r="G63" s="5" t="s">
        <v>21</v>
      </c>
      <c r="H63" s="5" t="s">
        <v>111</v>
      </c>
      <c r="I63" s="5">
        <v>210379</v>
      </c>
      <c r="J63" s="8">
        <v>2.6793721230000003</v>
      </c>
      <c r="K63" s="9">
        <v>19.398240000000001</v>
      </c>
      <c r="L63" s="9">
        <v>27.660959999999999</v>
      </c>
      <c r="M63" s="9">
        <v>40.346879999999999</v>
      </c>
      <c r="N63" s="9">
        <v>19.452960000000001</v>
      </c>
      <c r="O63" s="9">
        <v>155.286177247653</v>
      </c>
      <c r="P63" s="9">
        <v>96.215508672491694</v>
      </c>
      <c r="T63" s="27">
        <v>1202</v>
      </c>
      <c r="U63" t="b">
        <f t="shared" si="0"/>
        <v>1</v>
      </c>
    </row>
    <row r="64" spans="1:21" ht="15.75" customHeight="1" x14ac:dyDescent="0.2">
      <c r="A64" s="11" t="s">
        <v>19</v>
      </c>
      <c r="B64" s="5">
        <v>2021</v>
      </c>
      <c r="C64" s="6">
        <v>44440</v>
      </c>
      <c r="D64" s="11">
        <v>1203</v>
      </c>
      <c r="E64" s="5">
        <v>2</v>
      </c>
      <c r="F64" s="5" t="s">
        <v>22</v>
      </c>
      <c r="G64" s="5" t="s">
        <v>21</v>
      </c>
      <c r="H64" s="5" t="s">
        <v>111</v>
      </c>
      <c r="I64" s="5">
        <v>210380</v>
      </c>
      <c r="J64" s="8">
        <v>3.0051684660000002</v>
      </c>
      <c r="K64" s="9">
        <v>21.31484</v>
      </c>
      <c r="L64" s="9">
        <v>24.031796</v>
      </c>
      <c r="M64" s="9">
        <v>38.284379999999999</v>
      </c>
      <c r="N64" s="9">
        <v>16.118776</v>
      </c>
      <c r="O64" s="9">
        <v>170.52125567465299</v>
      </c>
      <c r="P64" s="9">
        <v>100.041593015252</v>
      </c>
      <c r="T64" s="27">
        <v>1203</v>
      </c>
      <c r="U64" t="b">
        <f t="shared" si="0"/>
        <v>1</v>
      </c>
    </row>
    <row r="65" spans="1:21" ht="15.75" customHeight="1" x14ac:dyDescent="0.2">
      <c r="A65" s="11" t="s">
        <v>19</v>
      </c>
      <c r="B65" s="5">
        <v>2021</v>
      </c>
      <c r="C65" s="6">
        <v>44440</v>
      </c>
      <c r="D65" s="11">
        <v>1204</v>
      </c>
      <c r="E65" s="5">
        <v>2</v>
      </c>
      <c r="F65" s="5" t="s">
        <v>20</v>
      </c>
      <c r="G65" s="5" t="s">
        <v>21</v>
      </c>
      <c r="H65" s="5" t="s">
        <v>111</v>
      </c>
      <c r="I65" s="5">
        <v>210381</v>
      </c>
      <c r="J65" s="8">
        <v>2.8261316969999997</v>
      </c>
      <c r="K65" s="9">
        <v>19.366631999999999</v>
      </c>
      <c r="L65" s="9">
        <v>28.393452</v>
      </c>
      <c r="M65" s="9">
        <v>40.976292000000001</v>
      </c>
      <c r="N65" s="9">
        <v>19.421340000000001</v>
      </c>
      <c r="O65" s="9">
        <v>151.60553427128701</v>
      </c>
      <c r="P65" s="9">
        <v>93.354832834643503</v>
      </c>
      <c r="T65" s="27">
        <v>1204</v>
      </c>
      <c r="U65" t="b">
        <f t="shared" si="0"/>
        <v>1</v>
      </c>
    </row>
    <row r="66" spans="1:21" ht="15.75" customHeight="1" x14ac:dyDescent="0.2">
      <c r="A66" s="11" t="s">
        <v>19</v>
      </c>
      <c r="B66" s="5">
        <v>2021</v>
      </c>
      <c r="C66" s="6">
        <v>44440</v>
      </c>
      <c r="D66" s="11">
        <v>1205</v>
      </c>
      <c r="E66" s="5">
        <v>2</v>
      </c>
      <c r="F66" s="5" t="s">
        <v>23</v>
      </c>
      <c r="G66" s="5" t="s">
        <v>21</v>
      </c>
      <c r="H66" s="5" t="s">
        <v>111</v>
      </c>
      <c r="I66" s="5">
        <v>210382</v>
      </c>
      <c r="J66" s="8">
        <v>2.3795577370000003</v>
      </c>
      <c r="K66" s="9">
        <v>17.218235</v>
      </c>
      <c r="L66" s="9">
        <v>31.109494999999999</v>
      </c>
      <c r="M66" s="9">
        <v>45.584114999999997</v>
      </c>
      <c r="N66" s="9">
        <v>22.33175</v>
      </c>
      <c r="O66" s="9">
        <v>131.962949577991</v>
      </c>
      <c r="P66" s="9">
        <v>80.946823444503593</v>
      </c>
      <c r="T66" s="27">
        <v>1205</v>
      </c>
      <c r="U66" t="b">
        <f t="shared" si="0"/>
        <v>1</v>
      </c>
    </row>
    <row r="67" spans="1:21" ht="15.75" customHeight="1" x14ac:dyDescent="0.2">
      <c r="A67" s="11" t="s">
        <v>19</v>
      </c>
      <c r="B67" s="5">
        <v>2021</v>
      </c>
      <c r="C67" s="6">
        <v>44440</v>
      </c>
      <c r="D67" s="11">
        <v>1206</v>
      </c>
      <c r="E67" s="5">
        <v>2</v>
      </c>
      <c r="F67" s="5" t="s">
        <v>26</v>
      </c>
      <c r="G67" s="5" t="s">
        <v>21</v>
      </c>
      <c r="H67" s="5" t="s">
        <v>111</v>
      </c>
      <c r="I67" s="5">
        <v>210383</v>
      </c>
      <c r="J67" s="8">
        <v>1.8129776799999999</v>
      </c>
      <c r="K67" s="9">
        <v>20.364885000000001</v>
      </c>
      <c r="L67" s="9">
        <v>26.99091</v>
      </c>
      <c r="M67" s="9">
        <v>40.846964999999997</v>
      </c>
      <c r="N67" s="9">
        <v>19.319144999999999</v>
      </c>
      <c r="O67" s="9">
        <v>154.573736634596</v>
      </c>
      <c r="P67" s="9">
        <v>91.809104134319597</v>
      </c>
      <c r="T67" s="27">
        <v>1206</v>
      </c>
      <c r="U67" t="b">
        <f t="shared" ref="U67:U130" si="1">T67=D67</f>
        <v>1</v>
      </c>
    </row>
    <row r="68" spans="1:21" ht="15.75" customHeight="1" x14ac:dyDescent="0.2">
      <c r="A68" s="5" t="s">
        <v>19</v>
      </c>
      <c r="B68" s="5">
        <v>2021</v>
      </c>
      <c r="C68" s="6">
        <v>44428</v>
      </c>
      <c r="D68" s="5">
        <v>1207</v>
      </c>
      <c r="E68" s="5">
        <v>2</v>
      </c>
      <c r="F68" s="5" t="s">
        <v>23</v>
      </c>
      <c r="G68" s="5" t="s">
        <v>27</v>
      </c>
      <c r="H68" s="5" t="s">
        <v>111</v>
      </c>
      <c r="I68" s="5">
        <v>210330</v>
      </c>
      <c r="J68" s="8">
        <v>2.3715799870000001</v>
      </c>
      <c r="K68" s="9">
        <v>26.687424</v>
      </c>
      <c r="L68" s="9">
        <v>23.466528</v>
      </c>
      <c r="M68" s="9">
        <v>30.627269999999999</v>
      </c>
      <c r="N68" s="9">
        <v>10.410396</v>
      </c>
      <c r="O68" s="9">
        <v>214.49064058515199</v>
      </c>
      <c r="P68" s="9">
        <v>146.64951450803599</v>
      </c>
      <c r="T68" s="27">
        <v>1207</v>
      </c>
      <c r="U68" t="b">
        <f t="shared" si="1"/>
        <v>1</v>
      </c>
    </row>
    <row r="69" spans="1:21" ht="15.75" customHeight="1" x14ac:dyDescent="0.2">
      <c r="A69" s="5" t="s">
        <v>19</v>
      </c>
      <c r="B69" s="5">
        <v>2021</v>
      </c>
      <c r="C69" s="6">
        <v>44428</v>
      </c>
      <c r="D69" s="5">
        <v>1208</v>
      </c>
      <c r="E69" s="5">
        <v>2</v>
      </c>
      <c r="F69" s="5" t="s">
        <v>25</v>
      </c>
      <c r="G69" s="5" t="s">
        <v>27</v>
      </c>
      <c r="H69" s="5" t="s">
        <v>111</v>
      </c>
      <c r="I69" s="5">
        <v>210331</v>
      </c>
      <c r="J69" s="8">
        <v>2.609115874</v>
      </c>
      <c r="K69" s="9">
        <v>29.002420999999998</v>
      </c>
      <c r="L69" s="9">
        <v>21.811896999999998</v>
      </c>
      <c r="M69" s="9">
        <v>27.781569999999999</v>
      </c>
      <c r="N69" s="9">
        <v>8.6132480000000005</v>
      </c>
      <c r="O69" s="9">
        <v>240.77709753222601</v>
      </c>
      <c r="P69" s="9">
        <v>169.45877194988199</v>
      </c>
      <c r="T69" s="27">
        <v>1208</v>
      </c>
      <c r="U69" t="b">
        <f t="shared" si="1"/>
        <v>1</v>
      </c>
    </row>
    <row r="70" spans="1:21" ht="15.75" customHeight="1" x14ac:dyDescent="0.2">
      <c r="A70" s="5" t="s">
        <v>19</v>
      </c>
      <c r="B70" s="5">
        <v>2021</v>
      </c>
      <c r="C70" s="6">
        <v>44428</v>
      </c>
      <c r="D70" s="5">
        <v>1209</v>
      </c>
      <c r="E70" s="5">
        <v>2</v>
      </c>
      <c r="F70" s="5" t="s">
        <v>26</v>
      </c>
      <c r="G70" s="5" t="s">
        <v>27</v>
      </c>
      <c r="H70" s="5" t="s">
        <v>111</v>
      </c>
      <c r="I70" s="5">
        <v>210332</v>
      </c>
      <c r="J70" s="8">
        <v>2.5290618840000003</v>
      </c>
      <c r="K70" s="9">
        <v>32.219265399999998</v>
      </c>
      <c r="L70" s="9">
        <v>18.146122200000001</v>
      </c>
      <c r="M70" s="9">
        <v>25.610374799999999</v>
      </c>
      <c r="N70" s="9">
        <v>9.3099267999999995</v>
      </c>
      <c r="O70" s="9">
        <v>271.83317279564199</v>
      </c>
      <c r="P70" s="9">
        <v>197.966469319499</v>
      </c>
      <c r="T70" s="27">
        <v>1209</v>
      </c>
      <c r="U70" t="b">
        <f t="shared" si="1"/>
        <v>1</v>
      </c>
    </row>
    <row r="71" spans="1:21" ht="15.75" customHeight="1" x14ac:dyDescent="0.2">
      <c r="A71" s="5" t="s">
        <v>19</v>
      </c>
      <c r="B71" s="5">
        <v>2021</v>
      </c>
      <c r="C71" s="6">
        <v>44428</v>
      </c>
      <c r="D71" s="5">
        <v>1210</v>
      </c>
      <c r="E71" s="5">
        <v>2</v>
      </c>
      <c r="F71" s="5" t="s">
        <v>20</v>
      </c>
      <c r="G71" s="5" t="s">
        <v>27</v>
      </c>
      <c r="H71" s="5" t="s">
        <v>111</v>
      </c>
      <c r="I71" s="5">
        <v>210333</v>
      </c>
      <c r="J71" s="8">
        <v>2.9154988199999998</v>
      </c>
      <c r="K71" s="9">
        <v>29.856000000000002</v>
      </c>
      <c r="L71" s="9">
        <v>20.832000000000001</v>
      </c>
      <c r="M71" s="9">
        <v>25.8048</v>
      </c>
      <c r="N71" s="9">
        <v>8.1023999999999994</v>
      </c>
      <c r="O71" s="9">
        <v>261.97351421188603</v>
      </c>
      <c r="P71" s="9">
        <v>189.65151344022399</v>
      </c>
      <c r="T71" s="27">
        <v>1210</v>
      </c>
      <c r="U71" t="b">
        <f t="shared" si="1"/>
        <v>1</v>
      </c>
    </row>
    <row r="72" spans="1:21" ht="15.75" customHeight="1" x14ac:dyDescent="0.2">
      <c r="A72" s="5" t="s">
        <v>19</v>
      </c>
      <c r="B72" s="5">
        <v>2021</v>
      </c>
      <c r="C72" s="6">
        <v>44428</v>
      </c>
      <c r="D72" s="5">
        <v>1211</v>
      </c>
      <c r="E72" s="5">
        <v>2</v>
      </c>
      <c r="F72" s="5" t="s">
        <v>22</v>
      </c>
      <c r="G72" s="5" t="s">
        <v>27</v>
      </c>
      <c r="H72" s="5" t="s">
        <v>111</v>
      </c>
      <c r="I72" s="5">
        <v>210334</v>
      </c>
      <c r="J72" s="8">
        <v>2.8083868659999998</v>
      </c>
      <c r="K72" s="9">
        <v>31.098583999999999</v>
      </c>
      <c r="L72" s="9">
        <v>19.896509999999999</v>
      </c>
      <c r="M72" s="9">
        <v>24.669736</v>
      </c>
      <c r="N72" s="9">
        <v>7.2614999999999998</v>
      </c>
      <c r="O72" s="9">
        <v>276.77493310681501</v>
      </c>
      <c r="P72" s="9">
        <v>204.26749623828101</v>
      </c>
      <c r="T72" s="27">
        <v>1211</v>
      </c>
      <c r="U72" t="b">
        <f t="shared" si="1"/>
        <v>1</v>
      </c>
    </row>
    <row r="73" spans="1:21" ht="15.75" customHeight="1" x14ac:dyDescent="0.2">
      <c r="A73" s="5" t="s">
        <v>19</v>
      </c>
      <c r="B73" s="5">
        <v>2021</v>
      </c>
      <c r="C73" s="6">
        <v>44428</v>
      </c>
      <c r="D73" s="5">
        <v>1212</v>
      </c>
      <c r="E73" s="5">
        <v>2</v>
      </c>
      <c r="F73" s="5" t="s">
        <v>24</v>
      </c>
      <c r="G73" s="5" t="s">
        <v>27</v>
      </c>
      <c r="H73" s="5" t="s">
        <v>111</v>
      </c>
      <c r="I73" s="5">
        <v>210335</v>
      </c>
      <c r="J73" s="8">
        <v>2.8590279839999999</v>
      </c>
      <c r="K73" s="9">
        <v>26.572427999999999</v>
      </c>
      <c r="L73" s="9">
        <v>21.501936000000001</v>
      </c>
      <c r="M73" s="9">
        <v>28.735965</v>
      </c>
      <c r="N73" s="9">
        <v>10.341135</v>
      </c>
      <c r="O73" s="9">
        <v>233.561919684804</v>
      </c>
      <c r="P73" s="9">
        <v>161.916655986732</v>
      </c>
      <c r="T73" s="27">
        <v>1212</v>
      </c>
      <c r="U73" t="b">
        <f t="shared" si="1"/>
        <v>1</v>
      </c>
    </row>
    <row r="74" spans="1:21" ht="15.75" customHeight="1" x14ac:dyDescent="0.2">
      <c r="A74" s="5" t="s">
        <v>19</v>
      </c>
      <c r="B74" s="5">
        <v>2021</v>
      </c>
      <c r="C74" s="6">
        <v>44428</v>
      </c>
      <c r="D74" s="5">
        <v>1301</v>
      </c>
      <c r="E74" s="5">
        <v>3</v>
      </c>
      <c r="F74" s="5" t="s">
        <v>20</v>
      </c>
      <c r="G74" s="5" t="s">
        <v>27</v>
      </c>
      <c r="H74" s="5" t="s">
        <v>111</v>
      </c>
      <c r="I74" s="5">
        <v>210336</v>
      </c>
      <c r="J74" s="8">
        <v>3.0555012010000002</v>
      </c>
      <c r="K74" s="9">
        <v>30.936288999999999</v>
      </c>
      <c r="L74" s="9">
        <v>20.105295000000002</v>
      </c>
      <c r="M74" s="9">
        <v>26.601623499999999</v>
      </c>
      <c r="N74" s="9">
        <v>7.6536739999999996</v>
      </c>
      <c r="O74" s="9">
        <v>257.69245309378698</v>
      </c>
      <c r="P74" s="9">
        <v>183.36078586755301</v>
      </c>
      <c r="T74" s="27">
        <v>1301</v>
      </c>
      <c r="U74" t="b">
        <f t="shared" si="1"/>
        <v>1</v>
      </c>
    </row>
    <row r="75" spans="1:21" ht="15.75" customHeight="1" x14ac:dyDescent="0.2">
      <c r="A75" s="5" t="s">
        <v>19</v>
      </c>
      <c r="B75" s="5">
        <v>2021</v>
      </c>
      <c r="C75" s="6">
        <v>44428</v>
      </c>
      <c r="D75" s="5">
        <v>1302</v>
      </c>
      <c r="E75" s="5">
        <v>3</v>
      </c>
      <c r="F75" s="5" t="s">
        <v>22</v>
      </c>
      <c r="G75" s="5" t="s">
        <v>27</v>
      </c>
      <c r="H75" s="5" t="s">
        <v>111</v>
      </c>
      <c r="I75" s="5">
        <v>210337</v>
      </c>
      <c r="J75" s="8">
        <v>2.7807660850000002</v>
      </c>
      <c r="K75" s="9">
        <v>26.364249999999998</v>
      </c>
      <c r="L75" s="9">
        <v>23.699064</v>
      </c>
      <c r="M75" s="9">
        <v>30.448312000000001</v>
      </c>
      <c r="N75" s="9">
        <v>14.083303000000001</v>
      </c>
      <c r="O75" s="9">
        <v>215.19787413487299</v>
      </c>
      <c r="P75" s="9">
        <v>155.87096452512299</v>
      </c>
      <c r="T75" s="27">
        <v>1302</v>
      </c>
      <c r="U75" t="b">
        <f t="shared" si="1"/>
        <v>1</v>
      </c>
    </row>
    <row r="76" spans="1:21" ht="15.75" customHeight="1" x14ac:dyDescent="0.2">
      <c r="A76" s="5" t="s">
        <v>19</v>
      </c>
      <c r="B76" s="5">
        <v>2021</v>
      </c>
      <c r="C76" s="6">
        <v>44428</v>
      </c>
      <c r="D76" s="5">
        <v>1303</v>
      </c>
      <c r="E76" s="5">
        <v>3</v>
      </c>
      <c r="F76" s="5" t="s">
        <v>25</v>
      </c>
      <c r="G76" s="5" t="s">
        <v>27</v>
      </c>
      <c r="H76" s="5" t="s">
        <v>111</v>
      </c>
      <c r="I76" s="5">
        <v>210338</v>
      </c>
      <c r="J76" s="8">
        <v>2.8912743930000002</v>
      </c>
      <c r="K76" s="9">
        <v>30.471905</v>
      </c>
      <c r="L76" s="9">
        <v>20.172498000000001</v>
      </c>
      <c r="M76" s="9">
        <v>26.528482</v>
      </c>
      <c r="N76" s="9">
        <v>8.3034730000000003</v>
      </c>
      <c r="O76" s="9">
        <v>256.62851830915798</v>
      </c>
      <c r="P76" s="9">
        <v>184.12682469243899</v>
      </c>
      <c r="T76" s="27">
        <v>1303</v>
      </c>
      <c r="U76" t="b">
        <f t="shared" si="1"/>
        <v>1</v>
      </c>
    </row>
    <row r="77" spans="1:21" ht="15.75" customHeight="1" x14ac:dyDescent="0.2">
      <c r="A77" s="5" t="s">
        <v>19</v>
      </c>
      <c r="B77" s="5">
        <v>2021</v>
      </c>
      <c r="C77" s="6">
        <v>44428</v>
      </c>
      <c r="D77" s="5">
        <v>1304</v>
      </c>
      <c r="E77" s="5">
        <v>3</v>
      </c>
      <c r="F77" s="5" t="s">
        <v>26</v>
      </c>
      <c r="G77" s="5" t="s">
        <v>27</v>
      </c>
      <c r="H77" s="5" t="s">
        <v>111</v>
      </c>
      <c r="I77" s="5">
        <v>210339</v>
      </c>
      <c r="J77" s="8">
        <v>2.3069211260000002</v>
      </c>
      <c r="K77" s="9">
        <v>29.754432000000001</v>
      </c>
      <c r="L77" s="9">
        <v>20.453759999999999</v>
      </c>
      <c r="M77" s="9">
        <v>26.242560000000001</v>
      </c>
      <c r="N77" s="9">
        <v>7.6315679999999997</v>
      </c>
      <c r="O77" s="9">
        <v>258.64791183163101</v>
      </c>
      <c r="P77" s="9">
        <v>184.89911682868001</v>
      </c>
      <c r="T77" s="27">
        <v>1304</v>
      </c>
      <c r="U77" t="b">
        <f t="shared" si="1"/>
        <v>1</v>
      </c>
    </row>
    <row r="78" spans="1:21" ht="15.75" customHeight="1" x14ac:dyDescent="0.2">
      <c r="A78" s="5" t="s">
        <v>19</v>
      </c>
      <c r="B78" s="5">
        <v>2021</v>
      </c>
      <c r="C78" s="6">
        <v>44428</v>
      </c>
      <c r="D78" s="5">
        <v>1305</v>
      </c>
      <c r="E78" s="5">
        <v>3</v>
      </c>
      <c r="F78" s="5" t="s">
        <v>23</v>
      </c>
      <c r="G78" s="5" t="s">
        <v>27</v>
      </c>
      <c r="H78" s="5" t="s">
        <v>111</v>
      </c>
      <c r="I78" s="5">
        <v>210340</v>
      </c>
      <c r="J78" s="8">
        <v>2.7412197119999999</v>
      </c>
      <c r="K78" s="9">
        <v>26.056177000000002</v>
      </c>
      <c r="L78" s="9">
        <v>23.794588999999998</v>
      </c>
      <c r="M78" s="9">
        <v>33.435087000000003</v>
      </c>
      <c r="N78" s="9">
        <v>16.712751999999998</v>
      </c>
      <c r="O78" s="9">
        <v>195.767092909398</v>
      </c>
      <c r="P78" s="9">
        <v>138.255742227958</v>
      </c>
      <c r="T78" s="27">
        <v>1305</v>
      </c>
      <c r="U78" t="b">
        <f t="shared" si="1"/>
        <v>1</v>
      </c>
    </row>
    <row r="79" spans="1:21" ht="15.75" customHeight="1" x14ac:dyDescent="0.2">
      <c r="A79" s="5" t="s">
        <v>19</v>
      </c>
      <c r="B79" s="5">
        <v>2021</v>
      </c>
      <c r="C79" s="6">
        <v>44428</v>
      </c>
      <c r="D79" s="5">
        <v>1306</v>
      </c>
      <c r="E79" s="5">
        <v>3</v>
      </c>
      <c r="F79" s="5" t="s">
        <v>24</v>
      </c>
      <c r="G79" s="5" t="s">
        <v>27</v>
      </c>
      <c r="H79" s="5" t="s">
        <v>111</v>
      </c>
      <c r="I79" s="5">
        <v>210341</v>
      </c>
      <c r="J79" s="8">
        <v>3.0076059770000003</v>
      </c>
      <c r="K79" s="9">
        <v>28.562324</v>
      </c>
      <c r="L79" s="9">
        <v>22.659896</v>
      </c>
      <c r="M79" s="9">
        <v>28.804624</v>
      </c>
      <c r="N79" s="9">
        <v>10.651508</v>
      </c>
      <c r="O79" s="9">
        <v>230.092065890144</v>
      </c>
      <c r="P79" s="9">
        <v>165.78274479964401</v>
      </c>
      <c r="T79" s="27">
        <v>1306</v>
      </c>
      <c r="U79" t="b">
        <f t="shared" si="1"/>
        <v>1</v>
      </c>
    </row>
    <row r="80" spans="1:21" ht="15.75" customHeight="1" x14ac:dyDescent="0.2">
      <c r="A80" s="11" t="s">
        <v>19</v>
      </c>
      <c r="B80" s="5">
        <v>2021</v>
      </c>
      <c r="C80" s="6">
        <v>44440</v>
      </c>
      <c r="D80" s="11">
        <v>1307</v>
      </c>
      <c r="E80" s="5">
        <v>3</v>
      </c>
      <c r="F80" s="5" t="s">
        <v>22</v>
      </c>
      <c r="G80" s="5" t="s">
        <v>21</v>
      </c>
      <c r="H80" s="5" t="s">
        <v>111</v>
      </c>
      <c r="I80" s="5">
        <v>210384</v>
      </c>
      <c r="J80" s="8">
        <v>2.7466397840000001</v>
      </c>
      <c r="K80" s="9">
        <v>22.723739999999999</v>
      </c>
      <c r="L80" s="9">
        <v>23.837112000000001</v>
      </c>
      <c r="M80" s="9">
        <v>39.552084000000001</v>
      </c>
      <c r="N80" s="9">
        <v>17.777448</v>
      </c>
      <c r="O80" s="9">
        <v>165.412481148231</v>
      </c>
      <c r="P80" s="9">
        <v>96.516764296187105</v>
      </c>
      <c r="T80" s="27">
        <v>1307</v>
      </c>
      <c r="U80" t="b">
        <f t="shared" si="1"/>
        <v>1</v>
      </c>
    </row>
    <row r="81" spans="1:21" ht="15.75" customHeight="1" x14ac:dyDescent="0.2">
      <c r="A81" s="11" t="s">
        <v>19</v>
      </c>
      <c r="B81" s="5">
        <v>2021</v>
      </c>
      <c r="C81" s="6">
        <v>44440</v>
      </c>
      <c r="D81" s="11">
        <v>1308</v>
      </c>
      <c r="E81" s="5">
        <v>3</v>
      </c>
      <c r="F81" s="5" t="s">
        <v>20</v>
      </c>
      <c r="G81" s="5" t="s">
        <v>21</v>
      </c>
      <c r="H81" s="5" t="s">
        <v>111</v>
      </c>
      <c r="I81" s="5">
        <v>210385</v>
      </c>
      <c r="J81" s="8">
        <v>2.4522068960000003</v>
      </c>
      <c r="K81" s="9">
        <v>18.693864000000001</v>
      </c>
      <c r="L81" s="9">
        <v>25.677204</v>
      </c>
      <c r="M81" s="9">
        <v>39.75132</v>
      </c>
      <c r="N81" s="9">
        <v>18.344697</v>
      </c>
      <c r="O81" s="9">
        <v>161.22900744627</v>
      </c>
      <c r="P81" s="9">
        <v>93.881913771412201</v>
      </c>
      <c r="T81" s="27">
        <v>1308</v>
      </c>
      <c r="U81" t="b">
        <f t="shared" si="1"/>
        <v>1</v>
      </c>
    </row>
    <row r="82" spans="1:21" ht="15.75" customHeight="1" x14ac:dyDescent="0.2">
      <c r="A82" s="11" t="s">
        <v>19</v>
      </c>
      <c r="B82" s="5">
        <v>2021</v>
      </c>
      <c r="C82" s="6">
        <v>44440</v>
      </c>
      <c r="D82" s="11">
        <v>1309</v>
      </c>
      <c r="E82" s="5">
        <v>3</v>
      </c>
      <c r="F82" s="5" t="s">
        <v>26</v>
      </c>
      <c r="G82" s="5" t="s">
        <v>21</v>
      </c>
      <c r="H82" s="5" t="s">
        <v>111</v>
      </c>
      <c r="I82" s="5">
        <v>210386</v>
      </c>
      <c r="J82" s="8">
        <v>2.047048593</v>
      </c>
      <c r="K82" s="9">
        <v>18.352575000000002</v>
      </c>
      <c r="L82" s="9">
        <v>30.234168</v>
      </c>
      <c r="M82" s="9">
        <v>44.290880999999999</v>
      </c>
      <c r="N82" s="9">
        <v>21.180230999999999</v>
      </c>
      <c r="O82" s="9">
        <v>137.24822818809</v>
      </c>
      <c r="P82" s="9">
        <v>82.545029763769605</v>
      </c>
      <c r="T82" s="27">
        <v>1309</v>
      </c>
      <c r="U82" t="b">
        <f t="shared" si="1"/>
        <v>1</v>
      </c>
    </row>
    <row r="83" spans="1:21" ht="15.75" customHeight="1" x14ac:dyDescent="0.2">
      <c r="A83" s="11" t="s">
        <v>19</v>
      </c>
      <c r="B83" s="5">
        <v>2021</v>
      </c>
      <c r="C83" s="6">
        <v>44440</v>
      </c>
      <c r="D83" s="11">
        <v>1310</v>
      </c>
      <c r="E83" s="5">
        <v>3</v>
      </c>
      <c r="F83" s="5" t="s">
        <v>24</v>
      </c>
      <c r="G83" s="5" t="s">
        <v>21</v>
      </c>
      <c r="H83" s="5" t="s">
        <v>111</v>
      </c>
      <c r="I83" s="5">
        <v>210387</v>
      </c>
      <c r="J83" s="8">
        <v>3.0298385190000001</v>
      </c>
      <c r="K83" s="9">
        <v>19.991399999999999</v>
      </c>
      <c r="L83" s="9">
        <v>26.016081</v>
      </c>
      <c r="M83" s="9">
        <v>37.901876999999999</v>
      </c>
      <c r="N83" s="9">
        <v>18.173999999999999</v>
      </c>
      <c r="O83" s="9">
        <v>168.44836225577299</v>
      </c>
      <c r="P83" s="9">
        <v>104.790984448871</v>
      </c>
      <c r="T83" s="27">
        <v>1310</v>
      </c>
      <c r="U83" t="b">
        <f t="shared" si="1"/>
        <v>1</v>
      </c>
    </row>
    <row r="84" spans="1:21" ht="15.75" customHeight="1" x14ac:dyDescent="0.2">
      <c r="A84" s="11" t="s">
        <v>19</v>
      </c>
      <c r="B84" s="5">
        <v>2021</v>
      </c>
      <c r="C84" s="6">
        <v>44440</v>
      </c>
      <c r="D84" s="11">
        <v>1311</v>
      </c>
      <c r="E84" s="5">
        <v>3</v>
      </c>
      <c r="F84" s="5" t="s">
        <v>25</v>
      </c>
      <c r="G84" s="5" t="s">
        <v>21</v>
      </c>
      <c r="H84" s="5" t="s">
        <v>111</v>
      </c>
      <c r="I84" s="5">
        <v>210388</v>
      </c>
      <c r="J84" s="8">
        <v>2.712569244</v>
      </c>
      <c r="K84" s="9">
        <v>19.96819</v>
      </c>
      <c r="L84" s="9">
        <v>26.884495000000001</v>
      </c>
      <c r="M84" s="9">
        <v>40.634439999999998</v>
      </c>
      <c r="N84" s="9">
        <v>18.774139999999999</v>
      </c>
      <c r="O84" s="9">
        <v>155.57195781660599</v>
      </c>
      <c r="P84" s="9">
        <v>94.780554994486707</v>
      </c>
      <c r="T84" s="27">
        <v>1311</v>
      </c>
      <c r="U84" t="b">
        <f t="shared" si="1"/>
        <v>1</v>
      </c>
    </row>
    <row r="85" spans="1:21" ht="15.75" customHeight="1" x14ac:dyDescent="0.2">
      <c r="A85" s="11" t="s">
        <v>19</v>
      </c>
      <c r="B85" s="5">
        <v>2021</v>
      </c>
      <c r="C85" s="6">
        <v>44440</v>
      </c>
      <c r="D85" s="11">
        <v>1312</v>
      </c>
      <c r="E85" s="5">
        <v>3</v>
      </c>
      <c r="F85" s="5" t="s">
        <v>23</v>
      </c>
      <c r="G85" s="5" t="s">
        <v>21</v>
      </c>
      <c r="H85" s="5" t="s">
        <v>111</v>
      </c>
      <c r="I85" s="5">
        <v>210389</v>
      </c>
      <c r="J85" s="8">
        <v>2.8837153959999999</v>
      </c>
      <c r="K85" s="9">
        <v>18.721050000000002</v>
      </c>
      <c r="L85" s="9">
        <v>28.168119999999998</v>
      </c>
      <c r="M85" s="9">
        <v>40.129550000000002</v>
      </c>
      <c r="N85" s="9">
        <v>17.445650000000001</v>
      </c>
      <c r="O85" s="9">
        <v>155.21134303020301</v>
      </c>
      <c r="P85" s="9">
        <v>93.353520314531494</v>
      </c>
      <c r="T85" s="27">
        <v>1312</v>
      </c>
      <c r="U85" t="b">
        <f t="shared" si="1"/>
        <v>1</v>
      </c>
    </row>
    <row r="86" spans="1:21" ht="15.75" customHeight="1" x14ac:dyDescent="0.2">
      <c r="A86" s="11" t="s">
        <v>19</v>
      </c>
      <c r="B86" s="5">
        <v>2021</v>
      </c>
      <c r="C86" s="6">
        <v>44440</v>
      </c>
      <c r="D86" s="11">
        <v>1401</v>
      </c>
      <c r="E86" s="5">
        <v>4</v>
      </c>
      <c r="F86" s="5" t="s">
        <v>20</v>
      </c>
      <c r="G86" s="5" t="s">
        <v>21</v>
      </c>
      <c r="H86" s="5" t="s">
        <v>111</v>
      </c>
      <c r="I86" s="5">
        <v>210390</v>
      </c>
      <c r="J86" s="8">
        <v>2.9455452850000001</v>
      </c>
      <c r="K86" s="9">
        <v>16.945647000000001</v>
      </c>
      <c r="L86" s="9">
        <v>31.826298000000001</v>
      </c>
      <c r="M86" s="9">
        <v>45.466140000000003</v>
      </c>
      <c r="N86" s="9">
        <v>25.930191000000001</v>
      </c>
      <c r="O86" s="9">
        <v>131.16290621016299</v>
      </c>
      <c r="P86" s="9">
        <v>87.050150830568398</v>
      </c>
      <c r="T86" s="27">
        <v>1401</v>
      </c>
      <c r="U86" t="b">
        <f t="shared" si="1"/>
        <v>1</v>
      </c>
    </row>
    <row r="87" spans="1:21" ht="15.75" customHeight="1" x14ac:dyDescent="0.2">
      <c r="A87" s="11" t="s">
        <v>19</v>
      </c>
      <c r="B87" s="5">
        <v>2021</v>
      </c>
      <c r="C87" s="6">
        <v>44440</v>
      </c>
      <c r="D87" s="11">
        <v>1402</v>
      </c>
      <c r="E87" s="5">
        <v>4</v>
      </c>
      <c r="F87" s="5" t="s">
        <v>23</v>
      </c>
      <c r="G87" s="5" t="s">
        <v>21</v>
      </c>
      <c r="H87" s="5" t="s">
        <v>111</v>
      </c>
      <c r="I87" s="5">
        <v>210391</v>
      </c>
      <c r="J87" s="8">
        <v>2.7515411040000002</v>
      </c>
      <c r="K87" s="9">
        <v>22.72326</v>
      </c>
      <c r="L87" s="9">
        <v>21.540330000000001</v>
      </c>
      <c r="M87" s="9">
        <v>32.746070000000003</v>
      </c>
      <c r="N87" s="9">
        <v>12.241949999999999</v>
      </c>
      <c r="O87" s="9">
        <v>204.8748116559</v>
      </c>
      <c r="P87" s="9">
        <v>125.290411272681</v>
      </c>
      <c r="T87" s="27">
        <v>1402</v>
      </c>
      <c r="U87" t="b">
        <f t="shared" si="1"/>
        <v>1</v>
      </c>
    </row>
    <row r="88" spans="1:21" ht="15.75" customHeight="1" x14ac:dyDescent="0.2">
      <c r="A88" s="11" t="s">
        <v>19</v>
      </c>
      <c r="B88" s="5">
        <v>2021</v>
      </c>
      <c r="C88" s="6">
        <v>44440</v>
      </c>
      <c r="D88" s="11">
        <v>1403</v>
      </c>
      <c r="E88" s="5">
        <v>4</v>
      </c>
      <c r="F88" s="5" t="s">
        <v>24</v>
      </c>
      <c r="G88" s="5" t="s">
        <v>21</v>
      </c>
      <c r="H88" s="5" t="s">
        <v>111</v>
      </c>
      <c r="I88" s="5">
        <v>210392</v>
      </c>
      <c r="J88" s="8">
        <v>2.8098764119999999</v>
      </c>
      <c r="K88" s="9">
        <v>18.666101999999999</v>
      </c>
      <c r="L88" s="9">
        <v>31.865106000000001</v>
      </c>
      <c r="M88" s="9">
        <v>47.226815999999999</v>
      </c>
      <c r="N88" s="9">
        <v>22.991513999999999</v>
      </c>
      <c r="O88" s="9">
        <v>126.213438363611</v>
      </c>
      <c r="P88" s="9">
        <v>79.083142748502695</v>
      </c>
      <c r="T88" s="27">
        <v>1403</v>
      </c>
      <c r="U88" t="b">
        <f t="shared" si="1"/>
        <v>1</v>
      </c>
    </row>
    <row r="89" spans="1:21" ht="15.75" customHeight="1" x14ac:dyDescent="0.2">
      <c r="A89" s="11" t="s">
        <v>19</v>
      </c>
      <c r="B89" s="5">
        <v>2021</v>
      </c>
      <c r="C89" s="6">
        <v>44440</v>
      </c>
      <c r="D89" s="11">
        <v>1404</v>
      </c>
      <c r="E89" s="5">
        <v>4</v>
      </c>
      <c r="F89" s="5" t="s">
        <v>22</v>
      </c>
      <c r="G89" s="5" t="s">
        <v>21</v>
      </c>
      <c r="H89" s="5" t="s">
        <v>111</v>
      </c>
      <c r="I89" s="5">
        <v>210393</v>
      </c>
      <c r="J89" s="8">
        <v>2.5176898630000002</v>
      </c>
      <c r="K89" s="9">
        <v>19.509028000000001</v>
      </c>
      <c r="L89" s="9">
        <v>31.320492000000002</v>
      </c>
      <c r="M89" s="9">
        <v>42.519441999999998</v>
      </c>
      <c r="N89" s="9">
        <v>22.004794</v>
      </c>
      <c r="O89" s="9">
        <v>141.11484217414699</v>
      </c>
      <c r="P89" s="9">
        <v>92.111678613860605</v>
      </c>
      <c r="T89" s="27">
        <v>1404</v>
      </c>
      <c r="U89" t="b">
        <f t="shared" si="1"/>
        <v>1</v>
      </c>
    </row>
    <row r="90" spans="1:21" ht="15.75" customHeight="1" x14ac:dyDescent="0.2">
      <c r="A90" s="11" t="s">
        <v>19</v>
      </c>
      <c r="B90" s="5">
        <v>2021</v>
      </c>
      <c r="C90" s="12">
        <v>44440</v>
      </c>
      <c r="D90" s="11">
        <v>1405</v>
      </c>
      <c r="E90" s="5">
        <v>4</v>
      </c>
      <c r="F90" s="5" t="s">
        <v>26</v>
      </c>
      <c r="G90" s="5" t="s">
        <v>21</v>
      </c>
      <c r="H90" s="5" t="s">
        <v>111</v>
      </c>
      <c r="I90" s="5">
        <v>210394</v>
      </c>
      <c r="J90" s="8">
        <v>1.762</v>
      </c>
      <c r="K90" s="9">
        <v>24.100044</v>
      </c>
      <c r="L90" s="9">
        <v>18.671211</v>
      </c>
      <c r="M90" s="9">
        <v>29.781801000000002</v>
      </c>
      <c r="N90" s="9">
        <v>8.6084490000000002</v>
      </c>
      <c r="O90" s="9">
        <v>232.247739674119</v>
      </c>
      <c r="P90" s="9">
        <v>137.15953964108701</v>
      </c>
      <c r="T90" s="27">
        <v>1405</v>
      </c>
      <c r="U90" t="b">
        <f t="shared" si="1"/>
        <v>1</v>
      </c>
    </row>
    <row r="91" spans="1:21" ht="15.75" customHeight="1" x14ac:dyDescent="0.2">
      <c r="A91" s="11" t="s">
        <v>19</v>
      </c>
      <c r="B91" s="5">
        <v>2021</v>
      </c>
      <c r="C91" s="12">
        <v>44440</v>
      </c>
      <c r="D91" s="11">
        <v>1406</v>
      </c>
      <c r="E91" s="5">
        <v>4</v>
      </c>
      <c r="F91" s="5" t="s">
        <v>25</v>
      </c>
      <c r="G91" s="5" t="s">
        <v>21</v>
      </c>
      <c r="H91" s="5" t="s">
        <v>111</v>
      </c>
      <c r="I91" s="5">
        <v>210395</v>
      </c>
      <c r="J91" s="8">
        <v>2.6059999999999999</v>
      </c>
      <c r="K91" s="9">
        <v>18.721862000000002</v>
      </c>
      <c r="L91" s="9">
        <v>27.730671999999998</v>
      </c>
      <c r="M91" s="9">
        <v>40.690553999999999</v>
      </c>
      <c r="N91" s="9">
        <v>19.984010000000001</v>
      </c>
      <c r="O91" s="9">
        <v>153.850475245034</v>
      </c>
      <c r="P91" s="9">
        <v>96.211169777543105</v>
      </c>
      <c r="T91" s="27">
        <v>1406</v>
      </c>
      <c r="U91" t="b">
        <f t="shared" si="1"/>
        <v>1</v>
      </c>
    </row>
    <row r="92" spans="1:21" ht="15.75" customHeight="1" x14ac:dyDescent="0.2">
      <c r="A92" s="5" t="s">
        <v>19</v>
      </c>
      <c r="B92" s="5">
        <v>2021</v>
      </c>
      <c r="C92" s="6">
        <v>44428</v>
      </c>
      <c r="D92" s="5">
        <v>1407</v>
      </c>
      <c r="E92" s="5">
        <v>4</v>
      </c>
      <c r="F92" s="5" t="s">
        <v>22</v>
      </c>
      <c r="G92" s="5" t="s">
        <v>27</v>
      </c>
      <c r="H92" s="5" t="s">
        <v>111</v>
      </c>
      <c r="I92" s="5">
        <v>210342</v>
      </c>
      <c r="J92" s="8">
        <v>2.5752326409999999</v>
      </c>
      <c r="K92" s="9">
        <v>27.557832000000001</v>
      </c>
      <c r="L92" s="9">
        <v>21.310368</v>
      </c>
      <c r="M92" s="9">
        <v>27.385356000000002</v>
      </c>
      <c r="N92" s="9">
        <v>10.82766</v>
      </c>
      <c r="O92" s="9">
        <v>245.58779322754501</v>
      </c>
      <c r="P92" s="9">
        <v>177.64457011730499</v>
      </c>
      <c r="T92" s="27">
        <v>1407</v>
      </c>
      <c r="U92" t="b">
        <f t="shared" si="1"/>
        <v>1</v>
      </c>
    </row>
    <row r="93" spans="1:21" ht="15.75" customHeight="1" x14ac:dyDescent="0.2">
      <c r="A93" s="5" t="s">
        <v>19</v>
      </c>
      <c r="B93" s="5">
        <v>2021</v>
      </c>
      <c r="C93" s="6">
        <v>44428</v>
      </c>
      <c r="D93" s="5">
        <v>1408</v>
      </c>
      <c r="E93" s="5">
        <v>4</v>
      </c>
      <c r="F93" s="5" t="s">
        <v>20</v>
      </c>
      <c r="G93" s="5" t="s">
        <v>27</v>
      </c>
      <c r="H93" s="5" t="s">
        <v>111</v>
      </c>
      <c r="I93" s="5">
        <v>210343</v>
      </c>
      <c r="J93" s="8">
        <v>2.0074277770000002</v>
      </c>
      <c r="K93" s="9">
        <v>24.396467999999999</v>
      </c>
      <c r="L93" s="9">
        <v>24.396467999999999</v>
      </c>
      <c r="M93" s="9">
        <v>32.471288000000001</v>
      </c>
      <c r="N93" s="9">
        <v>14.639792</v>
      </c>
      <c r="O93" s="9">
        <v>200.23457497102899</v>
      </c>
      <c r="P93" s="9">
        <v>140.49213781651201</v>
      </c>
      <c r="T93" s="27">
        <v>1408</v>
      </c>
      <c r="U93" t="b">
        <f t="shared" si="1"/>
        <v>1</v>
      </c>
    </row>
    <row r="94" spans="1:21" ht="15.75" customHeight="1" x14ac:dyDescent="0.2">
      <c r="A94" s="5" t="s">
        <v>19</v>
      </c>
      <c r="B94" s="5">
        <v>2021</v>
      </c>
      <c r="C94" s="6">
        <v>44428</v>
      </c>
      <c r="D94" s="5">
        <v>1409</v>
      </c>
      <c r="E94" s="5">
        <v>4</v>
      </c>
      <c r="F94" s="5" t="s">
        <v>24</v>
      </c>
      <c r="G94" s="5" t="s">
        <v>27</v>
      </c>
      <c r="H94" s="5" t="s">
        <v>111</v>
      </c>
      <c r="I94" s="5">
        <v>210344</v>
      </c>
      <c r="J94" s="8">
        <v>2.2696012110000003</v>
      </c>
      <c r="K94" s="9">
        <v>29.839908000000001</v>
      </c>
      <c r="L94" s="9">
        <v>18.453122</v>
      </c>
      <c r="M94" s="9">
        <v>23.061602000000001</v>
      </c>
      <c r="N94" s="9">
        <v>7.3639669999999997</v>
      </c>
      <c r="O94" s="9">
        <v>300.61050444017701</v>
      </c>
      <c r="P94" s="9">
        <v>224.75562888217399</v>
      </c>
      <c r="T94" s="27">
        <v>1409</v>
      </c>
      <c r="U94" t="b">
        <f t="shared" si="1"/>
        <v>1</v>
      </c>
    </row>
    <row r="95" spans="1:21" ht="15.75" customHeight="1" x14ac:dyDescent="0.2">
      <c r="A95" s="5" t="s">
        <v>19</v>
      </c>
      <c r="B95" s="5">
        <v>2021</v>
      </c>
      <c r="C95" s="6">
        <v>44428</v>
      </c>
      <c r="D95" s="5">
        <v>1410</v>
      </c>
      <c r="E95" s="5">
        <v>4</v>
      </c>
      <c r="F95" s="5" t="s">
        <v>26</v>
      </c>
      <c r="G95" s="5" t="s">
        <v>27</v>
      </c>
      <c r="H95" s="5" t="s">
        <v>111</v>
      </c>
      <c r="I95" s="5">
        <v>210345</v>
      </c>
      <c r="J95" s="8">
        <v>1.3008788389999999</v>
      </c>
      <c r="K95" s="9">
        <v>28.724654999999998</v>
      </c>
      <c r="L95" s="9">
        <v>19.361476</v>
      </c>
      <c r="M95" s="9">
        <v>26.270790000000002</v>
      </c>
      <c r="N95" s="9">
        <v>7.7946299999999997</v>
      </c>
      <c r="O95" s="9">
        <v>261.38292119064698</v>
      </c>
      <c r="P95" s="9">
        <v>184.368263735634</v>
      </c>
      <c r="T95" s="27">
        <v>1410</v>
      </c>
      <c r="U95" t="b">
        <f t="shared" si="1"/>
        <v>1</v>
      </c>
    </row>
    <row r="96" spans="1:21" ht="15.75" customHeight="1" x14ac:dyDescent="0.2">
      <c r="A96" s="5" t="s">
        <v>19</v>
      </c>
      <c r="B96" s="5">
        <v>2021</v>
      </c>
      <c r="C96" s="6">
        <v>44428</v>
      </c>
      <c r="D96" s="5">
        <v>1411</v>
      </c>
      <c r="E96" s="5">
        <v>4</v>
      </c>
      <c r="F96" s="5" t="s">
        <v>25</v>
      </c>
      <c r="G96" s="5" t="s">
        <v>27</v>
      </c>
      <c r="H96" s="5" t="s">
        <v>111</v>
      </c>
      <c r="I96" s="5">
        <v>210346</v>
      </c>
      <c r="J96" s="8">
        <v>1.956598974</v>
      </c>
      <c r="K96" s="9">
        <v>27.719076000000001</v>
      </c>
      <c r="L96" s="9">
        <v>20.226654</v>
      </c>
      <c r="M96" s="9">
        <v>26.574534</v>
      </c>
      <c r="N96" s="9">
        <v>9.6853259999999999</v>
      </c>
      <c r="O96" s="9">
        <v>256.03612119083499</v>
      </c>
      <c r="P96" s="9">
        <v>184.99177987206701</v>
      </c>
      <c r="T96" s="27">
        <v>1411</v>
      </c>
      <c r="U96" t="b">
        <f t="shared" si="1"/>
        <v>1</v>
      </c>
    </row>
    <row r="97" spans="1:21" ht="15.75" customHeight="1" x14ac:dyDescent="0.2">
      <c r="A97" s="5" t="s">
        <v>19</v>
      </c>
      <c r="B97" s="5">
        <v>2021</v>
      </c>
      <c r="C97" s="6">
        <v>44428</v>
      </c>
      <c r="D97" s="5">
        <v>1412</v>
      </c>
      <c r="E97" s="5">
        <v>4</v>
      </c>
      <c r="F97" s="5" t="s">
        <v>23</v>
      </c>
      <c r="G97" s="5" t="s">
        <v>27</v>
      </c>
      <c r="H97" s="5" t="s">
        <v>111</v>
      </c>
      <c r="I97" s="5">
        <v>210347</v>
      </c>
      <c r="J97" s="8">
        <v>2.3354680770000003</v>
      </c>
      <c r="K97" s="9">
        <v>26.124659999999999</v>
      </c>
      <c r="L97" s="9">
        <v>22.21602</v>
      </c>
      <c r="M97" s="9">
        <v>32.20796</v>
      </c>
      <c r="N97" s="9">
        <v>16.075240000000001</v>
      </c>
      <c r="O97" s="9">
        <v>206.77748510934299</v>
      </c>
      <c r="P97" s="9">
        <v>145.79793994130401</v>
      </c>
      <c r="T97" s="27">
        <v>1412</v>
      </c>
      <c r="U97" t="b">
        <f t="shared" si="1"/>
        <v>1</v>
      </c>
    </row>
    <row r="98" spans="1:21" ht="15.75" customHeight="1" x14ac:dyDescent="0.2">
      <c r="A98" s="5" t="s">
        <v>19</v>
      </c>
      <c r="B98" s="5">
        <v>2021</v>
      </c>
      <c r="C98" s="6">
        <v>44487</v>
      </c>
      <c r="D98" s="11">
        <v>1107</v>
      </c>
      <c r="E98" s="5">
        <v>1</v>
      </c>
      <c r="F98" s="5" t="s">
        <v>24</v>
      </c>
      <c r="G98" s="5" t="s">
        <v>27</v>
      </c>
      <c r="H98" s="5" t="s">
        <v>112</v>
      </c>
      <c r="I98" s="5">
        <v>210420</v>
      </c>
      <c r="J98" s="8">
        <v>1.2020697760000001</v>
      </c>
      <c r="K98" s="9">
        <v>14.049987</v>
      </c>
      <c r="L98" s="9">
        <v>32.734358999999998</v>
      </c>
      <c r="M98" s="9">
        <v>46.261257000000001</v>
      </c>
      <c r="N98" s="9">
        <v>27.374991000000001</v>
      </c>
      <c r="O98" s="9">
        <v>127.48612322844301</v>
      </c>
      <c r="P98" s="9">
        <v>89.242962146886399</v>
      </c>
      <c r="T98" s="27">
        <v>1107</v>
      </c>
      <c r="U98" t="b">
        <f t="shared" si="1"/>
        <v>1</v>
      </c>
    </row>
    <row r="99" spans="1:21" ht="15.75" customHeight="1" x14ac:dyDescent="0.2">
      <c r="A99" s="5" t="s">
        <v>19</v>
      </c>
      <c r="B99" s="5">
        <v>2021</v>
      </c>
      <c r="C99" s="6">
        <v>44487</v>
      </c>
      <c r="D99" s="11">
        <v>1108</v>
      </c>
      <c r="E99" s="5">
        <v>1</v>
      </c>
      <c r="F99" s="5" t="s">
        <v>23</v>
      </c>
      <c r="G99" s="5" t="s">
        <v>27</v>
      </c>
      <c r="H99" s="5" t="s">
        <v>112</v>
      </c>
      <c r="I99" s="5">
        <v>210421</v>
      </c>
      <c r="J99" s="8">
        <v>1.1298691779999999</v>
      </c>
      <c r="K99" s="9">
        <v>12.607811999999999</v>
      </c>
      <c r="L99" s="9">
        <v>35.378784000000003</v>
      </c>
      <c r="M99" s="9">
        <v>49.176876</v>
      </c>
      <c r="N99" s="9">
        <v>28.667435999999999</v>
      </c>
      <c r="O99" s="9">
        <v>116.030952138732</v>
      </c>
      <c r="P99" s="9">
        <v>81.886945483130305</v>
      </c>
      <c r="T99" s="27">
        <v>1108</v>
      </c>
      <c r="U99" t="b">
        <f t="shared" si="1"/>
        <v>1</v>
      </c>
    </row>
    <row r="100" spans="1:21" ht="15.75" customHeight="1" x14ac:dyDescent="0.2">
      <c r="A100" s="5" t="s">
        <v>19</v>
      </c>
      <c r="B100" s="5">
        <v>2021</v>
      </c>
      <c r="C100" s="6">
        <v>44487</v>
      </c>
      <c r="D100" s="11">
        <v>1109</v>
      </c>
      <c r="E100" s="5">
        <v>1</v>
      </c>
      <c r="F100" s="5" t="s">
        <v>20</v>
      </c>
      <c r="G100" s="5" t="s">
        <v>27</v>
      </c>
      <c r="H100" s="5" t="s">
        <v>112</v>
      </c>
      <c r="I100" s="5">
        <v>210422</v>
      </c>
      <c r="J100" s="8">
        <v>1.264151238</v>
      </c>
      <c r="K100" s="9">
        <v>16.96293</v>
      </c>
      <c r="L100" s="9">
        <v>26.285646</v>
      </c>
      <c r="M100" s="9">
        <v>39.194021999999997</v>
      </c>
      <c r="N100" s="9">
        <v>19.243041999999999</v>
      </c>
      <c r="O100" s="9">
        <v>162.39657792711299</v>
      </c>
      <c r="P100" s="9">
        <v>102.76100442194701</v>
      </c>
      <c r="T100" s="27">
        <v>1109</v>
      </c>
      <c r="U100" t="b">
        <f t="shared" si="1"/>
        <v>1</v>
      </c>
    </row>
    <row r="101" spans="1:21" ht="15.75" customHeight="1" x14ac:dyDescent="0.2">
      <c r="A101" s="5" t="s">
        <v>19</v>
      </c>
      <c r="B101" s="5">
        <v>2021</v>
      </c>
      <c r="C101" s="6">
        <v>44487</v>
      </c>
      <c r="D101" s="11">
        <v>1110</v>
      </c>
      <c r="E101" s="5">
        <v>1</v>
      </c>
      <c r="F101" s="5" t="s">
        <v>22</v>
      </c>
      <c r="G101" s="5" t="s">
        <v>27</v>
      </c>
      <c r="H101" s="5" t="s">
        <v>112</v>
      </c>
      <c r="I101" s="5">
        <v>210423</v>
      </c>
      <c r="J101" s="8">
        <v>1.420396966</v>
      </c>
      <c r="K101" s="9">
        <v>15.998049</v>
      </c>
      <c r="L101" s="9">
        <v>28.825893000000001</v>
      </c>
      <c r="M101" s="9">
        <v>40.799160000000001</v>
      </c>
      <c r="N101" s="9">
        <v>23.643297</v>
      </c>
      <c r="O101" s="9">
        <v>151.49566201283201</v>
      </c>
      <c r="P101" s="9">
        <v>103.76649302727201</v>
      </c>
      <c r="T101" s="27">
        <v>1110</v>
      </c>
      <c r="U101" t="b">
        <f t="shared" si="1"/>
        <v>1</v>
      </c>
    </row>
    <row r="102" spans="1:21" ht="15.75" customHeight="1" x14ac:dyDescent="0.2">
      <c r="A102" s="5" t="s">
        <v>19</v>
      </c>
      <c r="B102" s="5">
        <v>2021</v>
      </c>
      <c r="C102" s="6">
        <v>44487</v>
      </c>
      <c r="D102" s="11">
        <v>1111</v>
      </c>
      <c r="E102" s="5">
        <v>1</v>
      </c>
      <c r="F102" s="5" t="s">
        <v>25</v>
      </c>
      <c r="G102" s="5" t="s">
        <v>27</v>
      </c>
      <c r="H102" s="5" t="s">
        <v>112</v>
      </c>
      <c r="I102" s="5">
        <v>210424</v>
      </c>
      <c r="J102" s="8">
        <v>1.3222753060000001</v>
      </c>
      <c r="K102" s="9">
        <v>15.96588</v>
      </c>
      <c r="L102" s="9">
        <v>28.36852</v>
      </c>
      <c r="M102" s="9">
        <v>41.60472</v>
      </c>
      <c r="N102" s="9">
        <v>23.147320000000001</v>
      </c>
      <c r="O102" s="9">
        <v>149.35899920478599</v>
      </c>
      <c r="P102" s="9">
        <v>98.733358829241396</v>
      </c>
      <c r="T102" s="27">
        <v>1111</v>
      </c>
      <c r="U102" t="b">
        <f t="shared" si="1"/>
        <v>1</v>
      </c>
    </row>
    <row r="103" spans="1:21" ht="15.75" customHeight="1" x14ac:dyDescent="0.2">
      <c r="A103" s="5" t="s">
        <v>19</v>
      </c>
      <c r="B103" s="5">
        <v>2021</v>
      </c>
      <c r="C103" s="6">
        <v>44487</v>
      </c>
      <c r="D103" s="11">
        <v>1112</v>
      </c>
      <c r="E103" s="5">
        <v>1</v>
      </c>
      <c r="F103" s="5" t="s">
        <v>26</v>
      </c>
      <c r="G103" s="5" t="s">
        <v>27</v>
      </c>
      <c r="H103" s="5" t="s">
        <v>112</v>
      </c>
      <c r="I103" s="5">
        <v>210425</v>
      </c>
      <c r="J103" s="8">
        <v>0.80986813150000003</v>
      </c>
      <c r="K103" s="9">
        <v>15.09609</v>
      </c>
      <c r="L103" s="9">
        <v>28.790009999999999</v>
      </c>
      <c r="M103" s="9">
        <v>44.068199999999997</v>
      </c>
      <c r="N103" s="9">
        <v>21.132705000000001</v>
      </c>
      <c r="O103" s="9">
        <v>140.31650985370101</v>
      </c>
      <c r="P103" s="9">
        <v>84.240342127270296</v>
      </c>
      <c r="T103" s="27">
        <v>1112</v>
      </c>
      <c r="U103" t="b">
        <f t="shared" si="1"/>
        <v>1</v>
      </c>
    </row>
    <row r="104" spans="1:21" ht="15.75" customHeight="1" x14ac:dyDescent="0.2">
      <c r="A104" s="5" t="s">
        <v>19</v>
      </c>
      <c r="B104" s="5">
        <v>2021</v>
      </c>
      <c r="C104" s="6">
        <v>44487</v>
      </c>
      <c r="D104" s="11">
        <v>1207</v>
      </c>
      <c r="E104" s="5">
        <v>2</v>
      </c>
      <c r="F104" s="5" t="s">
        <v>23</v>
      </c>
      <c r="G104" s="5" t="s">
        <v>27</v>
      </c>
      <c r="H104" s="5" t="s">
        <v>112</v>
      </c>
      <c r="I104" s="5">
        <v>210426</v>
      </c>
      <c r="J104" s="8">
        <v>0.99960734480000002</v>
      </c>
      <c r="K104" s="9">
        <v>14.530635999999999</v>
      </c>
      <c r="L104" s="9">
        <v>29.006917999999999</v>
      </c>
      <c r="M104" s="9">
        <v>42.459533</v>
      </c>
      <c r="N104" s="9">
        <v>22.774325999999999</v>
      </c>
      <c r="O104" s="9">
        <v>145.262496318389</v>
      </c>
      <c r="P104" s="9">
        <v>92.785919837013907</v>
      </c>
      <c r="T104" s="27">
        <v>1207</v>
      </c>
      <c r="U104" t="b">
        <f t="shared" si="1"/>
        <v>1</v>
      </c>
    </row>
    <row r="105" spans="1:21" ht="15.75" customHeight="1" x14ac:dyDescent="0.2">
      <c r="A105" s="5" t="s">
        <v>19</v>
      </c>
      <c r="B105" s="5">
        <v>2021</v>
      </c>
      <c r="C105" s="6">
        <v>44487</v>
      </c>
      <c r="D105" s="11">
        <v>1208</v>
      </c>
      <c r="E105" s="5">
        <v>2</v>
      </c>
      <c r="F105" s="5" t="s">
        <v>25</v>
      </c>
      <c r="G105" s="5" t="s">
        <v>27</v>
      </c>
      <c r="H105" s="5" t="s">
        <v>112</v>
      </c>
      <c r="I105" s="5">
        <v>210427</v>
      </c>
      <c r="J105" s="8">
        <v>1.4585911949999999</v>
      </c>
      <c r="K105" s="9">
        <v>13.830435</v>
      </c>
      <c r="L105" s="9">
        <v>32.608787999999997</v>
      </c>
      <c r="M105" s="9">
        <v>46.220126999999998</v>
      </c>
      <c r="N105" s="9">
        <v>29.066735999999999</v>
      </c>
      <c r="O105" s="9">
        <v>127.796443045709</v>
      </c>
      <c r="P105" s="9">
        <v>91.843568719365706</v>
      </c>
      <c r="T105" s="27">
        <v>1208</v>
      </c>
      <c r="U105" t="b">
        <f t="shared" si="1"/>
        <v>1</v>
      </c>
    </row>
    <row r="106" spans="1:21" ht="15.75" customHeight="1" x14ac:dyDescent="0.2">
      <c r="A106" s="5" t="s">
        <v>19</v>
      </c>
      <c r="B106" s="5">
        <v>2021</v>
      </c>
      <c r="C106" s="6">
        <v>44487</v>
      </c>
      <c r="D106" s="11">
        <v>1209</v>
      </c>
      <c r="E106" s="5">
        <v>2</v>
      </c>
      <c r="F106" s="5" t="s">
        <v>26</v>
      </c>
      <c r="G106" s="5" t="s">
        <v>27</v>
      </c>
      <c r="H106" s="5" t="s">
        <v>112</v>
      </c>
      <c r="I106" s="5">
        <v>210428</v>
      </c>
      <c r="J106" s="8">
        <v>1.0195315120000001</v>
      </c>
      <c r="K106" s="9">
        <v>15.931891</v>
      </c>
      <c r="L106" s="9">
        <v>29.612635999999998</v>
      </c>
      <c r="M106" s="9">
        <v>42.085448999999997</v>
      </c>
      <c r="N106" s="9">
        <v>21.093055</v>
      </c>
      <c r="O106" s="9">
        <v>145.51072820419901</v>
      </c>
      <c r="P106" s="9">
        <v>92.659829267441907</v>
      </c>
      <c r="T106" s="27">
        <v>1209</v>
      </c>
      <c r="U106" t="b">
        <f t="shared" si="1"/>
        <v>1</v>
      </c>
    </row>
    <row r="107" spans="1:21" ht="15.75" customHeight="1" x14ac:dyDescent="0.2">
      <c r="A107" s="5" t="s">
        <v>19</v>
      </c>
      <c r="B107" s="5">
        <v>2021</v>
      </c>
      <c r="C107" s="6">
        <v>44487</v>
      </c>
      <c r="D107" s="11">
        <v>1210</v>
      </c>
      <c r="E107" s="5">
        <v>2</v>
      </c>
      <c r="F107" s="5" t="s">
        <v>20</v>
      </c>
      <c r="G107" s="5" t="s">
        <v>27</v>
      </c>
      <c r="H107" s="5" t="s">
        <v>112</v>
      </c>
      <c r="I107" s="5">
        <v>210429</v>
      </c>
      <c r="J107" s="8">
        <v>1.8323731000000001</v>
      </c>
      <c r="K107" s="9">
        <v>14.80194</v>
      </c>
      <c r="L107" s="9">
        <v>29.941949000000001</v>
      </c>
      <c r="M107" s="9">
        <v>42.368268999999998</v>
      </c>
      <c r="N107" s="9">
        <v>23.345034999999999</v>
      </c>
      <c r="O107" s="9">
        <v>143.97615880775001</v>
      </c>
      <c r="P107" s="9">
        <v>95.591862105440896</v>
      </c>
      <c r="T107" s="27">
        <v>1210</v>
      </c>
      <c r="U107" t="b">
        <f t="shared" si="1"/>
        <v>1</v>
      </c>
    </row>
    <row r="108" spans="1:21" ht="15.75" customHeight="1" x14ac:dyDescent="0.2">
      <c r="A108" s="5" t="s">
        <v>19</v>
      </c>
      <c r="B108" s="5">
        <v>2021</v>
      </c>
      <c r="C108" s="6">
        <v>44487</v>
      </c>
      <c r="D108" s="11">
        <v>1211</v>
      </c>
      <c r="E108" s="5">
        <v>2</v>
      </c>
      <c r="F108" s="5" t="s">
        <v>22</v>
      </c>
      <c r="G108" s="5" t="s">
        <v>27</v>
      </c>
      <c r="H108" s="5" t="s">
        <v>112</v>
      </c>
      <c r="I108" s="5">
        <v>210430</v>
      </c>
      <c r="J108" s="8">
        <v>1.4683402980000002</v>
      </c>
      <c r="K108" s="9">
        <v>14.128104</v>
      </c>
      <c r="L108" s="9">
        <v>31.437798000000001</v>
      </c>
      <c r="M108" s="9">
        <v>44.818919999999999</v>
      </c>
      <c r="N108" s="9">
        <v>25.932264</v>
      </c>
      <c r="O108" s="9">
        <v>133.685143556171</v>
      </c>
      <c r="P108" s="9">
        <v>92.455236797991205</v>
      </c>
      <c r="T108" s="27">
        <v>1211</v>
      </c>
      <c r="U108" t="b">
        <f t="shared" si="1"/>
        <v>1</v>
      </c>
    </row>
    <row r="109" spans="1:21" ht="15.75" customHeight="1" x14ac:dyDescent="0.2">
      <c r="A109" s="5" t="s">
        <v>19</v>
      </c>
      <c r="B109" s="5">
        <v>2021</v>
      </c>
      <c r="C109" s="6">
        <v>44487</v>
      </c>
      <c r="D109" s="11">
        <v>1212</v>
      </c>
      <c r="E109" s="5">
        <v>2</v>
      </c>
      <c r="F109" s="5" t="s">
        <v>24</v>
      </c>
      <c r="G109" s="5" t="s">
        <v>27</v>
      </c>
      <c r="H109" s="5" t="s">
        <v>112</v>
      </c>
      <c r="I109" s="5">
        <v>210431</v>
      </c>
      <c r="J109" s="8">
        <v>1.3255415909999999</v>
      </c>
      <c r="K109" s="9">
        <v>14.748011999999999</v>
      </c>
      <c r="L109" s="9">
        <v>31.272781999999999</v>
      </c>
      <c r="M109" s="9">
        <v>44.059916000000001</v>
      </c>
      <c r="N109" s="9">
        <v>26.458044000000001</v>
      </c>
      <c r="O109" s="9">
        <v>136.259489415742</v>
      </c>
      <c r="P109" s="9">
        <v>96.029647217240594</v>
      </c>
      <c r="T109" s="27">
        <v>1212</v>
      </c>
      <c r="U109" t="b">
        <f t="shared" si="1"/>
        <v>1</v>
      </c>
    </row>
    <row r="110" spans="1:21" ht="15.75" customHeight="1" x14ac:dyDescent="0.2">
      <c r="A110" s="5" t="s">
        <v>19</v>
      </c>
      <c r="B110" s="5">
        <v>2021</v>
      </c>
      <c r="C110" s="6">
        <v>44487</v>
      </c>
      <c r="D110" s="11">
        <v>1301</v>
      </c>
      <c r="E110" s="5">
        <v>3</v>
      </c>
      <c r="F110" s="5" t="s">
        <v>20</v>
      </c>
      <c r="G110" s="5" t="s">
        <v>27</v>
      </c>
      <c r="H110" s="5" t="s">
        <v>112</v>
      </c>
      <c r="I110" s="5">
        <v>210432</v>
      </c>
      <c r="J110" s="8">
        <v>1.2493165320000001</v>
      </c>
      <c r="K110" s="9">
        <v>15.82667</v>
      </c>
      <c r="L110" s="9">
        <v>29.026204</v>
      </c>
      <c r="M110" s="9">
        <v>41.368270000000003</v>
      </c>
      <c r="N110" s="9">
        <v>21.856311999999999</v>
      </c>
      <c r="O110" s="9">
        <v>149.060625301964</v>
      </c>
      <c r="P110" s="9">
        <v>96.616648937460099</v>
      </c>
      <c r="T110" s="27">
        <v>1301</v>
      </c>
      <c r="U110" t="b">
        <f t="shared" si="1"/>
        <v>1</v>
      </c>
    </row>
    <row r="111" spans="1:21" ht="15.75" customHeight="1" x14ac:dyDescent="0.2">
      <c r="A111" s="5" t="s">
        <v>19</v>
      </c>
      <c r="B111" s="5">
        <v>2021</v>
      </c>
      <c r="C111" s="6">
        <v>44487</v>
      </c>
      <c r="D111" s="11">
        <v>1302</v>
      </c>
      <c r="E111" s="5">
        <v>3</v>
      </c>
      <c r="F111" s="5" t="s">
        <v>22</v>
      </c>
      <c r="G111" s="5" t="s">
        <v>27</v>
      </c>
      <c r="H111" s="5" t="s">
        <v>112</v>
      </c>
      <c r="I111" s="5">
        <v>210433</v>
      </c>
      <c r="J111" s="8">
        <v>1.328111034</v>
      </c>
      <c r="K111" s="9">
        <v>14.644347</v>
      </c>
      <c r="L111" s="9">
        <v>30.185099999999998</v>
      </c>
      <c r="M111" s="9">
        <v>42.743931000000003</v>
      </c>
      <c r="N111" s="9">
        <v>23.891964000000002</v>
      </c>
      <c r="O111" s="9">
        <v>142.29857942792199</v>
      </c>
      <c r="P111" s="9">
        <v>95.287674610355694</v>
      </c>
      <c r="T111" s="27">
        <v>1302</v>
      </c>
      <c r="U111" t="b">
        <f t="shared" si="1"/>
        <v>1</v>
      </c>
    </row>
    <row r="112" spans="1:21" ht="15.75" customHeight="1" x14ac:dyDescent="0.2">
      <c r="A112" s="5" t="s">
        <v>19</v>
      </c>
      <c r="B112" s="5">
        <v>2021</v>
      </c>
      <c r="C112" s="6">
        <v>44487</v>
      </c>
      <c r="D112" s="11">
        <v>1303</v>
      </c>
      <c r="E112" s="5">
        <v>3</v>
      </c>
      <c r="F112" s="5" t="s">
        <v>25</v>
      </c>
      <c r="G112" s="5" t="s">
        <v>27</v>
      </c>
      <c r="H112" s="5" t="s">
        <v>112</v>
      </c>
      <c r="I112" s="5">
        <v>210434</v>
      </c>
      <c r="J112" s="8">
        <v>1.2252325040000001</v>
      </c>
      <c r="K112" s="9">
        <v>16.955663999999999</v>
      </c>
      <c r="L112" s="9">
        <v>24.54936</v>
      </c>
      <c r="M112" s="9">
        <v>36.604128000000003</v>
      </c>
      <c r="N112" s="9">
        <v>20.994864</v>
      </c>
      <c r="O112" s="9">
        <v>177.324131717705</v>
      </c>
      <c r="P112" s="9">
        <v>115.124193996069</v>
      </c>
      <c r="T112" s="27">
        <v>1303</v>
      </c>
      <c r="U112" t="b">
        <f t="shared" si="1"/>
        <v>1</v>
      </c>
    </row>
    <row r="113" spans="1:21" ht="15.75" customHeight="1" x14ac:dyDescent="0.2">
      <c r="A113" s="5" t="s">
        <v>19</v>
      </c>
      <c r="B113" s="5">
        <v>2021</v>
      </c>
      <c r="C113" s="6">
        <v>44487</v>
      </c>
      <c r="D113" s="11">
        <v>1304</v>
      </c>
      <c r="E113" s="5">
        <v>3</v>
      </c>
      <c r="F113" s="5" t="s">
        <v>26</v>
      </c>
      <c r="G113" s="5" t="s">
        <v>27</v>
      </c>
      <c r="H113" s="5" t="s">
        <v>112</v>
      </c>
      <c r="I113" s="5">
        <v>210435</v>
      </c>
      <c r="J113" s="8">
        <v>0.79135527430000008</v>
      </c>
      <c r="K113" s="9">
        <v>14.320614000000001</v>
      </c>
      <c r="L113" s="9">
        <v>30.696204000000002</v>
      </c>
      <c r="M113" s="9">
        <v>44.172809999999998</v>
      </c>
      <c r="N113" s="9">
        <v>23.008392000000001</v>
      </c>
      <c r="O113" s="9">
        <v>136.857117527149</v>
      </c>
      <c r="P113" s="9">
        <v>88.516943763382102</v>
      </c>
      <c r="T113" s="27">
        <v>1304</v>
      </c>
      <c r="U113" t="b">
        <f t="shared" si="1"/>
        <v>1</v>
      </c>
    </row>
    <row r="114" spans="1:21" ht="15.75" customHeight="1" x14ac:dyDescent="0.2">
      <c r="A114" s="5" t="s">
        <v>19</v>
      </c>
      <c r="B114" s="5">
        <v>2021</v>
      </c>
      <c r="C114" s="6">
        <v>44487</v>
      </c>
      <c r="D114" s="11">
        <v>1305</v>
      </c>
      <c r="E114" s="5">
        <v>3</v>
      </c>
      <c r="F114" s="5" t="s">
        <v>23</v>
      </c>
      <c r="G114" s="5" t="s">
        <v>27</v>
      </c>
      <c r="H114" s="5" t="s">
        <v>112</v>
      </c>
      <c r="I114" s="5">
        <v>210436</v>
      </c>
      <c r="J114" s="8">
        <v>1.0271537980000001</v>
      </c>
      <c r="K114" s="9">
        <v>12.726366000000001</v>
      </c>
      <c r="L114" s="9">
        <v>34.139420000000001</v>
      </c>
      <c r="M114" s="9">
        <v>47.362693999999998</v>
      </c>
      <c r="N114" s="9">
        <v>26.299316000000001</v>
      </c>
      <c r="O114" s="9">
        <v>122.371637091853</v>
      </c>
      <c r="P114" s="9">
        <v>83.971383004831694</v>
      </c>
      <c r="T114" s="27">
        <v>1305</v>
      </c>
      <c r="U114" t="b">
        <f t="shared" si="1"/>
        <v>1</v>
      </c>
    </row>
    <row r="115" spans="1:21" ht="15.75" customHeight="1" x14ac:dyDescent="0.2">
      <c r="A115" s="5" t="s">
        <v>19</v>
      </c>
      <c r="B115" s="5">
        <v>2021</v>
      </c>
      <c r="C115" s="6">
        <v>44487</v>
      </c>
      <c r="D115" s="11">
        <v>1306</v>
      </c>
      <c r="E115" s="5">
        <v>3</v>
      </c>
      <c r="F115" s="5" t="s">
        <v>24</v>
      </c>
      <c r="G115" s="5" t="s">
        <v>27</v>
      </c>
      <c r="H115" s="5" t="s">
        <v>112</v>
      </c>
      <c r="I115" s="5">
        <v>210437</v>
      </c>
      <c r="J115" s="8">
        <v>1.1557402919999999</v>
      </c>
      <c r="K115" s="9">
        <v>14.329750000000001</v>
      </c>
      <c r="L115" s="9">
        <v>32.828994999999999</v>
      </c>
      <c r="M115" s="9">
        <v>46.197265000000002</v>
      </c>
      <c r="N115" s="9">
        <v>26.098635000000002</v>
      </c>
      <c r="O115" s="9">
        <v>127.51426955384601</v>
      </c>
      <c r="P115" s="9">
        <v>88.142931079876902</v>
      </c>
      <c r="T115" s="27">
        <v>1306</v>
      </c>
      <c r="U115" t="b">
        <f t="shared" si="1"/>
        <v>1</v>
      </c>
    </row>
    <row r="116" spans="1:21" ht="15.75" customHeight="1" x14ac:dyDescent="0.2">
      <c r="A116" s="5" t="s">
        <v>19</v>
      </c>
      <c r="B116" s="5">
        <v>2021</v>
      </c>
      <c r="C116" s="6">
        <v>44487</v>
      </c>
      <c r="D116" s="11">
        <v>1407</v>
      </c>
      <c r="E116" s="5">
        <v>4</v>
      </c>
      <c r="F116" s="5" t="s">
        <v>22</v>
      </c>
      <c r="G116" s="5" t="s">
        <v>27</v>
      </c>
      <c r="H116" s="5" t="s">
        <v>112</v>
      </c>
      <c r="I116" s="5">
        <v>210438</v>
      </c>
      <c r="J116" s="8">
        <v>1.225033247</v>
      </c>
      <c r="K116" s="9">
        <v>14.822811</v>
      </c>
      <c r="L116" s="9">
        <v>30.363299999999999</v>
      </c>
      <c r="M116" s="9">
        <v>43.677146999999998</v>
      </c>
      <c r="N116" s="9">
        <v>24.667881000000001</v>
      </c>
      <c r="O116" s="9">
        <v>138.962542053037</v>
      </c>
      <c r="P116" s="9">
        <v>93.979069692977504</v>
      </c>
      <c r="T116" s="27">
        <v>1407</v>
      </c>
      <c r="U116" t="b">
        <f t="shared" si="1"/>
        <v>1</v>
      </c>
    </row>
    <row r="117" spans="1:21" ht="15.75" customHeight="1" x14ac:dyDescent="0.2">
      <c r="A117" s="5" t="s">
        <v>19</v>
      </c>
      <c r="B117" s="5">
        <v>2021</v>
      </c>
      <c r="C117" s="6">
        <v>44487</v>
      </c>
      <c r="D117" s="11">
        <v>1408</v>
      </c>
      <c r="E117" s="5">
        <v>4</v>
      </c>
      <c r="F117" s="5" t="s">
        <v>20</v>
      </c>
      <c r="G117" s="5" t="s">
        <v>27</v>
      </c>
      <c r="H117" s="5" t="s">
        <v>112</v>
      </c>
      <c r="I117" s="5">
        <v>210439</v>
      </c>
      <c r="J117" s="8">
        <v>0.98023079889999998</v>
      </c>
      <c r="K117" s="9">
        <v>13.860829000000001</v>
      </c>
      <c r="L117" s="9">
        <v>32.399802000000001</v>
      </c>
      <c r="M117" s="9">
        <v>45.995657999999999</v>
      </c>
      <c r="N117" s="9">
        <v>25.355174999999999</v>
      </c>
      <c r="O117" s="9">
        <v>128.749370701722</v>
      </c>
      <c r="P117" s="9">
        <v>85.706614171062597</v>
      </c>
      <c r="T117" s="27">
        <v>1408</v>
      </c>
      <c r="U117" t="b">
        <f t="shared" si="1"/>
        <v>1</v>
      </c>
    </row>
    <row r="118" spans="1:21" ht="15.75" customHeight="1" x14ac:dyDescent="0.2">
      <c r="A118" s="5" t="s">
        <v>19</v>
      </c>
      <c r="B118" s="5">
        <v>2021</v>
      </c>
      <c r="C118" s="6">
        <v>44487</v>
      </c>
      <c r="D118" s="11">
        <v>1409</v>
      </c>
      <c r="E118" s="5">
        <v>4</v>
      </c>
      <c r="F118" s="5" t="s">
        <v>24</v>
      </c>
      <c r="G118" s="5" t="s">
        <v>27</v>
      </c>
      <c r="H118" s="5" t="s">
        <v>112</v>
      </c>
      <c r="I118" s="5">
        <v>210440</v>
      </c>
      <c r="J118" s="8">
        <v>1.2807203899999999</v>
      </c>
      <c r="K118" s="9">
        <v>19.931532000000001</v>
      </c>
      <c r="L118" s="9">
        <v>20.704499999999999</v>
      </c>
      <c r="M118" s="9">
        <v>30.909517999999998</v>
      </c>
      <c r="N118" s="9">
        <v>15.201703999999999</v>
      </c>
      <c r="O118" s="9">
        <v>219.00740871664399</v>
      </c>
      <c r="P118" s="9">
        <v>145.792249271392</v>
      </c>
      <c r="T118" s="27">
        <v>1409</v>
      </c>
      <c r="U118" t="b">
        <f t="shared" si="1"/>
        <v>1</v>
      </c>
    </row>
    <row r="119" spans="1:21" ht="15.75" customHeight="1" x14ac:dyDescent="0.2">
      <c r="A119" s="5" t="s">
        <v>19</v>
      </c>
      <c r="B119" s="5">
        <v>2021</v>
      </c>
      <c r="C119" s="6">
        <v>44487</v>
      </c>
      <c r="D119" s="11">
        <v>1410</v>
      </c>
      <c r="E119" s="5">
        <v>4</v>
      </c>
      <c r="F119" s="5" t="s">
        <v>26</v>
      </c>
      <c r="G119" s="5" t="s">
        <v>27</v>
      </c>
      <c r="H119" s="5" t="s">
        <v>112</v>
      </c>
      <c r="I119" s="5">
        <v>210441</v>
      </c>
      <c r="J119" s="8">
        <v>0.50221178450000004</v>
      </c>
      <c r="K119" s="9">
        <v>16.755481</v>
      </c>
      <c r="L119" s="9">
        <v>25.375723000000001</v>
      </c>
      <c r="M119" s="9">
        <v>38.324387999999999</v>
      </c>
      <c r="N119" s="9">
        <v>19.921727000000001</v>
      </c>
      <c r="O119" s="9">
        <v>167.80209834009599</v>
      </c>
      <c r="P119" s="9">
        <v>107.550897540722</v>
      </c>
      <c r="T119" s="27">
        <v>1410</v>
      </c>
      <c r="U119" t="b">
        <f t="shared" si="1"/>
        <v>1</v>
      </c>
    </row>
    <row r="120" spans="1:21" ht="15.75" customHeight="1" x14ac:dyDescent="0.2">
      <c r="A120" s="5" t="s">
        <v>19</v>
      </c>
      <c r="B120" s="5">
        <v>2021</v>
      </c>
      <c r="C120" s="6">
        <v>44487</v>
      </c>
      <c r="D120" s="11">
        <v>1411</v>
      </c>
      <c r="E120" s="5">
        <v>4</v>
      </c>
      <c r="F120" s="5" t="s">
        <v>25</v>
      </c>
      <c r="G120" s="5" t="s">
        <v>27</v>
      </c>
      <c r="H120" s="5" t="s">
        <v>112</v>
      </c>
      <c r="I120" s="5">
        <v>210442</v>
      </c>
      <c r="J120" s="8">
        <v>0.91596986460000007</v>
      </c>
      <c r="K120" s="9">
        <v>16.605820000000001</v>
      </c>
      <c r="L120" s="9">
        <v>28.194915000000002</v>
      </c>
      <c r="M120" s="9">
        <v>41.523755000000001</v>
      </c>
      <c r="N120" s="9">
        <v>22.16564</v>
      </c>
      <c r="O120" s="9">
        <v>149.95319300739999</v>
      </c>
      <c r="P120" s="9">
        <v>97.9570580885959</v>
      </c>
      <c r="T120" s="27">
        <v>1411</v>
      </c>
      <c r="U120" t="b">
        <f t="shared" si="1"/>
        <v>1</v>
      </c>
    </row>
    <row r="121" spans="1:21" ht="15.75" customHeight="1" x14ac:dyDescent="0.2">
      <c r="A121" s="5" t="s">
        <v>19</v>
      </c>
      <c r="B121" s="5">
        <v>2021</v>
      </c>
      <c r="C121" s="6">
        <v>44487</v>
      </c>
      <c r="D121" s="11">
        <v>1412</v>
      </c>
      <c r="E121" s="5">
        <v>4</v>
      </c>
      <c r="F121" s="5" t="s">
        <v>23</v>
      </c>
      <c r="G121" s="5" t="s">
        <v>27</v>
      </c>
      <c r="H121" s="5" t="s">
        <v>112</v>
      </c>
      <c r="I121" s="5">
        <v>210443</v>
      </c>
      <c r="J121" s="8">
        <v>0.98479184720000001</v>
      </c>
      <c r="K121" s="9">
        <v>13.804652000000001</v>
      </c>
      <c r="L121" s="9">
        <v>31.985944</v>
      </c>
      <c r="M121" s="9">
        <v>45.070273999999998</v>
      </c>
      <c r="N121" s="9">
        <v>26.223368000000001</v>
      </c>
      <c r="O121" s="9">
        <v>132.05826728731799</v>
      </c>
      <c r="P121" s="9">
        <v>90.331916255608604</v>
      </c>
      <c r="T121" s="27">
        <v>1412</v>
      </c>
      <c r="U121" t="b">
        <f t="shared" si="1"/>
        <v>1</v>
      </c>
    </row>
    <row r="122" spans="1:21" ht="15.75" customHeight="1" x14ac:dyDescent="0.2">
      <c r="A122" s="5" t="s">
        <v>28</v>
      </c>
      <c r="B122" s="5">
        <v>2021</v>
      </c>
      <c r="C122" s="6">
        <v>44393</v>
      </c>
      <c r="D122" s="5">
        <v>2101</v>
      </c>
      <c r="E122" s="5">
        <v>1</v>
      </c>
      <c r="F122" s="5" t="s">
        <v>26</v>
      </c>
      <c r="G122" s="5" t="s">
        <v>21</v>
      </c>
      <c r="H122" s="5" t="s">
        <v>110</v>
      </c>
      <c r="I122" s="7">
        <v>210276</v>
      </c>
      <c r="J122" s="8">
        <v>2.1963078170000001</v>
      </c>
      <c r="K122" s="9">
        <v>18.780049999999999</v>
      </c>
      <c r="L122" s="9">
        <v>17.964721000000001</v>
      </c>
      <c r="M122" s="9">
        <v>26.896695999999999</v>
      </c>
      <c r="N122" s="9">
        <v>9.2068049999999992</v>
      </c>
      <c r="O122" s="9">
        <v>259.063486670423</v>
      </c>
      <c r="P122" s="9">
        <v>169.012165338307</v>
      </c>
      <c r="Q122" s="10">
        <v>2.7389999999999999</v>
      </c>
      <c r="R122" s="10">
        <v>0.22500000000000001</v>
      </c>
      <c r="T122" s="27">
        <v>2101</v>
      </c>
      <c r="U122" t="b">
        <f t="shared" si="1"/>
        <v>1</v>
      </c>
    </row>
    <row r="123" spans="1:21" ht="15.75" customHeight="1" x14ac:dyDescent="0.2">
      <c r="A123" s="5" t="s">
        <v>28</v>
      </c>
      <c r="B123" s="5">
        <v>2021</v>
      </c>
      <c r="C123" s="6">
        <v>44393</v>
      </c>
      <c r="D123" s="5">
        <v>2102</v>
      </c>
      <c r="E123" s="5">
        <v>1</v>
      </c>
      <c r="F123" s="5" t="s">
        <v>25</v>
      </c>
      <c r="G123" s="5" t="s">
        <v>21</v>
      </c>
      <c r="H123" s="5" t="s">
        <v>110</v>
      </c>
      <c r="I123" s="7">
        <v>210277</v>
      </c>
      <c r="J123" s="8">
        <v>2.9267871350000001</v>
      </c>
      <c r="K123" s="9">
        <v>19.288207</v>
      </c>
      <c r="L123" s="9">
        <v>17.186696999999999</v>
      </c>
      <c r="M123" s="9">
        <v>26.488163</v>
      </c>
      <c r="N123" s="9">
        <v>10.187754999999999</v>
      </c>
      <c r="O123" s="9">
        <v>265.187564924843</v>
      </c>
      <c r="P123" s="9">
        <v>174.610553114331</v>
      </c>
      <c r="Q123" s="10">
        <v>2.3780000000000001</v>
      </c>
      <c r="R123" s="10">
        <v>0.157</v>
      </c>
      <c r="T123" s="27">
        <v>2102</v>
      </c>
      <c r="U123" t="b">
        <f t="shared" si="1"/>
        <v>1</v>
      </c>
    </row>
    <row r="124" spans="1:21" ht="15.75" customHeight="1" x14ac:dyDescent="0.2">
      <c r="A124" s="5" t="s">
        <v>28</v>
      </c>
      <c r="B124" s="5">
        <v>2021</v>
      </c>
      <c r="C124" s="6">
        <v>44393</v>
      </c>
      <c r="D124" s="5">
        <v>2103</v>
      </c>
      <c r="E124" s="5">
        <v>1</v>
      </c>
      <c r="F124" s="5" t="s">
        <v>22</v>
      </c>
      <c r="G124" s="5" t="s">
        <v>21</v>
      </c>
      <c r="H124" s="5" t="s">
        <v>110</v>
      </c>
      <c r="I124" s="7">
        <v>210278</v>
      </c>
      <c r="J124" s="8">
        <v>2.6108548300000001</v>
      </c>
      <c r="K124" s="9">
        <v>19.422647999999999</v>
      </c>
      <c r="L124" s="9">
        <v>16.876608000000001</v>
      </c>
      <c r="M124" s="9">
        <v>25.533144</v>
      </c>
      <c r="N124" s="9">
        <v>8.1473279999999999</v>
      </c>
      <c r="O124" s="9">
        <v>275.98646217419201</v>
      </c>
      <c r="P124" s="9">
        <v>179.713667008876</v>
      </c>
      <c r="Q124" s="10">
        <v>2.3980000000000001</v>
      </c>
      <c r="R124" s="10">
        <v>0.219</v>
      </c>
      <c r="T124" s="27">
        <v>2103</v>
      </c>
      <c r="U124" t="b">
        <f t="shared" si="1"/>
        <v>1</v>
      </c>
    </row>
    <row r="125" spans="1:21" ht="15.75" customHeight="1" x14ac:dyDescent="0.2">
      <c r="A125" s="5" t="s">
        <v>28</v>
      </c>
      <c r="B125" s="5">
        <v>2021</v>
      </c>
      <c r="C125" s="6">
        <v>44393</v>
      </c>
      <c r="D125" s="5">
        <v>2104</v>
      </c>
      <c r="E125" s="5">
        <v>1</v>
      </c>
      <c r="F125" s="5" t="s">
        <v>23</v>
      </c>
      <c r="G125" s="5" t="s">
        <v>21</v>
      </c>
      <c r="H125" s="5" t="s">
        <v>110</v>
      </c>
      <c r="I125" s="7">
        <v>210279</v>
      </c>
      <c r="J125" s="8">
        <v>2.7764301420000002</v>
      </c>
      <c r="K125" s="9">
        <v>20.267312</v>
      </c>
      <c r="L125" s="9">
        <v>16.840824000000001</v>
      </c>
      <c r="M125" s="9">
        <v>24.814699000000001</v>
      </c>
      <c r="N125" s="9">
        <v>7.6093549999999999</v>
      </c>
      <c r="O125" s="9">
        <v>284.08142981968501</v>
      </c>
      <c r="P125" s="9">
        <v>187.57896982335501</v>
      </c>
      <c r="Q125" s="10">
        <v>2.5419999999999998</v>
      </c>
      <c r="R125" s="10">
        <v>0.223</v>
      </c>
      <c r="T125" s="27">
        <v>2104</v>
      </c>
      <c r="U125" t="b">
        <f t="shared" si="1"/>
        <v>1</v>
      </c>
    </row>
    <row r="126" spans="1:21" ht="15.75" customHeight="1" x14ac:dyDescent="0.2">
      <c r="A126" s="5" t="s">
        <v>28</v>
      </c>
      <c r="B126" s="5">
        <v>2021</v>
      </c>
      <c r="C126" s="6">
        <v>44393</v>
      </c>
      <c r="D126" s="5">
        <v>2105</v>
      </c>
      <c r="E126" s="5">
        <v>1</v>
      </c>
      <c r="F126" s="5" t="s">
        <v>20</v>
      </c>
      <c r="G126" s="5" t="s">
        <v>21</v>
      </c>
      <c r="H126" s="5" t="s">
        <v>110</v>
      </c>
      <c r="I126" s="7">
        <v>210280</v>
      </c>
      <c r="J126" s="8">
        <v>3.140452335</v>
      </c>
      <c r="K126" s="9">
        <v>19.368433</v>
      </c>
      <c r="L126" s="9">
        <v>20.603548</v>
      </c>
      <c r="M126" s="9">
        <v>29.981273000000002</v>
      </c>
      <c r="N126" s="9">
        <v>10.795820000000001</v>
      </c>
      <c r="O126" s="9">
        <v>226.032061423111</v>
      </c>
      <c r="P126" s="9">
        <v>143.207570324919</v>
      </c>
      <c r="Q126" s="10">
        <v>2.1160000000000001</v>
      </c>
      <c r="R126" s="10">
        <v>0.18</v>
      </c>
      <c r="T126" s="27">
        <v>2105</v>
      </c>
      <c r="U126" t="b">
        <f t="shared" si="1"/>
        <v>1</v>
      </c>
    </row>
    <row r="127" spans="1:21" ht="15.75" customHeight="1" x14ac:dyDescent="0.2">
      <c r="A127" s="5" t="s">
        <v>28</v>
      </c>
      <c r="B127" s="5">
        <v>2021</v>
      </c>
      <c r="C127" s="6">
        <v>44393</v>
      </c>
      <c r="D127" s="5">
        <v>2106</v>
      </c>
      <c r="E127" s="5">
        <v>1</v>
      </c>
      <c r="F127" s="5" t="s">
        <v>24</v>
      </c>
      <c r="G127" s="5" t="s">
        <v>21</v>
      </c>
      <c r="H127" s="5" t="s">
        <v>110</v>
      </c>
      <c r="I127" s="7">
        <v>210281</v>
      </c>
      <c r="J127" s="8">
        <v>2.4720637590000001</v>
      </c>
      <c r="K127" s="9">
        <v>18.562180000000001</v>
      </c>
      <c r="L127" s="9">
        <v>19.861072</v>
      </c>
      <c r="M127" s="9">
        <v>27.995267999999999</v>
      </c>
      <c r="N127" s="9">
        <v>13.237644</v>
      </c>
      <c r="O127" s="9">
        <v>243.98882518122301</v>
      </c>
      <c r="P127" s="9">
        <v>167.732172003127</v>
      </c>
      <c r="Q127" s="10">
        <v>2.5750000000000002</v>
      </c>
      <c r="R127" s="10">
        <v>0.22500000000000001</v>
      </c>
      <c r="T127" s="27">
        <v>2106</v>
      </c>
      <c r="U127" t="b">
        <f t="shared" si="1"/>
        <v>1</v>
      </c>
    </row>
    <row r="128" spans="1:21" ht="15.75" customHeight="1" x14ac:dyDescent="0.2">
      <c r="A128" s="5" t="s">
        <v>28</v>
      </c>
      <c r="B128" s="5">
        <v>2021</v>
      </c>
      <c r="C128" s="6">
        <v>44393</v>
      </c>
      <c r="D128" s="5">
        <v>2107</v>
      </c>
      <c r="E128" s="5">
        <v>1</v>
      </c>
      <c r="F128" s="5" t="s">
        <v>22</v>
      </c>
      <c r="G128" s="5" t="s">
        <v>27</v>
      </c>
      <c r="H128" s="5" t="s">
        <v>110</v>
      </c>
      <c r="I128" s="7">
        <v>210282</v>
      </c>
      <c r="J128" s="8">
        <v>2.634595408</v>
      </c>
      <c r="K128" s="9">
        <v>18.968568000000001</v>
      </c>
      <c r="L128" s="9">
        <v>18.813834</v>
      </c>
      <c r="M128" s="9">
        <v>26.523228</v>
      </c>
      <c r="N128" s="9">
        <v>12.023742</v>
      </c>
      <c r="O128" s="9">
        <v>260.39141138459303</v>
      </c>
      <c r="P128" s="9">
        <v>177.093307423917</v>
      </c>
      <c r="Q128" s="10">
        <v>2.605</v>
      </c>
      <c r="R128" s="10">
        <v>0.223</v>
      </c>
      <c r="T128" s="27">
        <v>2107</v>
      </c>
      <c r="U128" t="b">
        <f t="shared" si="1"/>
        <v>1</v>
      </c>
    </row>
    <row r="129" spans="1:21" ht="15.75" customHeight="1" x14ac:dyDescent="0.2">
      <c r="A129" s="5" t="s">
        <v>28</v>
      </c>
      <c r="B129" s="5">
        <v>2021</v>
      </c>
      <c r="C129" s="6">
        <v>44393</v>
      </c>
      <c r="D129" s="5">
        <v>2108</v>
      </c>
      <c r="E129" s="5">
        <v>1</v>
      </c>
      <c r="F129" s="5" t="s">
        <v>26</v>
      </c>
      <c r="G129" s="5" t="s">
        <v>27</v>
      </c>
      <c r="H129" s="5" t="s">
        <v>110</v>
      </c>
      <c r="I129" s="7">
        <v>210283</v>
      </c>
      <c r="J129" s="8">
        <v>3.618916289</v>
      </c>
      <c r="K129" s="9">
        <v>21.850483000000001</v>
      </c>
      <c r="L129" s="9">
        <v>20.124724000000001</v>
      </c>
      <c r="M129" s="9">
        <v>29.967942000000001</v>
      </c>
      <c r="N129" s="9">
        <v>9.4597160000000002</v>
      </c>
      <c r="O129" s="9">
        <v>227.29044847711901</v>
      </c>
      <c r="P129" s="9">
        <v>139.930465786036</v>
      </c>
      <c r="Q129" s="10">
        <v>2.379</v>
      </c>
      <c r="R129" s="10">
        <v>0.192</v>
      </c>
      <c r="T129" s="27">
        <v>2108</v>
      </c>
      <c r="U129" t="b">
        <f t="shared" si="1"/>
        <v>1</v>
      </c>
    </row>
    <row r="130" spans="1:21" ht="15.75" customHeight="1" x14ac:dyDescent="0.2">
      <c r="A130" s="5" t="s">
        <v>28</v>
      </c>
      <c r="B130" s="5">
        <v>2021</v>
      </c>
      <c r="C130" s="6">
        <v>44393</v>
      </c>
      <c r="D130" s="5">
        <v>2109</v>
      </c>
      <c r="E130" s="5">
        <v>1</v>
      </c>
      <c r="F130" s="5" t="s">
        <v>20</v>
      </c>
      <c r="G130" s="5" t="s">
        <v>27</v>
      </c>
      <c r="H130" s="5" t="s">
        <v>110</v>
      </c>
      <c r="I130" s="7">
        <v>210284</v>
      </c>
      <c r="J130" s="8">
        <v>2.8969592290000001</v>
      </c>
      <c r="K130" s="9">
        <v>20.955480000000001</v>
      </c>
      <c r="L130" s="9">
        <v>20.321300999999998</v>
      </c>
      <c r="M130" s="9">
        <v>28.712683999999999</v>
      </c>
      <c r="N130" s="9">
        <v>11.038391000000001</v>
      </c>
      <c r="O130" s="9">
        <v>236.73098627608201</v>
      </c>
      <c r="P130" s="9">
        <v>155.56652998760899</v>
      </c>
      <c r="Q130" s="10">
        <v>2.0790000000000002</v>
      </c>
      <c r="R130" s="10">
        <v>0.17599999999999999</v>
      </c>
      <c r="T130" s="27">
        <v>2109</v>
      </c>
      <c r="U130" t="b">
        <f t="shared" si="1"/>
        <v>1</v>
      </c>
    </row>
    <row r="131" spans="1:21" ht="15.75" customHeight="1" x14ac:dyDescent="0.2">
      <c r="A131" s="5" t="s">
        <v>28</v>
      </c>
      <c r="B131" s="5">
        <v>2021</v>
      </c>
      <c r="C131" s="6">
        <v>44393</v>
      </c>
      <c r="D131" s="5">
        <v>2110</v>
      </c>
      <c r="E131" s="5">
        <v>1</v>
      </c>
      <c r="F131" s="5" t="s">
        <v>23</v>
      </c>
      <c r="G131" s="5" t="s">
        <v>27</v>
      </c>
      <c r="H131" s="5" t="s">
        <v>110</v>
      </c>
      <c r="I131" s="7">
        <v>210285</v>
      </c>
      <c r="J131" s="8">
        <v>2.7587768919999998</v>
      </c>
      <c r="K131" s="9">
        <v>22.013936000000001</v>
      </c>
      <c r="L131" s="9">
        <v>19.737577999999999</v>
      </c>
      <c r="M131" s="9">
        <v>28.779015999999999</v>
      </c>
      <c r="N131" s="9">
        <v>5.9971519999999998</v>
      </c>
      <c r="O131" s="9">
        <v>237.65515669553301</v>
      </c>
      <c r="P131" s="9">
        <v>143.53251016527801</v>
      </c>
      <c r="Q131" s="10">
        <v>1.9890000000000001</v>
      </c>
      <c r="R131" s="10">
        <v>0.16</v>
      </c>
      <c r="T131" s="27">
        <v>2110</v>
      </c>
      <c r="U131" t="b">
        <f t="shared" ref="U131:U194" si="2">T131=D131</f>
        <v>1</v>
      </c>
    </row>
    <row r="132" spans="1:21" ht="15.75" customHeight="1" x14ac:dyDescent="0.2">
      <c r="A132" s="5" t="s">
        <v>28</v>
      </c>
      <c r="B132" s="5">
        <v>2021</v>
      </c>
      <c r="C132" s="6">
        <v>44393</v>
      </c>
      <c r="D132" s="5">
        <v>2111</v>
      </c>
      <c r="E132" s="5">
        <v>1</v>
      </c>
      <c r="F132" s="5" t="s">
        <v>24</v>
      </c>
      <c r="G132" s="5" t="s">
        <v>27</v>
      </c>
      <c r="H132" s="5" t="s">
        <v>110</v>
      </c>
      <c r="I132" s="7">
        <v>210286</v>
      </c>
      <c r="J132" s="8">
        <v>3.7473589020000002</v>
      </c>
      <c r="K132" s="9">
        <v>21.544058</v>
      </c>
      <c r="L132" s="9">
        <v>20.219401999999999</v>
      </c>
      <c r="M132" s="9">
        <v>28.866461999999999</v>
      </c>
      <c r="N132" s="9">
        <v>11.793118</v>
      </c>
      <c r="O132" s="9">
        <v>235.72567101701699</v>
      </c>
      <c r="P132" s="9">
        <v>155.836224747621</v>
      </c>
      <c r="Q132" s="10">
        <v>2.6230000000000002</v>
      </c>
      <c r="R132" s="10">
        <v>0.17199999999999999</v>
      </c>
      <c r="T132" s="27">
        <v>2111</v>
      </c>
      <c r="U132" t="b">
        <f t="shared" si="2"/>
        <v>1</v>
      </c>
    </row>
    <row r="133" spans="1:21" ht="15.75" customHeight="1" x14ac:dyDescent="0.2">
      <c r="A133" s="5" t="s">
        <v>28</v>
      </c>
      <c r="B133" s="5">
        <v>2021</v>
      </c>
      <c r="C133" s="6">
        <v>44393</v>
      </c>
      <c r="D133" s="5">
        <v>2112</v>
      </c>
      <c r="E133" s="5">
        <v>1</v>
      </c>
      <c r="F133" s="5" t="s">
        <v>25</v>
      </c>
      <c r="G133" s="5" t="s">
        <v>27</v>
      </c>
      <c r="H133" s="5" t="s">
        <v>110</v>
      </c>
      <c r="I133" s="7">
        <v>210287</v>
      </c>
      <c r="J133" s="8">
        <v>2.9231347380000003</v>
      </c>
      <c r="K133" s="9">
        <v>19.431048000000001</v>
      </c>
      <c r="L133" s="9">
        <v>17.088750000000001</v>
      </c>
      <c r="M133" s="9">
        <v>25.054386000000001</v>
      </c>
      <c r="N133" s="9">
        <v>8.8952639999999992</v>
      </c>
      <c r="O133" s="9">
        <v>280.64663752073199</v>
      </c>
      <c r="P133" s="9">
        <v>187.515163059727</v>
      </c>
      <c r="Q133" s="10">
        <v>2.694</v>
      </c>
      <c r="R133" s="10">
        <v>0.191</v>
      </c>
      <c r="T133" s="27">
        <v>2112</v>
      </c>
      <c r="U133" t="b">
        <f t="shared" si="2"/>
        <v>1</v>
      </c>
    </row>
    <row r="134" spans="1:21" ht="15.75" customHeight="1" x14ac:dyDescent="0.2">
      <c r="A134" s="5" t="s">
        <v>28</v>
      </c>
      <c r="B134" s="5">
        <v>2021</v>
      </c>
      <c r="C134" s="6">
        <v>44393</v>
      </c>
      <c r="D134" s="5">
        <v>2201</v>
      </c>
      <c r="E134" s="5">
        <v>2</v>
      </c>
      <c r="F134" s="5" t="s">
        <v>20</v>
      </c>
      <c r="G134" s="5" t="s">
        <v>21</v>
      </c>
      <c r="H134" s="5" t="s">
        <v>110</v>
      </c>
      <c r="I134" s="7">
        <v>210288</v>
      </c>
      <c r="J134" s="8">
        <v>3.4296003989999999</v>
      </c>
      <c r="K134" s="9">
        <v>18.653558</v>
      </c>
      <c r="L134" s="9">
        <v>16.936304</v>
      </c>
      <c r="M134" s="9">
        <v>26.558378000000001</v>
      </c>
      <c r="N134" s="9">
        <v>6.9507899999999996</v>
      </c>
      <c r="O134" s="9">
        <v>265.16966522438901</v>
      </c>
      <c r="P134" s="9">
        <v>165.90135060846799</v>
      </c>
      <c r="Q134" s="10">
        <v>2.4140000000000001</v>
      </c>
      <c r="R134" s="10">
        <v>0.152</v>
      </c>
      <c r="T134" s="27">
        <v>2201</v>
      </c>
      <c r="U134" t="b">
        <f t="shared" si="2"/>
        <v>1</v>
      </c>
    </row>
    <row r="135" spans="1:21" ht="15.75" customHeight="1" x14ac:dyDescent="0.2">
      <c r="A135" s="5" t="s">
        <v>28</v>
      </c>
      <c r="B135" s="5">
        <v>2021</v>
      </c>
      <c r="C135" s="6">
        <v>44393</v>
      </c>
      <c r="D135" s="5">
        <v>2202</v>
      </c>
      <c r="E135" s="5">
        <v>2</v>
      </c>
      <c r="F135" s="5" t="s">
        <v>22</v>
      </c>
      <c r="G135" s="5" t="s">
        <v>21</v>
      </c>
      <c r="H135" s="5" t="s">
        <v>110</v>
      </c>
      <c r="I135" s="7">
        <v>210289</v>
      </c>
      <c r="J135" s="8">
        <v>3.802144851</v>
      </c>
      <c r="K135" s="9">
        <v>21.363614999999999</v>
      </c>
      <c r="L135" s="9">
        <v>19.109024999999999</v>
      </c>
      <c r="M135" s="9">
        <v>27.485835000000002</v>
      </c>
      <c r="N135" s="9">
        <v>10.237304999999999</v>
      </c>
      <c r="O135" s="9">
        <v>250.493744259755</v>
      </c>
      <c r="P135" s="9">
        <v>164.878712685875</v>
      </c>
      <c r="Q135" s="10">
        <v>2.0630000000000002</v>
      </c>
      <c r="R135" s="10">
        <v>0.126</v>
      </c>
      <c r="T135" s="27">
        <v>2202</v>
      </c>
      <c r="U135" t="b">
        <f t="shared" si="2"/>
        <v>1</v>
      </c>
    </row>
    <row r="136" spans="1:21" ht="15.75" customHeight="1" x14ac:dyDescent="0.2">
      <c r="A136" s="5" t="s">
        <v>28</v>
      </c>
      <c r="B136" s="5">
        <v>2021</v>
      </c>
      <c r="C136" s="6">
        <v>44393</v>
      </c>
      <c r="D136" s="5">
        <v>2203</v>
      </c>
      <c r="E136" s="5">
        <v>2</v>
      </c>
      <c r="F136" s="5" t="s">
        <v>24</v>
      </c>
      <c r="G136" s="5" t="s">
        <v>21</v>
      </c>
      <c r="H136" s="5" t="s">
        <v>110</v>
      </c>
      <c r="I136" s="7">
        <v>210290</v>
      </c>
      <c r="J136" s="8">
        <v>3.7120524019999999</v>
      </c>
      <c r="K136" s="9">
        <v>22.115072000000001</v>
      </c>
      <c r="L136" s="9">
        <v>19.497631999999999</v>
      </c>
      <c r="M136" s="9">
        <v>27.910176</v>
      </c>
      <c r="N136" s="9">
        <v>10.506496</v>
      </c>
      <c r="O136" s="9">
        <v>245.67631790691499</v>
      </c>
      <c r="P136" s="9">
        <v>161.676251990162</v>
      </c>
      <c r="Q136" s="10">
        <v>2.0640000000000001</v>
      </c>
      <c r="R136" s="10">
        <v>0.183</v>
      </c>
      <c r="T136" s="27">
        <v>2203</v>
      </c>
      <c r="U136" t="b">
        <f t="shared" si="2"/>
        <v>1</v>
      </c>
    </row>
    <row r="137" spans="1:21" ht="15.75" customHeight="1" x14ac:dyDescent="0.2">
      <c r="A137" s="5" t="s">
        <v>28</v>
      </c>
      <c r="B137" s="5">
        <v>2021</v>
      </c>
      <c r="C137" s="6">
        <v>44393</v>
      </c>
      <c r="D137" s="5">
        <v>2204</v>
      </c>
      <c r="E137" s="5">
        <v>2</v>
      </c>
      <c r="F137" s="5" t="s">
        <v>23</v>
      </c>
      <c r="G137" s="5" t="s">
        <v>21</v>
      </c>
      <c r="H137" s="5" t="s">
        <v>110</v>
      </c>
      <c r="I137" s="7">
        <v>210291</v>
      </c>
      <c r="J137" s="8">
        <v>2.8543479360000004</v>
      </c>
      <c r="K137" s="9">
        <v>21.173100000000002</v>
      </c>
      <c r="L137" s="9">
        <v>20.59665</v>
      </c>
      <c r="M137" s="9">
        <v>29.06955</v>
      </c>
      <c r="N137" s="9">
        <v>11.5107</v>
      </c>
      <c r="O137" s="9">
        <v>233.13841475534201</v>
      </c>
      <c r="P137" s="9">
        <v>152.238032057607</v>
      </c>
      <c r="Q137" s="10">
        <v>1.9119999999999999</v>
      </c>
      <c r="R137" s="10">
        <v>0.14000000000000001</v>
      </c>
      <c r="T137" s="27">
        <v>2204</v>
      </c>
      <c r="U137" t="b">
        <f t="shared" si="2"/>
        <v>1</v>
      </c>
    </row>
    <row r="138" spans="1:21" ht="15.75" customHeight="1" x14ac:dyDescent="0.2">
      <c r="A138" s="5" t="s">
        <v>28</v>
      </c>
      <c r="B138" s="5">
        <v>2021</v>
      </c>
      <c r="C138" s="6">
        <v>44393</v>
      </c>
      <c r="D138" s="5">
        <v>2205</v>
      </c>
      <c r="E138" s="5">
        <v>2</v>
      </c>
      <c r="F138" s="5" t="s">
        <v>26</v>
      </c>
      <c r="G138" s="5" t="s">
        <v>21</v>
      </c>
      <c r="H138" s="5" t="s">
        <v>110</v>
      </c>
      <c r="I138" s="7">
        <v>210292</v>
      </c>
      <c r="J138" s="8">
        <v>3.3492476740000003</v>
      </c>
      <c r="K138" s="9">
        <v>21.882840000000002</v>
      </c>
      <c r="L138" s="9">
        <v>22.276547999999998</v>
      </c>
      <c r="M138" s="9">
        <v>31.423392</v>
      </c>
      <c r="N138" s="9">
        <v>10.43784</v>
      </c>
      <c r="O138" s="9">
        <v>211.8006484069</v>
      </c>
      <c r="P138" s="9">
        <v>131.03487371936501</v>
      </c>
      <c r="Q138" s="10">
        <v>1.9219999999999999</v>
      </c>
      <c r="R138" s="10">
        <v>0.16300000000000001</v>
      </c>
      <c r="T138" s="27">
        <v>2205</v>
      </c>
      <c r="U138" t="b">
        <f t="shared" si="2"/>
        <v>1</v>
      </c>
    </row>
    <row r="139" spans="1:21" ht="15.75" customHeight="1" x14ac:dyDescent="0.2">
      <c r="A139" s="5" t="s">
        <v>28</v>
      </c>
      <c r="B139" s="5">
        <v>2021</v>
      </c>
      <c r="C139" s="6">
        <v>44393</v>
      </c>
      <c r="D139" s="5">
        <v>2206</v>
      </c>
      <c r="E139" s="5">
        <v>2</v>
      </c>
      <c r="F139" s="5" t="s">
        <v>25</v>
      </c>
      <c r="G139" s="5" t="s">
        <v>21</v>
      </c>
      <c r="H139" s="5" t="s">
        <v>110</v>
      </c>
      <c r="I139" s="7">
        <v>210293</v>
      </c>
      <c r="J139" s="8">
        <v>3.6097852970000002</v>
      </c>
      <c r="K139" s="9">
        <v>18.920978999999999</v>
      </c>
      <c r="L139" s="9">
        <v>16.609324999999998</v>
      </c>
      <c r="M139" s="9">
        <v>25.792234000000001</v>
      </c>
      <c r="N139" s="9">
        <v>10.293231</v>
      </c>
      <c r="O139" s="9">
        <v>273.96505376070201</v>
      </c>
      <c r="P139" s="9">
        <v>181.51703587781</v>
      </c>
      <c r="Q139" s="10">
        <v>2.286</v>
      </c>
      <c r="R139" s="10">
        <v>0.193</v>
      </c>
      <c r="T139" s="27">
        <v>2206</v>
      </c>
      <c r="U139" t="b">
        <f t="shared" si="2"/>
        <v>1</v>
      </c>
    </row>
    <row r="140" spans="1:21" ht="15.75" customHeight="1" x14ac:dyDescent="0.2">
      <c r="A140" s="5" t="s">
        <v>28</v>
      </c>
      <c r="B140" s="5">
        <v>2021</v>
      </c>
      <c r="C140" s="6">
        <v>44393</v>
      </c>
      <c r="D140" s="5">
        <v>2207</v>
      </c>
      <c r="E140" s="5">
        <v>2</v>
      </c>
      <c r="F140" s="5" t="s">
        <v>20</v>
      </c>
      <c r="G140" s="5" t="s">
        <v>27</v>
      </c>
      <c r="H140" s="5" t="s">
        <v>110</v>
      </c>
      <c r="I140" s="7">
        <v>210294</v>
      </c>
      <c r="J140" s="8">
        <v>3.0649694720000005</v>
      </c>
      <c r="K140" s="9">
        <v>18.117888000000001</v>
      </c>
      <c r="L140" s="9">
        <v>17.734344</v>
      </c>
      <c r="M140" s="9">
        <v>27.724751999999999</v>
      </c>
      <c r="N140" s="9">
        <v>10.885344</v>
      </c>
      <c r="O140" s="9">
        <v>251.92817384867701</v>
      </c>
      <c r="P140" s="9">
        <v>163.40572354702201</v>
      </c>
      <c r="Q140" s="10">
        <v>2.35</v>
      </c>
      <c r="R140" s="10">
        <v>0.157</v>
      </c>
      <c r="T140" s="27">
        <v>2207</v>
      </c>
      <c r="U140" t="b">
        <f t="shared" si="2"/>
        <v>1</v>
      </c>
    </row>
    <row r="141" spans="1:21" ht="15.75" customHeight="1" x14ac:dyDescent="0.2">
      <c r="A141" s="5" t="s">
        <v>28</v>
      </c>
      <c r="B141" s="5">
        <v>2021</v>
      </c>
      <c r="C141" s="6">
        <v>44393</v>
      </c>
      <c r="D141" s="5">
        <v>2208</v>
      </c>
      <c r="E141" s="5">
        <v>2</v>
      </c>
      <c r="F141" s="5" t="s">
        <v>23</v>
      </c>
      <c r="G141" s="5" t="s">
        <v>27</v>
      </c>
      <c r="H141" s="5" t="s">
        <v>110</v>
      </c>
      <c r="I141" s="7">
        <v>210295</v>
      </c>
      <c r="J141" s="8">
        <v>3.4807339510000004</v>
      </c>
      <c r="K141" s="9">
        <v>20.03631</v>
      </c>
      <c r="L141" s="9">
        <v>23.796548999999999</v>
      </c>
      <c r="M141" s="9">
        <v>33.091932999999997</v>
      </c>
      <c r="N141" s="9">
        <v>14.867125</v>
      </c>
      <c r="O141" s="9">
        <v>197.79285034618201</v>
      </c>
      <c r="P141" s="9">
        <v>127.90024634987201</v>
      </c>
      <c r="Q141" s="10">
        <v>2.0680000000000001</v>
      </c>
      <c r="R141" s="10">
        <v>0.17699999999999999</v>
      </c>
      <c r="T141" s="27">
        <v>2208</v>
      </c>
      <c r="U141" t="b">
        <f t="shared" si="2"/>
        <v>1</v>
      </c>
    </row>
    <row r="142" spans="1:21" ht="15.75" customHeight="1" x14ac:dyDescent="0.2">
      <c r="A142" s="5" t="s">
        <v>28</v>
      </c>
      <c r="B142" s="5">
        <v>2021</v>
      </c>
      <c r="C142" s="6">
        <v>44393</v>
      </c>
      <c r="D142" s="5">
        <v>2209</v>
      </c>
      <c r="E142" s="5">
        <v>2</v>
      </c>
      <c r="F142" s="5" t="s">
        <v>22</v>
      </c>
      <c r="G142" s="5" t="s">
        <v>27</v>
      </c>
      <c r="H142" s="5" t="s">
        <v>110</v>
      </c>
      <c r="I142" s="7">
        <v>210296</v>
      </c>
      <c r="J142" s="8">
        <v>3.6304822109999999</v>
      </c>
      <c r="K142" s="9">
        <v>21.313638000000001</v>
      </c>
      <c r="L142" s="9">
        <v>20.340664</v>
      </c>
      <c r="M142" s="9">
        <v>28.537510999999999</v>
      </c>
      <c r="N142" s="9">
        <v>11.501287</v>
      </c>
      <c r="O142" s="9">
        <v>238.13495367227301</v>
      </c>
      <c r="P142" s="9">
        <v>157.75862102900501</v>
      </c>
      <c r="Q142" s="10">
        <v>2.012</v>
      </c>
      <c r="R142" s="10">
        <v>0.16500000000000001</v>
      </c>
      <c r="T142" s="27">
        <v>2209</v>
      </c>
      <c r="U142" t="b">
        <f t="shared" si="2"/>
        <v>1</v>
      </c>
    </row>
    <row r="143" spans="1:21" ht="15.75" customHeight="1" x14ac:dyDescent="0.2">
      <c r="A143" s="5" t="s">
        <v>28</v>
      </c>
      <c r="B143" s="5">
        <v>2021</v>
      </c>
      <c r="C143" s="6">
        <v>44393</v>
      </c>
      <c r="D143" s="5">
        <v>2210</v>
      </c>
      <c r="E143" s="5">
        <v>2</v>
      </c>
      <c r="F143" s="5" t="s">
        <v>24</v>
      </c>
      <c r="G143" s="5" t="s">
        <v>27</v>
      </c>
      <c r="H143" s="5" t="s">
        <v>110</v>
      </c>
      <c r="I143" s="7">
        <v>210297</v>
      </c>
      <c r="J143" s="8">
        <v>3.3261158289999999</v>
      </c>
      <c r="K143" s="9">
        <v>22.063603000000001</v>
      </c>
      <c r="L143" s="9">
        <v>20.343764</v>
      </c>
      <c r="M143" s="9">
        <v>29.669522000000001</v>
      </c>
      <c r="N143" s="9">
        <v>9.6660470000000007</v>
      </c>
      <c r="O143" s="9">
        <v>229.041580718642</v>
      </c>
      <c r="P143" s="9">
        <v>144.40158508434999</v>
      </c>
      <c r="Q143" s="10">
        <v>2.1880000000000002</v>
      </c>
      <c r="R143" s="10">
        <v>0.14199999999999999</v>
      </c>
      <c r="T143" s="27">
        <v>2210</v>
      </c>
      <c r="U143" t="b">
        <f t="shared" si="2"/>
        <v>1</v>
      </c>
    </row>
    <row r="144" spans="1:21" ht="15.75" customHeight="1" x14ac:dyDescent="0.2">
      <c r="A144" s="5" t="s">
        <v>28</v>
      </c>
      <c r="B144" s="5">
        <v>2021</v>
      </c>
      <c r="C144" s="6">
        <v>44393</v>
      </c>
      <c r="D144" s="5">
        <v>2211</v>
      </c>
      <c r="E144" s="5">
        <v>2</v>
      </c>
      <c r="F144" s="5" t="s">
        <v>25</v>
      </c>
      <c r="G144" s="5" t="s">
        <v>27</v>
      </c>
      <c r="H144" s="5" t="s">
        <v>110</v>
      </c>
      <c r="I144" s="7">
        <v>210298</v>
      </c>
      <c r="J144" s="8">
        <v>3.5288238390000002</v>
      </c>
      <c r="K144" s="9">
        <v>21.155290000000001</v>
      </c>
      <c r="L144" s="9">
        <v>23.101026000000001</v>
      </c>
      <c r="M144" s="9">
        <v>31.911905999999998</v>
      </c>
      <c r="N144" s="9">
        <v>11.536746000000001</v>
      </c>
      <c r="O144" s="9">
        <v>206.68614737724101</v>
      </c>
      <c r="P144" s="9">
        <v>130.167220408064</v>
      </c>
      <c r="Q144" s="10">
        <v>1.8939999999999999</v>
      </c>
      <c r="R144" s="10">
        <v>0.11899999999999999</v>
      </c>
      <c r="T144" s="27">
        <v>2211</v>
      </c>
      <c r="U144" t="b">
        <f t="shared" si="2"/>
        <v>1</v>
      </c>
    </row>
    <row r="145" spans="1:21" ht="15.75" customHeight="1" x14ac:dyDescent="0.2">
      <c r="A145" s="5" t="s">
        <v>28</v>
      </c>
      <c r="B145" s="5">
        <v>2021</v>
      </c>
      <c r="C145" s="6">
        <v>44393</v>
      </c>
      <c r="D145" s="5">
        <v>2212</v>
      </c>
      <c r="E145" s="5">
        <v>2</v>
      </c>
      <c r="F145" s="5" t="s">
        <v>26</v>
      </c>
      <c r="G145" s="5" t="s">
        <v>27</v>
      </c>
      <c r="H145" s="5" t="s">
        <v>110</v>
      </c>
      <c r="I145" s="7">
        <v>210299</v>
      </c>
      <c r="J145" s="8">
        <v>3.0704480670000001</v>
      </c>
      <c r="K145" s="9">
        <v>18.817812</v>
      </c>
      <c r="L145" s="9">
        <v>18.607914000000001</v>
      </c>
      <c r="M145" s="9">
        <v>27.870804</v>
      </c>
      <c r="N145" s="9">
        <v>10.367136</v>
      </c>
      <c r="O145" s="9">
        <v>248.336674827878</v>
      </c>
      <c r="P145" s="9">
        <v>160.67434158692299</v>
      </c>
      <c r="Q145" s="10">
        <v>2.3879999999999999</v>
      </c>
      <c r="R145" s="10">
        <v>0.16800000000000001</v>
      </c>
      <c r="T145" s="27">
        <v>2212</v>
      </c>
      <c r="U145" t="b">
        <f t="shared" si="2"/>
        <v>1</v>
      </c>
    </row>
    <row r="146" spans="1:21" ht="15.75" customHeight="1" x14ac:dyDescent="0.2">
      <c r="A146" s="5" t="s">
        <v>28</v>
      </c>
      <c r="B146" s="5">
        <v>2021</v>
      </c>
      <c r="C146" s="6">
        <v>44393</v>
      </c>
      <c r="D146" s="5">
        <v>2301</v>
      </c>
      <c r="E146" s="5">
        <v>3</v>
      </c>
      <c r="F146" s="5" t="s">
        <v>20</v>
      </c>
      <c r="G146" s="5" t="s">
        <v>27</v>
      </c>
      <c r="H146" s="5" t="s">
        <v>110</v>
      </c>
      <c r="I146" s="7">
        <v>210300</v>
      </c>
      <c r="J146" s="8">
        <v>3.0747091970000002</v>
      </c>
      <c r="K146" s="9">
        <v>19.283985000000001</v>
      </c>
      <c r="L146" s="9">
        <v>17.246880000000001</v>
      </c>
      <c r="M146" s="9">
        <v>26.774685000000002</v>
      </c>
      <c r="N146" s="9">
        <v>10.231199999999999</v>
      </c>
      <c r="O146" s="9">
        <v>262.186848405847</v>
      </c>
      <c r="P146" s="9">
        <v>171.60169264000601</v>
      </c>
      <c r="Q146" s="10">
        <v>2.258</v>
      </c>
      <c r="R146" s="10">
        <v>0.19800000000000001</v>
      </c>
      <c r="T146" s="27">
        <v>2301</v>
      </c>
      <c r="U146" t="b">
        <f t="shared" si="2"/>
        <v>1</v>
      </c>
    </row>
    <row r="147" spans="1:21" ht="15.75" customHeight="1" x14ac:dyDescent="0.2">
      <c r="A147" s="5" t="s">
        <v>28</v>
      </c>
      <c r="B147" s="5">
        <v>2021</v>
      </c>
      <c r="C147" s="6">
        <v>44393</v>
      </c>
      <c r="D147" s="5">
        <v>2302</v>
      </c>
      <c r="E147" s="5">
        <v>3</v>
      </c>
      <c r="F147" s="5" t="s">
        <v>23</v>
      </c>
      <c r="G147" s="5" t="s">
        <v>27</v>
      </c>
      <c r="H147" s="5" t="s">
        <v>110</v>
      </c>
      <c r="I147" s="7">
        <v>210301</v>
      </c>
      <c r="J147" s="8">
        <v>3.2835045350000001</v>
      </c>
      <c r="K147" s="9">
        <v>23.867999999999999</v>
      </c>
      <c r="L147" s="9">
        <v>18.442620000000002</v>
      </c>
      <c r="M147" s="9">
        <v>27.126899999999999</v>
      </c>
      <c r="N147" s="9">
        <v>5.9302799999999998</v>
      </c>
      <c r="O147" s="9">
        <v>255.58839524861901</v>
      </c>
      <c r="P147" s="9">
        <v>159.799604531516</v>
      </c>
      <c r="Q147" s="10">
        <v>2.2349999999999999</v>
      </c>
      <c r="R147" s="10">
        <v>0.183</v>
      </c>
      <c r="T147" s="27">
        <v>2302</v>
      </c>
      <c r="U147" t="b">
        <f t="shared" si="2"/>
        <v>1</v>
      </c>
    </row>
    <row r="148" spans="1:21" ht="15.75" customHeight="1" x14ac:dyDescent="0.2">
      <c r="A148" s="5" t="s">
        <v>28</v>
      </c>
      <c r="B148" s="5">
        <v>2021</v>
      </c>
      <c r="C148" s="6">
        <v>44393</v>
      </c>
      <c r="D148" s="5">
        <v>2303</v>
      </c>
      <c r="E148" s="5">
        <v>3</v>
      </c>
      <c r="F148" s="5" t="s">
        <v>26</v>
      </c>
      <c r="G148" s="5" t="s">
        <v>27</v>
      </c>
      <c r="H148" s="5" t="s">
        <v>110</v>
      </c>
      <c r="I148" s="7">
        <v>210302</v>
      </c>
      <c r="J148" s="8">
        <v>3.4180344759999999</v>
      </c>
      <c r="K148" s="9">
        <v>22.874853000000002</v>
      </c>
      <c r="L148" s="9">
        <v>18.118058999999999</v>
      </c>
      <c r="M148" s="9">
        <v>25.152237</v>
      </c>
      <c r="N148" s="9">
        <v>6.6668580000000004</v>
      </c>
      <c r="O148" s="9">
        <v>276.58932243976602</v>
      </c>
      <c r="P148" s="9">
        <v>183.24162754526901</v>
      </c>
      <c r="Q148" s="10">
        <v>1.915</v>
      </c>
      <c r="R148" s="10">
        <v>0.13100000000000001</v>
      </c>
      <c r="T148" s="27">
        <v>2303</v>
      </c>
      <c r="U148" t="b">
        <f t="shared" si="2"/>
        <v>1</v>
      </c>
    </row>
    <row r="149" spans="1:21" ht="15.75" customHeight="1" x14ac:dyDescent="0.2">
      <c r="A149" s="5" t="s">
        <v>28</v>
      </c>
      <c r="B149" s="5">
        <v>2021</v>
      </c>
      <c r="C149" s="6">
        <v>44393</v>
      </c>
      <c r="D149" s="5">
        <v>2304</v>
      </c>
      <c r="E149" s="5">
        <v>3</v>
      </c>
      <c r="F149" s="5" t="s">
        <v>25</v>
      </c>
      <c r="G149" s="5" t="s">
        <v>27</v>
      </c>
      <c r="H149" s="5" t="s">
        <v>110</v>
      </c>
      <c r="I149" s="7">
        <v>210303</v>
      </c>
      <c r="J149" s="8">
        <v>4.3274812270000007</v>
      </c>
      <c r="K149" s="9">
        <v>20.717289000000001</v>
      </c>
      <c r="L149" s="9">
        <v>21.267548999999999</v>
      </c>
      <c r="M149" s="9">
        <v>30.117564000000002</v>
      </c>
      <c r="N149" s="9">
        <v>10.409084999999999</v>
      </c>
      <c r="O149" s="9">
        <v>223.41156245587001</v>
      </c>
      <c r="P149" s="9">
        <v>141.682319057038</v>
      </c>
      <c r="Q149" s="10">
        <v>2.1509999999999998</v>
      </c>
      <c r="R149" s="10">
        <v>0.17699999999999999</v>
      </c>
      <c r="T149" s="27">
        <v>2304</v>
      </c>
      <c r="U149" t="b">
        <f t="shared" si="2"/>
        <v>1</v>
      </c>
    </row>
    <row r="150" spans="1:21" ht="15.75" customHeight="1" x14ac:dyDescent="0.2">
      <c r="A150" s="5" t="s">
        <v>28</v>
      </c>
      <c r="B150" s="5">
        <v>2021</v>
      </c>
      <c r="C150" s="6">
        <v>44393</v>
      </c>
      <c r="D150" s="5">
        <v>2305</v>
      </c>
      <c r="E150" s="5">
        <v>3</v>
      </c>
      <c r="F150" s="5" t="s">
        <v>24</v>
      </c>
      <c r="G150" s="5" t="s">
        <v>27</v>
      </c>
      <c r="H150" s="5" t="s">
        <v>110</v>
      </c>
      <c r="I150" s="7">
        <v>210304</v>
      </c>
      <c r="J150" s="8">
        <v>3.6487441939999998</v>
      </c>
      <c r="K150" s="9">
        <v>22.032205000000001</v>
      </c>
      <c r="L150" s="9">
        <v>21.390934999999999</v>
      </c>
      <c r="M150" s="9">
        <v>29.983953</v>
      </c>
      <c r="N150" s="9">
        <v>9.4633129999999994</v>
      </c>
      <c r="O150" s="9">
        <v>224.108904178426</v>
      </c>
      <c r="P150" s="9">
        <v>140.50511383499199</v>
      </c>
      <c r="Q150" s="10">
        <v>2.2000000000000002</v>
      </c>
      <c r="R150" s="10">
        <v>0.16300000000000001</v>
      </c>
      <c r="T150" s="27">
        <v>2305</v>
      </c>
      <c r="U150" t="b">
        <f t="shared" si="2"/>
        <v>1</v>
      </c>
    </row>
    <row r="151" spans="1:21" ht="15.75" customHeight="1" x14ac:dyDescent="0.2">
      <c r="A151" s="5" t="s">
        <v>28</v>
      </c>
      <c r="B151" s="5">
        <v>2021</v>
      </c>
      <c r="C151" s="6">
        <v>44393</v>
      </c>
      <c r="D151" s="5">
        <v>2306</v>
      </c>
      <c r="E151" s="5">
        <v>3</v>
      </c>
      <c r="F151" s="5" t="s">
        <v>22</v>
      </c>
      <c r="G151" s="5" t="s">
        <v>27</v>
      </c>
      <c r="H151" s="5" t="s">
        <v>110</v>
      </c>
      <c r="I151" s="7">
        <v>210305</v>
      </c>
      <c r="J151" s="8">
        <v>3.5811748570000002</v>
      </c>
      <c r="K151" s="9">
        <v>20.056951999999999</v>
      </c>
      <c r="L151" s="9">
        <v>17.211155999999999</v>
      </c>
      <c r="M151" s="9">
        <v>25.003</v>
      </c>
      <c r="N151" s="9">
        <v>8.5828480000000003</v>
      </c>
      <c r="O151" s="9">
        <v>280.868656602138</v>
      </c>
      <c r="P151" s="9">
        <v>186.720460146173</v>
      </c>
      <c r="Q151" s="10">
        <v>2.4860000000000002</v>
      </c>
      <c r="R151" s="10">
        <v>0.22800000000000001</v>
      </c>
      <c r="T151" s="27">
        <v>2306</v>
      </c>
      <c r="U151" t="b">
        <f t="shared" si="2"/>
        <v>1</v>
      </c>
    </row>
    <row r="152" spans="1:21" ht="15.75" customHeight="1" x14ac:dyDescent="0.2">
      <c r="A152" s="5" t="s">
        <v>28</v>
      </c>
      <c r="B152" s="5">
        <v>2021</v>
      </c>
      <c r="C152" s="6">
        <v>44393</v>
      </c>
      <c r="D152" s="5">
        <v>2307</v>
      </c>
      <c r="E152" s="5">
        <v>3</v>
      </c>
      <c r="F152" s="5" t="s">
        <v>20</v>
      </c>
      <c r="G152" s="5" t="s">
        <v>21</v>
      </c>
      <c r="H152" s="5" t="s">
        <v>110</v>
      </c>
      <c r="I152" s="7">
        <v>210306</v>
      </c>
      <c r="J152" s="8">
        <v>3.0807965240000001</v>
      </c>
      <c r="K152" s="9">
        <v>17.813103000000002</v>
      </c>
      <c r="L152" s="9">
        <v>21.436107</v>
      </c>
      <c r="M152" s="9">
        <v>30.145955000000001</v>
      </c>
      <c r="N152" s="9">
        <v>14.144354</v>
      </c>
      <c r="O152" s="9">
        <v>222.79597563039201</v>
      </c>
      <c r="P152" s="9">
        <v>148.775260113825</v>
      </c>
      <c r="Q152" s="10">
        <v>2.0990000000000002</v>
      </c>
      <c r="R152" s="10">
        <v>0.17599999999999999</v>
      </c>
      <c r="T152" s="27">
        <v>2307</v>
      </c>
      <c r="U152" t="b">
        <f t="shared" si="2"/>
        <v>1</v>
      </c>
    </row>
    <row r="153" spans="1:21" ht="15.75" customHeight="1" x14ac:dyDescent="0.2">
      <c r="A153" s="5" t="s">
        <v>28</v>
      </c>
      <c r="B153" s="5">
        <v>2021</v>
      </c>
      <c r="C153" s="6">
        <v>44393</v>
      </c>
      <c r="D153" s="5">
        <v>2308</v>
      </c>
      <c r="E153" s="5">
        <v>3</v>
      </c>
      <c r="F153" s="5" t="s">
        <v>24</v>
      </c>
      <c r="G153" s="5" t="s">
        <v>21</v>
      </c>
      <c r="H153" s="5" t="s">
        <v>110</v>
      </c>
      <c r="I153" s="7">
        <v>210307</v>
      </c>
      <c r="J153" s="8">
        <v>3.4837776150000002</v>
      </c>
      <c r="K153" s="9">
        <v>23.042656000000001</v>
      </c>
      <c r="L153" s="9">
        <v>18.753727999999999</v>
      </c>
      <c r="M153" s="9">
        <v>26.018272</v>
      </c>
      <c r="N153" s="9">
        <v>7.9533440000000004</v>
      </c>
      <c r="O153" s="9">
        <v>265.61242659291202</v>
      </c>
      <c r="P153" s="9">
        <v>175.92383982689199</v>
      </c>
      <c r="Q153" s="10">
        <v>2.3809999999999998</v>
      </c>
      <c r="R153" s="10">
        <v>0.17499999999999999</v>
      </c>
      <c r="T153" s="27">
        <v>2308</v>
      </c>
      <c r="U153" t="b">
        <f t="shared" si="2"/>
        <v>1</v>
      </c>
    </row>
    <row r="154" spans="1:21" ht="15.75" customHeight="1" x14ac:dyDescent="0.2">
      <c r="A154" s="5" t="s">
        <v>28</v>
      </c>
      <c r="B154" s="5">
        <v>2021</v>
      </c>
      <c r="C154" s="6">
        <v>44393</v>
      </c>
      <c r="D154" s="5">
        <v>2309</v>
      </c>
      <c r="E154" s="5">
        <v>3</v>
      </c>
      <c r="F154" s="5" t="s">
        <v>26</v>
      </c>
      <c r="G154" s="5" t="s">
        <v>21</v>
      </c>
      <c r="H154" s="5" t="s">
        <v>110</v>
      </c>
      <c r="I154" s="7">
        <v>210308</v>
      </c>
      <c r="J154" s="8">
        <v>3.9506756460000001</v>
      </c>
      <c r="K154" s="9">
        <v>22.562049999999999</v>
      </c>
      <c r="L154" s="9">
        <v>19.394154</v>
      </c>
      <c r="M154" s="9">
        <v>28.345302</v>
      </c>
      <c r="N154" s="9">
        <v>9.2734629999999996</v>
      </c>
      <c r="O154" s="9">
        <v>242.16950721203401</v>
      </c>
      <c r="P154" s="9">
        <v>155.62978383411601</v>
      </c>
      <c r="Q154" s="10">
        <v>2.1219999999999999</v>
      </c>
      <c r="R154" s="10">
        <v>0.17499999999999999</v>
      </c>
      <c r="T154" s="27">
        <v>2309</v>
      </c>
      <c r="U154" t="b">
        <f t="shared" si="2"/>
        <v>1</v>
      </c>
    </row>
    <row r="155" spans="1:21" ht="15.75" customHeight="1" x14ac:dyDescent="0.2">
      <c r="A155" s="5" t="s">
        <v>28</v>
      </c>
      <c r="B155" s="5">
        <v>2021</v>
      </c>
      <c r="C155" s="6">
        <v>44393</v>
      </c>
      <c r="D155" s="5">
        <v>2310</v>
      </c>
      <c r="E155" s="5">
        <v>3</v>
      </c>
      <c r="F155" s="5" t="s">
        <v>22</v>
      </c>
      <c r="G155" s="5" t="s">
        <v>21</v>
      </c>
      <c r="H155" s="5" t="s">
        <v>110</v>
      </c>
      <c r="I155" s="7">
        <v>210309</v>
      </c>
      <c r="J155" s="8">
        <v>3.416817011</v>
      </c>
      <c r="K155" s="9">
        <v>20.435352999999999</v>
      </c>
      <c r="L155" s="9">
        <v>21.548846999999999</v>
      </c>
      <c r="M155" s="9">
        <v>29.918306000000001</v>
      </c>
      <c r="N155" s="9">
        <v>11.782957</v>
      </c>
      <c r="O155" s="9">
        <v>224.218167242677</v>
      </c>
      <c r="P155" s="9">
        <v>145.02711807849499</v>
      </c>
      <c r="Q155" s="10">
        <v>2.169</v>
      </c>
      <c r="R155" s="10">
        <v>0.17199999999999999</v>
      </c>
      <c r="T155" s="27">
        <v>2310</v>
      </c>
      <c r="U155" t="b">
        <f t="shared" si="2"/>
        <v>1</v>
      </c>
    </row>
    <row r="156" spans="1:21" ht="15.75" customHeight="1" x14ac:dyDescent="0.2">
      <c r="A156" s="5" t="s">
        <v>28</v>
      </c>
      <c r="B156" s="5">
        <v>2021</v>
      </c>
      <c r="C156" s="6">
        <v>44393</v>
      </c>
      <c r="D156" s="5">
        <v>2311</v>
      </c>
      <c r="E156" s="5">
        <v>3</v>
      </c>
      <c r="F156" s="5" t="s">
        <v>25</v>
      </c>
      <c r="G156" s="5" t="s">
        <v>21</v>
      </c>
      <c r="H156" s="5" t="s">
        <v>110</v>
      </c>
      <c r="I156" s="7">
        <v>210310</v>
      </c>
      <c r="J156" s="8">
        <v>3.5391722970000004</v>
      </c>
      <c r="K156" s="9">
        <v>23.050979999999999</v>
      </c>
      <c r="L156" s="9">
        <v>19.048500000000001</v>
      </c>
      <c r="M156" s="9">
        <v>25.933499999999999</v>
      </c>
      <c r="N156" s="9">
        <v>10.50192</v>
      </c>
      <c r="O156" s="9">
        <v>265.65699479123901</v>
      </c>
      <c r="P156" s="9">
        <v>182.055867406055</v>
      </c>
      <c r="Q156" s="10">
        <v>2.395</v>
      </c>
      <c r="R156" s="10">
        <v>0.159</v>
      </c>
      <c r="T156" s="27">
        <v>2311</v>
      </c>
      <c r="U156" t="b">
        <f t="shared" si="2"/>
        <v>1</v>
      </c>
    </row>
    <row r="157" spans="1:21" ht="15.75" customHeight="1" x14ac:dyDescent="0.2">
      <c r="A157" s="5" t="s">
        <v>28</v>
      </c>
      <c r="B157" s="5">
        <v>2021</v>
      </c>
      <c r="C157" s="6">
        <v>44393</v>
      </c>
      <c r="D157" s="5">
        <v>2312</v>
      </c>
      <c r="E157" s="5">
        <v>3</v>
      </c>
      <c r="F157" s="5" t="s">
        <v>23</v>
      </c>
      <c r="G157" s="5" t="s">
        <v>21</v>
      </c>
      <c r="H157" s="5" t="s">
        <v>110</v>
      </c>
      <c r="I157" s="7">
        <v>210311</v>
      </c>
      <c r="J157" s="8">
        <v>2.772169012</v>
      </c>
      <c r="K157" s="9">
        <v>19.32687</v>
      </c>
      <c r="L157" s="9">
        <v>18.568415999999999</v>
      </c>
      <c r="M157" s="9">
        <v>28.37349</v>
      </c>
      <c r="N157" s="9">
        <v>9.6223139999999994</v>
      </c>
      <c r="O157" s="9">
        <v>244.03783310767599</v>
      </c>
      <c r="P157" s="9">
        <v>154.662666416093</v>
      </c>
      <c r="Q157" s="10">
        <v>1.998</v>
      </c>
      <c r="R157" s="10">
        <v>0.16500000000000001</v>
      </c>
      <c r="T157" s="27">
        <v>2312</v>
      </c>
      <c r="U157" t="b">
        <f t="shared" si="2"/>
        <v>1</v>
      </c>
    </row>
    <row r="158" spans="1:21" ht="15.75" customHeight="1" x14ac:dyDescent="0.2">
      <c r="A158" s="5" t="s">
        <v>28</v>
      </c>
      <c r="B158" s="5">
        <v>2021</v>
      </c>
      <c r="C158" s="6">
        <v>44393</v>
      </c>
      <c r="D158" s="5">
        <v>2401</v>
      </c>
      <c r="E158" s="5">
        <v>4</v>
      </c>
      <c r="F158" s="5" t="s">
        <v>25</v>
      </c>
      <c r="G158" s="5" t="s">
        <v>21</v>
      </c>
      <c r="H158" s="5" t="s">
        <v>110</v>
      </c>
      <c r="I158" s="7">
        <v>210312</v>
      </c>
      <c r="J158" s="8">
        <v>3.2749822760000002</v>
      </c>
      <c r="K158" s="9">
        <v>19.01389</v>
      </c>
      <c r="L158" s="9">
        <v>18.94097</v>
      </c>
      <c r="M158" s="9">
        <v>26.6158</v>
      </c>
      <c r="N158" s="9">
        <v>10.983575</v>
      </c>
      <c r="O158" s="9">
        <v>259.13960310687997</v>
      </c>
      <c r="P158" s="9">
        <v>174.309896948964</v>
      </c>
      <c r="Q158" s="10">
        <v>2.3860000000000001</v>
      </c>
      <c r="R158" s="10">
        <v>0.20200000000000001</v>
      </c>
      <c r="T158" s="27">
        <v>2401</v>
      </c>
      <c r="U158" t="b">
        <f t="shared" si="2"/>
        <v>1</v>
      </c>
    </row>
    <row r="159" spans="1:21" ht="15.75" customHeight="1" x14ac:dyDescent="0.2">
      <c r="A159" s="5" t="s">
        <v>28</v>
      </c>
      <c r="B159" s="5">
        <v>2021</v>
      </c>
      <c r="C159" s="6">
        <v>44393</v>
      </c>
      <c r="D159" s="5">
        <v>2402</v>
      </c>
      <c r="E159" s="5">
        <v>4</v>
      </c>
      <c r="F159" s="5" t="s">
        <v>22</v>
      </c>
      <c r="G159" s="5" t="s">
        <v>21</v>
      </c>
      <c r="H159" s="5" t="s">
        <v>110</v>
      </c>
      <c r="I159" s="7">
        <v>210313</v>
      </c>
      <c r="J159" s="8">
        <v>3.5799573919999998</v>
      </c>
      <c r="K159" s="9">
        <v>23.061879999999999</v>
      </c>
      <c r="L159" s="9">
        <v>17.824719999999999</v>
      </c>
      <c r="M159" s="9">
        <v>24.844352000000001</v>
      </c>
      <c r="N159" s="9">
        <v>7.0471959999999996</v>
      </c>
      <c r="O159" s="9">
        <v>280.87257153732997</v>
      </c>
      <c r="P159" s="9">
        <v>187.87838861637701</v>
      </c>
      <c r="Q159" s="10">
        <v>2.2130000000000001</v>
      </c>
      <c r="R159" s="10">
        <v>0.14799999999999999</v>
      </c>
      <c r="T159" s="27">
        <v>2402</v>
      </c>
      <c r="U159" t="b">
        <f t="shared" si="2"/>
        <v>1</v>
      </c>
    </row>
    <row r="160" spans="1:21" ht="15.75" customHeight="1" x14ac:dyDescent="0.2">
      <c r="A160" s="5" t="s">
        <v>28</v>
      </c>
      <c r="B160" s="5">
        <v>2021</v>
      </c>
      <c r="C160" s="6">
        <v>44393</v>
      </c>
      <c r="D160" s="5">
        <v>2403</v>
      </c>
      <c r="E160" s="5">
        <v>4</v>
      </c>
      <c r="F160" s="5" t="s">
        <v>20</v>
      </c>
      <c r="G160" s="5" t="s">
        <v>21</v>
      </c>
      <c r="H160" s="5" t="s">
        <v>110</v>
      </c>
      <c r="I160" s="7">
        <v>210314</v>
      </c>
      <c r="J160" s="8">
        <v>3.1970644820000005</v>
      </c>
      <c r="K160" s="9">
        <v>21.351431999999999</v>
      </c>
      <c r="L160" s="9">
        <v>19.668199999999999</v>
      </c>
      <c r="M160" s="9">
        <v>27.07808</v>
      </c>
      <c r="N160" s="9">
        <v>9.9530239999999992</v>
      </c>
      <c r="O160" s="9">
        <v>252.76936333227701</v>
      </c>
      <c r="P160" s="9">
        <v>167.95054195331701</v>
      </c>
      <c r="Q160" s="10">
        <v>2.3740000000000001</v>
      </c>
      <c r="R160" s="10">
        <v>0.17699999999999999</v>
      </c>
      <c r="T160" s="27">
        <v>2403</v>
      </c>
      <c r="U160" t="b">
        <f t="shared" si="2"/>
        <v>1</v>
      </c>
    </row>
    <row r="161" spans="1:21" ht="15.75" customHeight="1" x14ac:dyDescent="0.2">
      <c r="A161" s="5" t="s">
        <v>28</v>
      </c>
      <c r="B161" s="5">
        <v>2021</v>
      </c>
      <c r="C161" s="6">
        <v>44393</v>
      </c>
      <c r="D161" s="5">
        <v>2404</v>
      </c>
      <c r="E161" s="5">
        <v>4</v>
      </c>
      <c r="F161" s="5" t="s">
        <v>23</v>
      </c>
      <c r="G161" s="5" t="s">
        <v>21</v>
      </c>
      <c r="H161" s="5" t="s">
        <v>110</v>
      </c>
      <c r="I161" s="7">
        <v>210315</v>
      </c>
      <c r="J161" s="8">
        <v>3.0881013180000001</v>
      </c>
      <c r="K161" s="9">
        <v>21.237515999999999</v>
      </c>
      <c r="L161" s="9">
        <v>20.037293999999999</v>
      </c>
      <c r="M161" s="9">
        <v>28.429686</v>
      </c>
      <c r="N161" s="9">
        <v>7.0455779999999999</v>
      </c>
      <c r="O161" s="9">
        <v>239.811393000702</v>
      </c>
      <c r="P161" s="9">
        <v>149.35215165554899</v>
      </c>
      <c r="Q161" s="10">
        <v>2.3620000000000001</v>
      </c>
      <c r="R161" s="10">
        <v>0.185</v>
      </c>
      <c r="T161" s="27">
        <v>2404</v>
      </c>
      <c r="U161" t="b">
        <f t="shared" si="2"/>
        <v>1</v>
      </c>
    </row>
    <row r="162" spans="1:21" ht="15.75" customHeight="1" x14ac:dyDescent="0.2">
      <c r="A162" s="5" t="s">
        <v>28</v>
      </c>
      <c r="B162" s="5">
        <v>2021</v>
      </c>
      <c r="C162" s="6">
        <v>44393</v>
      </c>
      <c r="D162" s="5">
        <v>2405</v>
      </c>
      <c r="E162" s="5">
        <v>4</v>
      </c>
      <c r="F162" s="5" t="s">
        <v>24</v>
      </c>
      <c r="G162" s="5" t="s">
        <v>21</v>
      </c>
      <c r="H162" s="5" t="s">
        <v>110</v>
      </c>
      <c r="I162" s="7">
        <v>210316</v>
      </c>
      <c r="J162" s="8">
        <v>3.509344391</v>
      </c>
      <c r="K162" s="9">
        <v>23.453430000000001</v>
      </c>
      <c r="L162" s="9">
        <v>18.478459999999998</v>
      </c>
      <c r="M162" s="9">
        <v>27.44079</v>
      </c>
      <c r="N162" s="9">
        <v>4.0888900000000001</v>
      </c>
      <c r="O162" s="9">
        <v>252.570122409097</v>
      </c>
      <c r="P162" s="9">
        <v>154.339372242938</v>
      </c>
      <c r="Q162" s="10">
        <v>2.2010000000000001</v>
      </c>
      <c r="R162" s="10">
        <v>0.16600000000000001</v>
      </c>
      <c r="T162" s="27">
        <v>2405</v>
      </c>
      <c r="U162" t="b">
        <f t="shared" si="2"/>
        <v>1</v>
      </c>
    </row>
    <row r="163" spans="1:21" ht="15.75" customHeight="1" x14ac:dyDescent="0.2">
      <c r="A163" s="5" t="s">
        <v>28</v>
      </c>
      <c r="B163" s="5">
        <v>2021</v>
      </c>
      <c r="C163" s="6">
        <v>44393</v>
      </c>
      <c r="D163" s="5">
        <v>2406</v>
      </c>
      <c r="E163" s="5">
        <v>4</v>
      </c>
      <c r="F163" s="5" t="s">
        <v>26</v>
      </c>
      <c r="G163" s="5" t="s">
        <v>21</v>
      </c>
      <c r="H163" s="5" t="s">
        <v>110</v>
      </c>
      <c r="I163" s="7">
        <v>210317</v>
      </c>
      <c r="J163" s="8">
        <v>2.3795363790000001</v>
      </c>
      <c r="K163" s="9">
        <v>20.784120000000001</v>
      </c>
      <c r="L163" s="9">
        <v>16.709700000000002</v>
      </c>
      <c r="M163" s="9">
        <v>24.647952</v>
      </c>
      <c r="N163" s="9">
        <v>7.1050560000000003</v>
      </c>
      <c r="O163" s="9">
        <v>286.38878752977502</v>
      </c>
      <c r="P163" s="9">
        <v>189.80861610315901</v>
      </c>
      <c r="Q163" s="10">
        <v>2.343</v>
      </c>
      <c r="R163" s="10">
        <v>0.155</v>
      </c>
      <c r="T163" s="27">
        <v>2406</v>
      </c>
      <c r="U163" t="b">
        <f t="shared" si="2"/>
        <v>1</v>
      </c>
    </row>
    <row r="164" spans="1:21" ht="15.75" customHeight="1" x14ac:dyDescent="0.2">
      <c r="A164" s="5" t="s">
        <v>28</v>
      </c>
      <c r="B164" s="5">
        <v>2021</v>
      </c>
      <c r="C164" s="6">
        <v>44393</v>
      </c>
      <c r="D164" s="5">
        <v>2407</v>
      </c>
      <c r="E164" s="5">
        <v>4</v>
      </c>
      <c r="F164" s="5" t="s">
        <v>26</v>
      </c>
      <c r="G164" s="5" t="s">
        <v>27</v>
      </c>
      <c r="H164" s="5" t="s">
        <v>110</v>
      </c>
      <c r="I164" s="7">
        <v>210318</v>
      </c>
      <c r="J164" s="8">
        <v>1.7988053210000001</v>
      </c>
      <c r="K164" s="9">
        <v>19.403568</v>
      </c>
      <c r="L164" s="9">
        <v>17.080991999999998</v>
      </c>
      <c r="M164" s="9">
        <v>25.054559999999999</v>
      </c>
      <c r="N164" s="9">
        <v>10.040112000000001</v>
      </c>
      <c r="O164" s="9">
        <v>280.667126879043</v>
      </c>
      <c r="P164" s="9">
        <v>190.82883528384301</v>
      </c>
      <c r="Q164" s="10">
        <v>2.5329999999999999</v>
      </c>
      <c r="R164" s="10">
        <v>0.158</v>
      </c>
      <c r="T164" s="27">
        <v>2407</v>
      </c>
      <c r="U164" t="b">
        <f t="shared" si="2"/>
        <v>1</v>
      </c>
    </row>
    <row r="165" spans="1:21" ht="15.75" customHeight="1" x14ac:dyDescent="0.2">
      <c r="A165" s="5" t="s">
        <v>28</v>
      </c>
      <c r="B165" s="5">
        <v>2021</v>
      </c>
      <c r="C165" s="6">
        <v>44393</v>
      </c>
      <c r="D165" s="5">
        <v>2408</v>
      </c>
      <c r="E165" s="5">
        <v>4</v>
      </c>
      <c r="F165" s="5" t="s">
        <v>22</v>
      </c>
      <c r="G165" s="5" t="s">
        <v>27</v>
      </c>
      <c r="H165" s="5" t="s">
        <v>110</v>
      </c>
      <c r="I165" s="7">
        <v>210319</v>
      </c>
      <c r="J165" s="8">
        <v>2.7934746590000001</v>
      </c>
      <c r="K165" s="9">
        <v>21.421816</v>
      </c>
      <c r="L165" s="9">
        <v>17.665686999999998</v>
      </c>
      <c r="M165" s="9">
        <v>23.953319</v>
      </c>
      <c r="N165" s="9">
        <v>9.6690620000000003</v>
      </c>
      <c r="O165" s="9">
        <v>291.80179077712802</v>
      </c>
      <c r="P165" s="9">
        <v>203.50254220832301</v>
      </c>
      <c r="Q165" s="10">
        <v>2.1549999999999998</v>
      </c>
      <c r="R165" s="10">
        <v>0.151</v>
      </c>
      <c r="T165" s="27">
        <v>2408</v>
      </c>
      <c r="U165" t="b">
        <f t="shared" si="2"/>
        <v>1</v>
      </c>
    </row>
    <row r="166" spans="1:21" ht="15.75" customHeight="1" x14ac:dyDescent="0.2">
      <c r="A166" s="5" t="s">
        <v>28</v>
      </c>
      <c r="B166" s="5">
        <v>2021</v>
      </c>
      <c r="C166" s="6">
        <v>44393</v>
      </c>
      <c r="D166" s="5">
        <v>2409</v>
      </c>
      <c r="E166" s="5">
        <v>4</v>
      </c>
      <c r="F166" s="5" t="s">
        <v>20</v>
      </c>
      <c r="G166" s="5" t="s">
        <v>27</v>
      </c>
      <c r="H166" s="5" t="s">
        <v>110</v>
      </c>
      <c r="I166" s="7">
        <v>210320</v>
      </c>
      <c r="J166" s="8">
        <v>3.0351415670000002</v>
      </c>
      <c r="K166" s="9">
        <v>19.828188000000001</v>
      </c>
      <c r="L166" s="9">
        <v>19.225674000000001</v>
      </c>
      <c r="M166" s="9">
        <v>28.57377</v>
      </c>
      <c r="N166" s="9">
        <v>9.9140940000000004</v>
      </c>
      <c r="O166" s="9">
        <v>240.66046377173799</v>
      </c>
      <c r="P166" s="9">
        <v>153.11065474905499</v>
      </c>
      <c r="Q166" s="10">
        <v>2.1280000000000001</v>
      </c>
      <c r="R166" s="10">
        <v>0.182</v>
      </c>
      <c r="T166" s="27">
        <v>2409</v>
      </c>
      <c r="U166" t="b">
        <f t="shared" si="2"/>
        <v>1</v>
      </c>
    </row>
    <row r="167" spans="1:21" ht="15.75" customHeight="1" x14ac:dyDescent="0.2">
      <c r="A167" s="5" t="s">
        <v>28</v>
      </c>
      <c r="B167" s="5">
        <v>2021</v>
      </c>
      <c r="C167" s="6">
        <v>44393</v>
      </c>
      <c r="D167" s="5">
        <v>2410</v>
      </c>
      <c r="E167" s="5">
        <v>4</v>
      </c>
      <c r="F167" s="5" t="s">
        <v>25</v>
      </c>
      <c r="G167" s="5" t="s">
        <v>27</v>
      </c>
      <c r="H167" s="5" t="s">
        <v>110</v>
      </c>
      <c r="I167" s="7">
        <v>210321</v>
      </c>
      <c r="J167" s="8">
        <v>3.2232399909999998</v>
      </c>
      <c r="K167" s="9">
        <v>20.870591999999998</v>
      </c>
      <c r="L167" s="9">
        <v>18.831299999999999</v>
      </c>
      <c r="M167" s="9">
        <v>27.291606000000002</v>
      </c>
      <c r="N167" s="9">
        <v>6.4393859999999998</v>
      </c>
      <c r="O167" s="9">
        <v>253.01387898075399</v>
      </c>
      <c r="P167" s="9">
        <v>159.73008924324299</v>
      </c>
      <c r="Q167" s="10">
        <v>2.12</v>
      </c>
      <c r="R167" s="10">
        <v>0.17599999999999999</v>
      </c>
      <c r="T167" s="27">
        <v>2410</v>
      </c>
      <c r="U167" t="b">
        <f t="shared" si="2"/>
        <v>1</v>
      </c>
    </row>
    <row r="168" spans="1:21" ht="15.75" customHeight="1" x14ac:dyDescent="0.2">
      <c r="A168" s="5" t="s">
        <v>28</v>
      </c>
      <c r="B168" s="5">
        <v>2021</v>
      </c>
      <c r="C168" s="6">
        <v>44393</v>
      </c>
      <c r="D168" s="5">
        <v>2411</v>
      </c>
      <c r="E168" s="5">
        <v>4</v>
      </c>
      <c r="F168" s="5" t="s">
        <v>24</v>
      </c>
      <c r="G168" s="5" t="s">
        <v>27</v>
      </c>
      <c r="H168" s="5" t="s">
        <v>110</v>
      </c>
      <c r="I168" s="7">
        <v>210322</v>
      </c>
      <c r="J168" s="8">
        <v>2.841564548</v>
      </c>
      <c r="K168" s="9">
        <v>19.582249999999998</v>
      </c>
      <c r="L168" s="9">
        <v>18.843125000000001</v>
      </c>
      <c r="M168" s="9">
        <v>26.654125000000001</v>
      </c>
      <c r="N168" s="9">
        <v>9.2892499999999991</v>
      </c>
      <c r="O168" s="9">
        <v>259.03300887477701</v>
      </c>
      <c r="P168" s="9">
        <v>170.60940962534301</v>
      </c>
      <c r="Q168" s="10">
        <v>2.2010000000000001</v>
      </c>
      <c r="R168" s="10">
        <v>0.17799999999999999</v>
      </c>
      <c r="T168" s="27">
        <v>2411</v>
      </c>
      <c r="U168" t="b">
        <f t="shared" si="2"/>
        <v>1</v>
      </c>
    </row>
    <row r="169" spans="1:21" ht="15.75" customHeight="1" x14ac:dyDescent="0.2">
      <c r="A169" s="5" t="s">
        <v>28</v>
      </c>
      <c r="B169" s="5">
        <v>2021</v>
      </c>
      <c r="C169" s="6">
        <v>44393</v>
      </c>
      <c r="D169" s="5">
        <v>2412</v>
      </c>
      <c r="E169" s="5">
        <v>4</v>
      </c>
      <c r="F169" s="5" t="s">
        <v>23</v>
      </c>
      <c r="G169" s="5" t="s">
        <v>27</v>
      </c>
      <c r="H169" s="5" t="s">
        <v>110</v>
      </c>
      <c r="I169" s="7">
        <v>210323</v>
      </c>
      <c r="J169" s="8">
        <v>2.1847418939999996</v>
      </c>
      <c r="K169" s="9">
        <v>17.476815999999999</v>
      </c>
      <c r="L169" s="9">
        <v>22.114823999999999</v>
      </c>
      <c r="M169" s="9">
        <v>31.645976000000001</v>
      </c>
      <c r="N169" s="9">
        <v>15.417503999999999</v>
      </c>
      <c r="O169" s="9">
        <v>210.681261630525</v>
      </c>
      <c r="P169" s="9">
        <v>138.716488558968</v>
      </c>
      <c r="Q169" s="10">
        <v>2.2869999999999999</v>
      </c>
      <c r="R169" s="10">
        <v>0.19600000000000001</v>
      </c>
      <c r="T169" s="27">
        <v>2412</v>
      </c>
      <c r="U169" t="b">
        <f t="shared" si="2"/>
        <v>1</v>
      </c>
    </row>
    <row r="170" spans="1:21" ht="15.75" customHeight="1" x14ac:dyDescent="0.2">
      <c r="A170" s="11" t="s">
        <v>28</v>
      </c>
      <c r="B170" s="5">
        <v>2021</v>
      </c>
      <c r="C170" s="6">
        <v>44440</v>
      </c>
      <c r="D170" s="11">
        <v>2101</v>
      </c>
      <c r="E170" s="5">
        <v>1</v>
      </c>
      <c r="F170" s="5" t="s">
        <v>26</v>
      </c>
      <c r="G170" s="5" t="s">
        <v>21</v>
      </c>
      <c r="H170" s="5" t="s">
        <v>111</v>
      </c>
      <c r="I170" s="5">
        <v>210396</v>
      </c>
      <c r="J170" s="8">
        <v>1.129351964</v>
      </c>
      <c r="K170" s="9">
        <v>18.40587</v>
      </c>
      <c r="L170" s="9">
        <v>25.389952000000001</v>
      </c>
      <c r="M170" s="9">
        <v>38.739973999999997</v>
      </c>
      <c r="N170" s="9">
        <v>15.112188</v>
      </c>
      <c r="O170" s="9">
        <v>165.97537256634399</v>
      </c>
      <c r="P170" s="9">
        <v>97.636208543947006</v>
      </c>
      <c r="T170" s="27">
        <v>2101</v>
      </c>
      <c r="U170" t="b">
        <f t="shared" si="2"/>
        <v>1</v>
      </c>
    </row>
    <row r="171" spans="1:21" ht="15.75" customHeight="1" x14ac:dyDescent="0.2">
      <c r="A171" s="11" t="s">
        <v>28</v>
      </c>
      <c r="B171" s="5">
        <v>2021</v>
      </c>
      <c r="C171" s="6">
        <v>44440</v>
      </c>
      <c r="D171" s="11">
        <v>2102</v>
      </c>
      <c r="E171" s="5">
        <v>1</v>
      </c>
      <c r="F171" s="5" t="s">
        <v>25</v>
      </c>
      <c r="G171" s="5" t="s">
        <v>21</v>
      </c>
      <c r="H171" s="5" t="s">
        <v>111</v>
      </c>
      <c r="I171" s="5">
        <v>210397</v>
      </c>
      <c r="J171" s="8">
        <v>1.513834956</v>
      </c>
      <c r="K171" s="9">
        <v>16.346544000000002</v>
      </c>
      <c r="L171" s="9">
        <v>28.402463999999998</v>
      </c>
      <c r="M171" s="9">
        <v>43.988064000000001</v>
      </c>
      <c r="N171" s="9">
        <v>21.581472000000002</v>
      </c>
      <c r="O171" s="9">
        <v>141.21056988296601</v>
      </c>
      <c r="P171" s="9">
        <v>86.296138372965402</v>
      </c>
      <c r="T171" s="27">
        <v>2102</v>
      </c>
      <c r="U171" t="b">
        <f t="shared" si="2"/>
        <v>1</v>
      </c>
    </row>
    <row r="172" spans="1:21" ht="15.75" customHeight="1" x14ac:dyDescent="0.2">
      <c r="A172" s="11" t="s">
        <v>28</v>
      </c>
      <c r="B172" s="5">
        <v>2021</v>
      </c>
      <c r="C172" s="6">
        <v>44440</v>
      </c>
      <c r="D172" s="11">
        <v>2103</v>
      </c>
      <c r="E172" s="5">
        <v>1</v>
      </c>
      <c r="F172" s="5" t="s">
        <v>22</v>
      </c>
      <c r="G172" s="5" t="s">
        <v>21</v>
      </c>
      <c r="H172" s="5" t="s">
        <v>111</v>
      </c>
      <c r="I172" s="5">
        <v>210398</v>
      </c>
      <c r="J172" s="8">
        <v>1.2786442340000002</v>
      </c>
      <c r="K172" s="9">
        <v>16.406918999999998</v>
      </c>
      <c r="L172" s="9">
        <v>29.264661</v>
      </c>
      <c r="M172" s="9">
        <v>43.369658999999999</v>
      </c>
      <c r="N172" s="9">
        <v>21.267548999999999</v>
      </c>
      <c r="O172" s="9">
        <v>141.78346155841101</v>
      </c>
      <c r="P172" s="9">
        <v>88.131451991933204</v>
      </c>
      <c r="T172" s="27">
        <v>2103</v>
      </c>
      <c r="U172" t="b">
        <f t="shared" si="2"/>
        <v>1</v>
      </c>
    </row>
    <row r="173" spans="1:21" ht="15.75" customHeight="1" x14ac:dyDescent="0.2">
      <c r="A173" s="11" t="s">
        <v>28</v>
      </c>
      <c r="B173" s="5">
        <v>2021</v>
      </c>
      <c r="C173" s="6">
        <v>44440</v>
      </c>
      <c r="D173" s="11">
        <v>2104</v>
      </c>
      <c r="E173" s="5">
        <v>1</v>
      </c>
      <c r="F173" s="5" t="s">
        <v>23</v>
      </c>
      <c r="G173" s="5" t="s">
        <v>21</v>
      </c>
      <c r="H173" s="5" t="s">
        <v>111</v>
      </c>
      <c r="I173" s="5">
        <v>210399</v>
      </c>
      <c r="J173" s="8">
        <v>2.5710657390000002</v>
      </c>
      <c r="K173" s="9">
        <v>18.586098</v>
      </c>
      <c r="L173" s="9">
        <v>24.943788000000001</v>
      </c>
      <c r="M173" s="9">
        <v>35.233325999999998</v>
      </c>
      <c r="N173" s="9">
        <v>16.511958</v>
      </c>
      <c r="O173" s="9">
        <v>183.41194765433201</v>
      </c>
      <c r="P173" s="9">
        <v>114.937682222254</v>
      </c>
      <c r="T173" s="27">
        <v>2104</v>
      </c>
      <c r="U173" t="b">
        <f t="shared" si="2"/>
        <v>1</v>
      </c>
    </row>
    <row r="174" spans="1:21" ht="15.75" customHeight="1" x14ac:dyDescent="0.2">
      <c r="A174" s="11" t="s">
        <v>28</v>
      </c>
      <c r="B174" s="5">
        <v>2021</v>
      </c>
      <c r="C174" s="6">
        <v>44440</v>
      </c>
      <c r="D174" s="11">
        <v>2105</v>
      </c>
      <c r="E174" s="5">
        <v>1</v>
      </c>
      <c r="F174" s="5" t="s">
        <v>20</v>
      </c>
      <c r="G174" s="5" t="s">
        <v>21</v>
      </c>
      <c r="H174" s="5" t="s">
        <v>111</v>
      </c>
      <c r="I174" s="5">
        <v>210400</v>
      </c>
      <c r="J174" s="8">
        <v>3.3370723880000002</v>
      </c>
      <c r="K174" s="9" t="s">
        <v>29</v>
      </c>
      <c r="L174" s="9" t="s">
        <v>29</v>
      </c>
      <c r="M174" s="9" t="s">
        <v>29</v>
      </c>
      <c r="N174" s="9" t="s">
        <v>29</v>
      </c>
      <c r="O174" s="9" t="s">
        <v>29</v>
      </c>
      <c r="P174" s="9" t="s">
        <v>29</v>
      </c>
      <c r="T174" s="27">
        <v>2105</v>
      </c>
      <c r="U174" t="b">
        <f t="shared" si="2"/>
        <v>1</v>
      </c>
    </row>
    <row r="175" spans="1:21" ht="15.75" customHeight="1" x14ac:dyDescent="0.2">
      <c r="A175" s="11" t="s">
        <v>28</v>
      </c>
      <c r="B175" s="5">
        <v>2021</v>
      </c>
      <c r="C175" s="6">
        <v>44440</v>
      </c>
      <c r="D175" s="11">
        <v>2106</v>
      </c>
      <c r="E175" s="5">
        <v>1</v>
      </c>
      <c r="F175" s="5" t="s">
        <v>24</v>
      </c>
      <c r="G175" s="5" t="s">
        <v>21</v>
      </c>
      <c r="H175" s="5" t="s">
        <v>111</v>
      </c>
      <c r="I175" s="5">
        <v>210401</v>
      </c>
      <c r="J175" s="8">
        <v>3.183390722</v>
      </c>
      <c r="K175" s="9">
        <v>16.434725</v>
      </c>
      <c r="L175" s="9">
        <v>30.27693</v>
      </c>
      <c r="M175" s="9">
        <v>41.961787999999999</v>
      </c>
      <c r="N175" s="9">
        <v>24.832637999999999</v>
      </c>
      <c r="O175" s="9">
        <v>144.792357009125</v>
      </c>
      <c r="P175" s="9">
        <v>102.22936603895501</v>
      </c>
      <c r="T175" s="27">
        <v>2106</v>
      </c>
      <c r="U175" t="b">
        <f t="shared" si="2"/>
        <v>1</v>
      </c>
    </row>
    <row r="176" spans="1:21" ht="15.75" customHeight="1" x14ac:dyDescent="0.2">
      <c r="A176" s="5" t="s">
        <v>28</v>
      </c>
      <c r="B176" s="5">
        <v>2021</v>
      </c>
      <c r="C176" s="6">
        <v>44428</v>
      </c>
      <c r="D176" s="5">
        <v>2107</v>
      </c>
      <c r="E176" s="5">
        <v>1</v>
      </c>
      <c r="F176" s="5" t="s">
        <v>22</v>
      </c>
      <c r="G176" s="5" t="s">
        <v>27</v>
      </c>
      <c r="H176" s="5" t="s">
        <v>111</v>
      </c>
      <c r="I176" s="5">
        <v>210348</v>
      </c>
      <c r="J176" s="8">
        <v>3.1567238149999999</v>
      </c>
      <c r="K176" s="9">
        <v>21.994938000000001</v>
      </c>
      <c r="L176" s="9">
        <v>23.968475999999999</v>
      </c>
      <c r="M176" s="9">
        <v>30.756684</v>
      </c>
      <c r="N176" s="9">
        <v>18.219474000000002</v>
      </c>
      <c r="O176" s="9">
        <v>212.40550644173399</v>
      </c>
      <c r="P176" s="9">
        <v>161.31247349771101</v>
      </c>
      <c r="T176" s="27">
        <v>2107</v>
      </c>
      <c r="U176" t="b">
        <f t="shared" si="2"/>
        <v>1</v>
      </c>
    </row>
    <row r="177" spans="1:21" ht="15.75" customHeight="1" x14ac:dyDescent="0.2">
      <c r="A177" s="5" t="s">
        <v>28</v>
      </c>
      <c r="B177" s="5">
        <v>2021</v>
      </c>
      <c r="C177" s="6">
        <v>44428</v>
      </c>
      <c r="D177" s="5">
        <v>2108</v>
      </c>
      <c r="E177" s="5">
        <v>1</v>
      </c>
      <c r="F177" s="5" t="s">
        <v>26</v>
      </c>
      <c r="G177" s="5" t="s">
        <v>27</v>
      </c>
      <c r="H177" s="5" t="s">
        <v>111</v>
      </c>
      <c r="I177" s="5">
        <v>210349</v>
      </c>
      <c r="J177" s="8">
        <v>3.9908176040000001</v>
      </c>
      <c r="K177" s="9">
        <v>27.389666999999999</v>
      </c>
      <c r="L177" s="9">
        <v>18.757311000000001</v>
      </c>
      <c r="M177" s="9">
        <v>23.662922999999999</v>
      </c>
      <c r="N177" s="9">
        <v>8.2615829999999999</v>
      </c>
      <c r="O177" s="9">
        <v>292.03985995993798</v>
      </c>
      <c r="P177" s="9">
        <v>215.30473271548101</v>
      </c>
      <c r="T177" s="27">
        <v>2108</v>
      </c>
      <c r="U177" t="b">
        <f t="shared" si="2"/>
        <v>1</v>
      </c>
    </row>
    <row r="178" spans="1:21" ht="15.75" customHeight="1" x14ac:dyDescent="0.2">
      <c r="A178" s="5" t="s">
        <v>28</v>
      </c>
      <c r="B178" s="5">
        <v>2021</v>
      </c>
      <c r="C178" s="6">
        <v>44428</v>
      </c>
      <c r="D178" s="5">
        <v>2109</v>
      </c>
      <c r="E178" s="5">
        <v>1</v>
      </c>
      <c r="F178" s="5" t="s">
        <v>20</v>
      </c>
      <c r="G178" s="5" t="s">
        <v>27</v>
      </c>
      <c r="H178" s="5" t="s">
        <v>111</v>
      </c>
      <c r="I178" s="5">
        <v>210350</v>
      </c>
      <c r="J178" s="8">
        <v>3.9472695079999998</v>
      </c>
      <c r="K178" s="9">
        <v>27.275950000000002</v>
      </c>
      <c r="L178" s="9">
        <v>18.058299999999999</v>
      </c>
      <c r="M178" s="9">
        <v>26.644475</v>
      </c>
      <c r="N178" s="9">
        <v>11.78125</v>
      </c>
      <c r="O178" s="9">
        <v>261.26131712327401</v>
      </c>
      <c r="P178" s="9">
        <v>183.30845583908999</v>
      </c>
      <c r="T178" s="27">
        <v>2109</v>
      </c>
      <c r="U178" t="b">
        <f t="shared" si="2"/>
        <v>1</v>
      </c>
    </row>
    <row r="179" spans="1:21" ht="15.75" customHeight="1" x14ac:dyDescent="0.2">
      <c r="A179" s="5" t="s">
        <v>28</v>
      </c>
      <c r="B179" s="5">
        <v>2021</v>
      </c>
      <c r="C179" s="6">
        <v>44428</v>
      </c>
      <c r="D179" s="5">
        <v>2110</v>
      </c>
      <c r="E179" s="5">
        <v>1</v>
      </c>
      <c r="F179" s="5" t="s">
        <v>23</v>
      </c>
      <c r="G179" s="5" t="s">
        <v>27</v>
      </c>
      <c r="H179" s="5" t="s">
        <v>111</v>
      </c>
      <c r="I179" s="5">
        <v>210351</v>
      </c>
      <c r="J179" s="8">
        <v>3.6685868209999999</v>
      </c>
      <c r="K179" s="9">
        <v>26.38449</v>
      </c>
      <c r="L179" s="9">
        <v>21.417660000000001</v>
      </c>
      <c r="M179" s="9">
        <v>28.040099999999999</v>
      </c>
      <c r="N179" s="9">
        <v>9.0819299999999998</v>
      </c>
      <c r="O179" s="9">
        <v>239.57597225169999</v>
      </c>
      <c r="P179" s="9">
        <v>167.061923957929</v>
      </c>
      <c r="T179" s="27">
        <v>2110</v>
      </c>
      <c r="U179" t="b">
        <f t="shared" si="2"/>
        <v>1</v>
      </c>
    </row>
    <row r="180" spans="1:21" ht="15.75" customHeight="1" x14ac:dyDescent="0.2">
      <c r="A180" s="5" t="s">
        <v>28</v>
      </c>
      <c r="B180" s="5">
        <v>2021</v>
      </c>
      <c r="C180" s="6">
        <v>44428</v>
      </c>
      <c r="D180" s="5">
        <v>2111</v>
      </c>
      <c r="E180" s="5">
        <v>1</v>
      </c>
      <c r="F180" s="5" t="s">
        <v>24</v>
      </c>
      <c r="G180" s="5" t="s">
        <v>27</v>
      </c>
      <c r="H180" s="5" t="s">
        <v>111</v>
      </c>
      <c r="I180" s="5">
        <v>210352</v>
      </c>
      <c r="J180" s="8">
        <v>4.6641338189999999</v>
      </c>
      <c r="K180" s="9">
        <v>23.396713999999999</v>
      </c>
      <c r="L180" s="9">
        <v>23.864076000000001</v>
      </c>
      <c r="M180" s="9">
        <v>30.569289999999999</v>
      </c>
      <c r="N180" s="9">
        <v>17.120709999999999</v>
      </c>
      <c r="O180" s="9">
        <v>213.95506404067299</v>
      </c>
      <c r="P180" s="9">
        <v>160.45594284525001</v>
      </c>
      <c r="T180" s="27">
        <v>2111</v>
      </c>
      <c r="U180" t="b">
        <f t="shared" si="2"/>
        <v>1</v>
      </c>
    </row>
    <row r="181" spans="1:21" ht="15.75" customHeight="1" x14ac:dyDescent="0.2">
      <c r="A181" s="5" t="s">
        <v>28</v>
      </c>
      <c r="B181" s="5">
        <v>2021</v>
      </c>
      <c r="C181" s="6">
        <v>44428</v>
      </c>
      <c r="D181" s="5">
        <v>2112</v>
      </c>
      <c r="E181" s="5">
        <v>1</v>
      </c>
      <c r="F181" s="5" t="s">
        <v>25</v>
      </c>
      <c r="G181" s="5" t="s">
        <v>27</v>
      </c>
      <c r="H181" s="5" t="s">
        <v>111</v>
      </c>
      <c r="I181" s="5">
        <v>210353</v>
      </c>
      <c r="J181" s="8">
        <v>2.6616415600000001</v>
      </c>
      <c r="K181" s="9">
        <v>22.421205</v>
      </c>
      <c r="L181" s="9">
        <v>23.0989</v>
      </c>
      <c r="M181" s="9">
        <v>28.635000000000002</v>
      </c>
      <c r="N181" s="9">
        <v>15.682435</v>
      </c>
      <c r="O181" s="9">
        <v>230.34408826407801</v>
      </c>
      <c r="P181" s="9">
        <v>175.188655637539</v>
      </c>
      <c r="T181" s="27">
        <v>2112</v>
      </c>
      <c r="U181" t="b">
        <f t="shared" si="2"/>
        <v>1</v>
      </c>
    </row>
    <row r="182" spans="1:21" ht="15.75" customHeight="1" x14ac:dyDescent="0.2">
      <c r="A182" s="11" t="s">
        <v>28</v>
      </c>
      <c r="B182" s="5">
        <v>2021</v>
      </c>
      <c r="C182" s="6">
        <v>44440</v>
      </c>
      <c r="D182" s="11">
        <v>2201</v>
      </c>
      <c r="E182" s="5">
        <v>2</v>
      </c>
      <c r="F182" s="5" t="s">
        <v>20</v>
      </c>
      <c r="G182" s="5" t="s">
        <v>21</v>
      </c>
      <c r="H182" s="5" t="s">
        <v>111</v>
      </c>
      <c r="I182" s="5">
        <v>210402</v>
      </c>
      <c r="J182" s="8">
        <v>3.0504624260000002</v>
      </c>
      <c r="K182" s="9">
        <v>20.032812</v>
      </c>
      <c r="L182" s="9">
        <v>20.547156000000001</v>
      </c>
      <c r="M182" s="9">
        <v>29.415156</v>
      </c>
      <c r="N182" s="9">
        <v>14.179932000000001</v>
      </c>
      <c r="O182" s="9">
        <v>230.52114335604</v>
      </c>
      <c r="P182" s="9">
        <v>147.536383722648</v>
      </c>
      <c r="T182" s="27">
        <v>2201</v>
      </c>
      <c r="U182" t="b">
        <f t="shared" si="2"/>
        <v>1</v>
      </c>
    </row>
    <row r="183" spans="1:21" ht="15.75" customHeight="1" x14ac:dyDescent="0.2">
      <c r="A183" s="11" t="s">
        <v>28</v>
      </c>
      <c r="B183" s="5">
        <v>2021</v>
      </c>
      <c r="C183" s="6">
        <v>44440</v>
      </c>
      <c r="D183" s="11">
        <v>2202</v>
      </c>
      <c r="E183" s="5">
        <v>2</v>
      </c>
      <c r="F183" s="5" t="s">
        <v>22</v>
      </c>
      <c r="G183" s="5" t="s">
        <v>21</v>
      </c>
      <c r="H183" s="5" t="s">
        <v>111</v>
      </c>
      <c r="I183" s="5">
        <v>210403</v>
      </c>
      <c r="J183" s="8">
        <v>4.7530175310000002</v>
      </c>
      <c r="K183" s="9">
        <v>17.317036000000002</v>
      </c>
      <c r="L183" s="9">
        <v>25.259233999999999</v>
      </c>
      <c r="M183" s="9">
        <v>37.006881999999997</v>
      </c>
      <c r="N183" s="9">
        <v>19.394363999999999</v>
      </c>
      <c r="O183" s="9">
        <v>174.00423285945101</v>
      </c>
      <c r="P183" s="9">
        <v>109.389328066614</v>
      </c>
      <c r="T183" s="27">
        <v>2202</v>
      </c>
      <c r="U183" t="b">
        <f t="shared" si="2"/>
        <v>1</v>
      </c>
    </row>
    <row r="184" spans="1:21" ht="15.75" customHeight="1" x14ac:dyDescent="0.2">
      <c r="A184" s="11" t="s">
        <v>28</v>
      </c>
      <c r="B184" s="5">
        <v>2021</v>
      </c>
      <c r="C184" s="6">
        <v>44440</v>
      </c>
      <c r="D184" s="11">
        <v>2203</v>
      </c>
      <c r="E184" s="5">
        <v>2</v>
      </c>
      <c r="F184" s="5" t="s">
        <v>24</v>
      </c>
      <c r="G184" s="5" t="s">
        <v>21</v>
      </c>
      <c r="H184" s="5" t="s">
        <v>111</v>
      </c>
      <c r="I184" s="5">
        <v>210404</v>
      </c>
      <c r="J184" s="8">
        <v>2.976850411</v>
      </c>
      <c r="K184" s="9">
        <v>20.558508</v>
      </c>
      <c r="L184" s="9">
        <v>21.854825999999999</v>
      </c>
      <c r="M184" s="9">
        <v>33.895977000000002</v>
      </c>
      <c r="N184" s="9">
        <v>11.265186</v>
      </c>
      <c r="O184" s="9">
        <v>197.25216755108201</v>
      </c>
      <c r="P184" s="9">
        <v>115.19419525568701</v>
      </c>
      <c r="T184" s="27">
        <v>2203</v>
      </c>
      <c r="U184" t="b">
        <f t="shared" si="2"/>
        <v>1</v>
      </c>
    </row>
    <row r="185" spans="1:21" ht="15.75" customHeight="1" x14ac:dyDescent="0.2">
      <c r="A185" s="11" t="s">
        <v>28</v>
      </c>
      <c r="B185" s="5">
        <v>2021</v>
      </c>
      <c r="C185" s="6">
        <v>44440</v>
      </c>
      <c r="D185" s="11">
        <v>2204</v>
      </c>
      <c r="E185" s="5">
        <v>2</v>
      </c>
      <c r="F185" s="5" t="s">
        <v>23</v>
      </c>
      <c r="G185" s="5" t="s">
        <v>21</v>
      </c>
      <c r="H185" s="5" t="s">
        <v>111</v>
      </c>
      <c r="I185" s="5">
        <v>210405</v>
      </c>
      <c r="J185" s="8">
        <v>3.5872467150000005</v>
      </c>
      <c r="K185" s="9">
        <v>18.973668</v>
      </c>
      <c r="L185" s="9">
        <v>25.103484000000002</v>
      </c>
      <c r="M185" s="9">
        <v>34.352136000000002</v>
      </c>
      <c r="N185" s="9">
        <v>17.355827999999999</v>
      </c>
      <c r="O185" s="9">
        <v>187.77989685388701</v>
      </c>
      <c r="P185" s="9">
        <v>121.185893097419</v>
      </c>
      <c r="T185" s="27">
        <v>2204</v>
      </c>
      <c r="U185" t="b">
        <f t="shared" si="2"/>
        <v>1</v>
      </c>
    </row>
    <row r="186" spans="1:21" ht="15.75" customHeight="1" x14ac:dyDescent="0.2">
      <c r="A186" s="11" t="s">
        <v>28</v>
      </c>
      <c r="B186" s="5">
        <v>2021</v>
      </c>
      <c r="C186" s="6">
        <v>44440</v>
      </c>
      <c r="D186" s="11">
        <v>2205</v>
      </c>
      <c r="E186" s="5">
        <v>2</v>
      </c>
      <c r="F186" s="5" t="s">
        <v>26</v>
      </c>
      <c r="G186" s="5" t="s">
        <v>21</v>
      </c>
      <c r="H186" s="5" t="s">
        <v>111</v>
      </c>
      <c r="I186" s="5">
        <v>210406</v>
      </c>
      <c r="J186" s="8">
        <v>3.6467443770000001</v>
      </c>
      <c r="K186" s="9">
        <v>21.042746999999999</v>
      </c>
      <c r="L186" s="9">
        <v>22.241790000000002</v>
      </c>
      <c r="M186" s="9">
        <v>32.273477999999997</v>
      </c>
      <c r="N186" s="9">
        <v>9.1804590000000008</v>
      </c>
      <c r="O186" s="9">
        <v>206.29984606108499</v>
      </c>
      <c r="P186" s="9">
        <v>122.490596633211</v>
      </c>
      <c r="T186" s="27">
        <v>2205</v>
      </c>
      <c r="U186" t="b">
        <f t="shared" si="2"/>
        <v>1</v>
      </c>
    </row>
    <row r="187" spans="1:21" ht="15.75" customHeight="1" x14ac:dyDescent="0.2">
      <c r="A187" s="11" t="s">
        <v>28</v>
      </c>
      <c r="B187" s="5">
        <v>2021</v>
      </c>
      <c r="C187" s="6">
        <v>44440</v>
      </c>
      <c r="D187" s="11">
        <v>2206</v>
      </c>
      <c r="E187" s="5">
        <v>2</v>
      </c>
      <c r="F187" s="5" t="s">
        <v>25</v>
      </c>
      <c r="G187" s="5" t="s">
        <v>21</v>
      </c>
      <c r="H187" s="5" t="s">
        <v>111</v>
      </c>
      <c r="I187" s="5">
        <v>210407</v>
      </c>
      <c r="J187" s="8">
        <v>2.9386571579999998</v>
      </c>
      <c r="K187" s="9">
        <v>20.354887000000002</v>
      </c>
      <c r="L187" s="9">
        <v>22.317909</v>
      </c>
      <c r="M187" s="9">
        <v>30.711203999999999</v>
      </c>
      <c r="N187" s="9">
        <v>15.539061999999999</v>
      </c>
      <c r="O187" s="9">
        <v>216.614678182912</v>
      </c>
      <c r="P187" s="9">
        <v>147.29218300571699</v>
      </c>
      <c r="T187" s="27">
        <v>2206</v>
      </c>
      <c r="U187" t="b">
        <f t="shared" si="2"/>
        <v>1</v>
      </c>
    </row>
    <row r="188" spans="1:21" ht="15.75" customHeight="1" x14ac:dyDescent="0.2">
      <c r="A188" s="5" t="s">
        <v>28</v>
      </c>
      <c r="B188" s="5">
        <v>2021</v>
      </c>
      <c r="C188" s="6">
        <v>44428</v>
      </c>
      <c r="D188" s="5">
        <v>2207</v>
      </c>
      <c r="E188" s="5">
        <v>2</v>
      </c>
      <c r="F188" s="5" t="s">
        <v>20</v>
      </c>
      <c r="G188" s="5" t="s">
        <v>27</v>
      </c>
      <c r="H188" s="5" t="s">
        <v>111</v>
      </c>
      <c r="I188" s="5">
        <v>210354</v>
      </c>
      <c r="J188" s="8">
        <v>2.417189665</v>
      </c>
      <c r="K188" s="9">
        <v>24.214231000000002</v>
      </c>
      <c r="L188" s="9">
        <v>20.533743000000001</v>
      </c>
      <c r="M188" s="9">
        <v>28.899342000000001</v>
      </c>
      <c r="N188" s="9">
        <v>14.628062</v>
      </c>
      <c r="O188" s="9">
        <v>234.66926574732801</v>
      </c>
      <c r="P188" s="9">
        <v>166.02219722077601</v>
      </c>
      <c r="T188" s="27">
        <v>2207</v>
      </c>
      <c r="U188" t="b">
        <f t="shared" si="2"/>
        <v>1</v>
      </c>
    </row>
    <row r="189" spans="1:21" ht="15.75" customHeight="1" x14ac:dyDescent="0.2">
      <c r="A189" s="5" t="s">
        <v>28</v>
      </c>
      <c r="B189" s="5">
        <v>2021</v>
      </c>
      <c r="C189" s="6">
        <v>44428</v>
      </c>
      <c r="D189" s="5">
        <v>2208</v>
      </c>
      <c r="E189" s="5">
        <v>2</v>
      </c>
      <c r="F189" s="5" t="s">
        <v>23</v>
      </c>
      <c r="G189" s="5" t="s">
        <v>27</v>
      </c>
      <c r="H189" s="5" t="s">
        <v>111</v>
      </c>
      <c r="I189" s="5">
        <v>210355</v>
      </c>
      <c r="J189" s="8">
        <v>4.7178265590000006</v>
      </c>
      <c r="K189" s="9">
        <v>23.528231999999999</v>
      </c>
      <c r="L189" s="9">
        <v>26.803224</v>
      </c>
      <c r="M189" s="9">
        <v>35.900424000000001</v>
      </c>
      <c r="N189" s="9">
        <v>14.98644</v>
      </c>
      <c r="O189" s="9">
        <v>176.25052835160099</v>
      </c>
      <c r="P189" s="9">
        <v>118.88887948891799</v>
      </c>
      <c r="T189" s="27">
        <v>2208</v>
      </c>
      <c r="U189" t="b">
        <f t="shared" si="2"/>
        <v>1</v>
      </c>
    </row>
    <row r="190" spans="1:21" ht="15.75" customHeight="1" x14ac:dyDescent="0.2">
      <c r="A190" s="5" t="s">
        <v>28</v>
      </c>
      <c r="B190" s="5">
        <v>2021</v>
      </c>
      <c r="C190" s="6">
        <v>44428</v>
      </c>
      <c r="D190" s="5">
        <v>2209</v>
      </c>
      <c r="E190" s="5">
        <v>2</v>
      </c>
      <c r="F190" s="5" t="s">
        <v>22</v>
      </c>
      <c r="G190" s="5" t="s">
        <v>27</v>
      </c>
      <c r="H190" s="5" t="s">
        <v>111</v>
      </c>
      <c r="I190" s="5">
        <v>210356</v>
      </c>
      <c r="J190" s="8">
        <v>3.5312679340000002</v>
      </c>
      <c r="K190" s="9">
        <v>25.327438000000001</v>
      </c>
      <c r="L190" s="9">
        <v>23.695267999999999</v>
      </c>
      <c r="M190" s="9">
        <v>31.644895999999999</v>
      </c>
      <c r="N190" s="9">
        <v>13.393395</v>
      </c>
      <c r="O190" s="9">
        <v>207.06931983523501</v>
      </c>
      <c r="P190" s="9">
        <v>145.127205378182</v>
      </c>
      <c r="T190" s="27">
        <v>2209</v>
      </c>
      <c r="U190" t="b">
        <f t="shared" si="2"/>
        <v>1</v>
      </c>
    </row>
    <row r="191" spans="1:21" ht="15.75" customHeight="1" x14ac:dyDescent="0.2">
      <c r="A191" s="5" t="s">
        <v>28</v>
      </c>
      <c r="B191" s="5">
        <v>2021</v>
      </c>
      <c r="C191" s="6">
        <v>44428</v>
      </c>
      <c r="D191" s="5">
        <v>2210</v>
      </c>
      <c r="E191" s="5">
        <v>2</v>
      </c>
      <c r="F191" s="5" t="s">
        <v>24</v>
      </c>
      <c r="G191" s="5" t="s">
        <v>27</v>
      </c>
      <c r="H191" s="5" t="s">
        <v>111</v>
      </c>
      <c r="I191" s="5">
        <v>210357</v>
      </c>
      <c r="J191" s="8">
        <v>4.6900127890000007</v>
      </c>
      <c r="K191" s="9">
        <v>25.214835000000001</v>
      </c>
      <c r="L191" s="9">
        <v>21.655646000000001</v>
      </c>
      <c r="M191" s="9">
        <v>29.206009999999999</v>
      </c>
      <c r="N191" s="9">
        <v>17.288830999999998</v>
      </c>
      <c r="O191" s="9">
        <v>229.42156550559599</v>
      </c>
      <c r="P191" s="9">
        <v>168.766720142129</v>
      </c>
      <c r="T191" s="27">
        <v>2210</v>
      </c>
      <c r="U191" t="b">
        <f t="shared" si="2"/>
        <v>1</v>
      </c>
    </row>
    <row r="192" spans="1:21" ht="15.75" customHeight="1" x14ac:dyDescent="0.2">
      <c r="A192" s="5" t="s">
        <v>28</v>
      </c>
      <c r="B192" s="5">
        <v>2021</v>
      </c>
      <c r="C192" s="6">
        <v>44428</v>
      </c>
      <c r="D192" s="5">
        <v>2211</v>
      </c>
      <c r="E192" s="5">
        <v>2</v>
      </c>
      <c r="F192" s="5" t="s">
        <v>25</v>
      </c>
      <c r="G192" s="5" t="s">
        <v>27</v>
      </c>
      <c r="H192" s="5" t="s">
        <v>111</v>
      </c>
      <c r="I192" s="5">
        <v>210358</v>
      </c>
      <c r="J192" s="8">
        <v>4.4886269060000004</v>
      </c>
      <c r="K192" s="9">
        <v>24.864339000000001</v>
      </c>
      <c r="L192" s="9">
        <v>20.470490999999999</v>
      </c>
      <c r="M192" s="9">
        <v>30.282177000000001</v>
      </c>
      <c r="N192" s="9">
        <v>13.684229999999999</v>
      </c>
      <c r="O192" s="9">
        <v>224.104460232691</v>
      </c>
      <c r="P192" s="9">
        <v>149.78139323768701</v>
      </c>
      <c r="T192" s="27">
        <v>2211</v>
      </c>
      <c r="U192" t="b">
        <f t="shared" si="2"/>
        <v>1</v>
      </c>
    </row>
    <row r="193" spans="1:21" ht="15.75" customHeight="1" x14ac:dyDescent="0.2">
      <c r="A193" s="5" t="s">
        <v>28</v>
      </c>
      <c r="B193" s="5">
        <v>2021</v>
      </c>
      <c r="C193" s="6">
        <v>44428</v>
      </c>
      <c r="D193" s="5">
        <v>2212</v>
      </c>
      <c r="E193" s="5">
        <v>2</v>
      </c>
      <c r="F193" s="5" t="s">
        <v>26</v>
      </c>
      <c r="G193" s="5" t="s">
        <v>27</v>
      </c>
      <c r="H193" s="5" t="s">
        <v>111</v>
      </c>
      <c r="I193" s="5">
        <v>210359</v>
      </c>
      <c r="J193" s="8">
        <v>2.1896954380000002</v>
      </c>
      <c r="K193" s="9">
        <v>24.685922000000001</v>
      </c>
      <c r="L193" s="9">
        <v>19.146277999999999</v>
      </c>
      <c r="M193" s="9">
        <v>26.224712</v>
      </c>
      <c r="N193" s="9">
        <v>12.105148</v>
      </c>
      <c r="O193" s="9">
        <v>262.43682600895897</v>
      </c>
      <c r="P193" s="9">
        <v>186.18853011959601</v>
      </c>
      <c r="T193" s="27">
        <v>2212</v>
      </c>
      <c r="U193" t="b">
        <f t="shared" si="2"/>
        <v>1</v>
      </c>
    </row>
    <row r="194" spans="1:21" ht="15.75" customHeight="1" x14ac:dyDescent="0.2">
      <c r="A194" s="5" t="s">
        <v>28</v>
      </c>
      <c r="B194" s="5">
        <v>2021</v>
      </c>
      <c r="C194" s="6">
        <v>44428</v>
      </c>
      <c r="D194" s="5">
        <v>2301</v>
      </c>
      <c r="E194" s="5">
        <v>3</v>
      </c>
      <c r="F194" s="5" t="s">
        <v>20</v>
      </c>
      <c r="G194" s="5" t="s">
        <v>27</v>
      </c>
      <c r="H194" s="5" t="s">
        <v>111</v>
      </c>
      <c r="I194" s="5">
        <v>210360</v>
      </c>
      <c r="J194" s="8">
        <v>2.5845138680000002</v>
      </c>
      <c r="K194" s="9">
        <v>21.609594000000001</v>
      </c>
      <c r="L194" s="9">
        <v>22.499231999999999</v>
      </c>
      <c r="M194" s="9">
        <v>30.706859999999999</v>
      </c>
      <c r="N194" s="9">
        <v>14.683809999999999</v>
      </c>
      <c r="O194" s="9">
        <v>216.21741782750499</v>
      </c>
      <c r="P194" s="9">
        <v>155.038895202399</v>
      </c>
      <c r="T194" s="27">
        <v>2301</v>
      </c>
      <c r="U194" t="b">
        <f t="shared" si="2"/>
        <v>1</v>
      </c>
    </row>
    <row r="195" spans="1:21" ht="15.75" customHeight="1" x14ac:dyDescent="0.2">
      <c r="A195" s="5" t="s">
        <v>28</v>
      </c>
      <c r="B195" s="5">
        <v>2021</v>
      </c>
      <c r="C195" s="6">
        <v>44428</v>
      </c>
      <c r="D195" s="5">
        <v>2302</v>
      </c>
      <c r="E195" s="5">
        <v>3</v>
      </c>
      <c r="F195" s="5" t="s">
        <v>23</v>
      </c>
      <c r="G195" s="5" t="s">
        <v>27</v>
      </c>
      <c r="H195" s="5" t="s">
        <v>111</v>
      </c>
      <c r="I195" s="5">
        <v>210361</v>
      </c>
      <c r="J195" s="8">
        <v>4.6051114399999999</v>
      </c>
      <c r="K195" s="9">
        <v>27.215972000000001</v>
      </c>
      <c r="L195" s="9">
        <v>17.445176</v>
      </c>
      <c r="M195" s="9">
        <v>25.409685</v>
      </c>
      <c r="N195" s="9">
        <v>10.650542</v>
      </c>
      <c r="O195" s="9">
        <v>275.70592608730198</v>
      </c>
      <c r="P195" s="9">
        <v>193.144166782176</v>
      </c>
      <c r="T195" s="27">
        <v>2302</v>
      </c>
      <c r="U195" t="b">
        <f t="shared" ref="U195:U258" si="3">T195=D195</f>
        <v>1</v>
      </c>
    </row>
    <row r="196" spans="1:21" ht="15.75" customHeight="1" x14ac:dyDescent="0.2">
      <c r="A196" s="5" t="s">
        <v>28</v>
      </c>
      <c r="B196" s="5">
        <v>2021</v>
      </c>
      <c r="C196" s="6">
        <v>44428</v>
      </c>
      <c r="D196" s="5">
        <v>2303</v>
      </c>
      <c r="E196" s="5">
        <v>3</v>
      </c>
      <c r="F196" s="5" t="s">
        <v>26</v>
      </c>
      <c r="G196" s="5" t="s">
        <v>27</v>
      </c>
      <c r="H196" s="5" t="s">
        <v>111</v>
      </c>
      <c r="I196" s="5">
        <v>210362</v>
      </c>
      <c r="J196" s="8">
        <v>3.408524136</v>
      </c>
      <c r="K196" s="9">
        <v>25.561012999999999</v>
      </c>
      <c r="L196" s="9">
        <v>22.237794000000001</v>
      </c>
      <c r="M196" s="9">
        <v>28.855501</v>
      </c>
      <c r="N196" s="9">
        <v>10.103735</v>
      </c>
      <c r="O196" s="9">
        <v>230.74640477947199</v>
      </c>
      <c r="P196" s="9">
        <v>161.59734692196099</v>
      </c>
      <c r="T196" s="27">
        <v>2303</v>
      </c>
      <c r="U196" t="b">
        <f t="shared" si="3"/>
        <v>1</v>
      </c>
    </row>
    <row r="197" spans="1:21" ht="15.75" customHeight="1" x14ac:dyDescent="0.2">
      <c r="A197" s="5" t="s">
        <v>28</v>
      </c>
      <c r="B197" s="5">
        <v>2021</v>
      </c>
      <c r="C197" s="6">
        <v>44428</v>
      </c>
      <c r="D197" s="5">
        <v>2304</v>
      </c>
      <c r="E197" s="5">
        <v>3</v>
      </c>
      <c r="F197" s="5" t="s">
        <v>25</v>
      </c>
      <c r="G197" s="5" t="s">
        <v>27</v>
      </c>
      <c r="H197" s="5" t="s">
        <v>111</v>
      </c>
      <c r="I197" s="5">
        <v>210363</v>
      </c>
      <c r="J197" s="8">
        <v>4.442253333</v>
      </c>
      <c r="K197" s="9">
        <v>28.713850000000001</v>
      </c>
      <c r="L197" s="9">
        <v>16.48405</v>
      </c>
      <c r="M197" s="9">
        <v>22.954249999999998</v>
      </c>
      <c r="N197" s="9">
        <v>8.8263999999999996</v>
      </c>
      <c r="O197" s="9">
        <v>308.23262976836401</v>
      </c>
      <c r="P197" s="9">
        <v>221.384896828319</v>
      </c>
      <c r="T197" s="27">
        <v>2304</v>
      </c>
      <c r="U197" t="b">
        <f t="shared" si="3"/>
        <v>1</v>
      </c>
    </row>
    <row r="198" spans="1:21" ht="15.75" customHeight="1" x14ac:dyDescent="0.2">
      <c r="A198" s="5" t="s">
        <v>28</v>
      </c>
      <c r="B198" s="5">
        <v>2021</v>
      </c>
      <c r="C198" s="6">
        <v>44428</v>
      </c>
      <c r="D198" s="5">
        <v>2305</v>
      </c>
      <c r="E198" s="5">
        <v>3</v>
      </c>
      <c r="F198" s="5" t="s">
        <v>24</v>
      </c>
      <c r="G198" s="5" t="s">
        <v>27</v>
      </c>
      <c r="H198" s="5" t="s">
        <v>111</v>
      </c>
      <c r="I198" s="5">
        <v>210364</v>
      </c>
      <c r="J198" s="8">
        <v>4.7768565900000004</v>
      </c>
      <c r="K198" s="9">
        <v>23.748373000000001</v>
      </c>
      <c r="L198" s="9">
        <v>22.294008000000002</v>
      </c>
      <c r="M198" s="9">
        <v>30.325856000000002</v>
      </c>
      <c r="N198" s="9">
        <v>17.489912</v>
      </c>
      <c r="O198" s="9">
        <v>219.42429456283</v>
      </c>
      <c r="P198" s="9">
        <v>159.33480551996101</v>
      </c>
      <c r="T198" s="27">
        <v>2305</v>
      </c>
      <c r="U198" t="b">
        <f t="shared" si="3"/>
        <v>1</v>
      </c>
    </row>
    <row r="199" spans="1:21" ht="15.75" customHeight="1" x14ac:dyDescent="0.2">
      <c r="A199" s="5" t="s">
        <v>28</v>
      </c>
      <c r="B199" s="5">
        <v>2021</v>
      </c>
      <c r="C199" s="6">
        <v>44428</v>
      </c>
      <c r="D199" s="5">
        <v>2306</v>
      </c>
      <c r="E199" s="5">
        <v>3</v>
      </c>
      <c r="F199" s="5" t="s">
        <v>22</v>
      </c>
      <c r="G199" s="5" t="s">
        <v>27</v>
      </c>
      <c r="H199" s="5" t="s">
        <v>111</v>
      </c>
      <c r="I199" s="5">
        <v>210365</v>
      </c>
      <c r="J199" s="8">
        <v>2.5046498219999997</v>
      </c>
      <c r="K199" s="9">
        <v>23.891207999999999</v>
      </c>
      <c r="L199" s="9">
        <v>21.271557999999999</v>
      </c>
      <c r="M199" s="9">
        <v>25.910720000000001</v>
      </c>
      <c r="N199" s="9">
        <v>14.355682</v>
      </c>
      <c r="O199" s="9">
        <v>259.67327492070802</v>
      </c>
      <c r="P199" s="9">
        <v>200.76195797628901</v>
      </c>
      <c r="T199" s="27">
        <v>2306</v>
      </c>
      <c r="U199" t="b">
        <f t="shared" si="3"/>
        <v>1</v>
      </c>
    </row>
    <row r="200" spans="1:21" ht="15.75" customHeight="1" x14ac:dyDescent="0.2">
      <c r="A200" s="11" t="s">
        <v>28</v>
      </c>
      <c r="B200" s="5">
        <v>2021</v>
      </c>
      <c r="C200" s="6">
        <v>44440</v>
      </c>
      <c r="D200" s="11">
        <v>2307</v>
      </c>
      <c r="E200" s="5">
        <v>3</v>
      </c>
      <c r="F200" s="5" t="s">
        <v>20</v>
      </c>
      <c r="G200" s="5" t="s">
        <v>21</v>
      </c>
      <c r="H200" s="5" t="s">
        <v>111</v>
      </c>
      <c r="I200" s="5">
        <v>210408</v>
      </c>
      <c r="J200" s="8">
        <v>2.3163646950000003</v>
      </c>
      <c r="K200" s="9">
        <v>20.781455999999999</v>
      </c>
      <c r="L200" s="9">
        <v>19.745536000000001</v>
      </c>
      <c r="M200" s="9">
        <v>29.501200000000001</v>
      </c>
      <c r="N200" s="9">
        <v>9.8007039999999996</v>
      </c>
      <c r="O200" s="9">
        <v>231.817854176369</v>
      </c>
      <c r="P200" s="9">
        <v>141.609175081579</v>
      </c>
      <c r="T200" s="27">
        <v>2307</v>
      </c>
      <c r="U200" t="b">
        <f t="shared" si="3"/>
        <v>1</v>
      </c>
    </row>
    <row r="201" spans="1:21" ht="15.75" customHeight="1" x14ac:dyDescent="0.2">
      <c r="A201" s="11" t="s">
        <v>28</v>
      </c>
      <c r="B201" s="5">
        <v>2021</v>
      </c>
      <c r="C201" s="6">
        <v>44440</v>
      </c>
      <c r="D201" s="11">
        <v>2308</v>
      </c>
      <c r="E201" s="5">
        <v>3</v>
      </c>
      <c r="F201" s="5" t="s">
        <v>24</v>
      </c>
      <c r="G201" s="5" t="s">
        <v>21</v>
      </c>
      <c r="H201" s="5" t="s">
        <v>111</v>
      </c>
      <c r="I201" s="5">
        <v>210409</v>
      </c>
      <c r="J201" s="8">
        <v>4.2066624910000003</v>
      </c>
      <c r="K201" s="9">
        <v>16.438134999999999</v>
      </c>
      <c r="L201" s="9">
        <v>28.340983999999999</v>
      </c>
      <c r="M201" s="9">
        <v>40.262047000000003</v>
      </c>
      <c r="N201" s="9">
        <v>22.111795999999998</v>
      </c>
      <c r="O201" s="9">
        <v>154.38943630554101</v>
      </c>
      <c r="P201" s="9">
        <v>101.665228171688</v>
      </c>
      <c r="T201" s="27">
        <v>2308</v>
      </c>
      <c r="U201" t="b">
        <f t="shared" si="3"/>
        <v>1</v>
      </c>
    </row>
    <row r="202" spans="1:21" ht="15.75" customHeight="1" x14ac:dyDescent="0.2">
      <c r="A202" s="11" t="s">
        <v>28</v>
      </c>
      <c r="B202" s="5">
        <v>2021</v>
      </c>
      <c r="C202" s="6">
        <v>44440</v>
      </c>
      <c r="D202" s="11">
        <v>2309</v>
      </c>
      <c r="E202" s="5">
        <v>3</v>
      </c>
      <c r="F202" s="5" t="s">
        <v>26</v>
      </c>
      <c r="G202" s="5" t="s">
        <v>21</v>
      </c>
      <c r="H202" s="5" t="s">
        <v>111</v>
      </c>
      <c r="I202" s="5">
        <v>210410</v>
      </c>
      <c r="J202" s="8">
        <v>3.4006381430000001</v>
      </c>
      <c r="K202" s="9">
        <v>18.367547999999999</v>
      </c>
      <c r="L202" s="9">
        <v>27.213549</v>
      </c>
      <c r="M202" s="9">
        <v>38.496993000000003</v>
      </c>
      <c r="N202" s="9">
        <v>15.555816</v>
      </c>
      <c r="O202" s="9">
        <v>163.59029520070101</v>
      </c>
      <c r="P202" s="9">
        <v>97.8785847188676</v>
      </c>
      <c r="T202" s="27">
        <v>2309</v>
      </c>
      <c r="U202" t="b">
        <f t="shared" si="3"/>
        <v>1</v>
      </c>
    </row>
    <row r="203" spans="1:21" ht="15.75" customHeight="1" x14ac:dyDescent="0.2">
      <c r="A203" s="11" t="s">
        <v>28</v>
      </c>
      <c r="B203" s="5">
        <v>2021</v>
      </c>
      <c r="C203" s="6">
        <v>44440</v>
      </c>
      <c r="D203" s="11">
        <v>2310</v>
      </c>
      <c r="E203" s="5">
        <v>3</v>
      </c>
      <c r="F203" s="5" t="s">
        <v>22</v>
      </c>
      <c r="G203" s="5" t="s">
        <v>21</v>
      </c>
      <c r="H203" s="5" t="s">
        <v>111</v>
      </c>
      <c r="I203" s="5">
        <v>210411</v>
      </c>
      <c r="J203" s="8">
        <v>0</v>
      </c>
      <c r="K203" s="9">
        <v>18.737773000000001</v>
      </c>
      <c r="L203" s="9">
        <v>25.843665000000001</v>
      </c>
      <c r="M203" s="9">
        <v>39.118113999999998</v>
      </c>
      <c r="N203" s="9">
        <v>16.898810999999998</v>
      </c>
      <c r="O203" s="9">
        <v>163.53046193786699</v>
      </c>
      <c r="P203" s="9">
        <v>93.660313481124703</v>
      </c>
      <c r="T203" s="27">
        <v>2310</v>
      </c>
      <c r="U203" t="b">
        <f t="shared" si="3"/>
        <v>1</v>
      </c>
    </row>
    <row r="204" spans="1:21" ht="15.75" customHeight="1" x14ac:dyDescent="0.2">
      <c r="A204" s="11" t="s">
        <v>28</v>
      </c>
      <c r="B204" s="5">
        <v>2021</v>
      </c>
      <c r="C204" s="6">
        <v>44440</v>
      </c>
      <c r="D204" s="11">
        <v>2311</v>
      </c>
      <c r="E204" s="5">
        <v>3</v>
      </c>
      <c r="F204" s="5" t="s">
        <v>25</v>
      </c>
      <c r="G204" s="5" t="s">
        <v>21</v>
      </c>
      <c r="H204" s="5" t="s">
        <v>111</v>
      </c>
      <c r="I204" s="5">
        <v>210412</v>
      </c>
      <c r="J204" s="8">
        <v>3.5870675430000003</v>
      </c>
      <c r="K204" s="9">
        <v>13.816283</v>
      </c>
      <c r="L204" s="9">
        <v>36.858783000000003</v>
      </c>
      <c r="M204" s="9">
        <v>51.33869</v>
      </c>
      <c r="N204" s="9">
        <v>29.697174</v>
      </c>
      <c r="O204" s="9">
        <v>109.05598576552001</v>
      </c>
      <c r="P204" s="9">
        <v>78.261436813012494</v>
      </c>
      <c r="T204" s="27">
        <v>2311</v>
      </c>
      <c r="U204" t="b">
        <f t="shared" si="3"/>
        <v>1</v>
      </c>
    </row>
    <row r="205" spans="1:21" ht="15.75" customHeight="1" x14ac:dyDescent="0.2">
      <c r="A205" s="11" t="s">
        <v>28</v>
      </c>
      <c r="B205" s="5">
        <v>2021</v>
      </c>
      <c r="C205" s="6">
        <v>44440</v>
      </c>
      <c r="D205" s="11">
        <v>2312</v>
      </c>
      <c r="E205" s="5">
        <v>3</v>
      </c>
      <c r="F205" s="5" t="s">
        <v>23</v>
      </c>
      <c r="G205" s="5" t="s">
        <v>21</v>
      </c>
      <c r="H205" s="5" t="s">
        <v>111</v>
      </c>
      <c r="I205" s="5">
        <v>210413</v>
      </c>
      <c r="J205" s="8">
        <v>2.2870285730000002</v>
      </c>
      <c r="K205" s="9">
        <v>19.372366</v>
      </c>
      <c r="L205" s="9">
        <v>22.648971</v>
      </c>
      <c r="M205" s="9">
        <v>33.367508999999998</v>
      </c>
      <c r="N205" s="9">
        <v>14.336269</v>
      </c>
      <c r="O205" s="9">
        <v>198.65154227557699</v>
      </c>
      <c r="P205" s="9">
        <v>121.320424923014</v>
      </c>
      <c r="T205" s="27">
        <v>2312</v>
      </c>
      <c r="U205" t="b">
        <f t="shared" si="3"/>
        <v>1</v>
      </c>
    </row>
    <row r="206" spans="1:21" ht="15.75" customHeight="1" x14ac:dyDescent="0.2">
      <c r="A206" s="11" t="s">
        <v>28</v>
      </c>
      <c r="B206" s="5">
        <v>2021</v>
      </c>
      <c r="C206" s="6">
        <v>44440</v>
      </c>
      <c r="D206" s="11">
        <v>2401</v>
      </c>
      <c r="E206" s="5">
        <v>4</v>
      </c>
      <c r="F206" s="5" t="s">
        <v>25</v>
      </c>
      <c r="G206" s="5" t="s">
        <v>21</v>
      </c>
      <c r="H206" s="5" t="s">
        <v>111</v>
      </c>
      <c r="I206" s="5">
        <v>210414</v>
      </c>
      <c r="J206" s="8">
        <v>2.7683961880000001</v>
      </c>
      <c r="K206" s="9">
        <v>21.822657</v>
      </c>
      <c r="L206" s="9">
        <v>18.810746999999999</v>
      </c>
      <c r="M206" s="9">
        <v>26.769490999999999</v>
      </c>
      <c r="N206" s="9">
        <v>5.0289770000000003</v>
      </c>
      <c r="O206" s="9">
        <v>258.004325641055</v>
      </c>
      <c r="P206" s="9">
        <v>160.50945694368599</v>
      </c>
      <c r="T206" s="27">
        <v>2401</v>
      </c>
      <c r="U206" t="b">
        <f t="shared" si="3"/>
        <v>1</v>
      </c>
    </row>
    <row r="207" spans="1:21" ht="15.75" customHeight="1" x14ac:dyDescent="0.2">
      <c r="A207" s="11" t="s">
        <v>28</v>
      </c>
      <c r="B207" s="5">
        <v>2021</v>
      </c>
      <c r="C207" s="6">
        <v>44440</v>
      </c>
      <c r="D207" s="11">
        <v>2402</v>
      </c>
      <c r="E207" s="5">
        <v>4</v>
      </c>
      <c r="F207" s="5" t="s">
        <v>22</v>
      </c>
      <c r="G207" s="5" t="s">
        <v>21</v>
      </c>
      <c r="H207" s="5" t="s">
        <v>111</v>
      </c>
      <c r="I207" s="5">
        <v>210415</v>
      </c>
      <c r="J207" s="8">
        <v>4.1241387960000004</v>
      </c>
      <c r="K207" s="9">
        <v>17.494326000000001</v>
      </c>
      <c r="L207" s="9">
        <v>31.188285</v>
      </c>
      <c r="M207" s="9">
        <v>44.764893000000001</v>
      </c>
      <c r="N207" s="9">
        <v>25.221437999999999</v>
      </c>
      <c r="O207" s="9">
        <v>134.25039891842701</v>
      </c>
      <c r="P207" s="9">
        <v>87.691397227565105</v>
      </c>
      <c r="T207" s="27">
        <v>2402</v>
      </c>
      <c r="U207" t="b">
        <f t="shared" si="3"/>
        <v>1</v>
      </c>
    </row>
    <row r="208" spans="1:21" ht="15.75" customHeight="1" x14ac:dyDescent="0.2">
      <c r="A208" s="11" t="s">
        <v>28</v>
      </c>
      <c r="B208" s="5">
        <v>2021</v>
      </c>
      <c r="C208" s="6">
        <v>44440</v>
      </c>
      <c r="D208" s="11">
        <v>2403</v>
      </c>
      <c r="E208" s="5">
        <v>4</v>
      </c>
      <c r="F208" s="5" t="s">
        <v>20</v>
      </c>
      <c r="G208" s="5" t="s">
        <v>21</v>
      </c>
      <c r="H208" s="5" t="s">
        <v>111</v>
      </c>
      <c r="I208" s="5">
        <v>210416</v>
      </c>
      <c r="J208" s="8">
        <v>3.5364741579999999</v>
      </c>
      <c r="K208" s="9">
        <v>20.456688</v>
      </c>
      <c r="L208" s="9">
        <v>22.887456</v>
      </c>
      <c r="M208" s="9">
        <v>31.900416</v>
      </c>
      <c r="N208" s="9">
        <v>13.055135999999999</v>
      </c>
      <c r="O208" s="9">
        <v>207.24573878561199</v>
      </c>
      <c r="P208" s="9">
        <v>131.622753904067</v>
      </c>
      <c r="T208" s="27">
        <v>2403</v>
      </c>
      <c r="U208" t="b">
        <f t="shared" si="3"/>
        <v>1</v>
      </c>
    </row>
    <row r="209" spans="1:21" ht="15.75" customHeight="1" x14ac:dyDescent="0.2">
      <c r="A209" s="11" t="s">
        <v>28</v>
      </c>
      <c r="B209" s="5">
        <v>2021</v>
      </c>
      <c r="C209" s="6">
        <v>44440</v>
      </c>
      <c r="D209" s="11">
        <v>2404</v>
      </c>
      <c r="E209" s="5">
        <v>4</v>
      </c>
      <c r="F209" s="5" t="s">
        <v>23</v>
      </c>
      <c r="G209" s="5" t="s">
        <v>21</v>
      </c>
      <c r="H209" s="5" t="s">
        <v>111</v>
      </c>
      <c r="I209" s="5">
        <v>210417</v>
      </c>
      <c r="J209" s="8">
        <v>1.245408528</v>
      </c>
      <c r="K209" s="9">
        <v>14.511998999999999</v>
      </c>
      <c r="L209" s="9">
        <v>31.080093999999999</v>
      </c>
      <c r="M209" s="9">
        <v>46.519171999999998</v>
      </c>
      <c r="N209" s="9">
        <v>22.736383</v>
      </c>
      <c r="O209" s="9">
        <v>129.35623222584499</v>
      </c>
      <c r="P209" s="9">
        <v>79.7087921575541</v>
      </c>
      <c r="T209" s="27">
        <v>2404</v>
      </c>
      <c r="U209" t="b">
        <f t="shared" si="3"/>
        <v>1</v>
      </c>
    </row>
    <row r="210" spans="1:21" ht="15.75" customHeight="1" x14ac:dyDescent="0.2">
      <c r="A210" s="11" t="s">
        <v>28</v>
      </c>
      <c r="B210" s="5">
        <v>2021</v>
      </c>
      <c r="C210" s="6">
        <v>44440</v>
      </c>
      <c r="D210" s="11">
        <v>2405</v>
      </c>
      <c r="E210" s="5">
        <v>4</v>
      </c>
      <c r="F210" s="5" t="s">
        <v>24</v>
      </c>
      <c r="G210" s="5" t="s">
        <v>21</v>
      </c>
      <c r="H210" s="5" t="s">
        <v>111</v>
      </c>
      <c r="I210" s="5">
        <v>210418</v>
      </c>
      <c r="J210" s="8">
        <v>2.6285486740000001</v>
      </c>
      <c r="K210" s="9">
        <v>20.02</v>
      </c>
      <c r="L210" s="9">
        <v>26.581099999999999</v>
      </c>
      <c r="M210" s="9">
        <v>42.606200000000001</v>
      </c>
      <c r="N210" s="9">
        <v>23.3688</v>
      </c>
      <c r="O210" s="9">
        <v>148.88830591639001</v>
      </c>
      <c r="P210" s="9">
        <v>93.538022502883393</v>
      </c>
      <c r="T210" s="27">
        <v>2405</v>
      </c>
      <c r="U210" t="b">
        <f t="shared" si="3"/>
        <v>1</v>
      </c>
    </row>
    <row r="211" spans="1:21" ht="15.75" customHeight="1" x14ac:dyDescent="0.2">
      <c r="A211" s="11" t="s">
        <v>28</v>
      </c>
      <c r="B211" s="5">
        <v>2021</v>
      </c>
      <c r="C211" s="6">
        <v>44440</v>
      </c>
      <c r="D211" s="11">
        <v>2406</v>
      </c>
      <c r="E211" s="5">
        <v>4</v>
      </c>
      <c r="F211" s="5" t="s">
        <v>26</v>
      </c>
      <c r="G211" s="5" t="s">
        <v>21</v>
      </c>
      <c r="H211" s="5" t="s">
        <v>111</v>
      </c>
      <c r="I211" s="5">
        <v>210419</v>
      </c>
      <c r="J211" s="8">
        <v>1.5358229200000002</v>
      </c>
      <c r="K211" s="9">
        <v>17.881668000000001</v>
      </c>
      <c r="L211" s="9">
        <v>25.114908</v>
      </c>
      <c r="M211" s="9">
        <v>38.327016</v>
      </c>
      <c r="N211" s="9">
        <v>15.775788</v>
      </c>
      <c r="O211" s="9">
        <v>168.28371698183699</v>
      </c>
      <c r="P211" s="9">
        <v>99.664855926538294</v>
      </c>
      <c r="T211" s="27">
        <v>2406</v>
      </c>
      <c r="U211" t="b">
        <f t="shared" si="3"/>
        <v>1</v>
      </c>
    </row>
    <row r="212" spans="1:21" ht="15.75" customHeight="1" x14ac:dyDescent="0.2">
      <c r="A212" s="5" t="s">
        <v>28</v>
      </c>
      <c r="B212" s="5">
        <v>2021</v>
      </c>
      <c r="C212" s="6">
        <v>44428</v>
      </c>
      <c r="D212" s="5">
        <v>2407</v>
      </c>
      <c r="E212" s="5">
        <v>4</v>
      </c>
      <c r="F212" s="5" t="s">
        <v>26</v>
      </c>
      <c r="G212" s="5" t="s">
        <v>27</v>
      </c>
      <c r="H212" s="5" t="s">
        <v>111</v>
      </c>
      <c r="I212" s="5">
        <v>210366</v>
      </c>
      <c r="J212" s="8">
        <v>1.8751340949999999</v>
      </c>
      <c r="K212" s="9">
        <v>24.574076999999999</v>
      </c>
      <c r="L212" s="9">
        <v>19.225767000000001</v>
      </c>
      <c r="M212" s="9">
        <v>27.923808000000001</v>
      </c>
      <c r="N212" s="9">
        <v>11.550473</v>
      </c>
      <c r="O212" s="9">
        <v>246.26189954647899</v>
      </c>
      <c r="P212" s="9">
        <v>168.69315494406001</v>
      </c>
      <c r="T212" s="27">
        <v>2407</v>
      </c>
      <c r="U212" t="b">
        <f t="shared" si="3"/>
        <v>1</v>
      </c>
    </row>
    <row r="213" spans="1:21" ht="15.75" customHeight="1" x14ac:dyDescent="0.2">
      <c r="A213" s="5" t="s">
        <v>28</v>
      </c>
      <c r="B213" s="5">
        <v>2021</v>
      </c>
      <c r="C213" s="6">
        <v>44428</v>
      </c>
      <c r="D213" s="5">
        <v>2408</v>
      </c>
      <c r="E213" s="5">
        <v>4</v>
      </c>
      <c r="F213" s="5" t="s">
        <v>22</v>
      </c>
      <c r="G213" s="5" t="s">
        <v>27</v>
      </c>
      <c r="H213" s="5" t="s">
        <v>111</v>
      </c>
      <c r="I213" s="5">
        <v>210367</v>
      </c>
      <c r="J213" s="8">
        <v>4.4531576779999993</v>
      </c>
      <c r="K213" s="9">
        <v>23.209800000000001</v>
      </c>
      <c r="L213" s="9">
        <v>24.8567</v>
      </c>
      <c r="M213" s="9">
        <v>31.9039</v>
      </c>
      <c r="N213" s="9">
        <v>17.953125</v>
      </c>
      <c r="O213" s="9">
        <v>202.750252666493</v>
      </c>
      <c r="P213" s="9">
        <v>152.330464895662</v>
      </c>
      <c r="T213" s="27">
        <v>2408</v>
      </c>
      <c r="U213" t="b">
        <f t="shared" si="3"/>
        <v>1</v>
      </c>
    </row>
    <row r="214" spans="1:21" ht="15.75" customHeight="1" x14ac:dyDescent="0.2">
      <c r="A214" s="5" t="s">
        <v>28</v>
      </c>
      <c r="B214" s="5">
        <v>2021</v>
      </c>
      <c r="C214" s="6">
        <v>44428</v>
      </c>
      <c r="D214" s="5">
        <v>2409</v>
      </c>
      <c r="E214" s="5">
        <v>4</v>
      </c>
      <c r="F214" s="5" t="s">
        <v>20</v>
      </c>
      <c r="G214" s="5" t="s">
        <v>27</v>
      </c>
      <c r="H214" s="5" t="s">
        <v>111</v>
      </c>
      <c r="I214" s="5">
        <v>210368</v>
      </c>
      <c r="J214" s="8">
        <v>4.2770495579999999</v>
      </c>
      <c r="K214" s="9">
        <v>25.47287</v>
      </c>
      <c r="L214" s="9">
        <v>19.939789999999999</v>
      </c>
      <c r="M214" s="9">
        <v>28.64404</v>
      </c>
      <c r="N214" s="9">
        <v>13.955030000000001</v>
      </c>
      <c r="O214" s="9">
        <v>238.26346566092701</v>
      </c>
      <c r="P214" s="9">
        <v>167.38025737136999</v>
      </c>
      <c r="T214" s="27">
        <v>2409</v>
      </c>
      <c r="U214" t="b">
        <f t="shared" si="3"/>
        <v>1</v>
      </c>
    </row>
    <row r="215" spans="1:21" ht="15.75" customHeight="1" x14ac:dyDescent="0.2">
      <c r="A215" s="5" t="s">
        <v>28</v>
      </c>
      <c r="B215" s="5">
        <v>2021</v>
      </c>
      <c r="C215" s="6">
        <v>44428</v>
      </c>
      <c r="D215" s="5">
        <v>2410</v>
      </c>
      <c r="E215" s="5">
        <v>4</v>
      </c>
      <c r="F215" s="5" t="s">
        <v>25</v>
      </c>
      <c r="G215" s="5" t="s">
        <v>27</v>
      </c>
      <c r="H215" s="5" t="s">
        <v>111</v>
      </c>
      <c r="I215" s="5">
        <v>210369</v>
      </c>
      <c r="J215" s="8">
        <v>3.800066985</v>
      </c>
      <c r="K215" s="9">
        <v>25.851220000000001</v>
      </c>
      <c r="L215" s="9">
        <v>18.319030000000001</v>
      </c>
      <c r="M215" s="9">
        <v>25.962807999999999</v>
      </c>
      <c r="N215" s="9">
        <v>13.827612999999999</v>
      </c>
      <c r="O215" s="9">
        <v>267.39314186626899</v>
      </c>
      <c r="P215" s="9">
        <v>191.88186971608701</v>
      </c>
      <c r="T215" s="27">
        <v>2410</v>
      </c>
      <c r="U215" t="b">
        <f t="shared" si="3"/>
        <v>1</v>
      </c>
    </row>
    <row r="216" spans="1:21" ht="15.75" customHeight="1" x14ac:dyDescent="0.2">
      <c r="A216" s="5" t="s">
        <v>28</v>
      </c>
      <c r="B216" s="5">
        <v>2021</v>
      </c>
      <c r="C216" s="6">
        <v>44428</v>
      </c>
      <c r="D216" s="5">
        <v>2411</v>
      </c>
      <c r="E216" s="5">
        <v>4</v>
      </c>
      <c r="F216" s="5" t="s">
        <v>24</v>
      </c>
      <c r="G216" s="5" t="s">
        <v>27</v>
      </c>
      <c r="H216" s="5" t="s">
        <v>111</v>
      </c>
      <c r="I216" s="5">
        <v>210370</v>
      </c>
      <c r="J216" s="8">
        <v>3.3480674290000003</v>
      </c>
      <c r="K216" s="9">
        <v>23.017733</v>
      </c>
      <c r="L216" s="9">
        <v>23.803384999999999</v>
      </c>
      <c r="M216" s="9">
        <v>30.144718999999998</v>
      </c>
      <c r="N216" s="9">
        <v>18.640529000000001</v>
      </c>
      <c r="O216" s="9">
        <v>217.11439340336901</v>
      </c>
      <c r="P216" s="9">
        <v>162.640824566145</v>
      </c>
      <c r="T216" s="27">
        <v>2411</v>
      </c>
      <c r="U216" t="b">
        <f t="shared" si="3"/>
        <v>1</v>
      </c>
    </row>
    <row r="217" spans="1:21" ht="15.75" customHeight="1" x14ac:dyDescent="0.2">
      <c r="A217" s="5" t="s">
        <v>28</v>
      </c>
      <c r="B217" s="5">
        <v>2021</v>
      </c>
      <c r="C217" s="6">
        <v>44428</v>
      </c>
      <c r="D217" s="5">
        <v>2412</v>
      </c>
      <c r="E217" s="5">
        <v>4</v>
      </c>
      <c r="F217" s="5" t="s">
        <v>23</v>
      </c>
      <c r="G217" s="5" t="s">
        <v>27</v>
      </c>
      <c r="H217" s="5" t="s">
        <v>111</v>
      </c>
      <c r="I217" s="5">
        <v>210371</v>
      </c>
      <c r="J217" s="8">
        <v>1.716557055</v>
      </c>
      <c r="K217" s="9">
        <v>22.886004</v>
      </c>
      <c r="L217" s="9">
        <v>21.944078000000001</v>
      </c>
      <c r="M217" s="9">
        <v>29.712636</v>
      </c>
      <c r="N217" s="9">
        <v>15.173401999999999</v>
      </c>
      <c r="O217" s="9">
        <v>224.806283695378</v>
      </c>
      <c r="P217" s="9">
        <v>158.38816938961</v>
      </c>
      <c r="T217" s="27">
        <v>2412</v>
      </c>
      <c r="U217" t="b">
        <f t="shared" si="3"/>
        <v>1</v>
      </c>
    </row>
    <row r="218" spans="1:21" ht="15.75" customHeight="1" x14ac:dyDescent="0.2">
      <c r="A218" s="11" t="s">
        <v>28</v>
      </c>
      <c r="B218" s="5">
        <v>2021</v>
      </c>
      <c r="C218" s="6">
        <v>44487</v>
      </c>
      <c r="D218" s="11">
        <v>2107</v>
      </c>
      <c r="E218" s="5">
        <v>1</v>
      </c>
      <c r="F218" s="5" t="s">
        <v>22</v>
      </c>
      <c r="G218" s="5" t="s">
        <v>27</v>
      </c>
      <c r="H218" s="5" t="s">
        <v>112</v>
      </c>
      <c r="I218" s="5">
        <v>210444</v>
      </c>
      <c r="J218" s="8">
        <v>2.289709196</v>
      </c>
      <c r="K218" s="9">
        <v>21.838176000000001</v>
      </c>
      <c r="L218" s="9">
        <v>17.877600000000001</v>
      </c>
      <c r="M218" s="9">
        <v>27.283968000000002</v>
      </c>
      <c r="N218" s="9">
        <v>9.5163840000000004</v>
      </c>
      <c r="O218" s="9">
        <v>255.617697509019</v>
      </c>
      <c r="P218" s="9">
        <v>165.44145017414499</v>
      </c>
      <c r="T218" s="27">
        <v>2107</v>
      </c>
      <c r="U218" t="b">
        <f t="shared" si="3"/>
        <v>1</v>
      </c>
    </row>
    <row r="219" spans="1:21" ht="15.75" customHeight="1" x14ac:dyDescent="0.2">
      <c r="A219" s="11" t="s">
        <v>28</v>
      </c>
      <c r="B219" s="5">
        <v>2021</v>
      </c>
      <c r="C219" s="6">
        <v>44487</v>
      </c>
      <c r="D219" s="11">
        <v>2108</v>
      </c>
      <c r="E219" s="5">
        <v>1</v>
      </c>
      <c r="F219" s="5" t="s">
        <v>26</v>
      </c>
      <c r="G219" s="5" t="s">
        <v>27</v>
      </c>
      <c r="H219" s="5" t="s">
        <v>112</v>
      </c>
      <c r="I219" s="5">
        <v>210445</v>
      </c>
      <c r="J219" s="8">
        <v>1.8090292910000001</v>
      </c>
      <c r="K219" s="9">
        <v>18.65118</v>
      </c>
      <c r="L219" s="9">
        <v>22.463100000000001</v>
      </c>
      <c r="M219" s="9">
        <v>33.708264</v>
      </c>
      <c r="N219" s="9">
        <v>12.234448</v>
      </c>
      <c r="O219" s="9">
        <v>197.042965142675</v>
      </c>
      <c r="P219" s="9">
        <v>117.320225089912</v>
      </c>
      <c r="T219" s="27">
        <v>2108</v>
      </c>
      <c r="U219" t="b">
        <f t="shared" si="3"/>
        <v>1</v>
      </c>
    </row>
    <row r="220" spans="1:21" ht="15.75" customHeight="1" x14ac:dyDescent="0.2">
      <c r="A220" s="11" t="s">
        <v>28</v>
      </c>
      <c r="B220" s="5">
        <v>2021</v>
      </c>
      <c r="C220" s="6">
        <v>44487</v>
      </c>
      <c r="D220" s="11">
        <v>2109</v>
      </c>
      <c r="E220" s="5">
        <v>1</v>
      </c>
      <c r="F220" s="5" t="s">
        <v>20</v>
      </c>
      <c r="G220" s="5" t="s">
        <v>27</v>
      </c>
      <c r="H220" s="5" t="s">
        <v>112</v>
      </c>
      <c r="I220" s="5">
        <v>210446</v>
      </c>
      <c r="J220" s="8">
        <v>2.3978548730000004</v>
      </c>
      <c r="K220" s="9">
        <v>20.449829999999999</v>
      </c>
      <c r="L220" s="9">
        <v>20.258624999999999</v>
      </c>
      <c r="M220" s="9">
        <v>30.365175000000001</v>
      </c>
      <c r="N220" s="9">
        <v>8.6861700000000006</v>
      </c>
      <c r="O220" s="9">
        <v>223.99751773475401</v>
      </c>
      <c r="P220" s="9">
        <v>134.76089460301</v>
      </c>
      <c r="T220" s="27">
        <v>2109</v>
      </c>
      <c r="U220" t="b">
        <f t="shared" si="3"/>
        <v>1</v>
      </c>
    </row>
    <row r="221" spans="1:21" ht="15.75" customHeight="1" x14ac:dyDescent="0.2">
      <c r="A221" s="11" t="s">
        <v>28</v>
      </c>
      <c r="B221" s="5">
        <v>2021</v>
      </c>
      <c r="C221" s="6">
        <v>44487</v>
      </c>
      <c r="D221" s="11">
        <v>2110</v>
      </c>
      <c r="E221" s="5">
        <v>1</v>
      </c>
      <c r="F221" s="5" t="s">
        <v>23</v>
      </c>
      <c r="G221" s="5" t="s">
        <v>27</v>
      </c>
      <c r="H221" s="5" t="s">
        <v>112</v>
      </c>
      <c r="I221" s="5">
        <v>210447</v>
      </c>
      <c r="J221" s="8">
        <v>2.2212892360000001</v>
      </c>
      <c r="K221" s="9">
        <v>19.273167999999998</v>
      </c>
      <c r="L221" s="9">
        <v>21.676624</v>
      </c>
      <c r="M221" s="9">
        <v>32.455759999999998</v>
      </c>
      <c r="N221" s="9">
        <v>9.3680160000000008</v>
      </c>
      <c r="O221" s="9">
        <v>206.40306568580701</v>
      </c>
      <c r="P221" s="9">
        <v>120.715547085794</v>
      </c>
      <c r="T221" s="27">
        <v>2110</v>
      </c>
      <c r="U221" t="b">
        <f t="shared" si="3"/>
        <v>1</v>
      </c>
    </row>
    <row r="222" spans="1:21" ht="15.75" customHeight="1" x14ac:dyDescent="0.2">
      <c r="A222" s="11" t="s">
        <v>28</v>
      </c>
      <c r="B222" s="5">
        <v>2021</v>
      </c>
      <c r="C222" s="6">
        <v>44487</v>
      </c>
      <c r="D222" s="11">
        <v>2111</v>
      </c>
      <c r="E222" s="5">
        <v>1</v>
      </c>
      <c r="F222" s="5" t="s">
        <v>24</v>
      </c>
      <c r="G222" s="5" t="s">
        <v>27</v>
      </c>
      <c r="H222" s="5" t="s">
        <v>112</v>
      </c>
      <c r="I222" s="5">
        <v>210448</v>
      </c>
      <c r="J222" s="8">
        <v>2.4352514500000004</v>
      </c>
      <c r="K222" s="9">
        <v>16.813725000000002</v>
      </c>
      <c r="L222" s="9">
        <v>28.523447999999998</v>
      </c>
      <c r="M222" s="9">
        <v>38.501126999999997</v>
      </c>
      <c r="N222" s="9">
        <v>21.106983</v>
      </c>
      <c r="O222" s="9">
        <v>161.10729605033299</v>
      </c>
      <c r="P222" s="9">
        <v>110.163621481973</v>
      </c>
      <c r="T222" s="27">
        <v>2111</v>
      </c>
      <c r="U222" t="b">
        <f t="shared" si="3"/>
        <v>1</v>
      </c>
    </row>
    <row r="223" spans="1:21" ht="15.75" customHeight="1" x14ac:dyDescent="0.2">
      <c r="A223" s="11" t="s">
        <v>28</v>
      </c>
      <c r="B223" s="5">
        <v>2021</v>
      </c>
      <c r="C223" s="6">
        <v>44487</v>
      </c>
      <c r="D223" s="11">
        <v>2112</v>
      </c>
      <c r="E223" s="5">
        <v>1</v>
      </c>
      <c r="F223" s="5" t="s">
        <v>25</v>
      </c>
      <c r="G223" s="5" t="s">
        <v>27</v>
      </c>
      <c r="H223" s="5" t="s">
        <v>112</v>
      </c>
      <c r="I223" s="5">
        <v>210449</v>
      </c>
      <c r="J223" s="8">
        <v>2.6333253490000001</v>
      </c>
      <c r="K223" s="9">
        <v>22.404969999999999</v>
      </c>
      <c r="L223" s="9">
        <v>17.342220000000001</v>
      </c>
      <c r="M223" s="9">
        <v>27.946380000000001</v>
      </c>
      <c r="N223" s="9">
        <v>9.5271749999999997</v>
      </c>
      <c r="O223" s="9">
        <v>250.94704405448101</v>
      </c>
      <c r="P223" s="9">
        <v>159.84568835719699</v>
      </c>
      <c r="T223" s="27">
        <v>2112</v>
      </c>
      <c r="U223" t="b">
        <f t="shared" si="3"/>
        <v>1</v>
      </c>
    </row>
    <row r="224" spans="1:21" ht="15.75" customHeight="1" x14ac:dyDescent="0.2">
      <c r="A224" s="11" t="s">
        <v>28</v>
      </c>
      <c r="B224" s="5">
        <v>2021</v>
      </c>
      <c r="C224" s="6">
        <v>44487</v>
      </c>
      <c r="D224" s="11">
        <v>2207</v>
      </c>
      <c r="E224" s="5">
        <v>2</v>
      </c>
      <c r="F224" s="5" t="s">
        <v>20</v>
      </c>
      <c r="G224" s="5" t="s">
        <v>27</v>
      </c>
      <c r="H224" s="5" t="s">
        <v>112</v>
      </c>
      <c r="I224" s="5">
        <v>210450</v>
      </c>
      <c r="J224" s="8">
        <v>2.2462917630000003</v>
      </c>
      <c r="K224" s="9">
        <v>21.870360000000002</v>
      </c>
      <c r="L224" s="9">
        <v>18.880488</v>
      </c>
      <c r="M224" s="9">
        <v>29.658791999999998</v>
      </c>
      <c r="N224" s="9">
        <v>7.9545360000000001</v>
      </c>
      <c r="O224" s="9">
        <v>232.69965558728401</v>
      </c>
      <c r="P224" s="9">
        <v>141.86934610187399</v>
      </c>
      <c r="T224" s="27">
        <v>2207</v>
      </c>
      <c r="U224" t="b">
        <f t="shared" si="3"/>
        <v>1</v>
      </c>
    </row>
    <row r="225" spans="1:21" ht="15.75" customHeight="1" x14ac:dyDescent="0.2">
      <c r="A225" s="11" t="s">
        <v>28</v>
      </c>
      <c r="B225" s="5">
        <v>2021</v>
      </c>
      <c r="C225" s="6">
        <v>44487</v>
      </c>
      <c r="D225" s="11">
        <v>2208</v>
      </c>
      <c r="E225" s="5">
        <v>2</v>
      </c>
      <c r="F225" s="5" t="s">
        <v>23</v>
      </c>
      <c r="G225" s="5" t="s">
        <v>27</v>
      </c>
      <c r="H225" s="5" t="s">
        <v>112</v>
      </c>
      <c r="I225" s="5">
        <v>210451</v>
      </c>
      <c r="J225" s="8">
        <v>2.0154928089999999</v>
      </c>
      <c r="K225" s="9">
        <v>22.000979000000001</v>
      </c>
      <c r="L225" s="9">
        <v>19.217445000000001</v>
      </c>
      <c r="M225" s="9">
        <v>28.554265999999998</v>
      </c>
      <c r="N225" s="9">
        <v>8.396687</v>
      </c>
      <c r="O225" s="9">
        <v>240.845730559099</v>
      </c>
      <c r="P225" s="9">
        <v>152.203372492916</v>
      </c>
      <c r="T225" s="27">
        <v>2208</v>
      </c>
      <c r="U225" t="b">
        <f t="shared" si="3"/>
        <v>1</v>
      </c>
    </row>
    <row r="226" spans="1:21" ht="15.75" customHeight="1" x14ac:dyDescent="0.2">
      <c r="A226" s="11" t="s">
        <v>28</v>
      </c>
      <c r="B226" s="5">
        <v>2021</v>
      </c>
      <c r="C226" s="6">
        <v>44487</v>
      </c>
      <c r="D226" s="11">
        <v>2209</v>
      </c>
      <c r="E226" s="5">
        <v>2</v>
      </c>
      <c r="F226" s="5" t="s">
        <v>22</v>
      </c>
      <c r="G226" s="5" t="s">
        <v>27</v>
      </c>
      <c r="H226" s="5" t="s">
        <v>112</v>
      </c>
      <c r="I226" s="5">
        <v>210452</v>
      </c>
      <c r="J226" s="8">
        <v>2.9239676930000003</v>
      </c>
      <c r="K226" s="9">
        <v>19.602647999999999</v>
      </c>
      <c r="L226" s="9">
        <v>22.358699999999999</v>
      </c>
      <c r="M226" s="9">
        <v>32.406426000000003</v>
      </c>
      <c r="N226" s="9">
        <v>11.480508</v>
      </c>
      <c r="O226" s="9">
        <v>205.19207044033899</v>
      </c>
      <c r="P226" s="9">
        <v>125.54987816795899</v>
      </c>
      <c r="T226" s="27">
        <v>2209</v>
      </c>
      <c r="U226" t="b">
        <f t="shared" si="3"/>
        <v>1</v>
      </c>
    </row>
    <row r="227" spans="1:21" ht="15.75" customHeight="1" x14ac:dyDescent="0.2">
      <c r="A227" s="11" t="s">
        <v>28</v>
      </c>
      <c r="B227" s="5">
        <v>2021</v>
      </c>
      <c r="C227" s="6">
        <v>44487</v>
      </c>
      <c r="D227" s="11">
        <v>2210</v>
      </c>
      <c r="E227" s="5">
        <v>2</v>
      </c>
      <c r="F227" s="5" t="s">
        <v>24</v>
      </c>
      <c r="G227" s="5" t="s">
        <v>27</v>
      </c>
      <c r="H227" s="5" t="s">
        <v>112</v>
      </c>
      <c r="I227" s="5">
        <v>210453</v>
      </c>
      <c r="J227" s="8">
        <v>2.80904942</v>
      </c>
      <c r="K227" s="9">
        <v>22.903191</v>
      </c>
      <c r="L227" s="9">
        <v>19.154895</v>
      </c>
      <c r="M227" s="9">
        <v>27.404820999999998</v>
      </c>
      <c r="N227" s="9">
        <v>7.6343969999999999</v>
      </c>
      <c r="O227" s="9">
        <v>251.11296105061601</v>
      </c>
      <c r="P227" s="9">
        <v>160.763307838104</v>
      </c>
      <c r="T227" s="27">
        <v>2210</v>
      </c>
      <c r="U227" t="b">
        <f t="shared" si="3"/>
        <v>1</v>
      </c>
    </row>
    <row r="228" spans="1:21" ht="15.75" customHeight="1" x14ac:dyDescent="0.2">
      <c r="A228" s="11" t="s">
        <v>28</v>
      </c>
      <c r="B228" s="5">
        <v>2021</v>
      </c>
      <c r="C228" s="6">
        <v>44487</v>
      </c>
      <c r="D228" s="11">
        <v>2211</v>
      </c>
      <c r="E228" s="5">
        <v>2</v>
      </c>
      <c r="F228" s="5" t="s">
        <v>25</v>
      </c>
      <c r="G228" s="5" t="s">
        <v>27</v>
      </c>
      <c r="H228" s="5" t="s">
        <v>112</v>
      </c>
      <c r="I228" s="5">
        <v>210454</v>
      </c>
      <c r="J228" s="8">
        <v>2.3061434100000002</v>
      </c>
      <c r="K228" s="9">
        <v>17.45562</v>
      </c>
      <c r="L228" s="9">
        <v>23.635560000000002</v>
      </c>
      <c r="M228" s="9">
        <v>32.544069999999998</v>
      </c>
      <c r="N228" s="9">
        <v>17.726669999999999</v>
      </c>
      <c r="O228" s="9">
        <v>201.481063620486</v>
      </c>
      <c r="P228" s="9">
        <v>135.04414842552799</v>
      </c>
      <c r="T228" s="27">
        <v>2211</v>
      </c>
      <c r="U228" t="b">
        <f t="shared" si="3"/>
        <v>1</v>
      </c>
    </row>
    <row r="229" spans="1:21" ht="15.75" customHeight="1" x14ac:dyDescent="0.2">
      <c r="A229" s="11" t="s">
        <v>28</v>
      </c>
      <c r="B229" s="5">
        <v>2021</v>
      </c>
      <c r="C229" s="6">
        <v>44487</v>
      </c>
      <c r="D229" s="11">
        <v>2212</v>
      </c>
      <c r="E229" s="5">
        <v>2</v>
      </c>
      <c r="F229" s="5" t="s">
        <v>26</v>
      </c>
      <c r="G229" s="5" t="s">
        <v>27</v>
      </c>
      <c r="H229" s="5" t="s">
        <v>112</v>
      </c>
      <c r="I229" s="5">
        <v>210455</v>
      </c>
      <c r="J229" s="8">
        <v>1.8179031110000001</v>
      </c>
      <c r="K229" s="9">
        <v>22.244565000000001</v>
      </c>
      <c r="L229" s="9">
        <v>20.033925</v>
      </c>
      <c r="M229" s="9">
        <v>28.940961999999999</v>
      </c>
      <c r="N229" s="9">
        <v>9.3860089999999996</v>
      </c>
      <c r="O229" s="9">
        <v>235.58327940893301</v>
      </c>
      <c r="P229" s="9">
        <v>150.50515313103</v>
      </c>
      <c r="T229" s="27">
        <v>2212</v>
      </c>
      <c r="U229" t="b">
        <f t="shared" si="3"/>
        <v>1</v>
      </c>
    </row>
    <row r="230" spans="1:21" ht="15.75" customHeight="1" x14ac:dyDescent="0.2">
      <c r="A230" s="11" t="s">
        <v>28</v>
      </c>
      <c r="B230" s="5">
        <v>2021</v>
      </c>
      <c r="C230" s="6">
        <v>44487</v>
      </c>
      <c r="D230" s="11">
        <v>2301</v>
      </c>
      <c r="E230" s="5">
        <v>3</v>
      </c>
      <c r="F230" s="5" t="s">
        <v>20</v>
      </c>
      <c r="G230" s="5" t="s">
        <v>27</v>
      </c>
      <c r="H230" s="5" t="s">
        <v>112</v>
      </c>
      <c r="I230" s="5">
        <v>210456</v>
      </c>
      <c r="J230" s="8">
        <v>2.4151489489999998</v>
      </c>
      <c r="K230" s="9">
        <v>22.659317999999999</v>
      </c>
      <c r="L230" s="9">
        <v>16.006274999999999</v>
      </c>
      <c r="M230" s="9">
        <v>26.537939999999999</v>
      </c>
      <c r="N230" s="9">
        <v>6.356115</v>
      </c>
      <c r="O230" s="9">
        <v>267.91344252005598</v>
      </c>
      <c r="P230" s="9">
        <v>169.66085388389399</v>
      </c>
      <c r="T230" s="27">
        <v>2301</v>
      </c>
      <c r="U230" t="b">
        <f t="shared" si="3"/>
        <v>1</v>
      </c>
    </row>
    <row r="231" spans="1:21" ht="15.75" customHeight="1" x14ac:dyDescent="0.2">
      <c r="A231" s="11" t="s">
        <v>28</v>
      </c>
      <c r="B231" s="5">
        <v>2021</v>
      </c>
      <c r="C231" s="6">
        <v>44487</v>
      </c>
      <c r="D231" s="11">
        <v>2302</v>
      </c>
      <c r="E231" s="5">
        <v>3</v>
      </c>
      <c r="F231" s="5" t="s">
        <v>23</v>
      </c>
      <c r="G231" s="5" t="s">
        <v>27</v>
      </c>
      <c r="H231" s="5" t="s">
        <v>112</v>
      </c>
      <c r="I231" s="5">
        <v>210457</v>
      </c>
      <c r="J231" s="8">
        <v>2.2283481900000002</v>
      </c>
      <c r="K231" s="9">
        <v>22.841505999999999</v>
      </c>
      <c r="L231" s="9">
        <v>18.593851999999998</v>
      </c>
      <c r="M231" s="9">
        <v>28.259338</v>
      </c>
      <c r="N231" s="9">
        <v>7.2606320000000002</v>
      </c>
      <c r="O231" s="9">
        <v>244.958384892266</v>
      </c>
      <c r="P231" s="9">
        <v>152.47137073241399</v>
      </c>
      <c r="T231" s="27">
        <v>2302</v>
      </c>
      <c r="U231" t="b">
        <f t="shared" si="3"/>
        <v>1</v>
      </c>
    </row>
    <row r="232" spans="1:21" ht="15.75" customHeight="1" x14ac:dyDescent="0.2">
      <c r="A232" s="11" t="s">
        <v>28</v>
      </c>
      <c r="B232" s="5">
        <v>2021</v>
      </c>
      <c r="C232" s="6">
        <v>44487</v>
      </c>
      <c r="D232" s="11">
        <v>2303</v>
      </c>
      <c r="E232" s="5">
        <v>3</v>
      </c>
      <c r="F232" s="5" t="s">
        <v>26</v>
      </c>
      <c r="G232" s="5" t="s">
        <v>27</v>
      </c>
      <c r="H232" s="5" t="s">
        <v>112</v>
      </c>
      <c r="I232" s="5">
        <v>210458</v>
      </c>
      <c r="J232" s="8">
        <v>1.9691534230000001</v>
      </c>
      <c r="K232" s="9">
        <v>18.495775999999999</v>
      </c>
      <c r="L232" s="9">
        <v>23.650483999999999</v>
      </c>
      <c r="M232" s="9">
        <v>34.589619999999996</v>
      </c>
      <c r="N232" s="9">
        <v>14.12372</v>
      </c>
      <c r="O232" s="9">
        <v>189.53467452791301</v>
      </c>
      <c r="P232" s="9">
        <v>113.771030963073</v>
      </c>
      <c r="T232" s="27">
        <v>2303</v>
      </c>
      <c r="U232" t="b">
        <f t="shared" si="3"/>
        <v>1</v>
      </c>
    </row>
    <row r="233" spans="1:21" ht="15.75" customHeight="1" x14ac:dyDescent="0.2">
      <c r="A233" s="11" t="s">
        <v>28</v>
      </c>
      <c r="B233" s="5">
        <v>2021</v>
      </c>
      <c r="C233" s="6">
        <v>44487</v>
      </c>
      <c r="D233" s="11">
        <v>2304</v>
      </c>
      <c r="E233" s="5">
        <v>3</v>
      </c>
      <c r="F233" s="5" t="s">
        <v>25</v>
      </c>
      <c r="G233" s="5" t="s">
        <v>27</v>
      </c>
      <c r="H233" s="5" t="s">
        <v>112</v>
      </c>
      <c r="I233" s="5">
        <v>210459</v>
      </c>
      <c r="J233" s="8">
        <v>2.3375386140000001</v>
      </c>
      <c r="K233" s="9">
        <v>20.389074999999998</v>
      </c>
      <c r="L233" s="9">
        <v>20.554765</v>
      </c>
      <c r="M233" s="9">
        <v>30.57901</v>
      </c>
      <c r="N233" s="9">
        <v>10.171525000000001</v>
      </c>
      <c r="O233" s="9">
        <v>221.729349839858</v>
      </c>
      <c r="P233" s="9">
        <v>138.333309914208</v>
      </c>
      <c r="T233" s="27">
        <v>2304</v>
      </c>
      <c r="U233" t="b">
        <f t="shared" si="3"/>
        <v>1</v>
      </c>
    </row>
    <row r="234" spans="1:21" ht="15.75" customHeight="1" x14ac:dyDescent="0.2">
      <c r="A234" s="11" t="s">
        <v>28</v>
      </c>
      <c r="B234" s="5">
        <v>2021</v>
      </c>
      <c r="C234" s="6">
        <v>44487</v>
      </c>
      <c r="D234" s="11">
        <v>2305</v>
      </c>
      <c r="E234" s="5">
        <v>3</v>
      </c>
      <c r="F234" s="5" t="s">
        <v>24</v>
      </c>
      <c r="G234" s="5" t="s">
        <v>27</v>
      </c>
      <c r="H234" s="5" t="s">
        <v>112</v>
      </c>
      <c r="I234" s="5">
        <v>210460</v>
      </c>
      <c r="J234" s="8">
        <v>2.300768524</v>
      </c>
      <c r="K234" s="9">
        <v>18.679496</v>
      </c>
      <c r="L234" s="9">
        <v>22.860233000000001</v>
      </c>
      <c r="M234" s="9">
        <v>33.695079</v>
      </c>
      <c r="N234" s="9">
        <v>13.778897000000001</v>
      </c>
      <c r="O234" s="9">
        <v>196.265988851038</v>
      </c>
      <c r="P234" s="9">
        <v>123.642419838576</v>
      </c>
      <c r="T234" s="27">
        <v>2305</v>
      </c>
      <c r="U234" t="b">
        <f t="shared" si="3"/>
        <v>1</v>
      </c>
    </row>
    <row r="235" spans="1:21" ht="15.75" customHeight="1" x14ac:dyDescent="0.2">
      <c r="A235" s="11" t="s">
        <v>28</v>
      </c>
      <c r="B235" s="5">
        <v>2021</v>
      </c>
      <c r="C235" s="6">
        <v>44487</v>
      </c>
      <c r="D235" s="11">
        <v>2306</v>
      </c>
      <c r="E235" s="5">
        <v>3</v>
      </c>
      <c r="F235" s="5" t="s">
        <v>22</v>
      </c>
      <c r="G235" s="5" t="s">
        <v>27</v>
      </c>
      <c r="H235" s="5" t="s">
        <v>112</v>
      </c>
      <c r="I235" s="5">
        <v>210461</v>
      </c>
      <c r="J235" s="8">
        <v>2.4893948850000003</v>
      </c>
      <c r="K235" s="9">
        <v>19.733597</v>
      </c>
      <c r="L235" s="9">
        <v>21.687601000000001</v>
      </c>
      <c r="M235" s="9">
        <v>32.268717000000002</v>
      </c>
      <c r="N235" s="9">
        <v>11.816193999999999</v>
      </c>
      <c r="O235" s="9">
        <v>207.57481351308101</v>
      </c>
      <c r="P235" s="9">
        <v>129.182145201537</v>
      </c>
      <c r="T235" s="27">
        <v>2306</v>
      </c>
      <c r="U235" t="b">
        <f t="shared" si="3"/>
        <v>1</v>
      </c>
    </row>
    <row r="236" spans="1:21" ht="15.75" customHeight="1" x14ac:dyDescent="0.2">
      <c r="A236" s="11" t="s">
        <v>28</v>
      </c>
      <c r="B236" s="5">
        <v>2021</v>
      </c>
      <c r="C236" s="6">
        <v>44487</v>
      </c>
      <c r="D236" s="11">
        <v>2407</v>
      </c>
      <c r="E236" s="5">
        <v>4</v>
      </c>
      <c r="F236" s="5" t="s">
        <v>26</v>
      </c>
      <c r="G236" s="5" t="s">
        <v>27</v>
      </c>
      <c r="H236" s="5" t="s">
        <v>112</v>
      </c>
      <c r="I236" s="5">
        <v>210462</v>
      </c>
      <c r="J236" s="8">
        <v>1.516156794</v>
      </c>
      <c r="K236" s="9">
        <v>21.631343999999999</v>
      </c>
      <c r="L236" s="9">
        <v>18.964213999999998</v>
      </c>
      <c r="M236" s="9">
        <v>28.832595000000001</v>
      </c>
      <c r="N236" s="9">
        <v>8.4060579999999998</v>
      </c>
      <c r="O236" s="9">
        <v>239.15722706226401</v>
      </c>
      <c r="P236" s="9">
        <v>149.23766988261201</v>
      </c>
      <c r="T236" s="27">
        <v>2407</v>
      </c>
      <c r="U236" t="b">
        <f t="shared" si="3"/>
        <v>1</v>
      </c>
    </row>
    <row r="237" spans="1:21" ht="15.75" customHeight="1" x14ac:dyDescent="0.2">
      <c r="A237" s="11" t="s">
        <v>28</v>
      </c>
      <c r="B237" s="5">
        <v>2021</v>
      </c>
      <c r="C237" s="6">
        <v>44487</v>
      </c>
      <c r="D237" s="11">
        <v>2408</v>
      </c>
      <c r="E237" s="5">
        <v>4</v>
      </c>
      <c r="F237" s="5" t="s">
        <v>22</v>
      </c>
      <c r="G237" s="5" t="s">
        <v>27</v>
      </c>
      <c r="H237" s="5" t="s">
        <v>112</v>
      </c>
      <c r="I237" s="5">
        <v>210463</v>
      </c>
      <c r="J237" s="8">
        <v>2.4539569999999999</v>
      </c>
      <c r="K237" s="9">
        <v>24.14772</v>
      </c>
      <c r="L237" s="9">
        <v>16.968167999999999</v>
      </c>
      <c r="M237" s="9">
        <v>24.628824000000002</v>
      </c>
      <c r="N237" s="9">
        <v>7.6606560000000004</v>
      </c>
      <c r="O237" s="9">
        <v>285.85072412299002</v>
      </c>
      <c r="P237" s="9">
        <v>193.61991681602399</v>
      </c>
      <c r="T237" s="27">
        <v>2408</v>
      </c>
      <c r="U237" t="b">
        <f t="shared" si="3"/>
        <v>1</v>
      </c>
    </row>
    <row r="238" spans="1:21" ht="15.75" customHeight="1" x14ac:dyDescent="0.2">
      <c r="A238" s="11" t="s">
        <v>28</v>
      </c>
      <c r="B238" s="5">
        <v>2021</v>
      </c>
      <c r="C238" s="6">
        <v>44487</v>
      </c>
      <c r="D238" s="11">
        <v>2409</v>
      </c>
      <c r="E238" s="5">
        <v>4</v>
      </c>
      <c r="F238" s="5" t="s">
        <v>20</v>
      </c>
      <c r="G238" s="5" t="s">
        <v>27</v>
      </c>
      <c r="H238" s="5" t="s">
        <v>112</v>
      </c>
      <c r="I238" s="5">
        <v>210464</v>
      </c>
      <c r="J238" s="8">
        <v>2.4769273840000001</v>
      </c>
      <c r="K238" s="9">
        <v>21.833071</v>
      </c>
      <c r="L238" s="9">
        <v>19.091370999999999</v>
      </c>
      <c r="M238" s="9">
        <v>28.824406</v>
      </c>
      <c r="N238" s="9">
        <v>7.6402039999999998</v>
      </c>
      <c r="O238" s="9">
        <v>238.90549634981599</v>
      </c>
      <c r="P238" s="9">
        <v>146.31196686984001</v>
      </c>
      <c r="T238" s="27">
        <v>2409</v>
      </c>
      <c r="U238" t="b">
        <f t="shared" si="3"/>
        <v>1</v>
      </c>
    </row>
    <row r="239" spans="1:21" ht="15.75" customHeight="1" x14ac:dyDescent="0.2">
      <c r="A239" s="11" t="s">
        <v>28</v>
      </c>
      <c r="B239" s="5">
        <v>2021</v>
      </c>
      <c r="C239" s="6">
        <v>44487</v>
      </c>
      <c r="D239" s="11">
        <v>2410</v>
      </c>
      <c r="E239" s="5">
        <v>4</v>
      </c>
      <c r="F239" s="5" t="s">
        <v>25</v>
      </c>
      <c r="G239" s="5" t="s">
        <v>27</v>
      </c>
      <c r="H239" s="5" t="s">
        <v>112</v>
      </c>
      <c r="I239" s="5">
        <v>210465</v>
      </c>
      <c r="J239" s="8">
        <v>2.4713459250000001</v>
      </c>
      <c r="K239" s="9">
        <v>21.892695</v>
      </c>
      <c r="L239" s="9">
        <v>19.854251999999999</v>
      </c>
      <c r="M239" s="9">
        <v>28.821573000000001</v>
      </c>
      <c r="N239" s="9">
        <v>9.4517939999999996</v>
      </c>
      <c r="O239" s="9">
        <v>237.01089326548899</v>
      </c>
      <c r="P239" s="9">
        <v>149.98253610949601</v>
      </c>
      <c r="T239" s="27">
        <v>2410</v>
      </c>
      <c r="U239" t="b">
        <f t="shared" si="3"/>
        <v>1</v>
      </c>
    </row>
    <row r="240" spans="1:21" ht="15.75" customHeight="1" x14ac:dyDescent="0.2">
      <c r="A240" s="11" t="s">
        <v>28</v>
      </c>
      <c r="B240" s="5">
        <v>2021</v>
      </c>
      <c r="C240" s="6">
        <v>44487</v>
      </c>
      <c r="D240" s="11">
        <v>2411</v>
      </c>
      <c r="E240" s="5">
        <v>4</v>
      </c>
      <c r="F240" s="5" t="s">
        <v>24</v>
      </c>
      <c r="G240" s="5" t="s">
        <v>27</v>
      </c>
      <c r="H240" s="5" t="s">
        <v>112</v>
      </c>
      <c r="I240" s="5">
        <v>210466</v>
      </c>
      <c r="J240" s="8">
        <v>2.0430032420000002</v>
      </c>
      <c r="K240" s="9">
        <v>21.499808000000002</v>
      </c>
      <c r="L240" s="9">
        <v>18.644648</v>
      </c>
      <c r="M240" s="9">
        <v>27.654264000000001</v>
      </c>
      <c r="N240" s="9">
        <v>10.351088000000001</v>
      </c>
      <c r="O240" s="9">
        <v>250.18495724775499</v>
      </c>
      <c r="P240" s="9">
        <v>160.70759133940101</v>
      </c>
      <c r="T240" s="27">
        <v>2411</v>
      </c>
      <c r="U240" t="b">
        <f t="shared" si="3"/>
        <v>1</v>
      </c>
    </row>
    <row r="241" spans="1:21" ht="15.75" customHeight="1" x14ac:dyDescent="0.2">
      <c r="A241" s="11" t="s">
        <v>28</v>
      </c>
      <c r="B241" s="5">
        <v>2021</v>
      </c>
      <c r="C241" s="6">
        <v>44487</v>
      </c>
      <c r="D241" s="11">
        <v>2412</v>
      </c>
      <c r="E241" s="5">
        <v>4</v>
      </c>
      <c r="F241" s="5" t="s">
        <v>23</v>
      </c>
      <c r="G241" s="5" t="s">
        <v>27</v>
      </c>
      <c r="H241" s="5" t="s">
        <v>112</v>
      </c>
      <c r="I241" s="5">
        <v>210467</v>
      </c>
      <c r="J241" s="8">
        <v>2.2668043029999998</v>
      </c>
      <c r="K241" s="9">
        <v>22.237767999999999</v>
      </c>
      <c r="L241" s="9">
        <v>17.816008</v>
      </c>
      <c r="M241" s="9">
        <v>27.101704000000002</v>
      </c>
      <c r="N241" s="9">
        <v>6.4668239999999999</v>
      </c>
      <c r="O241" s="9">
        <v>257.50146007467401</v>
      </c>
      <c r="P241" s="9">
        <v>162.21498572824299</v>
      </c>
      <c r="T241" s="27">
        <v>2412</v>
      </c>
      <c r="U241" t="b">
        <f t="shared" si="3"/>
        <v>1</v>
      </c>
    </row>
    <row r="242" spans="1:21" ht="15.75" customHeight="1" x14ac:dyDescent="0.2">
      <c r="A242" s="11" t="s">
        <v>19</v>
      </c>
      <c r="B242" s="5">
        <v>2022</v>
      </c>
      <c r="C242" s="13">
        <v>44705</v>
      </c>
      <c r="D242" s="11">
        <v>1101</v>
      </c>
      <c r="E242" s="5">
        <v>1</v>
      </c>
      <c r="F242" s="5" t="s">
        <v>20</v>
      </c>
      <c r="G242" s="5" t="s">
        <v>21</v>
      </c>
      <c r="H242" s="5" t="s">
        <v>110</v>
      </c>
      <c r="I242" s="5">
        <v>220048</v>
      </c>
      <c r="J242" s="8">
        <v>3.0267477009999997</v>
      </c>
      <c r="K242" s="9">
        <v>20.365870000000001</v>
      </c>
      <c r="L242" s="9">
        <v>21.456119999999999</v>
      </c>
      <c r="M242" s="9">
        <v>32.044628000000003</v>
      </c>
      <c r="N242" s="9">
        <v>14.748901999999999</v>
      </c>
      <c r="O242" s="9">
        <v>209.54985687968599</v>
      </c>
      <c r="P242" s="9">
        <v>125.082707110763</v>
      </c>
      <c r="T242" s="27">
        <v>1101</v>
      </c>
      <c r="U242" t="b">
        <f t="shared" si="3"/>
        <v>1</v>
      </c>
    </row>
    <row r="243" spans="1:21" ht="15.75" customHeight="1" x14ac:dyDescent="0.2">
      <c r="A243" s="11" t="s">
        <v>19</v>
      </c>
      <c r="B243" s="5">
        <v>2022</v>
      </c>
      <c r="C243" s="14">
        <v>44705</v>
      </c>
      <c r="D243" s="11">
        <v>1102</v>
      </c>
      <c r="E243" s="5">
        <v>1</v>
      </c>
      <c r="F243" s="5" t="s">
        <v>22</v>
      </c>
      <c r="G243" s="5" t="s">
        <v>21</v>
      </c>
      <c r="H243" s="5" t="s">
        <v>110</v>
      </c>
      <c r="I243" s="5">
        <v>220049</v>
      </c>
      <c r="J243" s="8">
        <v>3.1281063700000002</v>
      </c>
      <c r="K243" s="9">
        <v>24.112449999999999</v>
      </c>
      <c r="L243" s="9">
        <v>17.775607999999998</v>
      </c>
      <c r="M243" s="9">
        <v>24.274702000000001</v>
      </c>
      <c r="N243" s="9">
        <v>7.4726059999999999</v>
      </c>
      <c r="O243" s="9">
        <v>287.610366595203</v>
      </c>
      <c r="P243" s="9">
        <v>190.355502607928</v>
      </c>
      <c r="T243" s="27">
        <v>1102</v>
      </c>
      <c r="U243" t="b">
        <f t="shared" si="3"/>
        <v>1</v>
      </c>
    </row>
    <row r="244" spans="1:21" ht="15.75" customHeight="1" x14ac:dyDescent="0.2">
      <c r="A244" s="11" t="s">
        <v>19</v>
      </c>
      <c r="B244" s="5">
        <v>2022</v>
      </c>
      <c r="C244" s="14">
        <v>44705</v>
      </c>
      <c r="D244" s="11">
        <v>1103</v>
      </c>
      <c r="E244" s="5">
        <v>1</v>
      </c>
      <c r="F244" s="5" t="s">
        <v>23</v>
      </c>
      <c r="G244" s="5" t="s">
        <v>21</v>
      </c>
      <c r="H244" s="5" t="s">
        <v>110</v>
      </c>
      <c r="I244" s="5">
        <v>220050</v>
      </c>
      <c r="J244" s="8">
        <v>3.673800103</v>
      </c>
      <c r="K244" s="9">
        <v>20.652519999999999</v>
      </c>
      <c r="L244" s="9">
        <v>21.507045000000002</v>
      </c>
      <c r="M244" s="9">
        <v>33.299489999999999</v>
      </c>
      <c r="N244" s="9">
        <v>9.5706799999999994</v>
      </c>
      <c r="O244" s="9">
        <v>201.542333684879</v>
      </c>
      <c r="P244" s="9">
        <v>113.01988232019799</v>
      </c>
      <c r="T244" s="27">
        <v>1103</v>
      </c>
      <c r="U244" t="b">
        <f t="shared" si="3"/>
        <v>1</v>
      </c>
    </row>
    <row r="245" spans="1:21" ht="15.75" customHeight="1" x14ac:dyDescent="0.2">
      <c r="A245" s="11" t="s">
        <v>19</v>
      </c>
      <c r="B245" s="5">
        <v>2022</v>
      </c>
      <c r="C245" s="14">
        <v>44705</v>
      </c>
      <c r="D245" s="11">
        <v>1104</v>
      </c>
      <c r="E245" s="5">
        <v>1</v>
      </c>
      <c r="F245" s="5" t="s">
        <v>24</v>
      </c>
      <c r="G245" s="5" t="s">
        <v>21</v>
      </c>
      <c r="H245" s="5" t="s">
        <v>110</v>
      </c>
      <c r="I245" s="5">
        <v>220051</v>
      </c>
      <c r="J245" s="8">
        <v>4.1511123180000009</v>
      </c>
      <c r="K245" s="9">
        <v>23.943964000000001</v>
      </c>
      <c r="L245" s="9">
        <v>18.243445000000001</v>
      </c>
      <c r="M245" s="9">
        <v>26.129608999999999</v>
      </c>
      <c r="N245" s="9">
        <v>7.333062</v>
      </c>
      <c r="O245" s="9">
        <v>265.89583022863599</v>
      </c>
      <c r="P245" s="9">
        <v>165.84595500268301</v>
      </c>
      <c r="T245" s="27">
        <v>1104</v>
      </c>
      <c r="U245" t="b">
        <f t="shared" si="3"/>
        <v>1</v>
      </c>
    </row>
    <row r="246" spans="1:21" ht="15.75" customHeight="1" x14ac:dyDescent="0.2">
      <c r="A246" s="11" t="s">
        <v>19</v>
      </c>
      <c r="B246" s="5">
        <v>2022</v>
      </c>
      <c r="C246" s="14">
        <v>44705</v>
      </c>
      <c r="D246" s="11">
        <v>1105</v>
      </c>
      <c r="E246" s="5">
        <v>1</v>
      </c>
      <c r="F246" s="5" t="s">
        <v>25</v>
      </c>
      <c r="G246" s="5" t="s">
        <v>21</v>
      </c>
      <c r="H246" s="5" t="s">
        <v>110</v>
      </c>
      <c r="I246" s="5">
        <v>220052</v>
      </c>
      <c r="J246" s="8">
        <v>2.7732081109999998</v>
      </c>
      <c r="K246" s="9">
        <v>25.158595999999999</v>
      </c>
      <c r="L246" s="9">
        <v>18.102353999999998</v>
      </c>
      <c r="M246" s="9">
        <v>24.844785999999999</v>
      </c>
      <c r="N246" s="9">
        <v>7.5135079999999999</v>
      </c>
      <c r="O246" s="9">
        <v>280.057886363987</v>
      </c>
      <c r="P246" s="9">
        <v>181.81807153903401</v>
      </c>
      <c r="T246" s="27">
        <v>1105</v>
      </c>
      <c r="U246" t="b">
        <f t="shared" si="3"/>
        <v>1</v>
      </c>
    </row>
    <row r="247" spans="1:21" ht="15.75" customHeight="1" x14ac:dyDescent="0.2">
      <c r="A247" s="11" t="s">
        <v>19</v>
      </c>
      <c r="B247" s="5">
        <v>2022</v>
      </c>
      <c r="C247" s="14">
        <v>44705</v>
      </c>
      <c r="D247" s="11">
        <v>1106</v>
      </c>
      <c r="E247" s="5">
        <v>1</v>
      </c>
      <c r="F247" s="5" t="s">
        <v>26</v>
      </c>
      <c r="G247" s="5" t="s">
        <v>21</v>
      </c>
      <c r="H247" s="5" t="s">
        <v>110</v>
      </c>
      <c r="I247" s="5">
        <v>220053</v>
      </c>
      <c r="J247" s="8">
        <v>3.019819273</v>
      </c>
      <c r="K247" s="9">
        <v>21.948732</v>
      </c>
      <c r="L247" s="9">
        <v>17.732195999999998</v>
      </c>
      <c r="M247" s="9">
        <v>25.902828</v>
      </c>
      <c r="N247" s="9">
        <v>10.698804000000001</v>
      </c>
      <c r="O247" s="9">
        <v>269.654023755136</v>
      </c>
      <c r="P247" s="9">
        <v>170.304998613907</v>
      </c>
      <c r="T247" s="27">
        <v>1106</v>
      </c>
      <c r="U247" t="b">
        <f t="shared" si="3"/>
        <v>1</v>
      </c>
    </row>
    <row r="248" spans="1:21" ht="15.75" customHeight="1" x14ac:dyDescent="0.2">
      <c r="A248" s="11" t="s">
        <v>19</v>
      </c>
      <c r="B248" s="5">
        <v>2022</v>
      </c>
      <c r="C248" s="14">
        <v>44705</v>
      </c>
      <c r="D248" s="11">
        <v>1107</v>
      </c>
      <c r="E248" s="5">
        <v>1</v>
      </c>
      <c r="F248" s="5" t="s">
        <v>24</v>
      </c>
      <c r="G248" s="5" t="s">
        <v>27</v>
      </c>
      <c r="H248" s="5" t="s">
        <v>110</v>
      </c>
      <c r="I248" s="5">
        <v>220054</v>
      </c>
      <c r="J248" s="8">
        <v>2.5967443619999999</v>
      </c>
      <c r="K248" s="9">
        <v>24.036783</v>
      </c>
      <c r="L248" s="9">
        <v>18.595509</v>
      </c>
      <c r="M248" s="9">
        <v>25.006515</v>
      </c>
      <c r="N248" s="9">
        <v>6.7971029999999999</v>
      </c>
      <c r="O248" s="9">
        <v>276.81753014792201</v>
      </c>
      <c r="P248" s="9">
        <v>179.00579126973099</v>
      </c>
      <c r="T248" s="27">
        <v>1107</v>
      </c>
      <c r="U248" t="b">
        <f t="shared" si="3"/>
        <v>1</v>
      </c>
    </row>
    <row r="249" spans="1:21" ht="15.75" customHeight="1" x14ac:dyDescent="0.2">
      <c r="A249" s="11" t="s">
        <v>19</v>
      </c>
      <c r="B249" s="5">
        <v>2022</v>
      </c>
      <c r="C249" s="14">
        <v>44705</v>
      </c>
      <c r="D249" s="11">
        <v>1108</v>
      </c>
      <c r="E249" s="5">
        <v>1</v>
      </c>
      <c r="F249" s="5" t="s">
        <v>23</v>
      </c>
      <c r="G249" s="5" t="s">
        <v>27</v>
      </c>
      <c r="H249" s="5" t="s">
        <v>110</v>
      </c>
      <c r="I249" s="5">
        <v>220055</v>
      </c>
      <c r="J249" s="8">
        <v>2.5652411370000001</v>
      </c>
      <c r="K249" s="9">
        <v>22.701912</v>
      </c>
      <c r="L249" s="9">
        <v>19.025852</v>
      </c>
      <c r="M249" s="9">
        <v>28.224968000000001</v>
      </c>
      <c r="N249" s="9">
        <v>6.7065679999999999</v>
      </c>
      <c r="O249" s="9">
        <v>244.14755277568801</v>
      </c>
      <c r="P249" s="9">
        <v>145.397997545869</v>
      </c>
      <c r="T249" s="27">
        <v>1108</v>
      </c>
      <c r="U249" t="b">
        <f t="shared" si="3"/>
        <v>1</v>
      </c>
    </row>
    <row r="250" spans="1:21" ht="15.75" customHeight="1" x14ac:dyDescent="0.2">
      <c r="A250" s="11" t="s">
        <v>19</v>
      </c>
      <c r="B250" s="5">
        <v>2022</v>
      </c>
      <c r="C250" s="14">
        <v>44705</v>
      </c>
      <c r="D250" s="11">
        <v>1109</v>
      </c>
      <c r="E250" s="5">
        <v>1</v>
      </c>
      <c r="F250" s="5" t="s">
        <v>20</v>
      </c>
      <c r="G250" s="5" t="s">
        <v>27</v>
      </c>
      <c r="H250" s="5" t="s">
        <v>110</v>
      </c>
      <c r="I250" s="5">
        <v>220056</v>
      </c>
      <c r="J250" s="8">
        <v>3.7005273440000002</v>
      </c>
      <c r="K250" s="9">
        <v>26.192636</v>
      </c>
      <c r="L250" s="9">
        <v>15.540903999999999</v>
      </c>
      <c r="M250" s="9">
        <v>20.979320000000001</v>
      </c>
      <c r="N250" s="9">
        <v>2.350044</v>
      </c>
      <c r="O250" s="9">
        <v>340.506461907183</v>
      </c>
      <c r="P250" s="9">
        <v>227.102885411042</v>
      </c>
      <c r="T250" s="27">
        <v>1109</v>
      </c>
      <c r="U250" t="b">
        <f t="shared" si="3"/>
        <v>1</v>
      </c>
    </row>
    <row r="251" spans="1:21" ht="15.75" customHeight="1" x14ac:dyDescent="0.2">
      <c r="A251" s="11" t="s">
        <v>19</v>
      </c>
      <c r="B251" s="5">
        <v>2022</v>
      </c>
      <c r="C251" s="14">
        <v>44705</v>
      </c>
      <c r="D251" s="11">
        <v>1110</v>
      </c>
      <c r="E251" s="5">
        <v>1</v>
      </c>
      <c r="F251" s="5" t="s">
        <v>22</v>
      </c>
      <c r="G251" s="5" t="s">
        <v>27</v>
      </c>
      <c r="H251" s="5" t="s">
        <v>110</v>
      </c>
      <c r="I251" s="5">
        <v>220057</v>
      </c>
      <c r="J251" s="8">
        <v>3.480462664</v>
      </c>
      <c r="K251" s="9">
        <v>24.322044999999999</v>
      </c>
      <c r="L251" s="9">
        <v>18.387215000000001</v>
      </c>
      <c r="M251" s="9">
        <v>25.460599999999999</v>
      </c>
      <c r="N251" s="9">
        <v>7.7188650000000001</v>
      </c>
      <c r="O251" s="9">
        <v>272.47338117865303</v>
      </c>
      <c r="P251" s="9">
        <v>175.17945241077999</v>
      </c>
      <c r="T251" s="27">
        <v>1110</v>
      </c>
      <c r="U251" t="b">
        <f t="shared" si="3"/>
        <v>1</v>
      </c>
    </row>
    <row r="252" spans="1:21" ht="15.75" customHeight="1" x14ac:dyDescent="0.2">
      <c r="A252" s="11" t="s">
        <v>19</v>
      </c>
      <c r="B252" s="5">
        <v>2022</v>
      </c>
      <c r="C252" s="14">
        <v>44705</v>
      </c>
      <c r="D252" s="11">
        <v>1111</v>
      </c>
      <c r="E252" s="5">
        <v>1</v>
      </c>
      <c r="F252" s="5" t="s">
        <v>25</v>
      </c>
      <c r="G252" s="5" t="s">
        <v>27</v>
      </c>
      <c r="H252" s="5" t="s">
        <v>110</v>
      </c>
      <c r="I252" s="5">
        <v>220058</v>
      </c>
      <c r="J252" s="8">
        <v>2.7267278419999998</v>
      </c>
      <c r="K252" s="9">
        <v>25.607780000000002</v>
      </c>
      <c r="L252" s="9">
        <v>16.389340000000001</v>
      </c>
      <c r="M252" s="9">
        <v>23.235520000000001</v>
      </c>
      <c r="N252" s="9">
        <v>5.5472999999999999</v>
      </c>
      <c r="O252" s="9">
        <v>304.79679443469502</v>
      </c>
      <c r="P252" s="9">
        <v>200.00138259593399</v>
      </c>
      <c r="T252" s="27">
        <v>1111</v>
      </c>
      <c r="U252" t="b">
        <f t="shared" si="3"/>
        <v>1</v>
      </c>
    </row>
    <row r="253" spans="1:21" ht="15.75" customHeight="1" x14ac:dyDescent="0.2">
      <c r="A253" s="11" t="s">
        <v>19</v>
      </c>
      <c r="B253" s="5">
        <v>2022</v>
      </c>
      <c r="C253" s="14">
        <v>44705</v>
      </c>
      <c r="D253" s="11">
        <v>1112</v>
      </c>
      <c r="E253" s="5">
        <v>1</v>
      </c>
      <c r="F253" s="5" t="s">
        <v>26</v>
      </c>
      <c r="G253" s="5" t="s">
        <v>27</v>
      </c>
      <c r="H253" s="5" t="s">
        <v>110</v>
      </c>
      <c r="I253" s="5">
        <v>220059</v>
      </c>
      <c r="J253" s="8">
        <v>2.742266109</v>
      </c>
      <c r="K253" s="9">
        <v>22.522116</v>
      </c>
      <c r="L253" s="9">
        <v>18.942916</v>
      </c>
      <c r="M253" s="9">
        <v>27.622475999999999</v>
      </c>
      <c r="N253" s="9">
        <v>8.6258719999999993</v>
      </c>
      <c r="O253" s="9">
        <v>249.690390943079</v>
      </c>
      <c r="P253" s="9">
        <v>154.317805296171</v>
      </c>
      <c r="T253" s="27">
        <v>1112</v>
      </c>
      <c r="U253" t="b">
        <f t="shared" si="3"/>
        <v>1</v>
      </c>
    </row>
    <row r="254" spans="1:21" ht="15.75" customHeight="1" x14ac:dyDescent="0.2">
      <c r="A254" s="11" t="s">
        <v>19</v>
      </c>
      <c r="B254" s="5">
        <v>2022</v>
      </c>
      <c r="C254" s="14">
        <v>44705</v>
      </c>
      <c r="D254" s="11">
        <v>1201</v>
      </c>
      <c r="E254" s="5">
        <v>2</v>
      </c>
      <c r="F254" s="5" t="s">
        <v>25</v>
      </c>
      <c r="G254" s="5" t="s">
        <v>21</v>
      </c>
      <c r="H254" s="5" t="s">
        <v>110</v>
      </c>
      <c r="I254" s="5">
        <v>220060</v>
      </c>
      <c r="J254" s="8">
        <v>2.6860905210000001</v>
      </c>
      <c r="K254" s="9">
        <v>25.095725000000002</v>
      </c>
      <c r="L254" s="9">
        <v>17.304015</v>
      </c>
      <c r="M254" s="9">
        <v>24.462759999999999</v>
      </c>
      <c r="N254" s="9">
        <v>6.4544600000000001</v>
      </c>
      <c r="O254" s="9">
        <v>286.79633789444398</v>
      </c>
      <c r="P254" s="9">
        <v>182.729977240849</v>
      </c>
      <c r="T254" s="27">
        <v>1201</v>
      </c>
      <c r="U254" t="b">
        <f t="shared" si="3"/>
        <v>1</v>
      </c>
    </row>
    <row r="255" spans="1:21" ht="15.75" customHeight="1" x14ac:dyDescent="0.2">
      <c r="A255" s="11" t="s">
        <v>19</v>
      </c>
      <c r="B255" s="5">
        <v>2022</v>
      </c>
      <c r="C255" s="14">
        <v>44705</v>
      </c>
      <c r="D255" s="11">
        <v>1202</v>
      </c>
      <c r="E255" s="5">
        <v>2</v>
      </c>
      <c r="F255" s="5" t="s">
        <v>24</v>
      </c>
      <c r="G255" s="5" t="s">
        <v>21</v>
      </c>
      <c r="H255" s="5" t="s">
        <v>110</v>
      </c>
      <c r="I255" s="5">
        <v>220061</v>
      </c>
      <c r="J255" s="8">
        <v>2.7040104060000001</v>
      </c>
      <c r="K255" s="9">
        <v>23.521925</v>
      </c>
      <c r="L255" s="9">
        <v>18.061959999999999</v>
      </c>
      <c r="M255" s="9">
        <v>26.373339999999999</v>
      </c>
      <c r="N255" s="9">
        <v>7.8346450000000001</v>
      </c>
      <c r="O255" s="9">
        <v>263.93719605603798</v>
      </c>
      <c r="P255" s="9">
        <v>166.411898746405</v>
      </c>
      <c r="T255" s="27">
        <v>1202</v>
      </c>
      <c r="U255" t="b">
        <f t="shared" si="3"/>
        <v>1</v>
      </c>
    </row>
    <row r="256" spans="1:21" ht="15.75" customHeight="1" x14ac:dyDescent="0.2">
      <c r="A256" s="11" t="s">
        <v>19</v>
      </c>
      <c r="B256" s="5">
        <v>2022</v>
      </c>
      <c r="C256" s="14">
        <v>44705</v>
      </c>
      <c r="D256" s="11">
        <v>1203</v>
      </c>
      <c r="E256" s="5">
        <v>2</v>
      </c>
      <c r="F256" s="5" t="s">
        <v>22</v>
      </c>
      <c r="G256" s="5" t="s">
        <v>21</v>
      </c>
      <c r="H256" s="5" t="s">
        <v>110</v>
      </c>
      <c r="I256" s="5">
        <v>220062</v>
      </c>
      <c r="J256" s="8">
        <v>3.837380891</v>
      </c>
      <c r="K256" s="9">
        <v>24.438116000000001</v>
      </c>
      <c r="L256" s="9">
        <v>18.18045</v>
      </c>
      <c r="M256" s="9">
        <v>26.161892000000002</v>
      </c>
      <c r="N256" s="9">
        <v>7.9275739999999999</v>
      </c>
      <c r="O256" s="9">
        <v>265.74221079288299</v>
      </c>
      <c r="P256" s="9">
        <v>168.23579811105901</v>
      </c>
      <c r="T256" s="27">
        <v>1203</v>
      </c>
      <c r="U256" t="b">
        <f t="shared" si="3"/>
        <v>1</v>
      </c>
    </row>
    <row r="257" spans="1:21" ht="15.75" customHeight="1" x14ac:dyDescent="0.2">
      <c r="A257" s="11" t="s">
        <v>19</v>
      </c>
      <c r="B257" s="5">
        <v>2022</v>
      </c>
      <c r="C257" s="14">
        <v>44705</v>
      </c>
      <c r="D257" s="11">
        <v>1204</v>
      </c>
      <c r="E257" s="5">
        <v>2</v>
      </c>
      <c r="F257" s="5" t="s">
        <v>20</v>
      </c>
      <c r="G257" s="5" t="s">
        <v>21</v>
      </c>
      <c r="H257" s="5" t="s">
        <v>110</v>
      </c>
      <c r="I257" s="5">
        <v>220063</v>
      </c>
      <c r="J257" s="8">
        <v>4.1132685769999995</v>
      </c>
      <c r="K257" s="9">
        <v>23.206764</v>
      </c>
      <c r="L257" s="9">
        <v>20.308161999999999</v>
      </c>
      <c r="M257" s="9">
        <v>28.573215999999999</v>
      </c>
      <c r="N257" s="9">
        <v>8.3547940000000001</v>
      </c>
      <c r="O257" s="9">
        <v>237.919809975758</v>
      </c>
      <c r="P257" s="9">
        <v>145.62356780066801</v>
      </c>
      <c r="T257" s="27">
        <v>1204</v>
      </c>
      <c r="U257" t="b">
        <f t="shared" si="3"/>
        <v>1</v>
      </c>
    </row>
    <row r="258" spans="1:21" ht="15.75" customHeight="1" x14ac:dyDescent="0.2">
      <c r="A258" s="11" t="s">
        <v>19</v>
      </c>
      <c r="B258" s="5">
        <v>2022</v>
      </c>
      <c r="C258" s="14">
        <v>44705</v>
      </c>
      <c r="D258" s="11">
        <v>1205</v>
      </c>
      <c r="E258" s="5">
        <v>2</v>
      </c>
      <c r="F258" s="5" t="s">
        <v>23</v>
      </c>
      <c r="G258" s="5" t="s">
        <v>21</v>
      </c>
      <c r="H258" s="5" t="s">
        <v>110</v>
      </c>
      <c r="I258" s="5">
        <v>220064</v>
      </c>
      <c r="J258" s="8">
        <v>2.820720863</v>
      </c>
      <c r="K258" s="9">
        <v>24.539952</v>
      </c>
      <c r="L258" s="9">
        <v>17.327016</v>
      </c>
      <c r="M258" s="9">
        <v>25.631208000000001</v>
      </c>
      <c r="N258" s="9">
        <v>6.7782080000000002</v>
      </c>
      <c r="O258" s="9">
        <v>273.65714533045701</v>
      </c>
      <c r="P258" s="9">
        <v>168.64683278647999</v>
      </c>
      <c r="T258" s="27">
        <v>1205</v>
      </c>
      <c r="U258" t="b">
        <f t="shared" si="3"/>
        <v>1</v>
      </c>
    </row>
    <row r="259" spans="1:21" ht="15.75" customHeight="1" x14ac:dyDescent="0.2">
      <c r="A259" s="11" t="s">
        <v>19</v>
      </c>
      <c r="B259" s="5">
        <v>2022</v>
      </c>
      <c r="C259" s="14">
        <v>44705</v>
      </c>
      <c r="D259" s="11">
        <v>1206</v>
      </c>
      <c r="E259" s="5">
        <v>2</v>
      </c>
      <c r="F259" s="5" t="s">
        <v>26</v>
      </c>
      <c r="G259" s="5" t="s">
        <v>21</v>
      </c>
      <c r="H259" s="5" t="s">
        <v>110</v>
      </c>
      <c r="I259" s="5">
        <v>220065</v>
      </c>
      <c r="J259" s="8">
        <v>3.142841153</v>
      </c>
      <c r="K259" s="9">
        <v>23.369454999999999</v>
      </c>
      <c r="L259" s="9">
        <v>18.758361000000001</v>
      </c>
      <c r="M259" s="9">
        <v>26.455479</v>
      </c>
      <c r="N259" s="9">
        <v>6.7551629999999996</v>
      </c>
      <c r="O259" s="9">
        <v>261.21018753017802</v>
      </c>
      <c r="P259" s="9">
        <v>162.74193242700201</v>
      </c>
      <c r="T259" s="27">
        <v>1206</v>
      </c>
      <c r="U259" t="b">
        <f t="shared" ref="U259:U322" si="4">T259=D259</f>
        <v>1</v>
      </c>
    </row>
    <row r="260" spans="1:21" ht="15.75" customHeight="1" x14ac:dyDescent="0.2">
      <c r="A260" s="11" t="s">
        <v>19</v>
      </c>
      <c r="B260" s="5">
        <v>2022</v>
      </c>
      <c r="C260" s="14">
        <v>44705</v>
      </c>
      <c r="D260" s="11">
        <v>1207</v>
      </c>
      <c r="E260" s="5">
        <v>2</v>
      </c>
      <c r="F260" s="5" t="s">
        <v>23</v>
      </c>
      <c r="G260" s="5" t="s">
        <v>27</v>
      </c>
      <c r="H260" s="5" t="s">
        <v>110</v>
      </c>
      <c r="I260" s="5">
        <v>220066</v>
      </c>
      <c r="J260" s="8">
        <v>3.0238780799999998</v>
      </c>
      <c r="K260" s="9">
        <v>25.548161</v>
      </c>
      <c r="L260" s="9">
        <v>16.252193999999999</v>
      </c>
      <c r="M260" s="9">
        <v>23.118431000000001</v>
      </c>
      <c r="N260" s="9">
        <v>4.4545050000000002</v>
      </c>
      <c r="O260" s="9">
        <v>306.770399507668</v>
      </c>
      <c r="P260" s="9">
        <v>198.68439636579501</v>
      </c>
      <c r="T260" s="27">
        <v>1207</v>
      </c>
      <c r="U260" t="b">
        <f t="shared" si="4"/>
        <v>1</v>
      </c>
    </row>
    <row r="261" spans="1:21" ht="15.75" customHeight="1" x14ac:dyDescent="0.2">
      <c r="A261" s="11" t="s">
        <v>19</v>
      </c>
      <c r="B261" s="5">
        <v>2022</v>
      </c>
      <c r="C261" s="14">
        <v>44705</v>
      </c>
      <c r="D261" s="11">
        <v>1208</v>
      </c>
      <c r="E261" s="5">
        <v>2</v>
      </c>
      <c r="F261" s="5" t="s">
        <v>25</v>
      </c>
      <c r="G261" s="5" t="s">
        <v>27</v>
      </c>
      <c r="H261" s="5" t="s">
        <v>110</v>
      </c>
      <c r="I261" s="5">
        <v>220067</v>
      </c>
      <c r="J261" s="8">
        <v>2.5978722579999998</v>
      </c>
      <c r="K261" s="9">
        <v>24.538256000000001</v>
      </c>
      <c r="L261" s="9">
        <v>17.836255999999999</v>
      </c>
      <c r="M261" s="9">
        <v>27.889256</v>
      </c>
      <c r="N261" s="9">
        <v>8.2747360000000008</v>
      </c>
      <c r="O261" s="9">
        <v>250.177382890286</v>
      </c>
      <c r="P261" s="9">
        <v>150.52703077437101</v>
      </c>
      <c r="T261" s="27">
        <v>1208</v>
      </c>
      <c r="U261" t="b">
        <f t="shared" si="4"/>
        <v>1</v>
      </c>
    </row>
    <row r="262" spans="1:21" ht="15.75" customHeight="1" x14ac:dyDescent="0.2">
      <c r="A262" s="11" t="s">
        <v>19</v>
      </c>
      <c r="B262" s="5">
        <v>2022</v>
      </c>
      <c r="C262" s="14">
        <v>44705</v>
      </c>
      <c r="D262" s="11">
        <v>1209</v>
      </c>
      <c r="E262" s="5">
        <v>2</v>
      </c>
      <c r="F262" s="5" t="s">
        <v>26</v>
      </c>
      <c r="G262" s="5" t="s">
        <v>27</v>
      </c>
      <c r="H262" s="5" t="s">
        <v>110</v>
      </c>
      <c r="I262" s="5">
        <v>220068</v>
      </c>
      <c r="J262" s="8">
        <v>3.5631539870000002</v>
      </c>
      <c r="K262" s="9">
        <v>24.430755999999999</v>
      </c>
      <c r="L262" s="9">
        <v>17.414652</v>
      </c>
      <c r="M262" s="9">
        <v>23.479724000000001</v>
      </c>
      <c r="N262" s="9">
        <v>5.96638</v>
      </c>
      <c r="O262" s="9">
        <v>298.46230985172298</v>
      </c>
      <c r="P262" s="9">
        <v>196.19686937045699</v>
      </c>
      <c r="T262" s="27">
        <v>1209</v>
      </c>
      <c r="U262" t="b">
        <f t="shared" si="4"/>
        <v>1</v>
      </c>
    </row>
    <row r="263" spans="1:21" ht="15.75" customHeight="1" x14ac:dyDescent="0.2">
      <c r="A263" s="11" t="s">
        <v>19</v>
      </c>
      <c r="B263" s="5">
        <v>2022</v>
      </c>
      <c r="C263" s="14">
        <v>44705</v>
      </c>
      <c r="D263" s="11">
        <v>1210</v>
      </c>
      <c r="E263" s="5">
        <v>2</v>
      </c>
      <c r="F263" s="5" t="s">
        <v>20</v>
      </c>
      <c r="G263" s="5" t="s">
        <v>27</v>
      </c>
      <c r="H263" s="5" t="s">
        <v>110</v>
      </c>
      <c r="I263" s="5">
        <v>220069</v>
      </c>
      <c r="J263" s="8">
        <v>3.2484817220000002</v>
      </c>
      <c r="K263" s="9">
        <v>21.69258</v>
      </c>
      <c r="L263" s="9">
        <v>20.784269999999999</v>
      </c>
      <c r="M263" s="9">
        <v>28.718624999999999</v>
      </c>
      <c r="N263" s="9">
        <v>11.451829999999999</v>
      </c>
      <c r="O263" s="9">
        <v>235.513813754485</v>
      </c>
      <c r="P263" s="9">
        <v>148.85320143122701</v>
      </c>
      <c r="T263" s="27">
        <v>1210</v>
      </c>
      <c r="U263" t="b">
        <f t="shared" si="4"/>
        <v>1</v>
      </c>
    </row>
    <row r="264" spans="1:21" ht="15.75" customHeight="1" x14ac:dyDescent="0.2">
      <c r="A264" s="11" t="s">
        <v>19</v>
      </c>
      <c r="B264" s="5">
        <v>2022</v>
      </c>
      <c r="C264" s="14">
        <v>44705</v>
      </c>
      <c r="D264" s="11">
        <v>1211</v>
      </c>
      <c r="E264" s="5">
        <v>2</v>
      </c>
      <c r="F264" s="5" t="s">
        <v>22</v>
      </c>
      <c r="G264" s="5" t="s">
        <v>27</v>
      </c>
      <c r="H264" s="5" t="s">
        <v>110</v>
      </c>
      <c r="I264" s="5">
        <v>220070</v>
      </c>
      <c r="J264" s="8">
        <v>2.632047348</v>
      </c>
      <c r="K264" s="9">
        <v>24.434256999999999</v>
      </c>
      <c r="L264" s="9">
        <v>17.724007</v>
      </c>
      <c r="M264" s="9">
        <v>23.727443999999998</v>
      </c>
      <c r="N264" s="9">
        <v>8.0791409999999999</v>
      </c>
      <c r="O264" s="9">
        <v>294.40150458997698</v>
      </c>
      <c r="P264" s="9">
        <v>196.47832842133801</v>
      </c>
      <c r="T264" s="27">
        <v>1211</v>
      </c>
      <c r="U264" t="b">
        <f t="shared" si="4"/>
        <v>1</v>
      </c>
    </row>
    <row r="265" spans="1:21" ht="15.75" customHeight="1" x14ac:dyDescent="0.2">
      <c r="A265" s="11" t="s">
        <v>19</v>
      </c>
      <c r="B265" s="5">
        <v>2022</v>
      </c>
      <c r="C265" s="14">
        <v>44705</v>
      </c>
      <c r="D265" s="11">
        <v>1212</v>
      </c>
      <c r="E265" s="5">
        <v>2</v>
      </c>
      <c r="F265" s="5" t="s">
        <v>24</v>
      </c>
      <c r="G265" s="5" t="s">
        <v>27</v>
      </c>
      <c r="H265" s="5" t="s">
        <v>110</v>
      </c>
      <c r="I265" s="5">
        <v>220071</v>
      </c>
      <c r="J265" s="8">
        <v>3.052093358</v>
      </c>
      <c r="K265" s="9">
        <v>24.491484</v>
      </c>
      <c r="L265" s="9">
        <v>17.415566999999999</v>
      </c>
      <c r="M265" s="9">
        <v>23.727249</v>
      </c>
      <c r="N265" s="9">
        <v>8.2807110000000002</v>
      </c>
      <c r="O265" s="9">
        <v>295.34592712958602</v>
      </c>
      <c r="P265" s="9">
        <v>198.30590984561701</v>
      </c>
      <c r="T265" s="27">
        <v>1212</v>
      </c>
      <c r="U265" t="b">
        <f t="shared" si="4"/>
        <v>1</v>
      </c>
    </row>
    <row r="266" spans="1:21" ht="15.75" customHeight="1" x14ac:dyDescent="0.2">
      <c r="A266" s="11" t="s">
        <v>19</v>
      </c>
      <c r="B266" s="5">
        <v>2022</v>
      </c>
      <c r="C266" s="14">
        <v>44705</v>
      </c>
      <c r="D266" s="11">
        <v>1301</v>
      </c>
      <c r="E266" s="5">
        <v>3</v>
      </c>
      <c r="F266" s="5" t="s">
        <v>20</v>
      </c>
      <c r="G266" s="5" t="s">
        <v>27</v>
      </c>
      <c r="H266" s="5" t="s">
        <v>110</v>
      </c>
      <c r="I266" s="5">
        <v>220072</v>
      </c>
      <c r="J266" s="8">
        <v>2.909238947</v>
      </c>
      <c r="K266" s="9">
        <v>24.380953999999999</v>
      </c>
      <c r="L266" s="9">
        <v>18.684301999999999</v>
      </c>
      <c r="M266" s="9">
        <v>27.202408999999999</v>
      </c>
      <c r="N266" s="9">
        <v>8.0523430000000005</v>
      </c>
      <c r="O266" s="9">
        <v>254.235105605434</v>
      </c>
      <c r="P266" s="9">
        <v>157.23464208614701</v>
      </c>
      <c r="T266" s="27">
        <v>1301</v>
      </c>
      <c r="U266" t="b">
        <f t="shared" si="4"/>
        <v>1</v>
      </c>
    </row>
    <row r="267" spans="1:21" ht="15.75" customHeight="1" x14ac:dyDescent="0.2">
      <c r="A267" s="11" t="s">
        <v>19</v>
      </c>
      <c r="B267" s="5">
        <v>2022</v>
      </c>
      <c r="C267" s="14">
        <v>44705</v>
      </c>
      <c r="D267" s="11">
        <v>1302</v>
      </c>
      <c r="E267" s="5">
        <v>3</v>
      </c>
      <c r="F267" s="5" t="s">
        <v>22</v>
      </c>
      <c r="G267" s="5" t="s">
        <v>27</v>
      </c>
      <c r="H267" s="5" t="s">
        <v>110</v>
      </c>
      <c r="I267" s="5">
        <v>220073</v>
      </c>
      <c r="J267" s="8">
        <v>2.6155434260000003</v>
      </c>
      <c r="K267" s="9">
        <v>23.804352000000002</v>
      </c>
      <c r="L267" s="9">
        <v>18.508512</v>
      </c>
      <c r="M267" s="9">
        <v>22.969584000000001</v>
      </c>
      <c r="N267" s="9">
        <v>8.8772640000000003</v>
      </c>
      <c r="O267" s="9">
        <v>301.64002829254099</v>
      </c>
      <c r="P267" s="9">
        <v>209.526891880504</v>
      </c>
      <c r="T267" s="27">
        <v>1302</v>
      </c>
      <c r="U267" t="b">
        <f t="shared" si="4"/>
        <v>1</v>
      </c>
    </row>
    <row r="268" spans="1:21" ht="15.75" customHeight="1" x14ac:dyDescent="0.2">
      <c r="A268" s="11" t="s">
        <v>19</v>
      </c>
      <c r="B268" s="5">
        <v>2022</v>
      </c>
      <c r="C268" s="14">
        <v>44705</v>
      </c>
      <c r="D268" s="11">
        <v>1303</v>
      </c>
      <c r="E268" s="5">
        <v>3</v>
      </c>
      <c r="F268" s="5" t="s">
        <v>25</v>
      </c>
      <c r="G268" s="5" t="s">
        <v>27</v>
      </c>
      <c r="H268" s="5" t="s">
        <v>110</v>
      </c>
      <c r="I268" s="5">
        <v>220074</v>
      </c>
      <c r="J268" s="8">
        <v>3.6690591320000001</v>
      </c>
      <c r="K268" s="9">
        <v>23.595086999999999</v>
      </c>
      <c r="L268" s="9">
        <v>18.230551999999999</v>
      </c>
      <c r="M268" s="9">
        <v>27.168488</v>
      </c>
      <c r="N268" s="9">
        <v>7.2798069999999999</v>
      </c>
      <c r="O268" s="9">
        <v>255.76279295884399</v>
      </c>
      <c r="P268" s="9">
        <v>153.72946221161399</v>
      </c>
      <c r="T268" s="27">
        <v>1303</v>
      </c>
      <c r="U268" t="b">
        <f t="shared" si="4"/>
        <v>1</v>
      </c>
    </row>
    <row r="269" spans="1:21" ht="15.75" customHeight="1" x14ac:dyDescent="0.2">
      <c r="A269" s="11" t="s">
        <v>19</v>
      </c>
      <c r="B269" s="5">
        <v>2022</v>
      </c>
      <c r="C269" s="14">
        <v>44705</v>
      </c>
      <c r="D269" s="11">
        <v>1304</v>
      </c>
      <c r="E269" s="5">
        <v>3</v>
      </c>
      <c r="F269" s="5" t="s">
        <v>26</v>
      </c>
      <c r="G269" s="5" t="s">
        <v>27</v>
      </c>
      <c r="H269" s="5" t="s">
        <v>110</v>
      </c>
      <c r="I269" s="5">
        <v>220075</v>
      </c>
      <c r="J269" s="8">
        <v>3.5447754599999999</v>
      </c>
      <c r="K269" s="9">
        <v>23.34385</v>
      </c>
      <c r="L269" s="9">
        <v>17.855843</v>
      </c>
      <c r="M269" s="9">
        <v>24.806144</v>
      </c>
      <c r="N269" s="9">
        <v>8.2452240000000003</v>
      </c>
      <c r="O269" s="9">
        <v>281.21427105335903</v>
      </c>
      <c r="P269" s="9">
        <v>179.28035050594099</v>
      </c>
      <c r="T269" s="27">
        <v>1304</v>
      </c>
      <c r="U269" t="b">
        <f t="shared" si="4"/>
        <v>1</v>
      </c>
    </row>
    <row r="270" spans="1:21" ht="15.75" customHeight="1" x14ac:dyDescent="0.2">
      <c r="A270" s="11" t="s">
        <v>19</v>
      </c>
      <c r="B270" s="5">
        <v>2022</v>
      </c>
      <c r="C270" s="14">
        <v>44705</v>
      </c>
      <c r="D270" s="11">
        <v>1305</v>
      </c>
      <c r="E270" s="5">
        <v>3</v>
      </c>
      <c r="F270" s="5" t="s">
        <v>23</v>
      </c>
      <c r="G270" s="5" t="s">
        <v>27</v>
      </c>
      <c r="H270" s="5" t="s">
        <v>110</v>
      </c>
      <c r="I270" s="5">
        <v>220076</v>
      </c>
      <c r="J270" s="8">
        <v>2.4992698369999999</v>
      </c>
      <c r="K270" s="9">
        <v>25.794452</v>
      </c>
      <c r="L270" s="9">
        <v>16.539539999999999</v>
      </c>
      <c r="M270" s="9">
        <v>23.616294</v>
      </c>
      <c r="N270" s="9">
        <v>7.691338</v>
      </c>
      <c r="O270" s="9">
        <v>299.42156684525298</v>
      </c>
      <c r="P270" s="9">
        <v>199.85079030050301</v>
      </c>
      <c r="T270" s="27">
        <v>1305</v>
      </c>
      <c r="U270" t="b">
        <f t="shared" si="4"/>
        <v>1</v>
      </c>
    </row>
    <row r="271" spans="1:21" ht="15.75" customHeight="1" x14ac:dyDescent="0.2">
      <c r="A271" s="11" t="s">
        <v>19</v>
      </c>
      <c r="B271" s="5">
        <v>2022</v>
      </c>
      <c r="C271" s="14">
        <v>44705</v>
      </c>
      <c r="D271" s="11">
        <v>1306</v>
      </c>
      <c r="E271" s="5">
        <v>3</v>
      </c>
      <c r="F271" s="5" t="s">
        <v>24</v>
      </c>
      <c r="G271" s="5" t="s">
        <v>27</v>
      </c>
      <c r="H271" s="5" t="s">
        <v>110</v>
      </c>
      <c r="I271" s="5">
        <v>220077</v>
      </c>
      <c r="J271" s="8">
        <v>2.7637409080000004</v>
      </c>
      <c r="K271" s="9">
        <v>25.977820999999999</v>
      </c>
      <c r="L271" s="9">
        <v>16.201886999999999</v>
      </c>
      <c r="M271" s="9">
        <v>25.995498999999999</v>
      </c>
      <c r="N271" s="9">
        <v>5.9840030000000004</v>
      </c>
      <c r="O271" s="9">
        <v>272.95863089472198</v>
      </c>
      <c r="P271" s="9">
        <v>161.99220531886399</v>
      </c>
      <c r="T271" s="27">
        <v>1306</v>
      </c>
      <c r="U271" t="b">
        <f t="shared" si="4"/>
        <v>1</v>
      </c>
    </row>
    <row r="272" spans="1:21" ht="15.75" customHeight="1" x14ac:dyDescent="0.2">
      <c r="A272" s="11" t="s">
        <v>19</v>
      </c>
      <c r="B272" s="5">
        <v>2022</v>
      </c>
      <c r="C272" s="14">
        <v>44705</v>
      </c>
      <c r="D272" s="11">
        <v>1307</v>
      </c>
      <c r="E272" s="5">
        <v>3</v>
      </c>
      <c r="F272" s="5" t="s">
        <v>22</v>
      </c>
      <c r="G272" s="5" t="s">
        <v>21</v>
      </c>
      <c r="H272" s="5" t="s">
        <v>110</v>
      </c>
      <c r="I272" s="5">
        <v>220078</v>
      </c>
      <c r="J272" s="8">
        <v>3.216617839</v>
      </c>
      <c r="K272" s="9">
        <v>24.229803</v>
      </c>
      <c r="L272" s="9">
        <v>17.674448999999999</v>
      </c>
      <c r="M272" s="9">
        <v>25.006799999999998</v>
      </c>
      <c r="N272" s="9">
        <v>7.3234199999999996</v>
      </c>
      <c r="O272" s="9">
        <v>279.48343810111601</v>
      </c>
      <c r="P272" s="9">
        <v>178.60842136811601</v>
      </c>
      <c r="T272" s="27">
        <v>1307</v>
      </c>
      <c r="U272" t="b">
        <f t="shared" si="4"/>
        <v>1</v>
      </c>
    </row>
    <row r="273" spans="1:21" ht="15.75" customHeight="1" x14ac:dyDescent="0.2">
      <c r="A273" s="11" t="s">
        <v>19</v>
      </c>
      <c r="B273" s="5">
        <v>2022</v>
      </c>
      <c r="C273" s="14">
        <v>44705</v>
      </c>
      <c r="D273" s="11">
        <v>1308</v>
      </c>
      <c r="E273" s="5">
        <v>3</v>
      </c>
      <c r="F273" s="5" t="s">
        <v>20</v>
      </c>
      <c r="G273" s="5" t="s">
        <v>21</v>
      </c>
      <c r="H273" s="5" t="s">
        <v>110</v>
      </c>
      <c r="I273" s="5">
        <v>220079</v>
      </c>
      <c r="J273" s="8">
        <v>2.777598566</v>
      </c>
      <c r="K273" s="9">
        <v>23.734981000000001</v>
      </c>
      <c r="L273" s="9">
        <v>17.660540999999998</v>
      </c>
      <c r="M273" s="9">
        <v>24.378157000000002</v>
      </c>
      <c r="N273" s="9">
        <v>7.753844</v>
      </c>
      <c r="O273" s="9">
        <v>286.73185937493901</v>
      </c>
      <c r="P273" s="9">
        <v>187.18749158427099</v>
      </c>
      <c r="T273" s="27">
        <v>1308</v>
      </c>
      <c r="U273" t="b">
        <f t="shared" si="4"/>
        <v>1</v>
      </c>
    </row>
    <row r="274" spans="1:21" ht="15.75" customHeight="1" x14ac:dyDescent="0.2">
      <c r="A274" s="11" t="s">
        <v>19</v>
      </c>
      <c r="B274" s="5">
        <v>2022</v>
      </c>
      <c r="C274" s="14">
        <v>44705</v>
      </c>
      <c r="D274" s="11">
        <v>1309</v>
      </c>
      <c r="E274" s="5">
        <v>3</v>
      </c>
      <c r="F274" s="5" t="s">
        <v>26</v>
      </c>
      <c r="G274" s="5" t="s">
        <v>21</v>
      </c>
      <c r="H274" s="5" t="s">
        <v>110</v>
      </c>
      <c r="I274" s="5">
        <v>220080</v>
      </c>
      <c r="J274" s="8">
        <v>3.80628988</v>
      </c>
      <c r="K274" s="9">
        <v>24.973868</v>
      </c>
      <c r="L274" s="9">
        <v>16.893823999999999</v>
      </c>
      <c r="M274" s="9">
        <v>25.931304000000001</v>
      </c>
      <c r="N274" s="9">
        <v>6.0220039999999999</v>
      </c>
      <c r="O274" s="9">
        <v>271.70074136273001</v>
      </c>
      <c r="P274" s="9">
        <v>165.974838920872</v>
      </c>
      <c r="T274" s="27">
        <v>1309</v>
      </c>
      <c r="U274" t="b">
        <f t="shared" si="4"/>
        <v>1</v>
      </c>
    </row>
    <row r="275" spans="1:21" ht="15.75" customHeight="1" x14ac:dyDescent="0.2">
      <c r="A275" s="11" t="s">
        <v>19</v>
      </c>
      <c r="B275" s="5">
        <v>2022</v>
      </c>
      <c r="C275" s="14">
        <v>44705</v>
      </c>
      <c r="D275" s="11">
        <v>1310</v>
      </c>
      <c r="E275" s="5">
        <v>3</v>
      </c>
      <c r="F275" s="5" t="s">
        <v>24</v>
      </c>
      <c r="G275" s="5" t="s">
        <v>21</v>
      </c>
      <c r="H275" s="5" t="s">
        <v>110</v>
      </c>
      <c r="I275" s="5">
        <v>220081</v>
      </c>
      <c r="J275" s="8">
        <v>4.1098498689999996</v>
      </c>
      <c r="K275" s="9">
        <v>26.337240000000001</v>
      </c>
      <c r="L275" s="9">
        <v>15.192522</v>
      </c>
      <c r="M275" s="9">
        <v>22.536899999999999</v>
      </c>
      <c r="N275" s="9">
        <v>7.653708</v>
      </c>
      <c r="O275" s="9">
        <v>318.09341872920101</v>
      </c>
      <c r="P275" s="9">
        <v>208.01891027227501</v>
      </c>
      <c r="T275" s="27">
        <v>1310</v>
      </c>
      <c r="U275" t="b">
        <f t="shared" si="4"/>
        <v>1</v>
      </c>
    </row>
    <row r="276" spans="1:21" ht="15.75" customHeight="1" x14ac:dyDescent="0.2">
      <c r="A276" s="11" t="s">
        <v>19</v>
      </c>
      <c r="B276" s="5">
        <v>2022</v>
      </c>
      <c r="C276" s="14">
        <v>44705</v>
      </c>
      <c r="D276" s="11">
        <v>1311</v>
      </c>
      <c r="E276" s="5">
        <v>3</v>
      </c>
      <c r="F276" s="5" t="s">
        <v>25</v>
      </c>
      <c r="G276" s="5" t="s">
        <v>21</v>
      </c>
      <c r="H276" s="5" t="s">
        <v>110</v>
      </c>
      <c r="I276" s="5">
        <v>220082</v>
      </c>
      <c r="J276" s="8">
        <v>2.7087700460000002</v>
      </c>
      <c r="K276" s="9">
        <v>23.452439999999999</v>
      </c>
      <c r="L276" s="9">
        <v>19.785755000000002</v>
      </c>
      <c r="M276" s="9">
        <v>27.961835000000001</v>
      </c>
      <c r="N276" s="9">
        <v>9.8525349999999996</v>
      </c>
      <c r="O276" s="9">
        <v>244.47574363829401</v>
      </c>
      <c r="P276" s="9">
        <v>153.87452035694099</v>
      </c>
      <c r="T276" s="27">
        <v>1311</v>
      </c>
      <c r="U276" t="b">
        <f t="shared" si="4"/>
        <v>1</v>
      </c>
    </row>
    <row r="277" spans="1:21" ht="15.75" customHeight="1" x14ac:dyDescent="0.2">
      <c r="A277" s="11" t="s">
        <v>19</v>
      </c>
      <c r="B277" s="5">
        <v>2022</v>
      </c>
      <c r="C277" s="14">
        <v>44705</v>
      </c>
      <c r="D277" s="11">
        <v>1312</v>
      </c>
      <c r="E277" s="5">
        <v>3</v>
      </c>
      <c r="F277" s="5" t="s">
        <v>23</v>
      </c>
      <c r="G277" s="5" t="s">
        <v>21</v>
      </c>
      <c r="H277" s="5" t="s">
        <v>110</v>
      </c>
      <c r="I277" s="5">
        <v>220083</v>
      </c>
      <c r="J277" s="8">
        <v>3.3319330599999999</v>
      </c>
      <c r="K277" s="9">
        <v>25.33878</v>
      </c>
      <c r="L277" s="9">
        <v>16.777664999999999</v>
      </c>
      <c r="M277" s="9">
        <v>24.552465000000002</v>
      </c>
      <c r="N277" s="9">
        <v>7.3595550000000003</v>
      </c>
      <c r="O277" s="9">
        <v>287.30198767187699</v>
      </c>
      <c r="P277" s="9">
        <v>180.989203035559</v>
      </c>
      <c r="T277" s="27">
        <v>1312</v>
      </c>
      <c r="U277" t="b">
        <f t="shared" si="4"/>
        <v>1</v>
      </c>
    </row>
    <row r="278" spans="1:21" ht="15.75" customHeight="1" x14ac:dyDescent="0.2">
      <c r="A278" s="11" t="s">
        <v>19</v>
      </c>
      <c r="B278" s="5">
        <v>2022</v>
      </c>
      <c r="C278" s="14">
        <v>44705</v>
      </c>
      <c r="D278" s="11">
        <v>1401</v>
      </c>
      <c r="E278" s="5">
        <v>4</v>
      </c>
      <c r="F278" s="5" t="s">
        <v>20</v>
      </c>
      <c r="G278" s="5" t="s">
        <v>21</v>
      </c>
      <c r="H278" s="5" t="s">
        <v>110</v>
      </c>
      <c r="I278" s="5">
        <v>220084</v>
      </c>
      <c r="J278" s="8">
        <v>3.248799258</v>
      </c>
      <c r="K278" s="9">
        <v>25.846250000000001</v>
      </c>
      <c r="L278" s="9">
        <v>17.027059999999999</v>
      </c>
      <c r="M278" s="9">
        <v>26.259789999999999</v>
      </c>
      <c r="N278" s="9">
        <v>3.8027700000000002</v>
      </c>
      <c r="O278" s="9">
        <v>267.93434216609398</v>
      </c>
      <c r="P278" s="9">
        <v>159.12229491194299</v>
      </c>
      <c r="T278" s="27">
        <v>1401</v>
      </c>
      <c r="U278" t="b">
        <f t="shared" si="4"/>
        <v>1</v>
      </c>
    </row>
    <row r="279" spans="1:21" ht="15.75" customHeight="1" x14ac:dyDescent="0.2">
      <c r="A279" s="11" t="s">
        <v>19</v>
      </c>
      <c r="B279" s="5">
        <v>2022</v>
      </c>
      <c r="C279" s="14">
        <v>44705</v>
      </c>
      <c r="D279" s="11">
        <v>1402</v>
      </c>
      <c r="E279" s="5">
        <v>4</v>
      </c>
      <c r="F279" s="5" t="s">
        <v>23</v>
      </c>
      <c r="G279" s="5" t="s">
        <v>21</v>
      </c>
      <c r="H279" s="5" t="s">
        <v>110</v>
      </c>
      <c r="I279" s="5">
        <v>220085</v>
      </c>
      <c r="J279" s="8">
        <v>2.7797379810000002</v>
      </c>
      <c r="K279" s="9">
        <v>22.060192000000001</v>
      </c>
      <c r="L279" s="9">
        <v>19.419056999999999</v>
      </c>
      <c r="M279" s="9">
        <v>27.736394000000001</v>
      </c>
      <c r="N279" s="9">
        <v>9.0425299999999993</v>
      </c>
      <c r="O279" s="9">
        <v>247.42088745658799</v>
      </c>
      <c r="P279" s="9">
        <v>154.25627491850199</v>
      </c>
      <c r="T279" s="27">
        <v>1402</v>
      </c>
      <c r="U279" t="b">
        <f t="shared" si="4"/>
        <v>1</v>
      </c>
    </row>
    <row r="280" spans="1:21" ht="15.75" customHeight="1" x14ac:dyDescent="0.2">
      <c r="A280" s="11" t="s">
        <v>19</v>
      </c>
      <c r="B280" s="5">
        <v>2022</v>
      </c>
      <c r="C280" s="14">
        <v>44705</v>
      </c>
      <c r="D280" s="11">
        <v>1403</v>
      </c>
      <c r="E280" s="5">
        <v>4</v>
      </c>
      <c r="F280" s="5" t="s">
        <v>24</v>
      </c>
      <c r="G280" s="5" t="s">
        <v>21</v>
      </c>
      <c r="H280" s="5" t="s">
        <v>110</v>
      </c>
      <c r="I280" s="5">
        <v>220086</v>
      </c>
      <c r="J280" s="8">
        <v>3.906411861</v>
      </c>
      <c r="K280" s="9">
        <v>23.982216000000001</v>
      </c>
      <c r="L280" s="9">
        <v>17.915918000000001</v>
      </c>
      <c r="M280" s="9">
        <v>26.785447000000001</v>
      </c>
      <c r="N280" s="9">
        <v>10.363996</v>
      </c>
      <c r="O280" s="9">
        <v>260.27149596361699</v>
      </c>
      <c r="P280" s="9">
        <v>162.900012512145</v>
      </c>
      <c r="T280" s="27">
        <v>1403</v>
      </c>
      <c r="U280" t="b">
        <f t="shared" si="4"/>
        <v>1</v>
      </c>
    </row>
    <row r="281" spans="1:21" ht="15.75" customHeight="1" x14ac:dyDescent="0.2">
      <c r="A281" s="11" t="s">
        <v>19</v>
      </c>
      <c r="B281" s="5">
        <v>2022</v>
      </c>
      <c r="C281" s="14">
        <v>44705</v>
      </c>
      <c r="D281" s="11">
        <v>1404</v>
      </c>
      <c r="E281" s="5">
        <v>4</v>
      </c>
      <c r="F281" s="5" t="s">
        <v>22</v>
      </c>
      <c r="G281" s="5" t="s">
        <v>21</v>
      </c>
      <c r="H281" s="5" t="s">
        <v>110</v>
      </c>
      <c r="I281" s="5">
        <v>220087</v>
      </c>
      <c r="J281" s="8">
        <v>3.817017865</v>
      </c>
      <c r="K281" s="9">
        <v>25.946856</v>
      </c>
      <c r="L281" s="9">
        <v>15.561</v>
      </c>
      <c r="M281" s="9">
        <v>24.070644000000001</v>
      </c>
      <c r="N281" s="9">
        <v>4.5615959999999998</v>
      </c>
      <c r="O281" s="9">
        <v>296.71569100693199</v>
      </c>
      <c r="P281" s="9">
        <v>182.913564431526</v>
      </c>
      <c r="T281" s="27">
        <v>1404</v>
      </c>
      <c r="U281" t="b">
        <f t="shared" si="4"/>
        <v>1</v>
      </c>
    </row>
    <row r="282" spans="1:21" ht="15.75" customHeight="1" x14ac:dyDescent="0.2">
      <c r="A282" s="11" t="s">
        <v>19</v>
      </c>
      <c r="B282" s="5">
        <v>2022</v>
      </c>
      <c r="C282" s="14">
        <v>44705</v>
      </c>
      <c r="D282" s="11">
        <v>1405</v>
      </c>
      <c r="E282" s="5">
        <v>4</v>
      </c>
      <c r="F282" s="5" t="s">
        <v>26</v>
      </c>
      <c r="G282" s="5" t="s">
        <v>21</v>
      </c>
      <c r="H282" s="5" t="s">
        <v>110</v>
      </c>
      <c r="I282" s="5">
        <v>220088</v>
      </c>
      <c r="J282" s="8">
        <v>2.835209012</v>
      </c>
      <c r="K282" s="9">
        <v>23.904071999999999</v>
      </c>
      <c r="L282" s="9">
        <v>16.752590999999999</v>
      </c>
      <c r="M282" s="9">
        <v>23.159313000000001</v>
      </c>
      <c r="N282" s="9">
        <v>6.4156950000000004</v>
      </c>
      <c r="O282" s="9">
        <v>304.663138628929</v>
      </c>
      <c r="P282" s="9">
        <v>201.607161503752</v>
      </c>
      <c r="T282" s="27">
        <v>1405</v>
      </c>
      <c r="U282" t="b">
        <f t="shared" si="4"/>
        <v>1</v>
      </c>
    </row>
    <row r="283" spans="1:21" ht="15.75" customHeight="1" x14ac:dyDescent="0.2">
      <c r="A283" s="11" t="s">
        <v>19</v>
      </c>
      <c r="B283" s="5">
        <v>2022</v>
      </c>
      <c r="C283" s="14">
        <v>44705</v>
      </c>
      <c r="D283" s="11">
        <v>1406</v>
      </c>
      <c r="E283" s="5">
        <v>4</v>
      </c>
      <c r="F283" s="5" t="s">
        <v>25</v>
      </c>
      <c r="G283" s="5" t="s">
        <v>21</v>
      </c>
      <c r="H283" s="5" t="s">
        <v>110</v>
      </c>
      <c r="I283" s="5">
        <v>220089</v>
      </c>
      <c r="J283" s="8">
        <v>3.0213130800000001</v>
      </c>
      <c r="K283" s="9">
        <v>27.148295999999998</v>
      </c>
      <c r="L283" s="9">
        <v>15.875832000000001</v>
      </c>
      <c r="M283" s="9">
        <v>25.082567999999998</v>
      </c>
      <c r="N283" s="9">
        <v>3.2499600000000002</v>
      </c>
      <c r="O283" s="9">
        <v>283.83550798919299</v>
      </c>
      <c r="P283" s="9">
        <v>168.349459199405</v>
      </c>
      <c r="T283" s="27">
        <v>1406</v>
      </c>
      <c r="U283" t="b">
        <f t="shared" si="4"/>
        <v>1</v>
      </c>
    </row>
    <row r="284" spans="1:21" ht="15.75" customHeight="1" x14ac:dyDescent="0.2">
      <c r="A284" s="11" t="s">
        <v>19</v>
      </c>
      <c r="B284" s="5">
        <v>2022</v>
      </c>
      <c r="C284" s="14">
        <v>44705</v>
      </c>
      <c r="D284" s="11">
        <v>1407</v>
      </c>
      <c r="E284" s="5">
        <v>4</v>
      </c>
      <c r="F284" s="5" t="s">
        <v>22</v>
      </c>
      <c r="G284" s="5" t="s">
        <v>27</v>
      </c>
      <c r="H284" s="5" t="s">
        <v>110</v>
      </c>
      <c r="I284" s="5">
        <v>220090</v>
      </c>
      <c r="J284" s="8">
        <v>2.9922150160000003</v>
      </c>
      <c r="K284" s="9">
        <v>24.206643</v>
      </c>
      <c r="L284" s="9">
        <v>18.108986999999999</v>
      </c>
      <c r="M284" s="9">
        <v>25.809906000000002</v>
      </c>
      <c r="N284" s="9">
        <v>10.644615</v>
      </c>
      <c r="O284" s="9">
        <v>269.56694817909499</v>
      </c>
      <c r="P284" s="9">
        <v>171.238231497681</v>
      </c>
      <c r="T284" s="27">
        <v>1407</v>
      </c>
      <c r="U284" t="b">
        <f t="shared" si="4"/>
        <v>1</v>
      </c>
    </row>
    <row r="285" spans="1:21" ht="15.75" customHeight="1" x14ac:dyDescent="0.2">
      <c r="A285" s="11" t="s">
        <v>19</v>
      </c>
      <c r="B285" s="5">
        <v>2022</v>
      </c>
      <c r="C285" s="14">
        <v>44705</v>
      </c>
      <c r="D285" s="11">
        <v>1408</v>
      </c>
      <c r="E285" s="5">
        <v>4</v>
      </c>
      <c r="F285" s="5" t="s">
        <v>20</v>
      </c>
      <c r="G285" s="5" t="s">
        <v>27</v>
      </c>
      <c r="H285" s="5" t="s">
        <v>110</v>
      </c>
      <c r="I285" s="5">
        <v>220091</v>
      </c>
      <c r="J285" s="8">
        <v>2.611718765</v>
      </c>
      <c r="K285" s="9">
        <v>22.504746000000001</v>
      </c>
      <c r="L285" s="9">
        <v>19.788810000000002</v>
      </c>
      <c r="M285" s="9">
        <v>28.410119999999999</v>
      </c>
      <c r="N285" s="9">
        <v>9.3717659999999992</v>
      </c>
      <c r="O285" s="9">
        <v>240.610353781893</v>
      </c>
      <c r="P285" s="9">
        <v>148.140132288362</v>
      </c>
      <c r="T285" s="27">
        <v>1408</v>
      </c>
      <c r="U285" t="b">
        <f t="shared" si="4"/>
        <v>1</v>
      </c>
    </row>
    <row r="286" spans="1:21" ht="15.75" customHeight="1" x14ac:dyDescent="0.2">
      <c r="A286" s="11" t="s">
        <v>19</v>
      </c>
      <c r="B286" s="5">
        <v>2022</v>
      </c>
      <c r="C286" s="14">
        <v>44705</v>
      </c>
      <c r="D286" s="11">
        <v>1409</v>
      </c>
      <c r="E286" s="5">
        <v>4</v>
      </c>
      <c r="F286" s="5" t="s">
        <v>24</v>
      </c>
      <c r="G286" s="5" t="s">
        <v>27</v>
      </c>
      <c r="H286" s="5" t="s">
        <v>110</v>
      </c>
      <c r="I286" s="5">
        <v>220092</v>
      </c>
      <c r="J286" s="8">
        <v>3.5503546209999999</v>
      </c>
      <c r="K286" s="9">
        <v>24.507828</v>
      </c>
      <c r="L286" s="9">
        <v>16.482503999999999</v>
      </c>
      <c r="M286" s="9">
        <v>22.159611000000002</v>
      </c>
      <c r="N286" s="9">
        <v>6.1359539999999999</v>
      </c>
      <c r="O286" s="9">
        <v>319.290842827983</v>
      </c>
      <c r="P286" s="9">
        <v>216.20971761758699</v>
      </c>
      <c r="T286" s="27">
        <v>1409</v>
      </c>
      <c r="U286" t="b">
        <f t="shared" si="4"/>
        <v>1</v>
      </c>
    </row>
    <row r="287" spans="1:21" ht="15.75" customHeight="1" x14ac:dyDescent="0.2">
      <c r="A287" s="11" t="s">
        <v>19</v>
      </c>
      <c r="B287" s="5">
        <v>2022</v>
      </c>
      <c r="C287" s="14">
        <v>44705</v>
      </c>
      <c r="D287" s="11">
        <v>1410</v>
      </c>
      <c r="E287" s="5">
        <v>4</v>
      </c>
      <c r="F287" s="5" t="s">
        <v>26</v>
      </c>
      <c r="G287" s="5" t="s">
        <v>27</v>
      </c>
      <c r="H287" s="5" t="s">
        <v>110</v>
      </c>
      <c r="I287" s="5">
        <v>220093</v>
      </c>
      <c r="J287" s="8">
        <v>3.1158396640000001</v>
      </c>
      <c r="K287" s="9">
        <v>25.160865000000001</v>
      </c>
      <c r="L287" s="9">
        <v>16.24503</v>
      </c>
      <c r="M287" s="9">
        <v>23.691420000000001</v>
      </c>
      <c r="N287" s="9">
        <v>4.0567500000000001</v>
      </c>
      <c r="O287" s="9">
        <v>299.37291449619698</v>
      </c>
      <c r="P287" s="9">
        <v>190.70366300675201</v>
      </c>
      <c r="T287" s="27">
        <v>1410</v>
      </c>
      <c r="U287" t="b">
        <f t="shared" si="4"/>
        <v>1</v>
      </c>
    </row>
    <row r="288" spans="1:21" ht="15.75" customHeight="1" x14ac:dyDescent="0.2">
      <c r="A288" s="11" t="s">
        <v>19</v>
      </c>
      <c r="B288" s="5">
        <v>2022</v>
      </c>
      <c r="C288" s="14">
        <v>44705</v>
      </c>
      <c r="D288" s="11">
        <v>1411</v>
      </c>
      <c r="E288" s="5">
        <v>4</v>
      </c>
      <c r="F288" s="5" t="s">
        <v>25</v>
      </c>
      <c r="G288" s="5" t="s">
        <v>27</v>
      </c>
      <c r="H288" s="5" t="s">
        <v>110</v>
      </c>
      <c r="I288" s="5">
        <v>220094</v>
      </c>
      <c r="J288" s="8">
        <v>2.3763482909999998</v>
      </c>
      <c r="K288" s="9">
        <v>23.21313</v>
      </c>
      <c r="L288" s="9">
        <v>17.655560000000001</v>
      </c>
      <c r="M288" s="9">
        <v>25.026935000000002</v>
      </c>
      <c r="N288" s="9">
        <v>9.0958299999999994</v>
      </c>
      <c r="O288" s="9">
        <v>279.31327721466403</v>
      </c>
      <c r="P288" s="9">
        <v>182.26064757802601</v>
      </c>
      <c r="T288" s="27">
        <v>1411</v>
      </c>
      <c r="U288" t="b">
        <f t="shared" si="4"/>
        <v>1</v>
      </c>
    </row>
    <row r="289" spans="1:21" ht="15.75" customHeight="1" x14ac:dyDescent="0.2">
      <c r="A289" s="11" t="s">
        <v>19</v>
      </c>
      <c r="B289" s="5">
        <v>2022</v>
      </c>
      <c r="C289" s="14">
        <v>44705</v>
      </c>
      <c r="D289" s="11">
        <v>1412</v>
      </c>
      <c r="E289" s="5">
        <v>4</v>
      </c>
      <c r="F289" s="5" t="s">
        <v>23</v>
      </c>
      <c r="G289" s="5" t="s">
        <v>27</v>
      </c>
      <c r="H289" s="5" t="s">
        <v>110</v>
      </c>
      <c r="I289" s="5">
        <v>220095</v>
      </c>
      <c r="J289" s="8">
        <v>2.95876932</v>
      </c>
      <c r="K289" s="9">
        <v>23.816472999999998</v>
      </c>
      <c r="L289" s="9">
        <v>17.049724999999999</v>
      </c>
      <c r="M289" s="9">
        <v>24.507318999999999</v>
      </c>
      <c r="N289" s="9">
        <v>8.4672920000000005</v>
      </c>
      <c r="O289" s="9">
        <v>287.02679135197502</v>
      </c>
      <c r="P289" s="9">
        <v>184.69645106758099</v>
      </c>
      <c r="T289" s="27">
        <v>1412</v>
      </c>
      <c r="U289" t="b">
        <f t="shared" si="4"/>
        <v>1</v>
      </c>
    </row>
    <row r="290" spans="1:21" ht="15.75" customHeight="1" x14ac:dyDescent="0.2">
      <c r="A290" s="5" t="s">
        <v>19</v>
      </c>
      <c r="B290" s="5">
        <v>2022</v>
      </c>
      <c r="C290" s="14">
        <v>44754</v>
      </c>
      <c r="D290" s="5">
        <v>1101</v>
      </c>
      <c r="E290" s="5">
        <v>1</v>
      </c>
      <c r="F290" s="5" t="s">
        <v>20</v>
      </c>
      <c r="G290" s="5" t="s">
        <v>21</v>
      </c>
      <c r="H290" s="5" t="s">
        <v>111</v>
      </c>
      <c r="I290" s="5">
        <v>220144</v>
      </c>
      <c r="J290" s="8">
        <v>4.2616542209999997</v>
      </c>
      <c r="K290" s="9">
        <v>16.338743999999998</v>
      </c>
      <c r="L290" s="9">
        <v>31.151441999999999</v>
      </c>
      <c r="M290" s="9">
        <v>42.784115999999997</v>
      </c>
      <c r="N290" s="9">
        <v>24.818808000000001</v>
      </c>
      <c r="O290" s="9">
        <v>140.52819450727401</v>
      </c>
      <c r="P290" s="9">
        <v>96.582470826502302</v>
      </c>
      <c r="T290" s="27">
        <v>1107</v>
      </c>
      <c r="U290" t="b">
        <f t="shared" si="4"/>
        <v>0</v>
      </c>
    </row>
    <row r="291" spans="1:21" ht="15.75" customHeight="1" x14ac:dyDescent="0.2">
      <c r="A291" s="5" t="s">
        <v>19</v>
      </c>
      <c r="B291" s="5">
        <v>2022</v>
      </c>
      <c r="C291" s="14">
        <v>44754</v>
      </c>
      <c r="D291" s="5">
        <v>1102</v>
      </c>
      <c r="E291" s="5">
        <v>1</v>
      </c>
      <c r="F291" s="5" t="s">
        <v>22</v>
      </c>
      <c r="G291" s="5" t="s">
        <v>21</v>
      </c>
      <c r="H291" s="5" t="s">
        <v>111</v>
      </c>
      <c r="I291" s="5">
        <v>220145</v>
      </c>
      <c r="J291" s="8">
        <v>4.0065539509999999</v>
      </c>
      <c r="K291" s="9">
        <v>15.842112</v>
      </c>
      <c r="L291" s="9">
        <v>31.43496</v>
      </c>
      <c r="M291" s="9">
        <v>43.999712000000002</v>
      </c>
      <c r="N291" s="9">
        <v>27.049759999999999</v>
      </c>
      <c r="O291" s="9">
        <v>136.178832494007</v>
      </c>
      <c r="P291" s="9">
        <v>97.7783031465259</v>
      </c>
      <c r="T291" s="27">
        <v>1108</v>
      </c>
      <c r="U291" t="b">
        <f t="shared" si="4"/>
        <v>0</v>
      </c>
    </row>
    <row r="292" spans="1:21" ht="15.75" customHeight="1" x14ac:dyDescent="0.2">
      <c r="A292" s="5" t="s">
        <v>19</v>
      </c>
      <c r="B292" s="5">
        <v>2022</v>
      </c>
      <c r="C292" s="14">
        <v>44754</v>
      </c>
      <c r="D292" s="5">
        <v>1103</v>
      </c>
      <c r="E292" s="5">
        <v>1</v>
      </c>
      <c r="F292" s="5" t="s">
        <v>23</v>
      </c>
      <c r="G292" s="5" t="s">
        <v>21</v>
      </c>
      <c r="H292" s="5" t="s">
        <v>111</v>
      </c>
      <c r="I292" s="5">
        <v>220146</v>
      </c>
      <c r="J292" s="8">
        <v>5.0161406370000003</v>
      </c>
      <c r="K292" s="9">
        <v>17.157774</v>
      </c>
      <c r="L292" s="9">
        <v>32.987751000000003</v>
      </c>
      <c r="M292" s="9">
        <v>48.054951000000003</v>
      </c>
      <c r="N292" s="9">
        <v>24.455949</v>
      </c>
      <c r="O292" s="9">
        <v>122.345483816235</v>
      </c>
      <c r="P292" s="9">
        <v>81.263713394557399</v>
      </c>
      <c r="T292" s="27">
        <v>1109</v>
      </c>
      <c r="U292" t="b">
        <f t="shared" si="4"/>
        <v>0</v>
      </c>
    </row>
    <row r="293" spans="1:21" ht="15.75" customHeight="1" x14ac:dyDescent="0.2">
      <c r="A293" s="5" t="s">
        <v>19</v>
      </c>
      <c r="B293" s="5">
        <v>2022</v>
      </c>
      <c r="C293" s="14">
        <v>44754</v>
      </c>
      <c r="D293" s="5">
        <v>1104</v>
      </c>
      <c r="E293" s="5">
        <v>1</v>
      </c>
      <c r="F293" s="5" t="s">
        <v>24</v>
      </c>
      <c r="G293" s="5" t="s">
        <v>21</v>
      </c>
      <c r="H293" s="5" t="s">
        <v>111</v>
      </c>
      <c r="I293" s="5">
        <v>220147</v>
      </c>
      <c r="J293" s="8">
        <v>5.173790318</v>
      </c>
      <c r="K293" s="9">
        <v>15.97926</v>
      </c>
      <c r="L293" s="9">
        <v>32.38026</v>
      </c>
      <c r="M293" s="9">
        <v>45.163668000000001</v>
      </c>
      <c r="N293" s="9">
        <v>26.860151999999999</v>
      </c>
      <c r="O293" s="9">
        <v>131.15250372963399</v>
      </c>
      <c r="P293" s="9">
        <v>95.372519863662902</v>
      </c>
      <c r="T293" s="27">
        <v>1110</v>
      </c>
      <c r="U293" t="b">
        <f t="shared" si="4"/>
        <v>0</v>
      </c>
    </row>
    <row r="294" spans="1:21" ht="15.75" customHeight="1" x14ac:dyDescent="0.2">
      <c r="A294" s="5" t="s">
        <v>19</v>
      </c>
      <c r="B294" s="5">
        <v>2022</v>
      </c>
      <c r="C294" s="14">
        <v>44754</v>
      </c>
      <c r="D294" s="5">
        <v>1105</v>
      </c>
      <c r="E294" s="5">
        <v>1</v>
      </c>
      <c r="F294" s="5" t="s">
        <v>25</v>
      </c>
      <c r="G294" s="5" t="s">
        <v>21</v>
      </c>
      <c r="H294" s="5" t="s">
        <v>111</v>
      </c>
      <c r="I294" s="5">
        <v>220148</v>
      </c>
      <c r="J294" s="8">
        <v>4.3246226270000001</v>
      </c>
      <c r="K294" s="9">
        <v>17.245007999999999</v>
      </c>
      <c r="L294" s="9">
        <v>29.566800000000001</v>
      </c>
      <c r="M294" s="9">
        <v>39.009839999999997</v>
      </c>
      <c r="N294" s="9">
        <v>23.974319999999999</v>
      </c>
      <c r="O294" s="9">
        <v>157.06821258073501</v>
      </c>
      <c r="P294" s="9">
        <v>112.338036505669</v>
      </c>
      <c r="T294" s="27">
        <v>1111</v>
      </c>
      <c r="U294" t="b">
        <f t="shared" si="4"/>
        <v>0</v>
      </c>
    </row>
    <row r="295" spans="1:21" ht="15.75" customHeight="1" x14ac:dyDescent="0.2">
      <c r="A295" s="5" t="s">
        <v>19</v>
      </c>
      <c r="B295" s="5">
        <v>2022</v>
      </c>
      <c r="C295" s="14">
        <v>44754</v>
      </c>
      <c r="D295" s="5">
        <v>1106</v>
      </c>
      <c r="E295" s="5">
        <v>1</v>
      </c>
      <c r="F295" s="5" t="s">
        <v>26</v>
      </c>
      <c r="G295" s="5" t="s">
        <v>21</v>
      </c>
      <c r="H295" s="5" t="s">
        <v>111</v>
      </c>
      <c r="I295" s="5">
        <v>220149</v>
      </c>
      <c r="J295" s="8">
        <v>4.6367026039999999</v>
      </c>
      <c r="K295" s="9">
        <v>18.793475999999998</v>
      </c>
      <c r="L295" s="9">
        <v>28.357019999999999</v>
      </c>
      <c r="M295" s="9">
        <v>38.281976999999998</v>
      </c>
      <c r="N295" s="9">
        <v>21.249231000000002</v>
      </c>
      <c r="O295" s="9">
        <v>162.344611675425</v>
      </c>
      <c r="P295" s="9">
        <v>112.424931505158</v>
      </c>
      <c r="T295" s="27">
        <v>1112</v>
      </c>
      <c r="U295" t="b">
        <f t="shared" si="4"/>
        <v>0</v>
      </c>
    </row>
    <row r="296" spans="1:21" ht="15.75" customHeight="1" x14ac:dyDescent="0.2">
      <c r="A296" s="5" t="s">
        <v>19</v>
      </c>
      <c r="B296" s="5">
        <v>2022</v>
      </c>
      <c r="C296" s="14">
        <v>44741</v>
      </c>
      <c r="D296" s="5">
        <v>1107</v>
      </c>
      <c r="E296" s="5">
        <v>1</v>
      </c>
      <c r="F296" s="5" t="s">
        <v>24</v>
      </c>
      <c r="G296" s="5" t="s">
        <v>27</v>
      </c>
      <c r="H296" s="5" t="s">
        <v>111</v>
      </c>
      <c r="I296" s="5">
        <v>220096</v>
      </c>
      <c r="J296" s="8">
        <v>5.2819185880000008</v>
      </c>
      <c r="K296" s="9">
        <v>18.611301000000001</v>
      </c>
      <c r="L296" s="9">
        <v>26.210218000000001</v>
      </c>
      <c r="M296" s="9">
        <v>34.804341999999998</v>
      </c>
      <c r="N296" s="9">
        <v>24.703455999999999</v>
      </c>
      <c r="O296" s="9">
        <v>183.03581049716999</v>
      </c>
      <c r="P296" s="9">
        <v>140.23617182663</v>
      </c>
      <c r="T296" s="27">
        <v>1207</v>
      </c>
      <c r="U296" t="b">
        <f t="shared" si="4"/>
        <v>0</v>
      </c>
    </row>
    <row r="297" spans="1:21" ht="15.75" customHeight="1" x14ac:dyDescent="0.2">
      <c r="A297" s="5" t="s">
        <v>19</v>
      </c>
      <c r="B297" s="5">
        <v>2022</v>
      </c>
      <c r="C297" s="14">
        <v>44741</v>
      </c>
      <c r="D297" s="5">
        <v>1108</v>
      </c>
      <c r="E297" s="5">
        <v>1</v>
      </c>
      <c r="F297" s="5" t="s">
        <v>23</v>
      </c>
      <c r="G297" s="5" t="s">
        <v>27</v>
      </c>
      <c r="H297" s="5" t="s">
        <v>111</v>
      </c>
      <c r="I297" s="5">
        <v>220097</v>
      </c>
      <c r="J297" s="8">
        <v>4.5592002300000001</v>
      </c>
      <c r="K297" s="9">
        <v>21.073295999999999</v>
      </c>
      <c r="L297" s="9">
        <v>24.856401000000002</v>
      </c>
      <c r="M297" s="9">
        <v>33.431438999999997</v>
      </c>
      <c r="N297" s="9">
        <v>17.84131</v>
      </c>
      <c r="O297" s="9">
        <v>193.48689875767201</v>
      </c>
      <c r="P297" s="9">
        <v>135.73602918684099</v>
      </c>
      <c r="T297" s="27">
        <v>1208</v>
      </c>
      <c r="U297" t="b">
        <f t="shared" si="4"/>
        <v>0</v>
      </c>
    </row>
    <row r="298" spans="1:21" ht="15.75" customHeight="1" x14ac:dyDescent="0.2">
      <c r="A298" s="5" t="s">
        <v>19</v>
      </c>
      <c r="B298" s="5">
        <v>2022</v>
      </c>
      <c r="C298" s="14">
        <v>44741</v>
      </c>
      <c r="D298" s="5">
        <v>1109</v>
      </c>
      <c r="E298" s="5">
        <v>1</v>
      </c>
      <c r="F298" s="5" t="s">
        <v>20</v>
      </c>
      <c r="G298" s="5" t="s">
        <v>27</v>
      </c>
      <c r="H298" s="5" t="s">
        <v>111</v>
      </c>
      <c r="I298" s="5">
        <v>220098</v>
      </c>
      <c r="J298" s="8">
        <v>5.7342697889999998</v>
      </c>
      <c r="K298" s="9">
        <v>20.944628000000002</v>
      </c>
      <c r="L298" s="9">
        <v>23.695312000000001</v>
      </c>
      <c r="M298" s="9">
        <v>32.191451999999998</v>
      </c>
      <c r="N298" s="9">
        <v>18.607016000000002</v>
      </c>
      <c r="O298" s="9">
        <v>203.553536588273</v>
      </c>
      <c r="P298" s="9">
        <v>147.31419970435101</v>
      </c>
      <c r="T298" s="27">
        <v>1209</v>
      </c>
      <c r="U298" t="b">
        <f t="shared" si="4"/>
        <v>0</v>
      </c>
    </row>
    <row r="299" spans="1:21" ht="15.75" customHeight="1" x14ac:dyDescent="0.2">
      <c r="A299" s="5" t="s">
        <v>19</v>
      </c>
      <c r="B299" s="5">
        <v>2022</v>
      </c>
      <c r="C299" s="14">
        <v>44741</v>
      </c>
      <c r="D299" s="5">
        <v>1110</v>
      </c>
      <c r="E299" s="5">
        <v>1</v>
      </c>
      <c r="F299" s="5" t="s">
        <v>22</v>
      </c>
      <c r="G299" s="5" t="s">
        <v>27</v>
      </c>
      <c r="H299" s="5" t="s">
        <v>111</v>
      </c>
      <c r="I299" s="5">
        <v>220099</v>
      </c>
      <c r="J299" s="8">
        <v>5.3111231539999997</v>
      </c>
      <c r="K299" s="9">
        <v>21.936824999999999</v>
      </c>
      <c r="L299" s="9">
        <v>21.526965000000001</v>
      </c>
      <c r="M299" s="9">
        <v>28.047464999999999</v>
      </c>
      <c r="N299" s="9">
        <v>17.232749999999999</v>
      </c>
      <c r="O299" s="9">
        <v>239.23065489162701</v>
      </c>
      <c r="P299" s="9">
        <v>178.043237570678</v>
      </c>
      <c r="T299" s="27">
        <v>1210</v>
      </c>
      <c r="U299" t="b">
        <f t="shared" si="4"/>
        <v>0</v>
      </c>
    </row>
    <row r="300" spans="1:21" ht="15.75" customHeight="1" x14ac:dyDescent="0.2">
      <c r="A300" s="5" t="s">
        <v>19</v>
      </c>
      <c r="B300" s="5">
        <v>2022</v>
      </c>
      <c r="C300" s="14">
        <v>44741</v>
      </c>
      <c r="D300" s="5">
        <v>1111</v>
      </c>
      <c r="E300" s="5">
        <v>1</v>
      </c>
      <c r="F300" s="5" t="s">
        <v>25</v>
      </c>
      <c r="G300" s="5" t="s">
        <v>27</v>
      </c>
      <c r="H300" s="5" t="s">
        <v>111</v>
      </c>
      <c r="I300" s="5">
        <v>220100</v>
      </c>
      <c r="J300" s="8">
        <v>5.0966962660000004</v>
      </c>
      <c r="K300" s="9">
        <v>19.639008</v>
      </c>
      <c r="L300" s="9">
        <v>24.499872</v>
      </c>
      <c r="M300" s="9">
        <v>32.089151999999999</v>
      </c>
      <c r="N300" s="9">
        <v>22.916831999999999</v>
      </c>
      <c r="O300" s="9">
        <v>202.38557156506201</v>
      </c>
      <c r="P300" s="9">
        <v>155.50300877936999</v>
      </c>
      <c r="T300" s="27">
        <v>1211</v>
      </c>
      <c r="U300" t="b">
        <f t="shared" si="4"/>
        <v>0</v>
      </c>
    </row>
    <row r="301" spans="1:21" ht="15.75" customHeight="1" x14ac:dyDescent="0.2">
      <c r="A301" s="5" t="s">
        <v>19</v>
      </c>
      <c r="B301" s="5">
        <v>2022</v>
      </c>
      <c r="C301" s="14">
        <v>44741</v>
      </c>
      <c r="D301" s="5">
        <v>1112</v>
      </c>
      <c r="E301" s="5">
        <v>1</v>
      </c>
      <c r="F301" s="5" t="s">
        <v>26</v>
      </c>
      <c r="G301" s="5" t="s">
        <v>27</v>
      </c>
      <c r="H301" s="5" t="s">
        <v>111</v>
      </c>
      <c r="I301" s="5">
        <v>220101</v>
      </c>
      <c r="J301" s="8">
        <v>4.6494783360000005</v>
      </c>
      <c r="K301" s="9">
        <v>19.675184000000002</v>
      </c>
      <c r="L301" s="9">
        <v>24.867504</v>
      </c>
      <c r="M301" s="9">
        <v>33.926248000000001</v>
      </c>
      <c r="N301" s="9">
        <v>20.963992000000001</v>
      </c>
      <c r="O301" s="9">
        <v>190.641207154125</v>
      </c>
      <c r="P301" s="9">
        <v>137.393864885277</v>
      </c>
      <c r="T301" s="27">
        <v>1212</v>
      </c>
      <c r="U301" t="b">
        <f t="shared" si="4"/>
        <v>0</v>
      </c>
    </row>
    <row r="302" spans="1:21" ht="15.75" customHeight="1" x14ac:dyDescent="0.2">
      <c r="A302" s="5" t="s">
        <v>19</v>
      </c>
      <c r="B302" s="5">
        <v>2022</v>
      </c>
      <c r="C302" s="14">
        <v>44754</v>
      </c>
      <c r="D302" s="5">
        <v>1201</v>
      </c>
      <c r="E302" s="5">
        <v>2</v>
      </c>
      <c r="F302" s="5" t="s">
        <v>25</v>
      </c>
      <c r="G302" s="5" t="s">
        <v>21</v>
      </c>
      <c r="H302" s="5" t="s">
        <v>111</v>
      </c>
      <c r="I302" s="5">
        <v>220150</v>
      </c>
      <c r="J302" s="8">
        <v>4.5864676539999998</v>
      </c>
      <c r="K302" s="9">
        <v>16.384515</v>
      </c>
      <c r="L302" s="9">
        <v>29.941897999999998</v>
      </c>
      <c r="M302" s="9">
        <v>42.278474000000003</v>
      </c>
      <c r="N302" s="9">
        <v>25.490082999999998</v>
      </c>
      <c r="O302" s="9">
        <v>144.282036330697</v>
      </c>
      <c r="P302" s="9">
        <v>100.707285583933</v>
      </c>
      <c r="T302" s="27">
        <v>1301</v>
      </c>
      <c r="U302" t="b">
        <f t="shared" si="4"/>
        <v>0</v>
      </c>
    </row>
    <row r="303" spans="1:21" ht="15.75" customHeight="1" x14ac:dyDescent="0.2">
      <c r="A303" s="5" t="s">
        <v>19</v>
      </c>
      <c r="B303" s="5">
        <v>2022</v>
      </c>
      <c r="C303" s="14">
        <v>44754</v>
      </c>
      <c r="D303" s="5">
        <v>1202</v>
      </c>
      <c r="E303" s="5">
        <v>2</v>
      </c>
      <c r="F303" s="5" t="s">
        <v>24</v>
      </c>
      <c r="G303" s="5" t="s">
        <v>21</v>
      </c>
      <c r="H303" s="5" t="s">
        <v>111</v>
      </c>
      <c r="I303" s="5">
        <v>220151</v>
      </c>
      <c r="J303" s="8">
        <v>4.5309104429999998</v>
      </c>
      <c r="K303" s="9">
        <v>17.632173999999999</v>
      </c>
      <c r="L303" s="9">
        <v>27.983491999999998</v>
      </c>
      <c r="M303" s="9">
        <v>40.577902000000002</v>
      </c>
      <c r="N303" s="9">
        <v>22.136744</v>
      </c>
      <c r="O303" s="9">
        <v>153.82610072314799</v>
      </c>
      <c r="P303" s="9">
        <v>101.766118989988</v>
      </c>
      <c r="T303" s="27">
        <v>1302</v>
      </c>
      <c r="U303" t="b">
        <f t="shared" si="4"/>
        <v>0</v>
      </c>
    </row>
    <row r="304" spans="1:21" ht="15.75" customHeight="1" x14ac:dyDescent="0.2">
      <c r="A304" s="5" t="s">
        <v>19</v>
      </c>
      <c r="B304" s="5">
        <v>2022</v>
      </c>
      <c r="C304" s="14">
        <v>44754</v>
      </c>
      <c r="D304" s="5">
        <v>1203</v>
      </c>
      <c r="E304" s="5">
        <v>2</v>
      </c>
      <c r="F304" s="5" t="s">
        <v>22</v>
      </c>
      <c r="G304" s="5" t="s">
        <v>21</v>
      </c>
      <c r="H304" s="5" t="s">
        <v>111</v>
      </c>
      <c r="I304" s="5">
        <v>220152</v>
      </c>
      <c r="J304" s="8">
        <v>4.9176428269999999</v>
      </c>
      <c r="K304" s="9">
        <v>16.979552000000002</v>
      </c>
      <c r="L304" s="9">
        <v>30.193031999999999</v>
      </c>
      <c r="M304" s="9">
        <v>41.399168000000003</v>
      </c>
      <c r="N304" s="9">
        <v>24.880016000000001</v>
      </c>
      <c r="O304" s="9">
        <v>146.90695878629199</v>
      </c>
      <c r="P304" s="9">
        <v>103.774567096266</v>
      </c>
      <c r="T304" s="27">
        <v>1303</v>
      </c>
      <c r="U304" t="b">
        <f t="shared" si="4"/>
        <v>0</v>
      </c>
    </row>
    <row r="305" spans="1:21" ht="15.75" customHeight="1" x14ac:dyDescent="0.2">
      <c r="A305" s="5" t="s">
        <v>19</v>
      </c>
      <c r="B305" s="5">
        <v>2022</v>
      </c>
      <c r="C305" s="14">
        <v>44754</v>
      </c>
      <c r="D305" s="5">
        <v>1204</v>
      </c>
      <c r="E305" s="5">
        <v>2</v>
      </c>
      <c r="F305" s="5" t="s">
        <v>20</v>
      </c>
      <c r="G305" s="5" t="s">
        <v>21</v>
      </c>
      <c r="H305" s="5" t="s">
        <v>111</v>
      </c>
      <c r="I305" s="5">
        <v>220153</v>
      </c>
      <c r="J305" s="8">
        <v>5.5380453070000009</v>
      </c>
      <c r="K305" s="9">
        <v>16.542960000000001</v>
      </c>
      <c r="L305" s="9">
        <v>28.734919999999999</v>
      </c>
      <c r="M305" s="9">
        <v>40.624600000000001</v>
      </c>
      <c r="N305" s="9">
        <v>21.608440000000002</v>
      </c>
      <c r="O305" s="9">
        <v>152.30889960247501</v>
      </c>
      <c r="P305" s="9">
        <v>100.036206825408</v>
      </c>
      <c r="T305" s="27">
        <v>1304</v>
      </c>
      <c r="U305" t="b">
        <f t="shared" si="4"/>
        <v>0</v>
      </c>
    </row>
    <row r="306" spans="1:21" ht="15.75" customHeight="1" x14ac:dyDescent="0.2">
      <c r="A306" s="5" t="s">
        <v>19</v>
      </c>
      <c r="B306" s="5">
        <v>2022</v>
      </c>
      <c r="C306" s="14">
        <v>44754</v>
      </c>
      <c r="D306" s="5">
        <v>1205</v>
      </c>
      <c r="E306" s="5">
        <v>2</v>
      </c>
      <c r="F306" s="5" t="s">
        <v>23</v>
      </c>
      <c r="G306" s="5" t="s">
        <v>21</v>
      </c>
      <c r="H306" s="5" t="s">
        <v>111</v>
      </c>
      <c r="I306" s="5">
        <v>220154</v>
      </c>
      <c r="J306" s="8">
        <v>3.889555552</v>
      </c>
      <c r="K306" s="9">
        <v>15.749946</v>
      </c>
      <c r="L306" s="9">
        <v>31.600971000000001</v>
      </c>
      <c r="M306" s="9">
        <v>43.215867000000003</v>
      </c>
      <c r="N306" s="9">
        <v>24.442740000000001</v>
      </c>
      <c r="O306" s="9">
        <v>138.37046017875701</v>
      </c>
      <c r="P306" s="9">
        <v>95.080441954261602</v>
      </c>
      <c r="T306" s="27">
        <v>1305</v>
      </c>
      <c r="U306" t="b">
        <f t="shared" si="4"/>
        <v>0</v>
      </c>
    </row>
    <row r="307" spans="1:21" ht="15.75" customHeight="1" x14ac:dyDescent="0.2">
      <c r="A307" s="5" t="s">
        <v>19</v>
      </c>
      <c r="B307" s="5">
        <v>2022</v>
      </c>
      <c r="C307" s="14">
        <v>44754</v>
      </c>
      <c r="D307" s="5">
        <v>1206</v>
      </c>
      <c r="E307" s="5">
        <v>2</v>
      </c>
      <c r="F307" s="5" t="s">
        <v>26</v>
      </c>
      <c r="G307" s="5" t="s">
        <v>21</v>
      </c>
      <c r="H307" s="5" t="s">
        <v>111</v>
      </c>
      <c r="I307" s="5">
        <v>220155</v>
      </c>
      <c r="J307" s="8">
        <v>3.9548110950000002</v>
      </c>
      <c r="K307" s="9">
        <v>17.332248</v>
      </c>
      <c r="L307" s="9">
        <v>30.282167999999999</v>
      </c>
      <c r="M307" s="9">
        <v>42.753504</v>
      </c>
      <c r="N307" s="9">
        <v>22.953264000000001</v>
      </c>
      <c r="O307" s="9">
        <v>142.10219159014801</v>
      </c>
      <c r="P307" s="9">
        <v>97.374461091123493</v>
      </c>
      <c r="T307" s="27">
        <v>1306</v>
      </c>
      <c r="U307" t="b">
        <f t="shared" si="4"/>
        <v>0</v>
      </c>
    </row>
    <row r="308" spans="1:21" ht="15.75" customHeight="1" x14ac:dyDescent="0.2">
      <c r="A308" s="5" t="s">
        <v>19</v>
      </c>
      <c r="B308" s="5">
        <v>2022</v>
      </c>
      <c r="C308" s="14">
        <v>44741</v>
      </c>
      <c r="D308" s="5">
        <v>1207</v>
      </c>
      <c r="E308" s="5">
        <v>2</v>
      </c>
      <c r="F308" s="5" t="s">
        <v>23</v>
      </c>
      <c r="G308" s="5" t="s">
        <v>27</v>
      </c>
      <c r="H308" s="5" t="s">
        <v>111</v>
      </c>
      <c r="I308" s="5">
        <v>220102</v>
      </c>
      <c r="J308" s="8">
        <v>4.8143888070000003</v>
      </c>
      <c r="K308" s="9">
        <v>18.190816000000002</v>
      </c>
      <c r="L308" s="9">
        <v>27.882719999999999</v>
      </c>
      <c r="M308" s="9">
        <v>36.316896</v>
      </c>
      <c r="N308" s="9">
        <v>25.450496000000001</v>
      </c>
      <c r="O308" s="9">
        <v>172.07535839196501</v>
      </c>
      <c r="P308" s="9">
        <v>131.394713218026</v>
      </c>
      <c r="T308" s="27">
        <v>1407</v>
      </c>
      <c r="U308" t="b">
        <f t="shared" si="4"/>
        <v>0</v>
      </c>
    </row>
    <row r="309" spans="1:21" ht="15.75" customHeight="1" x14ac:dyDescent="0.2">
      <c r="A309" s="5" t="s">
        <v>19</v>
      </c>
      <c r="B309" s="5">
        <v>2022</v>
      </c>
      <c r="C309" s="14">
        <v>44741</v>
      </c>
      <c r="D309" s="5">
        <v>1208</v>
      </c>
      <c r="E309" s="5">
        <v>2</v>
      </c>
      <c r="F309" s="5" t="s">
        <v>25</v>
      </c>
      <c r="G309" s="5" t="s">
        <v>27</v>
      </c>
      <c r="H309" s="5" t="s">
        <v>111</v>
      </c>
      <c r="I309" s="5">
        <v>220103</v>
      </c>
      <c r="J309" s="8">
        <v>4.9931912510000007</v>
      </c>
      <c r="K309" s="9">
        <v>19.523565000000001</v>
      </c>
      <c r="L309" s="9">
        <v>22.643643000000001</v>
      </c>
      <c r="M309" s="9">
        <v>30.462299999999999</v>
      </c>
      <c r="N309" s="9">
        <v>19.726647</v>
      </c>
      <c r="O309" s="9">
        <v>217.60974118447101</v>
      </c>
      <c r="P309" s="9">
        <v>159.57443090340999</v>
      </c>
      <c r="T309" s="27">
        <v>1408</v>
      </c>
      <c r="U309" t="b">
        <f t="shared" si="4"/>
        <v>0</v>
      </c>
    </row>
    <row r="310" spans="1:21" ht="15.75" customHeight="1" x14ac:dyDescent="0.2">
      <c r="A310" s="5" t="s">
        <v>19</v>
      </c>
      <c r="B310" s="5">
        <v>2022</v>
      </c>
      <c r="C310" s="14">
        <v>44741</v>
      </c>
      <c r="D310" s="5">
        <v>1209</v>
      </c>
      <c r="E310" s="5">
        <v>2</v>
      </c>
      <c r="F310" s="5" t="s">
        <v>26</v>
      </c>
      <c r="G310" s="5" t="s">
        <v>27</v>
      </c>
      <c r="H310" s="5" t="s">
        <v>111</v>
      </c>
      <c r="I310" s="5">
        <v>220104</v>
      </c>
      <c r="J310" s="8">
        <v>4.7213694300000002</v>
      </c>
      <c r="K310" s="9">
        <v>21.038544000000002</v>
      </c>
      <c r="L310" s="9">
        <v>23.317488000000001</v>
      </c>
      <c r="M310" s="9">
        <v>30.904703999999999</v>
      </c>
      <c r="N310" s="9">
        <v>19.000464000000001</v>
      </c>
      <c r="O310" s="9">
        <v>212.914608811806</v>
      </c>
      <c r="P310" s="9">
        <v>155.07728862321099</v>
      </c>
      <c r="T310" s="27">
        <v>1409</v>
      </c>
      <c r="U310" t="b">
        <f t="shared" si="4"/>
        <v>0</v>
      </c>
    </row>
    <row r="311" spans="1:21" ht="15.75" customHeight="1" x14ac:dyDescent="0.2">
      <c r="A311" s="5" t="s">
        <v>19</v>
      </c>
      <c r="B311" s="5">
        <v>2022</v>
      </c>
      <c r="C311" s="14">
        <v>44741</v>
      </c>
      <c r="D311" s="5">
        <v>1210</v>
      </c>
      <c r="E311" s="5">
        <v>2</v>
      </c>
      <c r="F311" s="5" t="s">
        <v>20</v>
      </c>
      <c r="G311" s="5" t="s">
        <v>27</v>
      </c>
      <c r="H311" s="5" t="s">
        <v>111</v>
      </c>
      <c r="I311" s="5">
        <v>220105</v>
      </c>
      <c r="J311" s="8">
        <v>4.7699872509999999</v>
      </c>
      <c r="K311" s="9">
        <v>18.630690000000001</v>
      </c>
      <c r="L311" s="9">
        <v>27.287935999999998</v>
      </c>
      <c r="M311" s="9">
        <v>36.584743000000003</v>
      </c>
      <c r="N311" s="9">
        <v>22.829547000000002</v>
      </c>
      <c r="O311" s="9">
        <v>171.99366376865501</v>
      </c>
      <c r="P311" s="9">
        <v>124.86469651262</v>
      </c>
      <c r="T311" s="27">
        <v>1410</v>
      </c>
      <c r="U311" t="b">
        <f t="shared" si="4"/>
        <v>0</v>
      </c>
    </row>
    <row r="312" spans="1:21" ht="15.75" customHeight="1" x14ac:dyDescent="0.2">
      <c r="A312" s="5" t="s">
        <v>19</v>
      </c>
      <c r="B312" s="5">
        <v>2022</v>
      </c>
      <c r="C312" s="14">
        <v>44741</v>
      </c>
      <c r="D312" s="5">
        <v>1211</v>
      </c>
      <c r="E312" s="5">
        <v>2</v>
      </c>
      <c r="F312" s="5" t="s">
        <v>22</v>
      </c>
      <c r="G312" s="5" t="s">
        <v>27</v>
      </c>
      <c r="H312" s="5" t="s">
        <v>111</v>
      </c>
      <c r="I312" s="5">
        <v>220106</v>
      </c>
      <c r="J312" s="8">
        <v>4.0779102869999999</v>
      </c>
      <c r="K312" s="9">
        <v>19.041484000000001</v>
      </c>
      <c r="L312" s="9">
        <v>24.843983999999999</v>
      </c>
      <c r="M312" s="9">
        <v>34.304380000000002</v>
      </c>
      <c r="N312" s="9">
        <v>22.448712</v>
      </c>
      <c r="O312" s="9">
        <v>188.58948193977301</v>
      </c>
      <c r="P312" s="9">
        <v>138.31884133059</v>
      </c>
      <c r="T312" s="27">
        <v>1411</v>
      </c>
      <c r="U312" t="b">
        <f t="shared" si="4"/>
        <v>0</v>
      </c>
    </row>
    <row r="313" spans="1:21" ht="15.75" customHeight="1" x14ac:dyDescent="0.2">
      <c r="A313" s="5" t="s">
        <v>19</v>
      </c>
      <c r="B313" s="5">
        <v>2022</v>
      </c>
      <c r="C313" s="14">
        <v>44741</v>
      </c>
      <c r="D313" s="5">
        <v>1212</v>
      </c>
      <c r="E313" s="5">
        <v>2</v>
      </c>
      <c r="F313" s="5" t="s">
        <v>24</v>
      </c>
      <c r="G313" s="5" t="s">
        <v>27</v>
      </c>
      <c r="H313" s="5" t="s">
        <v>111</v>
      </c>
      <c r="I313" s="5">
        <v>220107</v>
      </c>
      <c r="J313" s="8">
        <v>5.2559189569999996</v>
      </c>
      <c r="K313" s="9">
        <v>21.253518</v>
      </c>
      <c r="L313" s="9">
        <v>23.512346000000001</v>
      </c>
      <c r="M313" s="9">
        <v>29.840797999999999</v>
      </c>
      <c r="N313" s="9">
        <v>19.181370000000001</v>
      </c>
      <c r="O313" s="9">
        <v>220.03240513128199</v>
      </c>
      <c r="P313" s="9">
        <v>166.16205826770599</v>
      </c>
      <c r="T313" s="27">
        <v>1412</v>
      </c>
      <c r="U313" t="b">
        <f t="shared" si="4"/>
        <v>0</v>
      </c>
    </row>
    <row r="314" spans="1:21" ht="15.75" customHeight="1" x14ac:dyDescent="0.2">
      <c r="A314" s="5" t="s">
        <v>19</v>
      </c>
      <c r="B314" s="5">
        <v>2022</v>
      </c>
      <c r="C314" s="14">
        <v>44741</v>
      </c>
      <c r="D314" s="5">
        <v>1301</v>
      </c>
      <c r="E314" s="5">
        <v>3</v>
      </c>
      <c r="F314" s="5" t="s">
        <v>20</v>
      </c>
      <c r="G314" s="5" t="s">
        <v>27</v>
      </c>
      <c r="H314" s="5" t="s">
        <v>111</v>
      </c>
      <c r="I314" s="5">
        <v>220108</v>
      </c>
      <c r="J314" s="8">
        <v>5.5575492439999996</v>
      </c>
      <c r="K314" s="9">
        <v>21.097083000000001</v>
      </c>
      <c r="L314" s="9">
        <v>25.894862</v>
      </c>
      <c r="M314" s="9">
        <v>33.706510000000002</v>
      </c>
      <c r="N314" s="9">
        <v>20.477409000000002</v>
      </c>
      <c r="O314" s="9">
        <v>189.67532550833701</v>
      </c>
      <c r="P314" s="9">
        <v>140.38263450925999</v>
      </c>
      <c r="T314" s="27">
        <v>1101</v>
      </c>
      <c r="U314" t="b">
        <f t="shared" si="4"/>
        <v>0</v>
      </c>
    </row>
    <row r="315" spans="1:21" ht="15.75" customHeight="1" x14ac:dyDescent="0.2">
      <c r="A315" s="5" t="s">
        <v>19</v>
      </c>
      <c r="B315" s="5">
        <v>2022</v>
      </c>
      <c r="C315" s="14">
        <v>44741</v>
      </c>
      <c r="D315" s="5">
        <v>1302</v>
      </c>
      <c r="E315" s="5">
        <v>3</v>
      </c>
      <c r="F315" s="5" t="s">
        <v>22</v>
      </c>
      <c r="G315" s="5" t="s">
        <v>27</v>
      </c>
      <c r="H315" s="5" t="s">
        <v>111</v>
      </c>
      <c r="I315" s="5">
        <v>220109</v>
      </c>
      <c r="J315" s="8">
        <v>4.5450905390000003</v>
      </c>
      <c r="K315" s="9">
        <v>18.225534</v>
      </c>
      <c r="L315" s="9">
        <v>26.385666000000001</v>
      </c>
      <c r="M315" s="9">
        <v>36.107190000000003</v>
      </c>
      <c r="N315" s="9">
        <v>23.727582000000002</v>
      </c>
      <c r="O315" s="9">
        <v>176.079254216951</v>
      </c>
      <c r="P315" s="9">
        <v>130.06398652406</v>
      </c>
      <c r="T315" s="27">
        <v>1102</v>
      </c>
      <c r="U315" t="b">
        <f t="shared" si="4"/>
        <v>0</v>
      </c>
    </row>
    <row r="316" spans="1:21" ht="15.75" customHeight="1" x14ac:dyDescent="0.2">
      <c r="A316" s="5" t="s">
        <v>19</v>
      </c>
      <c r="B316" s="5">
        <v>2022</v>
      </c>
      <c r="C316" s="14">
        <v>44741</v>
      </c>
      <c r="D316" s="5">
        <v>1303</v>
      </c>
      <c r="E316" s="5">
        <v>3</v>
      </c>
      <c r="F316" s="5" t="s">
        <v>25</v>
      </c>
      <c r="G316" s="5" t="s">
        <v>27</v>
      </c>
      <c r="H316" s="5" t="s">
        <v>111</v>
      </c>
      <c r="I316" s="5">
        <v>220110</v>
      </c>
      <c r="J316" s="8">
        <v>5.4636279400000003</v>
      </c>
      <c r="K316" s="9">
        <v>19.949838</v>
      </c>
      <c r="L316" s="9">
        <v>24.580884000000001</v>
      </c>
      <c r="M316" s="9">
        <v>32.063237999999998</v>
      </c>
      <c r="N316" s="9">
        <v>20.322558000000001</v>
      </c>
      <c r="O316" s="9">
        <v>202.36605000898999</v>
      </c>
      <c r="P316" s="9">
        <v>150.30882307988</v>
      </c>
      <c r="T316" s="27">
        <v>1103</v>
      </c>
      <c r="U316" t="b">
        <f t="shared" si="4"/>
        <v>0</v>
      </c>
    </row>
    <row r="317" spans="1:21" ht="15.75" customHeight="1" x14ac:dyDescent="0.2">
      <c r="A317" s="5" t="s">
        <v>19</v>
      </c>
      <c r="B317" s="5">
        <v>2022</v>
      </c>
      <c r="C317" s="14">
        <v>44741</v>
      </c>
      <c r="D317" s="5">
        <v>1304</v>
      </c>
      <c r="E317" s="5">
        <v>3</v>
      </c>
      <c r="F317" s="5" t="s">
        <v>26</v>
      </c>
      <c r="G317" s="5" t="s">
        <v>27</v>
      </c>
      <c r="H317" s="5" t="s">
        <v>111</v>
      </c>
      <c r="I317" s="5">
        <v>220111</v>
      </c>
      <c r="J317" s="8">
        <v>4.6798688180000001</v>
      </c>
      <c r="K317" s="9">
        <v>22.285755999999999</v>
      </c>
      <c r="L317" s="9">
        <v>21.682686</v>
      </c>
      <c r="M317" s="9">
        <v>29.568985999999999</v>
      </c>
      <c r="N317" s="9">
        <v>15.651986000000001</v>
      </c>
      <c r="O317" s="9">
        <v>226.539018944644</v>
      </c>
      <c r="P317" s="9">
        <v>159.48653966901901</v>
      </c>
      <c r="T317" s="27">
        <v>1104</v>
      </c>
      <c r="U317" t="b">
        <f t="shared" si="4"/>
        <v>0</v>
      </c>
    </row>
    <row r="318" spans="1:21" ht="15.75" customHeight="1" x14ac:dyDescent="0.2">
      <c r="A318" s="5" t="s">
        <v>19</v>
      </c>
      <c r="B318" s="5">
        <v>2022</v>
      </c>
      <c r="C318" s="14">
        <v>44741</v>
      </c>
      <c r="D318" s="5">
        <v>1305</v>
      </c>
      <c r="E318" s="5">
        <v>3</v>
      </c>
      <c r="F318" s="5" t="s">
        <v>23</v>
      </c>
      <c r="G318" s="5" t="s">
        <v>27</v>
      </c>
      <c r="H318" s="5" t="s">
        <v>111</v>
      </c>
      <c r="I318" s="5">
        <v>220112</v>
      </c>
      <c r="J318" s="8">
        <v>4.5337191570000002</v>
      </c>
      <c r="K318" s="9">
        <v>18.669692999999999</v>
      </c>
      <c r="L318" s="9">
        <v>26.594372</v>
      </c>
      <c r="M318" s="9">
        <v>35.425257000000002</v>
      </c>
      <c r="N318" s="9">
        <v>23.552109000000002</v>
      </c>
      <c r="O318" s="9">
        <v>179.04183962622</v>
      </c>
      <c r="P318" s="9">
        <v>132.718097024684</v>
      </c>
      <c r="T318" s="27">
        <v>1105</v>
      </c>
      <c r="U318" t="b">
        <f t="shared" si="4"/>
        <v>0</v>
      </c>
    </row>
    <row r="319" spans="1:21" ht="15.75" customHeight="1" x14ac:dyDescent="0.2">
      <c r="A319" s="5" t="s">
        <v>19</v>
      </c>
      <c r="B319" s="5">
        <v>2022</v>
      </c>
      <c r="C319" s="14">
        <v>44741</v>
      </c>
      <c r="D319" s="5">
        <v>1306</v>
      </c>
      <c r="E319" s="5">
        <v>3</v>
      </c>
      <c r="F319" s="5" t="s">
        <v>24</v>
      </c>
      <c r="G319" s="5" t="s">
        <v>27</v>
      </c>
      <c r="H319" s="5" t="s">
        <v>111</v>
      </c>
      <c r="I319" s="5">
        <v>220113</v>
      </c>
      <c r="J319" s="8">
        <v>5.2003501090000004</v>
      </c>
      <c r="K319" s="9">
        <v>19.411625000000001</v>
      </c>
      <c r="L319" s="9">
        <v>26.727235</v>
      </c>
      <c r="M319" s="9">
        <v>34.660274999999999</v>
      </c>
      <c r="N319" s="9">
        <v>22.554905000000002</v>
      </c>
      <c r="O319" s="9">
        <v>182.71566655969801</v>
      </c>
      <c r="P319" s="9">
        <v>137.79700594700199</v>
      </c>
      <c r="T319" s="27">
        <v>1106</v>
      </c>
      <c r="U319" t="b">
        <f t="shared" si="4"/>
        <v>0</v>
      </c>
    </row>
    <row r="320" spans="1:21" ht="15.75" customHeight="1" x14ac:dyDescent="0.2">
      <c r="A320" s="5" t="s">
        <v>19</v>
      </c>
      <c r="B320" s="5">
        <v>2022</v>
      </c>
      <c r="C320" s="14">
        <v>44754</v>
      </c>
      <c r="D320" s="5">
        <v>1307</v>
      </c>
      <c r="E320" s="5">
        <v>3</v>
      </c>
      <c r="F320" s="5" t="s">
        <v>22</v>
      </c>
      <c r="G320" s="5" t="s">
        <v>21</v>
      </c>
      <c r="H320" s="5" t="s">
        <v>111</v>
      </c>
      <c r="I320" s="5">
        <v>220156</v>
      </c>
      <c r="J320" s="8">
        <v>4.7718748599999996</v>
      </c>
      <c r="K320" s="9">
        <v>19.372836</v>
      </c>
      <c r="L320" s="9">
        <v>26.548984000000001</v>
      </c>
      <c r="M320" s="9">
        <v>39.510268000000003</v>
      </c>
      <c r="N320" s="9">
        <v>19.492591999999998</v>
      </c>
      <c r="O320" s="9">
        <v>160.61374803150699</v>
      </c>
      <c r="P320" s="9">
        <v>101.831876921938</v>
      </c>
      <c r="T320" s="27">
        <v>1201</v>
      </c>
      <c r="U320" t="b">
        <f t="shared" si="4"/>
        <v>0</v>
      </c>
    </row>
    <row r="321" spans="1:21" ht="15.75" customHeight="1" x14ac:dyDescent="0.2">
      <c r="A321" s="5" t="s">
        <v>19</v>
      </c>
      <c r="B321" s="5">
        <v>2022</v>
      </c>
      <c r="C321" s="14">
        <v>44754</v>
      </c>
      <c r="D321" s="5">
        <v>1308</v>
      </c>
      <c r="E321" s="5">
        <v>3</v>
      </c>
      <c r="F321" s="5" t="s">
        <v>20</v>
      </c>
      <c r="G321" s="5" t="s">
        <v>21</v>
      </c>
      <c r="H321" s="5" t="s">
        <v>111</v>
      </c>
      <c r="I321" s="5">
        <v>220157</v>
      </c>
      <c r="J321" s="8">
        <v>4.0036181080000004</v>
      </c>
      <c r="K321" s="9">
        <v>12.954249000000001</v>
      </c>
      <c r="L321" s="9">
        <v>36.634653</v>
      </c>
      <c r="M321" s="9">
        <v>50.758190999999997</v>
      </c>
      <c r="N321" s="9">
        <v>31.552389000000002</v>
      </c>
      <c r="O321" s="9">
        <v>110.623190892916</v>
      </c>
      <c r="P321" s="9">
        <v>83.383088920486799</v>
      </c>
      <c r="T321" s="27">
        <v>1202</v>
      </c>
      <c r="U321" t="b">
        <f t="shared" si="4"/>
        <v>0</v>
      </c>
    </row>
    <row r="322" spans="1:21" ht="15.75" customHeight="1" x14ac:dyDescent="0.2">
      <c r="A322" s="5" t="s">
        <v>19</v>
      </c>
      <c r="B322" s="5">
        <v>2022</v>
      </c>
      <c r="C322" s="14">
        <v>44754</v>
      </c>
      <c r="D322" s="5">
        <v>1309</v>
      </c>
      <c r="E322" s="5">
        <v>3</v>
      </c>
      <c r="F322" s="5" t="s">
        <v>26</v>
      </c>
      <c r="G322" s="5" t="s">
        <v>21</v>
      </c>
      <c r="H322" s="5" t="s">
        <v>111</v>
      </c>
      <c r="I322" s="5">
        <v>220158</v>
      </c>
      <c r="J322" s="8">
        <v>4.5438209070000006</v>
      </c>
      <c r="K322" s="9">
        <v>16.098614999999999</v>
      </c>
      <c r="L322" s="9">
        <v>32.509112000000002</v>
      </c>
      <c r="M322" s="9">
        <v>43.580922999999999</v>
      </c>
      <c r="N322" s="9">
        <v>25.124846999999999</v>
      </c>
      <c r="O322" s="9">
        <v>135.70136779001101</v>
      </c>
      <c r="P322" s="9">
        <v>94.628343600331903</v>
      </c>
      <c r="T322" s="27">
        <v>1203</v>
      </c>
      <c r="U322" t="b">
        <f t="shared" si="4"/>
        <v>0</v>
      </c>
    </row>
    <row r="323" spans="1:21" ht="15.75" customHeight="1" x14ac:dyDescent="0.2">
      <c r="A323" s="5" t="s">
        <v>19</v>
      </c>
      <c r="B323" s="5">
        <v>2022</v>
      </c>
      <c r="C323" s="14">
        <v>44754</v>
      </c>
      <c r="D323" s="5">
        <v>1310</v>
      </c>
      <c r="E323" s="5">
        <v>3</v>
      </c>
      <c r="F323" s="5" t="s">
        <v>24</v>
      </c>
      <c r="G323" s="5" t="s">
        <v>21</v>
      </c>
      <c r="H323" s="5" t="s">
        <v>111</v>
      </c>
      <c r="I323" s="5">
        <v>220159</v>
      </c>
      <c r="J323" s="8">
        <v>5.0507153689999997</v>
      </c>
      <c r="K323" s="9">
        <v>17.060507999999999</v>
      </c>
      <c r="L323" s="9">
        <v>29.400390000000002</v>
      </c>
      <c r="M323" s="9">
        <v>40.958101999999997</v>
      </c>
      <c r="N323" s="9">
        <v>24.081634000000001</v>
      </c>
      <c r="O323" s="9">
        <v>149.891339248593</v>
      </c>
      <c r="P323" s="9">
        <v>104.049677167076</v>
      </c>
      <c r="T323" s="27">
        <v>1204</v>
      </c>
      <c r="U323" t="b">
        <f t="shared" ref="U323:U386" si="5">T323=D323</f>
        <v>0</v>
      </c>
    </row>
    <row r="324" spans="1:21" ht="15.75" customHeight="1" x14ac:dyDescent="0.2">
      <c r="A324" s="5" t="s">
        <v>19</v>
      </c>
      <c r="B324" s="5">
        <v>2022</v>
      </c>
      <c r="C324" s="14">
        <v>44754</v>
      </c>
      <c r="D324" s="5">
        <v>1311</v>
      </c>
      <c r="E324" s="5">
        <v>3</v>
      </c>
      <c r="F324" s="5" t="s">
        <v>25</v>
      </c>
      <c r="G324" s="5" t="s">
        <v>21</v>
      </c>
      <c r="H324" s="5" t="s">
        <v>111</v>
      </c>
      <c r="I324" s="5">
        <v>220160</v>
      </c>
      <c r="J324" s="8">
        <v>4.5838101260000004</v>
      </c>
      <c r="K324" s="9">
        <v>16.448250000000002</v>
      </c>
      <c r="L324" s="9">
        <v>32.003594999999997</v>
      </c>
      <c r="M324" s="9">
        <v>44.363280000000003</v>
      </c>
      <c r="N324" s="9">
        <v>27.792843000000001</v>
      </c>
      <c r="O324" s="9">
        <v>134.13397766885601</v>
      </c>
      <c r="P324" s="9">
        <v>100.73165318901501</v>
      </c>
      <c r="T324" s="27">
        <v>1205</v>
      </c>
      <c r="U324" t="b">
        <f t="shared" si="5"/>
        <v>0</v>
      </c>
    </row>
    <row r="325" spans="1:21" ht="15.75" customHeight="1" x14ac:dyDescent="0.2">
      <c r="A325" s="5" t="s">
        <v>19</v>
      </c>
      <c r="B325" s="5">
        <v>2022</v>
      </c>
      <c r="C325" s="14">
        <v>44754</v>
      </c>
      <c r="D325" s="5">
        <v>1312</v>
      </c>
      <c r="E325" s="5">
        <v>3</v>
      </c>
      <c r="F325" s="5" t="s">
        <v>23</v>
      </c>
      <c r="G325" s="5" t="s">
        <v>21</v>
      </c>
      <c r="H325" s="5" t="s">
        <v>111</v>
      </c>
      <c r="I325" s="5">
        <v>220161</v>
      </c>
      <c r="J325" s="8">
        <v>5.1346744399999995</v>
      </c>
      <c r="K325" s="9">
        <v>18.609359999999999</v>
      </c>
      <c r="L325" s="9">
        <v>29.466360000000002</v>
      </c>
      <c r="M325" s="9">
        <v>41.182679999999998</v>
      </c>
      <c r="N325" s="9">
        <v>19.90296</v>
      </c>
      <c r="O325" s="9">
        <v>148.95786865108201</v>
      </c>
      <c r="P325" s="9">
        <v>95.584226950305506</v>
      </c>
      <c r="T325" s="27">
        <v>1206</v>
      </c>
      <c r="U325" t="b">
        <f t="shared" si="5"/>
        <v>0</v>
      </c>
    </row>
    <row r="326" spans="1:21" ht="15.75" customHeight="1" x14ac:dyDescent="0.2">
      <c r="A326" s="5" t="s">
        <v>19</v>
      </c>
      <c r="B326" s="5">
        <v>2022</v>
      </c>
      <c r="C326" s="14">
        <v>44754</v>
      </c>
      <c r="D326" s="5">
        <v>1401</v>
      </c>
      <c r="E326" s="5">
        <v>4</v>
      </c>
      <c r="F326" s="5" t="s">
        <v>20</v>
      </c>
      <c r="G326" s="5" t="s">
        <v>21</v>
      </c>
      <c r="H326" s="5" t="s">
        <v>111</v>
      </c>
      <c r="I326" s="5">
        <v>220162</v>
      </c>
      <c r="J326" s="8">
        <v>4.8304145570000001</v>
      </c>
      <c r="K326" s="9">
        <v>15.702292</v>
      </c>
      <c r="L326" s="9">
        <v>34.225299999999997</v>
      </c>
      <c r="M326" s="9">
        <v>47.171191999999998</v>
      </c>
      <c r="N326" s="9">
        <v>26.847335999999999</v>
      </c>
      <c r="O326" s="9">
        <v>122.736501924192</v>
      </c>
      <c r="P326" s="9">
        <v>85.168676633641397</v>
      </c>
      <c r="T326" s="27">
        <v>1307</v>
      </c>
      <c r="U326" t="b">
        <f t="shared" si="5"/>
        <v>0</v>
      </c>
    </row>
    <row r="327" spans="1:21" ht="15.75" customHeight="1" x14ac:dyDescent="0.2">
      <c r="A327" s="5" t="s">
        <v>19</v>
      </c>
      <c r="B327" s="5">
        <v>2022</v>
      </c>
      <c r="C327" s="14">
        <v>44754</v>
      </c>
      <c r="D327" s="5">
        <v>1402</v>
      </c>
      <c r="E327" s="5">
        <v>4</v>
      </c>
      <c r="F327" s="5" t="s">
        <v>23</v>
      </c>
      <c r="G327" s="5" t="s">
        <v>21</v>
      </c>
      <c r="H327" s="5" t="s">
        <v>111</v>
      </c>
      <c r="I327" s="5">
        <v>220163</v>
      </c>
      <c r="J327" s="8">
        <v>3.54949</v>
      </c>
      <c r="K327" s="9">
        <v>14.9145</v>
      </c>
      <c r="L327" s="9">
        <v>33.8733</v>
      </c>
      <c r="M327" s="9">
        <v>45.585299999999997</v>
      </c>
      <c r="N327" s="9">
        <v>27.907499999999999</v>
      </c>
      <c r="O327" s="9">
        <v>127.566009626012</v>
      </c>
      <c r="P327" s="9">
        <v>92.133608959552205</v>
      </c>
      <c r="T327" s="27">
        <v>1308</v>
      </c>
      <c r="U327" t="b">
        <f t="shared" si="5"/>
        <v>0</v>
      </c>
    </row>
    <row r="328" spans="1:21" ht="15.75" customHeight="1" x14ac:dyDescent="0.2">
      <c r="A328" s="5" t="s">
        <v>19</v>
      </c>
      <c r="B328" s="5">
        <v>2022</v>
      </c>
      <c r="C328" s="14">
        <v>44754</v>
      </c>
      <c r="D328" s="5">
        <v>1403</v>
      </c>
      <c r="E328" s="5">
        <v>4</v>
      </c>
      <c r="F328" s="5" t="s">
        <v>24</v>
      </c>
      <c r="G328" s="5" t="s">
        <v>21</v>
      </c>
      <c r="H328" s="5" t="s">
        <v>111</v>
      </c>
      <c r="I328" s="5">
        <v>220164</v>
      </c>
      <c r="J328" s="8">
        <v>5.4569835229999999</v>
      </c>
      <c r="K328" s="9">
        <v>15.640278</v>
      </c>
      <c r="L328" s="9">
        <v>32.800370999999998</v>
      </c>
      <c r="M328" s="9">
        <v>44.148322999999998</v>
      </c>
      <c r="N328" s="9">
        <v>29.631786999999999</v>
      </c>
      <c r="O328" s="9">
        <v>133.47924321720799</v>
      </c>
      <c r="P328" s="9">
        <v>101.940464103303</v>
      </c>
      <c r="T328" s="27">
        <v>1309</v>
      </c>
      <c r="U328" t="b">
        <f t="shared" si="5"/>
        <v>0</v>
      </c>
    </row>
    <row r="329" spans="1:21" ht="15.75" customHeight="1" x14ac:dyDescent="0.2">
      <c r="A329" s="5" t="s">
        <v>19</v>
      </c>
      <c r="B329" s="5">
        <v>2022</v>
      </c>
      <c r="C329" s="14">
        <v>44754</v>
      </c>
      <c r="D329" s="5">
        <v>1404</v>
      </c>
      <c r="E329" s="5">
        <v>4</v>
      </c>
      <c r="F329" s="5" t="s">
        <v>22</v>
      </c>
      <c r="G329" s="5" t="s">
        <v>21</v>
      </c>
      <c r="H329" s="5" t="s">
        <v>111</v>
      </c>
      <c r="I329" s="5">
        <v>220165</v>
      </c>
      <c r="J329" s="8">
        <v>5.0453683910000002</v>
      </c>
      <c r="K329" s="9">
        <v>16.566140000000001</v>
      </c>
      <c r="L329" s="9">
        <v>31.465479999999999</v>
      </c>
      <c r="M329" s="9">
        <v>42.762680000000003</v>
      </c>
      <c r="N329" s="9">
        <v>26.409520000000001</v>
      </c>
      <c r="O329" s="9">
        <v>140.06647326322201</v>
      </c>
      <c r="P329" s="9">
        <v>101.94971305275</v>
      </c>
      <c r="T329" s="27">
        <v>1310</v>
      </c>
      <c r="U329" t="b">
        <f t="shared" si="5"/>
        <v>0</v>
      </c>
    </row>
    <row r="330" spans="1:21" ht="15.75" customHeight="1" x14ac:dyDescent="0.2">
      <c r="A330" s="5" t="s">
        <v>19</v>
      </c>
      <c r="B330" s="5">
        <v>2022</v>
      </c>
      <c r="C330" s="14">
        <v>44754</v>
      </c>
      <c r="D330" s="5">
        <v>1405</v>
      </c>
      <c r="E330" s="5">
        <v>4</v>
      </c>
      <c r="F330" s="5" t="s">
        <v>26</v>
      </c>
      <c r="G330" s="5" t="s">
        <v>21</v>
      </c>
      <c r="H330" s="5" t="s">
        <v>111</v>
      </c>
      <c r="I330" s="5">
        <v>220166</v>
      </c>
      <c r="J330" s="8">
        <v>3.0114559340000002</v>
      </c>
      <c r="K330" s="9">
        <v>17.272596</v>
      </c>
      <c r="L330" s="9">
        <v>30.927600000000002</v>
      </c>
      <c r="M330" s="9">
        <v>44.301443999999996</v>
      </c>
      <c r="N330" s="9">
        <v>22.511544000000001</v>
      </c>
      <c r="O330" s="9">
        <v>136.08123725330299</v>
      </c>
      <c r="P330" s="9">
        <v>90.1482581105669</v>
      </c>
      <c r="T330" s="27">
        <v>1311</v>
      </c>
      <c r="U330" t="b">
        <f t="shared" si="5"/>
        <v>0</v>
      </c>
    </row>
    <row r="331" spans="1:21" ht="15.75" customHeight="1" x14ac:dyDescent="0.2">
      <c r="A331" s="5" t="s">
        <v>19</v>
      </c>
      <c r="B331" s="5">
        <v>2022</v>
      </c>
      <c r="C331" s="14">
        <v>44754</v>
      </c>
      <c r="D331" s="5">
        <v>1406</v>
      </c>
      <c r="E331" s="5">
        <v>4</v>
      </c>
      <c r="F331" s="5" t="s">
        <v>25</v>
      </c>
      <c r="G331" s="5" t="s">
        <v>21</v>
      </c>
      <c r="H331" s="5" t="s">
        <v>111</v>
      </c>
      <c r="I331" s="5">
        <v>220167</v>
      </c>
      <c r="J331" s="8">
        <v>5.5168511040000006</v>
      </c>
      <c r="K331" s="9">
        <v>16.399089</v>
      </c>
      <c r="L331" s="9">
        <v>32.723081999999998</v>
      </c>
      <c r="M331" s="9">
        <v>47.460672000000002</v>
      </c>
      <c r="N331" s="9">
        <v>24.237234000000001</v>
      </c>
      <c r="O331" s="9">
        <v>124.281541983243</v>
      </c>
      <c r="P331" s="9">
        <v>82.411773224281802</v>
      </c>
      <c r="T331" s="27">
        <v>1312</v>
      </c>
      <c r="U331" t="b">
        <f t="shared" si="5"/>
        <v>0</v>
      </c>
    </row>
    <row r="332" spans="1:21" ht="15.75" customHeight="1" x14ac:dyDescent="0.2">
      <c r="A332" s="5" t="s">
        <v>19</v>
      </c>
      <c r="B332" s="5">
        <v>2022</v>
      </c>
      <c r="C332" s="14">
        <v>44741</v>
      </c>
      <c r="D332" s="5">
        <v>1407</v>
      </c>
      <c r="E332" s="5">
        <v>4</v>
      </c>
      <c r="F332" s="5" t="s">
        <v>22</v>
      </c>
      <c r="G332" s="5" t="s">
        <v>27</v>
      </c>
      <c r="H332" s="5" t="s">
        <v>111</v>
      </c>
      <c r="I332" s="5">
        <v>220114</v>
      </c>
      <c r="J332" s="8">
        <v>4.3896058990000002</v>
      </c>
      <c r="K332" s="9">
        <v>21.689924999999999</v>
      </c>
      <c r="L332" s="9">
        <v>22.884036999999999</v>
      </c>
      <c r="M332" s="9">
        <v>30.50583</v>
      </c>
      <c r="N332" s="9">
        <v>17.874364</v>
      </c>
      <c r="O332" s="9">
        <v>216.72818080088101</v>
      </c>
      <c r="P332" s="9">
        <v>157.53242534483499</v>
      </c>
      <c r="T332" s="27">
        <v>1401</v>
      </c>
      <c r="U332" t="b">
        <f t="shared" si="5"/>
        <v>0</v>
      </c>
    </row>
    <row r="333" spans="1:21" ht="15.75" customHeight="1" x14ac:dyDescent="0.2">
      <c r="A333" s="5" t="s">
        <v>19</v>
      </c>
      <c r="B333" s="5">
        <v>2022</v>
      </c>
      <c r="C333" s="14">
        <v>44741</v>
      </c>
      <c r="D333" s="5">
        <v>1408</v>
      </c>
      <c r="E333" s="5">
        <v>4</v>
      </c>
      <c r="F333" s="5" t="s">
        <v>20</v>
      </c>
      <c r="G333" s="5" t="s">
        <v>27</v>
      </c>
      <c r="H333" s="5" t="s">
        <v>111</v>
      </c>
      <c r="I333" s="5">
        <v>220115</v>
      </c>
      <c r="J333" s="8">
        <v>3.3924902879999999</v>
      </c>
      <c r="K333" s="9">
        <v>18.676919999999999</v>
      </c>
      <c r="L333" s="9">
        <v>24.723804000000001</v>
      </c>
      <c r="M333" s="9">
        <v>34.727975999999998</v>
      </c>
      <c r="N333" s="9">
        <v>21.238061999999999</v>
      </c>
      <c r="O333" s="9">
        <v>186.53992706455301</v>
      </c>
      <c r="P333" s="9">
        <v>132.278869202815</v>
      </c>
      <c r="T333" s="27">
        <v>1402</v>
      </c>
      <c r="U333" t="b">
        <f t="shared" si="5"/>
        <v>0</v>
      </c>
    </row>
    <row r="334" spans="1:21" ht="15.75" customHeight="1" x14ac:dyDescent="0.2">
      <c r="A334" s="5" t="s">
        <v>19</v>
      </c>
      <c r="B334" s="5">
        <v>2022</v>
      </c>
      <c r="C334" s="14">
        <v>44741</v>
      </c>
      <c r="D334" s="5">
        <v>1409</v>
      </c>
      <c r="E334" s="5">
        <v>4</v>
      </c>
      <c r="F334" s="5" t="s">
        <v>24</v>
      </c>
      <c r="G334" s="5" t="s">
        <v>27</v>
      </c>
      <c r="H334" s="5" t="s">
        <v>111</v>
      </c>
      <c r="I334" s="5">
        <v>220116</v>
      </c>
      <c r="J334" s="8">
        <v>5.494886202</v>
      </c>
      <c r="K334" s="9">
        <v>19.647076999999999</v>
      </c>
      <c r="L334" s="9">
        <v>25.287119000000001</v>
      </c>
      <c r="M334" s="9">
        <v>33.830945</v>
      </c>
      <c r="N334" s="9">
        <v>22.159967000000002</v>
      </c>
      <c r="O334" s="9">
        <v>190.27944454885301</v>
      </c>
      <c r="P334" s="9">
        <v>141.32550780338701</v>
      </c>
      <c r="T334" s="27">
        <v>1403</v>
      </c>
      <c r="U334" t="b">
        <f t="shared" si="5"/>
        <v>0</v>
      </c>
    </row>
    <row r="335" spans="1:21" ht="15.75" customHeight="1" x14ac:dyDescent="0.2">
      <c r="A335" s="5" t="s">
        <v>19</v>
      </c>
      <c r="B335" s="5">
        <v>2022</v>
      </c>
      <c r="C335" s="14">
        <v>44741</v>
      </c>
      <c r="D335" s="5">
        <v>1410</v>
      </c>
      <c r="E335" s="5">
        <v>4</v>
      </c>
      <c r="F335" s="5" t="s">
        <v>26</v>
      </c>
      <c r="G335" s="5" t="s">
        <v>27</v>
      </c>
      <c r="H335" s="5" t="s">
        <v>111</v>
      </c>
      <c r="I335" s="5">
        <v>220117</v>
      </c>
      <c r="J335" s="8">
        <v>4.5161863460000005</v>
      </c>
      <c r="K335" s="9">
        <v>20.533501999999999</v>
      </c>
      <c r="L335" s="9">
        <v>23.047053999999999</v>
      </c>
      <c r="M335" s="9">
        <v>31.262302999999999</v>
      </c>
      <c r="N335" s="9">
        <v>18.842399</v>
      </c>
      <c r="O335" s="9">
        <v>211.10600821252601</v>
      </c>
      <c r="P335" s="9">
        <v>151.396554875748</v>
      </c>
      <c r="T335" s="27">
        <v>1404</v>
      </c>
      <c r="U335" t="b">
        <f t="shared" si="5"/>
        <v>0</v>
      </c>
    </row>
    <row r="336" spans="1:21" ht="15.75" customHeight="1" x14ac:dyDescent="0.2">
      <c r="A336" s="5" t="s">
        <v>19</v>
      </c>
      <c r="B336" s="5">
        <v>2022</v>
      </c>
      <c r="C336" s="14">
        <v>44741</v>
      </c>
      <c r="D336" s="5">
        <v>1411</v>
      </c>
      <c r="E336" s="5">
        <v>4</v>
      </c>
      <c r="F336" s="5" t="s">
        <v>25</v>
      </c>
      <c r="G336" s="5" t="s">
        <v>27</v>
      </c>
      <c r="H336" s="5" t="s">
        <v>111</v>
      </c>
      <c r="I336" s="5">
        <v>220118</v>
      </c>
      <c r="J336" s="8">
        <v>3.142044362</v>
      </c>
      <c r="K336" s="9">
        <v>18.708641</v>
      </c>
      <c r="L336" s="9">
        <v>25.802762999999999</v>
      </c>
      <c r="M336" s="9">
        <v>33.664323000000003</v>
      </c>
      <c r="N336" s="9">
        <v>22.330573999999999</v>
      </c>
      <c r="O336" s="9">
        <v>190.11127063937101</v>
      </c>
      <c r="P336" s="9">
        <v>144.14285056385401</v>
      </c>
      <c r="T336" s="27">
        <v>1405</v>
      </c>
      <c r="U336" t="b">
        <f t="shared" si="5"/>
        <v>0</v>
      </c>
    </row>
    <row r="337" spans="1:21" ht="15.75" customHeight="1" x14ac:dyDescent="0.2">
      <c r="A337" s="5" t="s">
        <v>19</v>
      </c>
      <c r="B337" s="5">
        <v>2022</v>
      </c>
      <c r="C337" s="14">
        <v>44741</v>
      </c>
      <c r="D337" s="5">
        <v>1412</v>
      </c>
      <c r="E337" s="5">
        <v>4</v>
      </c>
      <c r="F337" s="5" t="s">
        <v>23</v>
      </c>
      <c r="G337" s="5" t="s">
        <v>27</v>
      </c>
      <c r="H337" s="5" t="s">
        <v>111</v>
      </c>
      <c r="I337" s="5">
        <v>220119</v>
      </c>
      <c r="J337" s="8">
        <v>4.0719051300000002</v>
      </c>
      <c r="K337" s="9">
        <v>18.738498</v>
      </c>
      <c r="L337" s="9">
        <v>25.85745</v>
      </c>
      <c r="M337" s="9">
        <v>35.622714000000002</v>
      </c>
      <c r="N337" s="9">
        <v>21.906618000000002</v>
      </c>
      <c r="O337" s="9">
        <v>179.54848473730101</v>
      </c>
      <c r="P337" s="9">
        <v>129.68327281576899</v>
      </c>
      <c r="T337" s="27">
        <v>1406</v>
      </c>
      <c r="U337" t="b">
        <f t="shared" si="5"/>
        <v>0</v>
      </c>
    </row>
    <row r="338" spans="1:21" ht="15.75" customHeight="1" x14ac:dyDescent="0.2">
      <c r="A338" s="5" t="s">
        <v>19</v>
      </c>
      <c r="B338" s="5">
        <v>2022</v>
      </c>
      <c r="C338" s="14">
        <v>44795</v>
      </c>
      <c r="D338" s="5">
        <v>1101</v>
      </c>
      <c r="E338" s="5">
        <v>1</v>
      </c>
      <c r="F338" s="5" t="s">
        <v>20</v>
      </c>
      <c r="G338" s="5" t="s">
        <v>21</v>
      </c>
      <c r="H338" s="5" t="s">
        <v>112</v>
      </c>
      <c r="I338" s="5">
        <v>220240</v>
      </c>
      <c r="J338" s="8">
        <v>3.5635807270000002</v>
      </c>
      <c r="K338" s="9">
        <v>20.169899999999998</v>
      </c>
      <c r="L338" s="9">
        <v>23.688120000000001</v>
      </c>
      <c r="M338" s="9">
        <v>33.957270000000001</v>
      </c>
      <c r="N338" s="9">
        <v>17.950289999999999</v>
      </c>
      <c r="O338" s="9">
        <v>192.983860941351</v>
      </c>
      <c r="P338" s="9">
        <v>129.60766688597599</v>
      </c>
      <c r="T338" s="27">
        <v>1107</v>
      </c>
      <c r="U338" t="b">
        <f t="shared" si="5"/>
        <v>0</v>
      </c>
    </row>
    <row r="339" spans="1:21" ht="15.75" customHeight="1" x14ac:dyDescent="0.2">
      <c r="A339" s="5" t="s">
        <v>19</v>
      </c>
      <c r="B339" s="5">
        <v>2022</v>
      </c>
      <c r="C339" s="14">
        <v>44795</v>
      </c>
      <c r="D339" s="5">
        <v>1102</v>
      </c>
      <c r="E339" s="5">
        <v>1</v>
      </c>
      <c r="F339" s="5" t="s">
        <v>22</v>
      </c>
      <c r="G339" s="5" t="s">
        <v>21</v>
      </c>
      <c r="H339" s="5" t="s">
        <v>112</v>
      </c>
      <c r="I339" s="5">
        <v>220241</v>
      </c>
      <c r="J339" s="8">
        <v>3.3249024660000002</v>
      </c>
      <c r="K339" s="9">
        <v>18.026712</v>
      </c>
      <c r="L339" s="9">
        <v>26.428049999999999</v>
      </c>
      <c r="M339" s="9">
        <v>36.952905000000001</v>
      </c>
      <c r="N339" s="9">
        <v>22.227381000000001</v>
      </c>
      <c r="O339" s="9">
        <v>171.96633730369501</v>
      </c>
      <c r="P339" s="9">
        <v>121.71259376652</v>
      </c>
      <c r="T339" s="27">
        <v>1108</v>
      </c>
      <c r="U339" t="b">
        <f t="shared" si="5"/>
        <v>0</v>
      </c>
    </row>
    <row r="340" spans="1:21" ht="15.75" customHeight="1" x14ac:dyDescent="0.2">
      <c r="A340" s="5" t="s">
        <v>19</v>
      </c>
      <c r="B340" s="5">
        <v>2022</v>
      </c>
      <c r="C340" s="14">
        <v>44795</v>
      </c>
      <c r="D340" s="5">
        <v>1103</v>
      </c>
      <c r="E340" s="5">
        <v>1</v>
      </c>
      <c r="F340" s="5" t="s">
        <v>23</v>
      </c>
      <c r="G340" s="5" t="s">
        <v>21</v>
      </c>
      <c r="H340" s="5" t="s">
        <v>112</v>
      </c>
      <c r="I340" s="5">
        <v>220242</v>
      </c>
      <c r="J340" s="8">
        <v>4.0525243340000001</v>
      </c>
      <c r="K340" s="9">
        <v>18.097102</v>
      </c>
      <c r="L340" s="9">
        <v>28.277304000000001</v>
      </c>
      <c r="M340" s="9">
        <v>38.811438000000003</v>
      </c>
      <c r="N340" s="9">
        <v>22.521252</v>
      </c>
      <c r="O340" s="9">
        <v>160.278764199406</v>
      </c>
      <c r="P340" s="9">
        <v>113.240989833043</v>
      </c>
      <c r="T340" s="27">
        <v>1109</v>
      </c>
      <c r="U340" t="b">
        <f t="shared" si="5"/>
        <v>0</v>
      </c>
    </row>
    <row r="341" spans="1:21" ht="15.75" customHeight="1" x14ac:dyDescent="0.2">
      <c r="A341" s="5" t="s">
        <v>19</v>
      </c>
      <c r="B341" s="5">
        <v>2022</v>
      </c>
      <c r="C341" s="14">
        <v>44795</v>
      </c>
      <c r="D341" s="5">
        <v>1104</v>
      </c>
      <c r="E341" s="5">
        <v>1</v>
      </c>
      <c r="F341" s="5" t="s">
        <v>24</v>
      </c>
      <c r="G341" s="5" t="s">
        <v>21</v>
      </c>
      <c r="H341" s="5" t="s">
        <v>112</v>
      </c>
      <c r="I341" s="5">
        <v>220243</v>
      </c>
      <c r="J341" s="8">
        <v>4.6342480180000001</v>
      </c>
      <c r="K341" s="9">
        <v>19.434861999999999</v>
      </c>
      <c r="L341" s="9">
        <v>27.402591000000001</v>
      </c>
      <c r="M341" s="9">
        <v>35.831263</v>
      </c>
      <c r="N341" s="9">
        <v>22.501543999999999</v>
      </c>
      <c r="O341" s="9">
        <v>175.37856532430001</v>
      </c>
      <c r="P341" s="9">
        <v>131.50272416389799</v>
      </c>
      <c r="T341" s="27">
        <v>1110</v>
      </c>
      <c r="U341" t="b">
        <f t="shared" si="5"/>
        <v>0</v>
      </c>
    </row>
    <row r="342" spans="1:21" ht="15.75" customHeight="1" x14ac:dyDescent="0.2">
      <c r="A342" s="5" t="s">
        <v>19</v>
      </c>
      <c r="B342" s="5">
        <v>2022</v>
      </c>
      <c r="C342" s="14">
        <v>44795</v>
      </c>
      <c r="D342" s="5">
        <v>1105</v>
      </c>
      <c r="E342" s="5">
        <v>1</v>
      </c>
      <c r="F342" s="5" t="s">
        <v>25</v>
      </c>
      <c r="G342" s="5" t="s">
        <v>21</v>
      </c>
      <c r="H342" s="5" t="s">
        <v>112</v>
      </c>
      <c r="I342" s="5">
        <v>220244</v>
      </c>
      <c r="J342" s="8">
        <v>4.2114938820000001</v>
      </c>
      <c r="K342" s="9">
        <v>17.410788</v>
      </c>
      <c r="L342" s="9">
        <v>28.037663999999999</v>
      </c>
      <c r="M342" s="9">
        <v>37.762523999999999</v>
      </c>
      <c r="N342" s="9">
        <v>24.485976000000001</v>
      </c>
      <c r="O342" s="9">
        <v>165.190622848912</v>
      </c>
      <c r="P342" s="9">
        <v>124.479559563837</v>
      </c>
      <c r="T342" s="27">
        <v>1111</v>
      </c>
      <c r="U342" t="b">
        <f t="shared" si="5"/>
        <v>0</v>
      </c>
    </row>
    <row r="343" spans="1:21" ht="15.75" customHeight="1" x14ac:dyDescent="0.2">
      <c r="A343" s="5" t="s">
        <v>19</v>
      </c>
      <c r="B343" s="5">
        <v>2022</v>
      </c>
      <c r="C343" s="14">
        <v>44795</v>
      </c>
      <c r="D343" s="5">
        <v>1106</v>
      </c>
      <c r="E343" s="5">
        <v>1</v>
      </c>
      <c r="F343" s="5" t="s">
        <v>26</v>
      </c>
      <c r="G343" s="5" t="s">
        <v>21</v>
      </c>
      <c r="H343" s="5" t="s">
        <v>112</v>
      </c>
      <c r="I343" s="5">
        <v>220245</v>
      </c>
      <c r="J343" s="8">
        <v>3.5364973590000002</v>
      </c>
      <c r="K343" s="9">
        <v>21.235703999999998</v>
      </c>
      <c r="L343" s="9">
        <v>24.491351999999999</v>
      </c>
      <c r="M343" s="9">
        <v>33.823593000000002</v>
      </c>
      <c r="N343" s="9">
        <v>18.174285000000001</v>
      </c>
      <c r="O343" s="9">
        <v>192.025689622887</v>
      </c>
      <c r="P343" s="9">
        <v>131.68416259745399</v>
      </c>
      <c r="T343" s="27">
        <v>1112</v>
      </c>
      <c r="U343" t="b">
        <f t="shared" si="5"/>
        <v>0</v>
      </c>
    </row>
    <row r="344" spans="1:21" ht="15.75" customHeight="1" x14ac:dyDescent="0.2">
      <c r="A344" s="5" t="s">
        <v>19</v>
      </c>
      <c r="B344" s="5">
        <v>2022</v>
      </c>
      <c r="C344" s="14">
        <v>44775</v>
      </c>
      <c r="D344" s="5">
        <v>1107</v>
      </c>
      <c r="E344" s="5">
        <v>1</v>
      </c>
      <c r="F344" s="5" t="s">
        <v>24</v>
      </c>
      <c r="G344" s="5" t="s">
        <v>27</v>
      </c>
      <c r="H344" s="5" t="s">
        <v>112</v>
      </c>
      <c r="I344" s="5">
        <v>220192</v>
      </c>
      <c r="J344" s="8">
        <v>2.5933227090000002</v>
      </c>
      <c r="K344" s="9">
        <v>21.79224</v>
      </c>
      <c r="L344" s="9">
        <v>21.071988000000001</v>
      </c>
      <c r="M344" s="9">
        <v>29.253312000000001</v>
      </c>
      <c r="N344" s="9">
        <v>17.332218000000001</v>
      </c>
      <c r="O344" s="9">
        <v>230.496409473543</v>
      </c>
      <c r="P344" s="9">
        <v>164.71916145070199</v>
      </c>
      <c r="T344" s="27">
        <v>1207</v>
      </c>
      <c r="U344" t="b">
        <f t="shared" si="5"/>
        <v>0</v>
      </c>
    </row>
    <row r="345" spans="1:21" ht="15.75" customHeight="1" x14ac:dyDescent="0.2">
      <c r="A345" s="5" t="s">
        <v>19</v>
      </c>
      <c r="B345" s="5">
        <v>2022</v>
      </c>
      <c r="C345" s="14">
        <v>44775</v>
      </c>
      <c r="D345" s="5">
        <v>1108</v>
      </c>
      <c r="E345" s="5">
        <v>1</v>
      </c>
      <c r="F345" s="5" t="s">
        <v>23</v>
      </c>
      <c r="G345" s="5" t="s">
        <v>27</v>
      </c>
      <c r="H345" s="5" t="s">
        <v>112</v>
      </c>
      <c r="I345" s="5">
        <v>220193</v>
      </c>
      <c r="J345" s="8">
        <v>2.4611778800000002</v>
      </c>
      <c r="K345" s="9">
        <v>17.372074999999999</v>
      </c>
      <c r="L345" s="9">
        <v>29.596525</v>
      </c>
      <c r="M345" s="9">
        <v>39.956699999999998</v>
      </c>
      <c r="N345" s="9">
        <v>26.443024999999999</v>
      </c>
      <c r="O345" s="9">
        <v>153.29223425055301</v>
      </c>
      <c r="P345" s="9">
        <v>114.781657596069</v>
      </c>
      <c r="T345" s="27">
        <v>1208</v>
      </c>
      <c r="U345" t="b">
        <f t="shared" si="5"/>
        <v>0</v>
      </c>
    </row>
    <row r="346" spans="1:21" ht="15.75" customHeight="1" x14ac:dyDescent="0.2">
      <c r="A346" s="5" t="s">
        <v>19</v>
      </c>
      <c r="B346" s="5">
        <v>2022</v>
      </c>
      <c r="C346" s="14">
        <v>44775</v>
      </c>
      <c r="D346" s="5">
        <v>1109</v>
      </c>
      <c r="E346" s="5">
        <v>1</v>
      </c>
      <c r="F346" s="5" t="s">
        <v>20</v>
      </c>
      <c r="G346" s="5" t="s">
        <v>27</v>
      </c>
      <c r="H346" s="5" t="s">
        <v>112</v>
      </c>
      <c r="I346" s="5">
        <v>220194</v>
      </c>
      <c r="J346" s="8">
        <v>2.837939736</v>
      </c>
      <c r="K346" s="9">
        <v>20.725155000000001</v>
      </c>
      <c r="L346" s="9">
        <v>26.483688000000001</v>
      </c>
      <c r="M346" s="9">
        <v>35.840145</v>
      </c>
      <c r="N346" s="9">
        <v>21.88428</v>
      </c>
      <c r="O346" s="9">
        <v>177.193030648784</v>
      </c>
      <c r="P346" s="9">
        <v>127.138008641461</v>
      </c>
      <c r="T346" s="27">
        <v>1209</v>
      </c>
      <c r="U346" t="b">
        <f t="shared" si="5"/>
        <v>0</v>
      </c>
    </row>
    <row r="347" spans="1:21" ht="15.75" customHeight="1" x14ac:dyDescent="0.2">
      <c r="A347" s="5" t="s">
        <v>19</v>
      </c>
      <c r="B347" s="5">
        <v>2022</v>
      </c>
      <c r="C347" s="14">
        <v>44775</v>
      </c>
      <c r="D347" s="5">
        <v>1110</v>
      </c>
      <c r="E347" s="5">
        <v>1</v>
      </c>
      <c r="F347" s="5" t="s">
        <v>22</v>
      </c>
      <c r="G347" s="5" t="s">
        <v>27</v>
      </c>
      <c r="H347" s="5" t="s">
        <v>112</v>
      </c>
      <c r="I347" s="5">
        <v>220195</v>
      </c>
      <c r="J347" s="8">
        <v>2.9088731249999999</v>
      </c>
      <c r="K347" s="9">
        <v>19.006616999999999</v>
      </c>
      <c r="L347" s="9">
        <v>28.171679999999999</v>
      </c>
      <c r="M347" s="9">
        <v>36.502713</v>
      </c>
      <c r="N347" s="9">
        <v>23.325039</v>
      </c>
      <c r="O347" s="9">
        <v>170.62576622410799</v>
      </c>
      <c r="P347" s="9">
        <v>126.261743295009</v>
      </c>
      <c r="T347" s="27">
        <v>1210</v>
      </c>
      <c r="U347" t="b">
        <f t="shared" si="5"/>
        <v>0</v>
      </c>
    </row>
    <row r="348" spans="1:21" ht="15.75" customHeight="1" x14ac:dyDescent="0.2">
      <c r="A348" s="5" t="s">
        <v>19</v>
      </c>
      <c r="B348" s="5">
        <v>2022</v>
      </c>
      <c r="C348" s="14">
        <v>44775</v>
      </c>
      <c r="D348" s="5">
        <v>1111</v>
      </c>
      <c r="E348" s="5">
        <v>1</v>
      </c>
      <c r="F348" s="5" t="s">
        <v>25</v>
      </c>
      <c r="G348" s="5" t="s">
        <v>27</v>
      </c>
      <c r="H348" s="5" t="s">
        <v>112</v>
      </c>
      <c r="I348" s="5">
        <v>220196</v>
      </c>
      <c r="J348" s="8">
        <v>2.4176979689999998</v>
      </c>
      <c r="K348" s="9">
        <v>23.248905000000001</v>
      </c>
      <c r="L348" s="9">
        <v>22.747731000000002</v>
      </c>
      <c r="M348" s="9">
        <v>29.819852999999998</v>
      </c>
      <c r="N348" s="9">
        <v>16.390246000000001</v>
      </c>
      <c r="O348" s="9">
        <v>222.04504059293899</v>
      </c>
      <c r="P348" s="9">
        <v>158.797662356518</v>
      </c>
      <c r="T348" s="27">
        <v>1211</v>
      </c>
      <c r="U348" t="b">
        <f t="shared" si="5"/>
        <v>0</v>
      </c>
    </row>
    <row r="349" spans="1:21" ht="15.75" customHeight="1" x14ac:dyDescent="0.2">
      <c r="A349" s="5" t="s">
        <v>19</v>
      </c>
      <c r="B349" s="5">
        <v>2022</v>
      </c>
      <c r="C349" s="14">
        <v>44775</v>
      </c>
      <c r="D349" s="5">
        <v>1112</v>
      </c>
      <c r="E349" s="5">
        <v>1</v>
      </c>
      <c r="F349" s="5" t="s">
        <v>26</v>
      </c>
      <c r="G349" s="5" t="s">
        <v>27</v>
      </c>
      <c r="H349" s="5" t="s">
        <v>112</v>
      </c>
      <c r="I349" s="5">
        <v>220197</v>
      </c>
      <c r="J349" s="8">
        <v>2.5568257540000001</v>
      </c>
      <c r="K349" s="9">
        <v>23.450483999999999</v>
      </c>
      <c r="L349" s="9">
        <v>21.164898000000001</v>
      </c>
      <c r="M349" s="9">
        <v>28.876428000000001</v>
      </c>
      <c r="N349" s="9">
        <v>14.373177</v>
      </c>
      <c r="O349" s="9">
        <v>233.27160295781101</v>
      </c>
      <c r="P349" s="9">
        <v>163.217468388631</v>
      </c>
      <c r="T349" s="27">
        <v>1212</v>
      </c>
      <c r="U349" t="b">
        <f t="shared" si="5"/>
        <v>0</v>
      </c>
    </row>
    <row r="350" spans="1:21" ht="15.75" customHeight="1" x14ac:dyDescent="0.2">
      <c r="A350" s="5" t="s">
        <v>19</v>
      </c>
      <c r="B350" s="5">
        <v>2022</v>
      </c>
      <c r="C350" s="14">
        <v>44795</v>
      </c>
      <c r="D350" s="5">
        <v>1201</v>
      </c>
      <c r="E350" s="5">
        <v>2</v>
      </c>
      <c r="F350" s="5" t="s">
        <v>25</v>
      </c>
      <c r="G350" s="5" t="s">
        <v>21</v>
      </c>
      <c r="H350" s="5" t="s">
        <v>112</v>
      </c>
      <c r="I350" s="5">
        <v>220246</v>
      </c>
      <c r="J350" s="8">
        <v>3.8773098620000002</v>
      </c>
      <c r="K350" s="9">
        <v>19.01568</v>
      </c>
      <c r="L350" s="9">
        <v>24.99522</v>
      </c>
      <c r="M350" s="9">
        <v>35.607975000000003</v>
      </c>
      <c r="N350" s="9">
        <v>21.049095000000001</v>
      </c>
      <c r="O350" s="9">
        <v>181.377512148319</v>
      </c>
      <c r="P350" s="9">
        <v>127.276546509239</v>
      </c>
      <c r="T350" s="27">
        <v>1301</v>
      </c>
      <c r="U350" t="b">
        <f t="shared" si="5"/>
        <v>0</v>
      </c>
    </row>
    <row r="351" spans="1:21" ht="15.75" customHeight="1" x14ac:dyDescent="0.2">
      <c r="A351" s="5" t="s">
        <v>19</v>
      </c>
      <c r="B351" s="5">
        <v>2022</v>
      </c>
      <c r="C351" s="14">
        <v>44795</v>
      </c>
      <c r="D351" s="5">
        <v>1202</v>
      </c>
      <c r="E351" s="5">
        <v>2</v>
      </c>
      <c r="F351" s="5" t="s">
        <v>24</v>
      </c>
      <c r="G351" s="5" t="s">
        <v>21</v>
      </c>
      <c r="H351" s="5" t="s">
        <v>112</v>
      </c>
      <c r="I351" s="5">
        <v>220247</v>
      </c>
      <c r="J351" s="8">
        <v>4.0632623429999999</v>
      </c>
      <c r="K351" s="9">
        <v>17.659504999999999</v>
      </c>
      <c r="L351" s="9">
        <v>29.839438000000001</v>
      </c>
      <c r="M351" s="9">
        <v>38.888187000000002</v>
      </c>
      <c r="N351" s="9">
        <v>25.34768</v>
      </c>
      <c r="O351" s="9">
        <v>157.051525633951</v>
      </c>
      <c r="P351" s="9">
        <v>118.699439109774</v>
      </c>
      <c r="T351" s="27">
        <v>1302</v>
      </c>
      <c r="U351" t="b">
        <f t="shared" si="5"/>
        <v>0</v>
      </c>
    </row>
    <row r="352" spans="1:21" ht="15.75" customHeight="1" x14ac:dyDescent="0.2">
      <c r="A352" s="5" t="s">
        <v>19</v>
      </c>
      <c r="B352" s="5">
        <v>2022</v>
      </c>
      <c r="C352" s="14">
        <v>44795</v>
      </c>
      <c r="D352" s="5">
        <v>1203</v>
      </c>
      <c r="E352" s="5">
        <v>2</v>
      </c>
      <c r="F352" s="5" t="s">
        <v>22</v>
      </c>
      <c r="G352" s="5" t="s">
        <v>21</v>
      </c>
      <c r="H352" s="5" t="s">
        <v>112</v>
      </c>
      <c r="I352" s="5">
        <v>220248</v>
      </c>
      <c r="J352" s="8">
        <v>4.3482437809999999</v>
      </c>
      <c r="K352" s="9">
        <v>19.06251</v>
      </c>
      <c r="L352" s="9">
        <v>28.830390000000001</v>
      </c>
      <c r="M352" s="9">
        <v>38.191274999999997</v>
      </c>
      <c r="N352" s="9">
        <v>23.823405000000001</v>
      </c>
      <c r="O352" s="9">
        <v>161.831985921903</v>
      </c>
      <c r="P352" s="9">
        <v>122.03747659940601</v>
      </c>
      <c r="T352" s="27">
        <v>1303</v>
      </c>
      <c r="U352" t="b">
        <f t="shared" si="5"/>
        <v>0</v>
      </c>
    </row>
    <row r="353" spans="1:21" ht="15.75" customHeight="1" x14ac:dyDescent="0.2">
      <c r="A353" s="5" t="s">
        <v>19</v>
      </c>
      <c r="B353" s="5">
        <v>2022</v>
      </c>
      <c r="C353" s="14">
        <v>44795</v>
      </c>
      <c r="D353" s="5">
        <v>1204</v>
      </c>
      <c r="E353" s="5">
        <v>2</v>
      </c>
      <c r="F353" s="5" t="s">
        <v>20</v>
      </c>
      <c r="G353" s="5" t="s">
        <v>21</v>
      </c>
      <c r="H353" s="5" t="s">
        <v>112</v>
      </c>
      <c r="I353" s="5">
        <v>220249</v>
      </c>
      <c r="J353" s="8">
        <v>4.3683976160000002</v>
      </c>
      <c r="K353" s="9">
        <v>18.209099999999999</v>
      </c>
      <c r="L353" s="9">
        <v>29.189225</v>
      </c>
      <c r="M353" s="9">
        <v>39.886600000000001</v>
      </c>
      <c r="N353" s="9">
        <v>23.930074999999999</v>
      </c>
      <c r="O353" s="9">
        <v>154.30161653636901</v>
      </c>
      <c r="P353" s="9">
        <v>112.884512481621</v>
      </c>
      <c r="T353" s="27">
        <v>1304</v>
      </c>
      <c r="U353" t="b">
        <f t="shared" si="5"/>
        <v>0</v>
      </c>
    </row>
    <row r="354" spans="1:21" ht="15.75" customHeight="1" x14ac:dyDescent="0.2">
      <c r="A354" s="5" t="s">
        <v>19</v>
      </c>
      <c r="B354" s="5">
        <v>2022</v>
      </c>
      <c r="C354" s="14">
        <v>44795</v>
      </c>
      <c r="D354" s="5">
        <v>1205</v>
      </c>
      <c r="E354" s="5">
        <v>2</v>
      </c>
      <c r="F354" s="5" t="s">
        <v>23</v>
      </c>
      <c r="G354" s="5" t="s">
        <v>21</v>
      </c>
      <c r="H354" s="5" t="s">
        <v>112</v>
      </c>
      <c r="I354" s="5">
        <v>220250</v>
      </c>
      <c r="J354" s="8">
        <v>3.3643779149999999</v>
      </c>
      <c r="K354" s="9">
        <v>20.004016</v>
      </c>
      <c r="L354" s="9">
        <v>25.947908000000002</v>
      </c>
      <c r="M354" s="9">
        <v>36.60624</v>
      </c>
      <c r="N354" s="9">
        <v>21.113295999999998</v>
      </c>
      <c r="O354" s="9">
        <v>174.54535815319599</v>
      </c>
      <c r="P354" s="9">
        <v>120.60544868339601</v>
      </c>
      <c r="T354" s="27">
        <v>1305</v>
      </c>
      <c r="U354" t="b">
        <f t="shared" si="5"/>
        <v>0</v>
      </c>
    </row>
    <row r="355" spans="1:21" ht="15.75" customHeight="1" x14ac:dyDescent="0.2">
      <c r="A355" s="5" t="s">
        <v>19</v>
      </c>
      <c r="B355" s="5">
        <v>2022</v>
      </c>
      <c r="C355" s="14">
        <v>44795</v>
      </c>
      <c r="D355" s="5">
        <v>1206</v>
      </c>
      <c r="E355" s="5">
        <v>2</v>
      </c>
      <c r="F355" s="5" t="s">
        <v>26</v>
      </c>
      <c r="G355" s="5" t="s">
        <v>21</v>
      </c>
      <c r="H355" s="5" t="s">
        <v>112</v>
      </c>
      <c r="I355" s="5">
        <v>220251</v>
      </c>
      <c r="J355" s="8">
        <v>3.1022967600000002</v>
      </c>
      <c r="K355" s="9">
        <v>23.725280000000001</v>
      </c>
      <c r="L355" s="9">
        <v>21.275794999999999</v>
      </c>
      <c r="M355" s="9">
        <v>30.895420000000001</v>
      </c>
      <c r="N355" s="9">
        <v>13.852259999999999</v>
      </c>
      <c r="O355" s="9">
        <v>217.767374039771</v>
      </c>
      <c r="P355" s="9">
        <v>147.10708478830799</v>
      </c>
      <c r="T355" s="27">
        <v>1306</v>
      </c>
      <c r="U355" t="b">
        <f t="shared" si="5"/>
        <v>0</v>
      </c>
    </row>
    <row r="356" spans="1:21" ht="15.75" customHeight="1" x14ac:dyDescent="0.2">
      <c r="A356" s="5" t="s">
        <v>19</v>
      </c>
      <c r="B356" s="5">
        <v>2022</v>
      </c>
      <c r="C356" s="14">
        <v>44775</v>
      </c>
      <c r="D356" s="5">
        <v>1207</v>
      </c>
      <c r="E356" s="5">
        <v>2</v>
      </c>
      <c r="F356" s="5" t="s">
        <v>23</v>
      </c>
      <c r="G356" s="5" t="s">
        <v>27</v>
      </c>
      <c r="H356" s="5" t="s">
        <v>112</v>
      </c>
      <c r="I356" s="5">
        <v>220198</v>
      </c>
      <c r="J356" s="8">
        <v>1.9176515090000001</v>
      </c>
      <c r="K356" s="9">
        <v>21.242799999999999</v>
      </c>
      <c r="L356" s="9">
        <v>24.309152000000001</v>
      </c>
      <c r="M356" s="9">
        <v>33.369667999999997</v>
      </c>
      <c r="N356" s="9">
        <v>16.864936</v>
      </c>
      <c r="O356" s="9">
        <v>195.033463189831</v>
      </c>
      <c r="P356" s="9">
        <v>131.795599078679</v>
      </c>
      <c r="T356" s="27">
        <v>1407</v>
      </c>
      <c r="U356" t="b">
        <f t="shared" si="5"/>
        <v>0</v>
      </c>
    </row>
    <row r="357" spans="1:21" ht="15.75" customHeight="1" x14ac:dyDescent="0.2">
      <c r="A357" s="5" t="s">
        <v>19</v>
      </c>
      <c r="B357" s="5">
        <v>2022</v>
      </c>
      <c r="C357" s="14">
        <v>44775</v>
      </c>
      <c r="D357" s="5">
        <v>1208</v>
      </c>
      <c r="E357" s="5">
        <v>2</v>
      </c>
      <c r="F357" s="5" t="s">
        <v>25</v>
      </c>
      <c r="G357" s="5" t="s">
        <v>27</v>
      </c>
      <c r="H357" s="5" t="s">
        <v>112</v>
      </c>
      <c r="I357" s="5">
        <v>220199</v>
      </c>
      <c r="J357" s="8">
        <v>2.1462884450000002</v>
      </c>
      <c r="K357" s="9">
        <v>19.066144999999999</v>
      </c>
      <c r="L357" s="9">
        <v>24.642876999999999</v>
      </c>
      <c r="M357" s="9">
        <v>33.903576000000001</v>
      </c>
      <c r="N357" s="9">
        <v>21.180502000000001</v>
      </c>
      <c r="O357" s="9">
        <v>191.24880793119399</v>
      </c>
      <c r="P357" s="9">
        <v>137.16844199507901</v>
      </c>
      <c r="T357" s="27">
        <v>1408</v>
      </c>
      <c r="U357" t="b">
        <f t="shared" si="5"/>
        <v>0</v>
      </c>
    </row>
    <row r="358" spans="1:21" ht="15.75" customHeight="1" x14ac:dyDescent="0.2">
      <c r="A358" s="5" t="s">
        <v>19</v>
      </c>
      <c r="B358" s="5">
        <v>2022</v>
      </c>
      <c r="C358" s="14">
        <v>44775</v>
      </c>
      <c r="D358" s="5">
        <v>1209</v>
      </c>
      <c r="E358" s="5">
        <v>2</v>
      </c>
      <c r="F358" s="5" t="s">
        <v>26</v>
      </c>
      <c r="G358" s="5" t="s">
        <v>27</v>
      </c>
      <c r="H358" s="5" t="s">
        <v>112</v>
      </c>
      <c r="I358" s="5">
        <v>220200</v>
      </c>
      <c r="J358" s="8">
        <v>2.1723119950000003</v>
      </c>
      <c r="K358" s="9">
        <v>21.18479</v>
      </c>
      <c r="L358" s="9">
        <v>24.394887000000001</v>
      </c>
      <c r="M358" s="9">
        <v>32.554268999999998</v>
      </c>
      <c r="N358" s="9">
        <v>16.762812</v>
      </c>
      <c r="O358" s="9">
        <v>199.727695276791</v>
      </c>
      <c r="P358" s="9">
        <v>137.611333981049</v>
      </c>
      <c r="T358" s="27">
        <v>1409</v>
      </c>
      <c r="U358" t="b">
        <f t="shared" si="5"/>
        <v>0</v>
      </c>
    </row>
    <row r="359" spans="1:21" ht="15.75" customHeight="1" x14ac:dyDescent="0.2">
      <c r="A359" s="5" t="s">
        <v>19</v>
      </c>
      <c r="B359" s="5">
        <v>2022</v>
      </c>
      <c r="C359" s="14">
        <v>44775</v>
      </c>
      <c r="D359" s="5">
        <v>1210</v>
      </c>
      <c r="E359" s="5">
        <v>2</v>
      </c>
      <c r="F359" s="5" t="s">
        <v>20</v>
      </c>
      <c r="G359" s="5" t="s">
        <v>27</v>
      </c>
      <c r="H359" s="5" t="s">
        <v>112</v>
      </c>
      <c r="I359" s="5">
        <v>220201</v>
      </c>
      <c r="J359" s="8">
        <v>2.1117436839999999</v>
      </c>
      <c r="K359" s="9">
        <v>20.410336000000001</v>
      </c>
      <c r="L359" s="9">
        <v>25.912896</v>
      </c>
      <c r="M359" s="9">
        <v>34.938943999999999</v>
      </c>
      <c r="N359" s="9">
        <v>21.270399999999999</v>
      </c>
      <c r="O359" s="9">
        <v>182.94732720293501</v>
      </c>
      <c r="P359" s="9">
        <v>130.86677369925599</v>
      </c>
      <c r="T359" s="27">
        <v>1410</v>
      </c>
      <c r="U359" t="b">
        <f t="shared" si="5"/>
        <v>0</v>
      </c>
    </row>
    <row r="360" spans="1:21" ht="15.75" customHeight="1" x14ac:dyDescent="0.2">
      <c r="A360" s="5" t="s">
        <v>19</v>
      </c>
      <c r="B360" s="5">
        <v>2022</v>
      </c>
      <c r="C360" s="14">
        <v>44775</v>
      </c>
      <c r="D360" s="5">
        <v>1211</v>
      </c>
      <c r="E360" s="5">
        <v>2</v>
      </c>
      <c r="F360" s="5" t="s">
        <v>22</v>
      </c>
      <c r="G360" s="5" t="s">
        <v>27</v>
      </c>
      <c r="H360" s="5" t="s">
        <v>112</v>
      </c>
      <c r="I360" s="5">
        <v>220202</v>
      </c>
      <c r="J360" s="8">
        <v>2.134256266</v>
      </c>
      <c r="K360" s="9">
        <v>18.092186000000002</v>
      </c>
      <c r="L360" s="9">
        <v>26.017320000000002</v>
      </c>
      <c r="M360" s="9">
        <v>35.455517999999998</v>
      </c>
      <c r="N360" s="9">
        <v>22.898931999999999</v>
      </c>
      <c r="O360" s="9">
        <v>180.068426099167</v>
      </c>
      <c r="P360" s="9">
        <v>130.78952585177299</v>
      </c>
      <c r="T360" s="27">
        <v>1411</v>
      </c>
      <c r="U360" t="b">
        <f t="shared" si="5"/>
        <v>0</v>
      </c>
    </row>
    <row r="361" spans="1:21" ht="15.75" customHeight="1" x14ac:dyDescent="0.2">
      <c r="A361" s="5" t="s">
        <v>19</v>
      </c>
      <c r="B361" s="5">
        <v>2022</v>
      </c>
      <c r="C361" s="14">
        <v>44775</v>
      </c>
      <c r="D361" s="5">
        <v>1212</v>
      </c>
      <c r="E361" s="5">
        <v>2</v>
      </c>
      <c r="F361" s="5" t="s">
        <v>24</v>
      </c>
      <c r="G361" s="5" t="s">
        <v>27</v>
      </c>
      <c r="H361" s="5" t="s">
        <v>112</v>
      </c>
      <c r="I361" s="5">
        <v>220203</v>
      </c>
      <c r="J361" s="8">
        <v>2.4289168289999998</v>
      </c>
      <c r="K361" s="9">
        <v>16.872456</v>
      </c>
      <c r="L361" s="9">
        <v>29.991347999999999</v>
      </c>
      <c r="M361" s="9">
        <v>39.579659999999997</v>
      </c>
      <c r="N361" s="9">
        <v>28.030947000000001</v>
      </c>
      <c r="O361" s="9">
        <v>154.029643551117</v>
      </c>
      <c r="P361" s="9">
        <v>120.248004520262</v>
      </c>
      <c r="T361" s="27">
        <v>1412</v>
      </c>
      <c r="U361" t="b">
        <f t="shared" si="5"/>
        <v>0</v>
      </c>
    </row>
    <row r="362" spans="1:21" ht="15.75" customHeight="1" x14ac:dyDescent="0.2">
      <c r="A362" s="5" t="s">
        <v>19</v>
      </c>
      <c r="B362" s="5">
        <v>2022</v>
      </c>
      <c r="C362" s="28">
        <v>44775</v>
      </c>
      <c r="D362" s="5">
        <v>1301</v>
      </c>
      <c r="E362" s="5">
        <v>3</v>
      </c>
      <c r="F362" s="5" t="s">
        <v>20</v>
      </c>
      <c r="G362" s="5" t="s">
        <v>27</v>
      </c>
      <c r="H362" s="5" t="s">
        <v>112</v>
      </c>
      <c r="I362" s="5">
        <v>220204</v>
      </c>
      <c r="J362" s="8">
        <v>2.4819188749999999</v>
      </c>
      <c r="K362" s="9">
        <v>19.927050000000001</v>
      </c>
      <c r="L362" s="9">
        <v>26.959579999999999</v>
      </c>
      <c r="M362" s="9">
        <v>36.714080000000003</v>
      </c>
      <c r="N362" s="9">
        <v>20.001370000000001</v>
      </c>
      <c r="O362" s="9">
        <v>172.035860419915</v>
      </c>
      <c r="P362" s="9">
        <v>118.737184335294</v>
      </c>
      <c r="T362" s="27">
        <v>1101</v>
      </c>
      <c r="U362" t="b">
        <f t="shared" si="5"/>
        <v>0</v>
      </c>
    </row>
    <row r="363" spans="1:21" ht="15.75" customHeight="1" x14ac:dyDescent="0.2">
      <c r="A363" s="5" t="s">
        <v>19</v>
      </c>
      <c r="B363" s="5">
        <v>2022</v>
      </c>
      <c r="C363" s="14">
        <v>44775</v>
      </c>
      <c r="D363" s="5">
        <v>1302</v>
      </c>
      <c r="E363" s="5">
        <v>3</v>
      </c>
      <c r="F363" s="5" t="s">
        <v>22</v>
      </c>
      <c r="G363" s="5" t="s">
        <v>27</v>
      </c>
      <c r="H363" s="5" t="s">
        <v>112</v>
      </c>
      <c r="I363" s="5">
        <v>220205</v>
      </c>
      <c r="J363" s="8">
        <v>2.2163349650000002</v>
      </c>
      <c r="K363" s="9">
        <v>21.030726000000001</v>
      </c>
      <c r="L363" s="9">
        <v>26.425847999999998</v>
      </c>
      <c r="M363" s="9">
        <v>34.066608000000002</v>
      </c>
      <c r="N363" s="9">
        <v>23.117958000000002</v>
      </c>
      <c r="O363" s="9">
        <v>186.54088759783301</v>
      </c>
      <c r="P363" s="9">
        <v>141.839695823516</v>
      </c>
      <c r="T363" s="27">
        <v>1102</v>
      </c>
      <c r="U363" t="b">
        <f t="shared" si="5"/>
        <v>0</v>
      </c>
    </row>
    <row r="364" spans="1:21" ht="15.75" customHeight="1" x14ac:dyDescent="0.2">
      <c r="A364" s="5" t="s">
        <v>19</v>
      </c>
      <c r="B364" s="5">
        <v>2022</v>
      </c>
      <c r="C364" s="14">
        <v>44775</v>
      </c>
      <c r="D364" s="5">
        <v>1303</v>
      </c>
      <c r="E364" s="5">
        <v>3</v>
      </c>
      <c r="F364" s="5" t="s">
        <v>25</v>
      </c>
      <c r="G364" s="5" t="s">
        <v>27</v>
      </c>
      <c r="H364" s="5" t="s">
        <v>112</v>
      </c>
      <c r="I364" s="5">
        <v>220206</v>
      </c>
      <c r="J364" s="8">
        <v>2.3230294159999998</v>
      </c>
      <c r="K364" s="9">
        <v>18.817945999999999</v>
      </c>
      <c r="L364" s="9">
        <v>27.236256000000001</v>
      </c>
      <c r="M364" s="9">
        <v>35.896417999999997</v>
      </c>
      <c r="N364" s="9">
        <v>23.654986000000001</v>
      </c>
      <c r="O364" s="9">
        <v>175.396023742925</v>
      </c>
      <c r="P364" s="9">
        <v>131.27721533015901</v>
      </c>
      <c r="T364" s="27">
        <v>1103</v>
      </c>
      <c r="U364" t="b">
        <f t="shared" si="5"/>
        <v>0</v>
      </c>
    </row>
    <row r="365" spans="1:21" ht="15.75" customHeight="1" x14ac:dyDescent="0.2">
      <c r="A365" s="5" t="s">
        <v>19</v>
      </c>
      <c r="B365" s="5">
        <v>2022</v>
      </c>
      <c r="C365" s="14">
        <v>44775</v>
      </c>
      <c r="D365" s="5">
        <v>1304</v>
      </c>
      <c r="E365" s="5">
        <v>3</v>
      </c>
      <c r="F365" s="5" t="s">
        <v>26</v>
      </c>
      <c r="G365" s="5" t="s">
        <v>27</v>
      </c>
      <c r="H365" s="5" t="s">
        <v>112</v>
      </c>
      <c r="I365" s="5">
        <v>220207</v>
      </c>
      <c r="J365" s="8">
        <v>2.3003242340000001</v>
      </c>
      <c r="K365" s="9">
        <v>22.858858999999999</v>
      </c>
      <c r="L365" s="9">
        <v>21.586361</v>
      </c>
      <c r="M365" s="9">
        <v>30.410858000000001</v>
      </c>
      <c r="N365" s="9">
        <v>14.412423</v>
      </c>
      <c r="O365" s="9">
        <v>220.49720800227001</v>
      </c>
      <c r="P365" s="9">
        <v>148.29090749152101</v>
      </c>
      <c r="T365" s="27">
        <v>1104</v>
      </c>
      <c r="U365" t="b">
        <f t="shared" si="5"/>
        <v>0</v>
      </c>
    </row>
    <row r="366" spans="1:21" ht="15.75" customHeight="1" x14ac:dyDescent="0.2">
      <c r="A366" s="5" t="s">
        <v>19</v>
      </c>
      <c r="B366" s="5">
        <v>2022</v>
      </c>
      <c r="C366" s="14">
        <v>44775</v>
      </c>
      <c r="D366" s="5">
        <v>1305</v>
      </c>
      <c r="E366" s="5">
        <v>3</v>
      </c>
      <c r="F366" s="5" t="s">
        <v>23</v>
      </c>
      <c r="G366" s="5" t="s">
        <v>27</v>
      </c>
      <c r="H366" s="5" t="s">
        <v>112</v>
      </c>
      <c r="I366" s="5">
        <v>220208</v>
      </c>
      <c r="J366" s="8">
        <v>2.060521016</v>
      </c>
      <c r="K366" s="9">
        <v>21.302534000000001</v>
      </c>
      <c r="L366" s="9">
        <v>25.203520000000001</v>
      </c>
      <c r="M366" s="9">
        <v>33.190812000000001</v>
      </c>
      <c r="N366" s="9">
        <v>19.866304</v>
      </c>
      <c r="O366" s="9">
        <v>194.13178063913</v>
      </c>
      <c r="P366" s="9">
        <v>139.802734458206</v>
      </c>
      <c r="T366" s="27">
        <v>1105</v>
      </c>
      <c r="U366" t="b">
        <f t="shared" si="5"/>
        <v>0</v>
      </c>
    </row>
    <row r="367" spans="1:21" ht="15.75" customHeight="1" x14ac:dyDescent="0.2">
      <c r="A367" s="5" t="s">
        <v>19</v>
      </c>
      <c r="B367" s="5">
        <v>2022</v>
      </c>
      <c r="C367" s="14">
        <v>44775</v>
      </c>
      <c r="D367" s="5">
        <v>1306</v>
      </c>
      <c r="E367" s="5">
        <v>3</v>
      </c>
      <c r="F367" s="5" t="s">
        <v>24</v>
      </c>
      <c r="G367" s="5" t="s">
        <v>27</v>
      </c>
      <c r="H367" s="5" t="s">
        <v>112</v>
      </c>
      <c r="I367" s="5">
        <v>220209</v>
      </c>
      <c r="J367" s="8">
        <v>2.3808670649999999</v>
      </c>
      <c r="K367" s="9">
        <v>20.115403000000001</v>
      </c>
      <c r="L367" s="9">
        <v>28.044170000000001</v>
      </c>
      <c r="M367" s="9">
        <v>36.233812999999998</v>
      </c>
      <c r="N367" s="9">
        <v>22.910502999999999</v>
      </c>
      <c r="O367" s="9">
        <v>172.147032989889</v>
      </c>
      <c r="P367" s="9">
        <v>127.925672131639</v>
      </c>
      <c r="T367" s="27">
        <v>1106</v>
      </c>
      <c r="U367" t="b">
        <f t="shared" si="5"/>
        <v>0</v>
      </c>
    </row>
    <row r="368" spans="1:21" ht="15.75" customHeight="1" x14ac:dyDescent="0.2">
      <c r="A368" s="5" t="s">
        <v>19</v>
      </c>
      <c r="B368" s="5">
        <v>2022</v>
      </c>
      <c r="C368" s="14">
        <v>44795</v>
      </c>
      <c r="D368" s="5">
        <v>1307</v>
      </c>
      <c r="E368" s="5">
        <v>3</v>
      </c>
      <c r="F368" s="5" t="s">
        <v>22</v>
      </c>
      <c r="G368" s="5" t="s">
        <v>21</v>
      </c>
      <c r="H368" s="5" t="s">
        <v>112</v>
      </c>
      <c r="I368" s="5">
        <v>220252</v>
      </c>
      <c r="J368" s="8">
        <v>4.2179233539999998</v>
      </c>
      <c r="K368" s="9">
        <v>20.160504</v>
      </c>
      <c r="L368" s="9">
        <v>27.892410000000002</v>
      </c>
      <c r="M368" s="9">
        <v>37.554971999999999</v>
      </c>
      <c r="N368" s="9">
        <v>20.271888000000001</v>
      </c>
      <c r="O368" s="9">
        <v>166.38384680214901</v>
      </c>
      <c r="P368" s="9">
        <v>114.473336745214</v>
      </c>
      <c r="T368" s="27">
        <v>1201</v>
      </c>
      <c r="U368" t="b">
        <f t="shared" si="5"/>
        <v>0</v>
      </c>
    </row>
    <row r="369" spans="1:21" ht="15.75" customHeight="1" x14ac:dyDescent="0.2">
      <c r="A369" s="5" t="s">
        <v>19</v>
      </c>
      <c r="B369" s="5">
        <v>2022</v>
      </c>
      <c r="C369" s="14">
        <v>44795</v>
      </c>
      <c r="D369" s="5">
        <v>1308</v>
      </c>
      <c r="E369" s="5">
        <v>3</v>
      </c>
      <c r="F369" s="5" t="s">
        <v>20</v>
      </c>
      <c r="G369" s="5" t="s">
        <v>21</v>
      </c>
      <c r="H369" s="5" t="s">
        <v>112</v>
      </c>
      <c r="I369" s="5">
        <v>220253</v>
      </c>
      <c r="J369" s="8">
        <v>3.1133244850000001</v>
      </c>
      <c r="K369" s="9">
        <v>18.386399999999998</v>
      </c>
      <c r="L369" s="9">
        <v>29.929600000000001</v>
      </c>
      <c r="M369" s="9">
        <v>40.777200000000001</v>
      </c>
      <c r="N369" s="9">
        <v>24.656199999999998</v>
      </c>
      <c r="O369" s="9">
        <v>149.615851448222</v>
      </c>
      <c r="P369" s="9">
        <v>109.616936586912</v>
      </c>
      <c r="T369" s="27">
        <v>1202</v>
      </c>
      <c r="U369" t="b">
        <f t="shared" si="5"/>
        <v>0</v>
      </c>
    </row>
    <row r="370" spans="1:21" ht="15.75" customHeight="1" x14ac:dyDescent="0.2">
      <c r="A370" s="5" t="s">
        <v>19</v>
      </c>
      <c r="B370" s="5">
        <v>2022</v>
      </c>
      <c r="C370" s="14">
        <v>44795</v>
      </c>
      <c r="D370" s="5">
        <v>1309</v>
      </c>
      <c r="E370" s="5">
        <v>3</v>
      </c>
      <c r="F370" s="5" t="s">
        <v>26</v>
      </c>
      <c r="G370" s="5" t="s">
        <v>21</v>
      </c>
      <c r="H370" s="5" t="s">
        <v>112</v>
      </c>
      <c r="I370" s="5">
        <v>220254</v>
      </c>
      <c r="J370" s="8">
        <v>3.554383005</v>
      </c>
      <c r="K370" s="9">
        <v>21.483841000000002</v>
      </c>
      <c r="L370" s="9">
        <v>25.150217000000001</v>
      </c>
      <c r="M370" s="9">
        <v>36.139991999999999</v>
      </c>
      <c r="N370" s="9">
        <v>17.499462999999999</v>
      </c>
      <c r="O370" s="9">
        <v>178.39666490550499</v>
      </c>
      <c r="P370" s="9">
        <v>118.17495106314099</v>
      </c>
      <c r="T370" s="27">
        <v>1203</v>
      </c>
      <c r="U370" t="b">
        <f t="shared" si="5"/>
        <v>0</v>
      </c>
    </row>
    <row r="371" spans="1:21" ht="15.75" customHeight="1" x14ac:dyDescent="0.2">
      <c r="A371" s="5" t="s">
        <v>19</v>
      </c>
      <c r="B371" s="5">
        <v>2022</v>
      </c>
      <c r="C371" s="14">
        <v>44795</v>
      </c>
      <c r="D371" s="5">
        <v>1310</v>
      </c>
      <c r="E371" s="5">
        <v>3</v>
      </c>
      <c r="F371" s="5" t="s">
        <v>24</v>
      </c>
      <c r="G371" s="5" t="s">
        <v>21</v>
      </c>
      <c r="H371" s="5" t="s">
        <v>112</v>
      </c>
      <c r="I371" s="5">
        <v>220255</v>
      </c>
      <c r="J371" s="8">
        <v>4.1562296660000007</v>
      </c>
      <c r="K371" s="9">
        <v>18.720576000000001</v>
      </c>
      <c r="L371" s="9">
        <v>27.727996000000001</v>
      </c>
      <c r="M371" s="9">
        <v>37.376150000000003</v>
      </c>
      <c r="N371" s="9">
        <v>23.40072</v>
      </c>
      <c r="O371" s="9">
        <v>167.498658570636</v>
      </c>
      <c r="P371" s="9">
        <v>121.94373486321101</v>
      </c>
      <c r="T371" s="27">
        <v>1204</v>
      </c>
      <c r="U371" t="b">
        <f t="shared" si="5"/>
        <v>0</v>
      </c>
    </row>
    <row r="372" spans="1:21" ht="15.75" customHeight="1" x14ac:dyDescent="0.2">
      <c r="A372" s="5" t="s">
        <v>19</v>
      </c>
      <c r="B372" s="5">
        <v>2022</v>
      </c>
      <c r="C372" s="14">
        <v>44795</v>
      </c>
      <c r="D372" s="5">
        <v>1311</v>
      </c>
      <c r="E372" s="5">
        <v>3</v>
      </c>
      <c r="F372" s="5" t="s">
        <v>25</v>
      </c>
      <c r="G372" s="5" t="s">
        <v>21</v>
      </c>
      <c r="H372" s="5" t="s">
        <v>112</v>
      </c>
      <c r="I372" s="5">
        <v>220256</v>
      </c>
      <c r="J372" s="8">
        <v>3.440873571</v>
      </c>
      <c r="K372" s="9">
        <v>19.297840000000001</v>
      </c>
      <c r="L372" s="9">
        <v>26.390999999999998</v>
      </c>
      <c r="M372" s="9">
        <v>35.901020000000003</v>
      </c>
      <c r="N372" s="9">
        <v>21.177620000000001</v>
      </c>
      <c r="O372" s="9">
        <v>177.07966398000801</v>
      </c>
      <c r="P372" s="9">
        <v>125.221496828982</v>
      </c>
      <c r="T372" s="27">
        <v>1205</v>
      </c>
      <c r="U372" t="b">
        <f t="shared" si="5"/>
        <v>0</v>
      </c>
    </row>
    <row r="373" spans="1:21" ht="15.75" customHeight="1" x14ac:dyDescent="0.2">
      <c r="A373" s="5" t="s">
        <v>19</v>
      </c>
      <c r="B373" s="5">
        <v>2022</v>
      </c>
      <c r="C373" s="14">
        <v>44795</v>
      </c>
      <c r="D373" s="5">
        <v>1312</v>
      </c>
      <c r="E373" s="5">
        <v>3</v>
      </c>
      <c r="F373" s="5" t="s">
        <v>23</v>
      </c>
      <c r="G373" s="5" t="s">
        <v>21</v>
      </c>
      <c r="H373" s="5" t="s">
        <v>112</v>
      </c>
      <c r="I373" s="5">
        <v>220257</v>
      </c>
      <c r="J373" s="8">
        <v>4.4859524339999997</v>
      </c>
      <c r="K373" s="9">
        <v>20.087332</v>
      </c>
      <c r="L373" s="9">
        <v>29.069092000000001</v>
      </c>
      <c r="M373" s="9">
        <v>38.509295999999999</v>
      </c>
      <c r="N373" s="9">
        <v>21.939820000000001</v>
      </c>
      <c r="O373" s="9">
        <v>160.04635114476</v>
      </c>
      <c r="P373" s="9">
        <v>114.25114021054399</v>
      </c>
      <c r="T373" s="27">
        <v>1206</v>
      </c>
      <c r="U373" t="b">
        <f t="shared" si="5"/>
        <v>0</v>
      </c>
    </row>
    <row r="374" spans="1:21" ht="15.75" customHeight="1" x14ac:dyDescent="0.2">
      <c r="A374" s="5" t="s">
        <v>19</v>
      </c>
      <c r="B374" s="5">
        <v>2022</v>
      </c>
      <c r="C374" s="14">
        <v>44795</v>
      </c>
      <c r="D374" s="5">
        <v>1401</v>
      </c>
      <c r="E374" s="5">
        <v>4</v>
      </c>
      <c r="F374" s="5" t="s">
        <v>20</v>
      </c>
      <c r="G374" s="5" t="s">
        <v>21</v>
      </c>
      <c r="H374" s="5" t="s">
        <v>112</v>
      </c>
      <c r="I374" s="5">
        <v>220258</v>
      </c>
      <c r="J374" s="8">
        <v>3.780692621</v>
      </c>
      <c r="K374" s="9">
        <v>21.045528000000001</v>
      </c>
      <c r="L374" s="9">
        <v>26.259765000000002</v>
      </c>
      <c r="M374" s="9">
        <v>38.922911999999997</v>
      </c>
      <c r="N374" s="9">
        <v>18.876857999999999</v>
      </c>
      <c r="O374" s="9">
        <v>163.57590402471499</v>
      </c>
      <c r="P374" s="9">
        <v>107.40287212009</v>
      </c>
      <c r="T374" s="27">
        <v>1307</v>
      </c>
      <c r="U374" t="b">
        <f t="shared" si="5"/>
        <v>0</v>
      </c>
    </row>
    <row r="375" spans="1:21" ht="15.75" customHeight="1" x14ac:dyDescent="0.2">
      <c r="A375" s="5" t="s">
        <v>19</v>
      </c>
      <c r="B375" s="5">
        <v>2022</v>
      </c>
      <c r="C375" s="14">
        <v>44795</v>
      </c>
      <c r="D375" s="5">
        <v>1402</v>
      </c>
      <c r="E375" s="5">
        <v>4</v>
      </c>
      <c r="F375" s="5" t="s">
        <v>23</v>
      </c>
      <c r="G375" s="5" t="s">
        <v>21</v>
      </c>
      <c r="H375" s="5" t="s">
        <v>112</v>
      </c>
      <c r="I375" s="5">
        <v>220259</v>
      </c>
      <c r="J375" s="8">
        <v>3.1493300610000001</v>
      </c>
      <c r="K375" s="9">
        <v>18.762751999999999</v>
      </c>
      <c r="L375" s="9">
        <v>25.55584</v>
      </c>
      <c r="M375" s="9">
        <v>36.806016</v>
      </c>
      <c r="N375" s="9">
        <v>20.052223999999999</v>
      </c>
      <c r="O375" s="9">
        <v>174.36987813761601</v>
      </c>
      <c r="P375" s="9">
        <v>119.549834740186</v>
      </c>
      <c r="T375" s="27">
        <v>1308</v>
      </c>
      <c r="U375" t="b">
        <f t="shared" si="5"/>
        <v>0</v>
      </c>
    </row>
    <row r="376" spans="1:21" ht="15.75" customHeight="1" x14ac:dyDescent="0.2">
      <c r="A376" s="5" t="s">
        <v>19</v>
      </c>
      <c r="B376" s="5">
        <v>2022</v>
      </c>
      <c r="C376" s="14">
        <v>44795</v>
      </c>
      <c r="D376" s="5">
        <v>1403</v>
      </c>
      <c r="E376" s="5">
        <v>4</v>
      </c>
      <c r="F376" s="5" t="s">
        <v>24</v>
      </c>
      <c r="G376" s="5" t="s">
        <v>21</v>
      </c>
      <c r="H376" s="5" t="s">
        <v>112</v>
      </c>
      <c r="I376" s="5">
        <v>220260</v>
      </c>
      <c r="J376" s="8">
        <v>4.6454402479999999</v>
      </c>
      <c r="K376" s="9">
        <v>18.892873999999999</v>
      </c>
      <c r="L376" s="9">
        <v>30.00966</v>
      </c>
      <c r="M376" s="9">
        <v>40.975453999999999</v>
      </c>
      <c r="N376" s="9">
        <v>24.026602</v>
      </c>
      <c r="O376" s="9">
        <v>148.75036992793599</v>
      </c>
      <c r="P376" s="9">
        <v>108.085042576113</v>
      </c>
      <c r="T376" s="27">
        <v>1309</v>
      </c>
      <c r="U376" t="b">
        <f t="shared" si="5"/>
        <v>0</v>
      </c>
    </row>
    <row r="377" spans="1:21" ht="15.75" customHeight="1" x14ac:dyDescent="0.2">
      <c r="A377" s="5" t="s">
        <v>19</v>
      </c>
      <c r="B377" s="5">
        <v>2022</v>
      </c>
      <c r="C377" s="14">
        <v>44795</v>
      </c>
      <c r="D377" s="5">
        <v>1404</v>
      </c>
      <c r="E377" s="5">
        <v>4</v>
      </c>
      <c r="F377" s="5" t="s">
        <v>22</v>
      </c>
      <c r="G377" s="5" t="s">
        <v>21</v>
      </c>
      <c r="H377" s="5" t="s">
        <v>112</v>
      </c>
      <c r="I377" s="5">
        <v>220261</v>
      </c>
      <c r="J377" s="8">
        <v>3.8200573610000004</v>
      </c>
      <c r="K377" s="9">
        <v>19.752600000000001</v>
      </c>
      <c r="L377" s="9">
        <v>28.970479999999998</v>
      </c>
      <c r="M377" s="9">
        <v>38.094299999999997</v>
      </c>
      <c r="N377" s="9">
        <v>22.574400000000001</v>
      </c>
      <c r="O377" s="9">
        <v>161.97746749513701</v>
      </c>
      <c r="P377" s="9">
        <v>118.73510336099</v>
      </c>
      <c r="T377" s="27">
        <v>1310</v>
      </c>
      <c r="U377" t="b">
        <f t="shared" si="5"/>
        <v>0</v>
      </c>
    </row>
    <row r="378" spans="1:21" ht="15.75" customHeight="1" x14ac:dyDescent="0.2">
      <c r="A378" s="5" t="s">
        <v>19</v>
      </c>
      <c r="B378" s="5">
        <v>2022</v>
      </c>
      <c r="C378" s="14">
        <v>44795</v>
      </c>
      <c r="D378" s="5">
        <v>1405</v>
      </c>
      <c r="E378" s="5">
        <v>4</v>
      </c>
      <c r="F378" s="5" t="s">
        <v>26</v>
      </c>
      <c r="G378" s="5" t="s">
        <v>21</v>
      </c>
      <c r="H378" s="5" t="s">
        <v>112</v>
      </c>
      <c r="I378" s="5">
        <v>220262</v>
      </c>
      <c r="J378" s="8">
        <v>2.4580833449999999</v>
      </c>
      <c r="K378" s="9">
        <v>18.978300000000001</v>
      </c>
      <c r="L378" s="9">
        <v>27.103823999999999</v>
      </c>
      <c r="M378" s="9">
        <v>37.459884000000002</v>
      </c>
      <c r="N378" s="9">
        <v>21.536856</v>
      </c>
      <c r="O378" s="9">
        <v>168.33169275412101</v>
      </c>
      <c r="P378" s="9">
        <v>119.452538377316</v>
      </c>
      <c r="T378" s="27">
        <v>1311</v>
      </c>
      <c r="U378" t="b">
        <f t="shared" si="5"/>
        <v>0</v>
      </c>
    </row>
    <row r="379" spans="1:21" ht="15.75" customHeight="1" x14ac:dyDescent="0.2">
      <c r="A379" s="5" t="s">
        <v>19</v>
      </c>
      <c r="B379" s="5">
        <v>2022</v>
      </c>
      <c r="C379" s="14">
        <v>44795</v>
      </c>
      <c r="D379" s="5">
        <v>1406</v>
      </c>
      <c r="E379" s="5">
        <v>4</v>
      </c>
      <c r="F379" s="5" t="s">
        <v>25</v>
      </c>
      <c r="G379" s="5" t="s">
        <v>21</v>
      </c>
      <c r="H379" s="5" t="s">
        <v>112</v>
      </c>
      <c r="I379" s="5">
        <v>220263</v>
      </c>
      <c r="J379" s="8">
        <v>5.0085631709999996</v>
      </c>
      <c r="K379" s="9">
        <v>20.017935000000001</v>
      </c>
      <c r="L379" s="9">
        <v>28.354859999999999</v>
      </c>
      <c r="M379" s="9">
        <v>37.008495000000003</v>
      </c>
      <c r="N379" s="9">
        <v>22.560929999999999</v>
      </c>
      <c r="O379" s="9">
        <v>167.93520554898899</v>
      </c>
      <c r="P379" s="9">
        <v>122.741564557139</v>
      </c>
      <c r="T379" s="27">
        <v>1312</v>
      </c>
      <c r="U379" t="b">
        <f t="shared" si="5"/>
        <v>0</v>
      </c>
    </row>
    <row r="380" spans="1:21" ht="15.75" customHeight="1" x14ac:dyDescent="0.2">
      <c r="A380" s="5" t="s">
        <v>19</v>
      </c>
      <c r="B380" s="5">
        <v>2022</v>
      </c>
      <c r="C380" s="14">
        <v>44775</v>
      </c>
      <c r="D380" s="5">
        <v>1407</v>
      </c>
      <c r="E380" s="5">
        <v>4</v>
      </c>
      <c r="F380" s="5" t="s">
        <v>22</v>
      </c>
      <c r="G380" s="5" t="s">
        <v>27</v>
      </c>
      <c r="H380" s="5" t="s">
        <v>112</v>
      </c>
      <c r="I380" s="5">
        <v>220210</v>
      </c>
      <c r="J380" s="8">
        <v>2.011765332</v>
      </c>
      <c r="K380" s="9">
        <v>21.012823000000001</v>
      </c>
      <c r="L380" s="9">
        <v>23.673026</v>
      </c>
      <c r="M380" s="9">
        <v>32.070740000000001</v>
      </c>
      <c r="N380" s="9">
        <v>18.241392000000001</v>
      </c>
      <c r="O380" s="9">
        <v>204.37005382766401</v>
      </c>
      <c r="P380" s="9">
        <v>144.60431307297901</v>
      </c>
      <c r="T380" s="27">
        <v>1401</v>
      </c>
      <c r="U380" t="b">
        <f t="shared" si="5"/>
        <v>0</v>
      </c>
    </row>
    <row r="381" spans="1:21" ht="15.75" customHeight="1" x14ac:dyDescent="0.2">
      <c r="A381" s="5" t="s">
        <v>19</v>
      </c>
      <c r="B381" s="5">
        <v>2022</v>
      </c>
      <c r="C381" s="14">
        <v>44775</v>
      </c>
      <c r="D381" s="5">
        <v>1408</v>
      </c>
      <c r="E381" s="5">
        <v>4</v>
      </c>
      <c r="F381" s="5" t="s">
        <v>20</v>
      </c>
      <c r="G381" s="5" t="s">
        <v>27</v>
      </c>
      <c r="H381" s="5" t="s">
        <v>112</v>
      </c>
      <c r="I381" s="5">
        <v>220211</v>
      </c>
      <c r="J381" s="8">
        <v>1.572349029</v>
      </c>
      <c r="K381" s="9">
        <v>17.683772000000001</v>
      </c>
      <c r="L381" s="9">
        <v>26.668939999999999</v>
      </c>
      <c r="M381" s="9">
        <v>37.281052000000003</v>
      </c>
      <c r="N381" s="9">
        <v>22.518384000000001</v>
      </c>
      <c r="O381" s="9">
        <v>169.98446298459999</v>
      </c>
      <c r="P381" s="9">
        <v>119.919258731745</v>
      </c>
      <c r="T381" s="27">
        <v>1402</v>
      </c>
      <c r="U381" t="b">
        <f t="shared" si="5"/>
        <v>0</v>
      </c>
    </row>
    <row r="382" spans="1:21" ht="15.75" customHeight="1" x14ac:dyDescent="0.2">
      <c r="A382" s="5" t="s">
        <v>19</v>
      </c>
      <c r="B382" s="5">
        <v>2022</v>
      </c>
      <c r="C382" s="14">
        <v>44775</v>
      </c>
      <c r="D382" s="5">
        <v>1409</v>
      </c>
      <c r="E382" s="5">
        <v>4</v>
      </c>
      <c r="F382" s="5" t="s">
        <v>24</v>
      </c>
      <c r="G382" s="5" t="s">
        <v>27</v>
      </c>
      <c r="H382" s="5" t="s">
        <v>112</v>
      </c>
      <c r="I382" s="5">
        <v>220212</v>
      </c>
      <c r="J382" s="8">
        <v>2.4446726229999998</v>
      </c>
      <c r="K382" s="9">
        <v>19.331634000000001</v>
      </c>
      <c r="L382" s="9">
        <v>26.727519000000001</v>
      </c>
      <c r="M382" s="9">
        <v>35.723520000000001</v>
      </c>
      <c r="N382" s="9">
        <v>22.717925999999999</v>
      </c>
      <c r="O382" s="9">
        <v>177.27689403716099</v>
      </c>
      <c r="P382" s="9">
        <v>130.34769500164001</v>
      </c>
      <c r="T382" s="27">
        <v>1403</v>
      </c>
      <c r="U382" t="b">
        <f t="shared" si="5"/>
        <v>0</v>
      </c>
    </row>
    <row r="383" spans="1:21" ht="15.75" customHeight="1" x14ac:dyDescent="0.2">
      <c r="A383" s="5" t="s">
        <v>19</v>
      </c>
      <c r="B383" s="5">
        <v>2022</v>
      </c>
      <c r="C383" s="14">
        <v>44775</v>
      </c>
      <c r="D383" s="5">
        <v>1410</v>
      </c>
      <c r="E383" s="5">
        <v>4</v>
      </c>
      <c r="F383" s="5" t="s">
        <v>26</v>
      </c>
      <c r="G383" s="5" t="s">
        <v>27</v>
      </c>
      <c r="H383" s="5" t="s">
        <v>112</v>
      </c>
      <c r="I383" s="5">
        <v>220213</v>
      </c>
      <c r="J383" s="8">
        <v>1.8423061170000001</v>
      </c>
      <c r="K383" s="9">
        <v>23.422763</v>
      </c>
      <c r="L383" s="9">
        <v>20.892326000000001</v>
      </c>
      <c r="M383" s="9">
        <v>28.594864999999999</v>
      </c>
      <c r="N383" s="9">
        <v>14.181570000000001</v>
      </c>
      <c r="O383" s="9">
        <v>236.25929372040201</v>
      </c>
      <c r="P383" s="9">
        <v>164.84943183235899</v>
      </c>
      <c r="T383" s="27">
        <v>1404</v>
      </c>
      <c r="U383" t="b">
        <f t="shared" si="5"/>
        <v>0</v>
      </c>
    </row>
    <row r="384" spans="1:21" ht="15.75" customHeight="1" x14ac:dyDescent="0.2">
      <c r="A384" s="5" t="s">
        <v>19</v>
      </c>
      <c r="B384" s="5">
        <v>2022</v>
      </c>
      <c r="C384" s="14">
        <v>44775</v>
      </c>
      <c r="D384" s="5">
        <v>1411</v>
      </c>
      <c r="E384" s="5">
        <v>4</v>
      </c>
      <c r="F384" s="5" t="s">
        <v>25</v>
      </c>
      <c r="G384" s="5" t="s">
        <v>27</v>
      </c>
      <c r="H384" s="5" t="s">
        <v>112</v>
      </c>
      <c r="I384" s="5">
        <v>220214</v>
      </c>
      <c r="J384" s="8">
        <v>1.4619030560000001</v>
      </c>
      <c r="K384" s="9">
        <v>16.078135</v>
      </c>
      <c r="L384" s="9">
        <v>27.520299999999999</v>
      </c>
      <c r="M384" s="9">
        <v>37.069290000000002</v>
      </c>
      <c r="N384" s="9">
        <v>25.95035</v>
      </c>
      <c r="O384" s="9">
        <v>169.291230080899</v>
      </c>
      <c r="P384" s="9">
        <v>128.076991243907</v>
      </c>
      <c r="T384" s="27">
        <v>1405</v>
      </c>
      <c r="U384" t="b">
        <f t="shared" si="5"/>
        <v>0</v>
      </c>
    </row>
    <row r="385" spans="1:21" ht="15.75" customHeight="1" x14ac:dyDescent="0.2">
      <c r="A385" s="5" t="s">
        <v>19</v>
      </c>
      <c r="B385" s="5">
        <v>2022</v>
      </c>
      <c r="C385" s="14">
        <v>44775</v>
      </c>
      <c r="D385" s="5">
        <v>1412</v>
      </c>
      <c r="E385" s="5">
        <v>4</v>
      </c>
      <c r="F385" s="5" t="s">
        <v>23</v>
      </c>
      <c r="G385" s="5" t="s">
        <v>27</v>
      </c>
      <c r="H385" s="5" t="s">
        <v>112</v>
      </c>
      <c r="I385" s="5">
        <v>220215</v>
      </c>
      <c r="J385" s="8">
        <v>1.6239539649999999</v>
      </c>
      <c r="K385" s="9">
        <v>17.831025</v>
      </c>
      <c r="L385" s="9">
        <v>24.152515000000001</v>
      </c>
      <c r="M385" s="9">
        <v>35.560684999999999</v>
      </c>
      <c r="N385" s="9">
        <v>18.356280000000002</v>
      </c>
      <c r="O385" s="9">
        <v>183.33596875182499</v>
      </c>
      <c r="P385" s="9">
        <v>120.79941335622399</v>
      </c>
      <c r="T385" s="27">
        <v>1406</v>
      </c>
      <c r="U385" t="b">
        <f t="shared" si="5"/>
        <v>0</v>
      </c>
    </row>
    <row r="386" spans="1:21" ht="15.75" customHeight="1" x14ac:dyDescent="0.2">
      <c r="A386" s="11" t="s">
        <v>19</v>
      </c>
      <c r="B386" s="5">
        <v>2022</v>
      </c>
      <c r="C386" s="14">
        <v>44811</v>
      </c>
      <c r="D386" s="5">
        <v>1107</v>
      </c>
      <c r="E386" s="5">
        <v>1</v>
      </c>
      <c r="F386" s="5" t="s">
        <v>24</v>
      </c>
      <c r="G386" s="5" t="s">
        <v>27</v>
      </c>
      <c r="H386" s="5" t="s">
        <v>113</v>
      </c>
      <c r="I386" s="5">
        <v>220288</v>
      </c>
      <c r="J386" s="8">
        <v>3.4023075490000001</v>
      </c>
      <c r="K386" s="9">
        <v>19.437101999999999</v>
      </c>
      <c r="L386" s="9">
        <v>26.696283999999999</v>
      </c>
      <c r="M386" s="9">
        <v>36.923833999999999</v>
      </c>
      <c r="N386" s="9">
        <v>21.21622</v>
      </c>
      <c r="O386" s="9">
        <v>171.57530600915899</v>
      </c>
      <c r="P386" s="9">
        <v>124.66680781592</v>
      </c>
      <c r="T386" s="27">
        <v>1107</v>
      </c>
      <c r="U386" t="b">
        <f t="shared" si="5"/>
        <v>1</v>
      </c>
    </row>
    <row r="387" spans="1:21" ht="15.75" customHeight="1" x14ac:dyDescent="0.2">
      <c r="A387" s="11" t="s">
        <v>19</v>
      </c>
      <c r="B387" s="5">
        <v>2022</v>
      </c>
      <c r="C387" s="14">
        <v>44811</v>
      </c>
      <c r="D387" s="5">
        <v>1108</v>
      </c>
      <c r="E387" s="5">
        <v>1</v>
      </c>
      <c r="F387" s="5" t="s">
        <v>23</v>
      </c>
      <c r="G387" s="5" t="s">
        <v>27</v>
      </c>
      <c r="H387" s="5" t="s">
        <v>113</v>
      </c>
      <c r="I387" s="5">
        <v>220289</v>
      </c>
      <c r="J387" s="8">
        <v>2.8779431089999998</v>
      </c>
      <c r="K387" s="9">
        <v>18.975876</v>
      </c>
      <c r="L387" s="9">
        <v>29.533811</v>
      </c>
      <c r="M387" s="9">
        <v>42.250678000000001</v>
      </c>
      <c r="N387" s="9">
        <v>20.168970000000002</v>
      </c>
      <c r="O387" s="9">
        <v>145.07687648423999</v>
      </c>
      <c r="P387" s="9">
        <v>95.448846457052397</v>
      </c>
      <c r="T387" s="27">
        <v>1108</v>
      </c>
      <c r="U387" t="b">
        <f t="shared" ref="U387:U450" si="6">T387=D387</f>
        <v>1</v>
      </c>
    </row>
    <row r="388" spans="1:21" ht="15.75" customHeight="1" x14ac:dyDescent="0.2">
      <c r="A388" s="11" t="s">
        <v>19</v>
      </c>
      <c r="B388" s="5">
        <v>2022</v>
      </c>
      <c r="C388" s="14">
        <v>44811</v>
      </c>
      <c r="D388" s="5">
        <v>1109</v>
      </c>
      <c r="E388" s="5">
        <v>1</v>
      </c>
      <c r="F388" s="5" t="s">
        <v>20</v>
      </c>
      <c r="G388" s="5" t="s">
        <v>27</v>
      </c>
      <c r="H388" s="5" t="s">
        <v>113</v>
      </c>
      <c r="I388" s="5">
        <v>220290</v>
      </c>
      <c r="J388" s="8">
        <v>3.2987835830000001</v>
      </c>
      <c r="K388" s="9">
        <v>21.566958</v>
      </c>
      <c r="L388" s="9">
        <v>26.164894</v>
      </c>
      <c r="M388" s="9">
        <v>36.510249999999999</v>
      </c>
      <c r="N388" s="9">
        <v>15.913758</v>
      </c>
      <c r="O388" s="9">
        <v>174.573588395613</v>
      </c>
      <c r="P388" s="9">
        <v>114.30102579126</v>
      </c>
      <c r="T388" s="27">
        <v>1109</v>
      </c>
      <c r="U388" t="b">
        <f t="shared" si="6"/>
        <v>1</v>
      </c>
    </row>
    <row r="389" spans="1:21" ht="15.75" customHeight="1" x14ac:dyDescent="0.2">
      <c r="A389" s="11" t="s">
        <v>19</v>
      </c>
      <c r="B389" s="5">
        <v>2022</v>
      </c>
      <c r="C389" s="14">
        <v>44811</v>
      </c>
      <c r="D389" s="5">
        <v>1110</v>
      </c>
      <c r="E389" s="5">
        <v>1</v>
      </c>
      <c r="F389" s="5" t="s">
        <v>22</v>
      </c>
      <c r="G389" s="5" t="s">
        <v>27</v>
      </c>
      <c r="H389" s="5" t="s">
        <v>113</v>
      </c>
      <c r="I389" s="5">
        <v>220291</v>
      </c>
      <c r="J389" s="8">
        <v>3.1313163639999999</v>
      </c>
      <c r="K389" s="9">
        <v>19.706130000000002</v>
      </c>
      <c r="L389" s="9">
        <v>28.47072</v>
      </c>
      <c r="M389" s="9">
        <v>39.043125000000003</v>
      </c>
      <c r="N389" s="9">
        <v>21.532875000000001</v>
      </c>
      <c r="O389" s="9">
        <v>158.96866366387499</v>
      </c>
      <c r="P389" s="9">
        <v>112.873266253431</v>
      </c>
      <c r="T389" s="27">
        <v>1110</v>
      </c>
      <c r="U389" t="b">
        <f t="shared" si="6"/>
        <v>1</v>
      </c>
    </row>
    <row r="390" spans="1:21" ht="15.75" customHeight="1" x14ac:dyDescent="0.2">
      <c r="A390" s="11" t="s">
        <v>19</v>
      </c>
      <c r="B390" s="5">
        <v>2022</v>
      </c>
      <c r="C390" s="14">
        <v>44811</v>
      </c>
      <c r="D390" s="5">
        <v>1111</v>
      </c>
      <c r="E390" s="5">
        <v>1</v>
      </c>
      <c r="F390" s="5" t="s">
        <v>25</v>
      </c>
      <c r="G390" s="5" t="s">
        <v>27</v>
      </c>
      <c r="H390" s="5" t="s">
        <v>113</v>
      </c>
      <c r="I390" s="5">
        <v>220292</v>
      </c>
      <c r="J390" s="8">
        <v>3.1896622630000002</v>
      </c>
      <c r="K390" s="9">
        <v>18.857240000000001</v>
      </c>
      <c r="L390" s="9">
        <v>28.71228</v>
      </c>
      <c r="M390" s="9">
        <v>39.808675999999998</v>
      </c>
      <c r="N390" s="9">
        <v>21.681087999999999</v>
      </c>
      <c r="O390" s="9">
        <v>155.47185575886201</v>
      </c>
      <c r="P390" s="9">
        <v>109.65822115664299</v>
      </c>
      <c r="T390" s="27">
        <v>1111</v>
      </c>
      <c r="U390" t="b">
        <f t="shared" si="6"/>
        <v>1</v>
      </c>
    </row>
    <row r="391" spans="1:21" ht="15.75" customHeight="1" x14ac:dyDescent="0.2">
      <c r="A391" s="11" t="s">
        <v>19</v>
      </c>
      <c r="B391" s="5">
        <v>2022</v>
      </c>
      <c r="C391" s="14">
        <v>44811</v>
      </c>
      <c r="D391" s="5">
        <v>1112</v>
      </c>
      <c r="E391" s="5">
        <v>1</v>
      </c>
      <c r="F391" s="5" t="s">
        <v>26</v>
      </c>
      <c r="G391" s="5" t="s">
        <v>27</v>
      </c>
      <c r="H391" s="5" t="s">
        <v>113</v>
      </c>
      <c r="I391" s="5">
        <v>220293</v>
      </c>
      <c r="J391" s="8">
        <v>2.9034854220000001</v>
      </c>
      <c r="K391" s="9">
        <v>20.065825</v>
      </c>
      <c r="L391" s="9">
        <v>27.643525</v>
      </c>
      <c r="M391" s="9">
        <v>38.058149999999998</v>
      </c>
      <c r="N391" s="9">
        <v>16.53145</v>
      </c>
      <c r="O391" s="9">
        <v>164.65792973048099</v>
      </c>
      <c r="P391" s="9">
        <v>107.28022229632801</v>
      </c>
      <c r="T391" s="27">
        <v>1112</v>
      </c>
      <c r="U391" t="b">
        <f t="shared" si="6"/>
        <v>1</v>
      </c>
    </row>
    <row r="392" spans="1:21" ht="15.75" customHeight="1" x14ac:dyDescent="0.2">
      <c r="A392" s="11" t="s">
        <v>19</v>
      </c>
      <c r="B392" s="5">
        <v>2022</v>
      </c>
      <c r="C392" s="14">
        <v>44811</v>
      </c>
      <c r="D392" s="5">
        <v>1207</v>
      </c>
      <c r="E392" s="5">
        <v>2</v>
      </c>
      <c r="F392" s="5" t="s">
        <v>23</v>
      </c>
      <c r="G392" s="5" t="s">
        <v>27</v>
      </c>
      <c r="H392" s="5" t="s">
        <v>113</v>
      </c>
      <c r="I392" s="5">
        <v>220294</v>
      </c>
      <c r="J392" s="8">
        <v>2.7785600450000003</v>
      </c>
      <c r="K392" s="9">
        <v>22.744223999999999</v>
      </c>
      <c r="L392" s="9">
        <v>23.073713999999999</v>
      </c>
      <c r="M392" s="9">
        <v>33.993954000000002</v>
      </c>
      <c r="N392" s="9">
        <v>13.716198</v>
      </c>
      <c r="O392" s="9">
        <v>194.085338641703</v>
      </c>
      <c r="P392" s="9">
        <v>125.06286444838599</v>
      </c>
      <c r="T392" s="27">
        <v>1207</v>
      </c>
      <c r="U392" t="b">
        <f t="shared" si="6"/>
        <v>1</v>
      </c>
    </row>
    <row r="393" spans="1:21" ht="15.75" customHeight="1" x14ac:dyDescent="0.2">
      <c r="A393" s="11" t="s">
        <v>19</v>
      </c>
      <c r="B393" s="5">
        <v>2022</v>
      </c>
      <c r="C393" s="14">
        <v>44811</v>
      </c>
      <c r="D393" s="5">
        <v>1208</v>
      </c>
      <c r="E393" s="5">
        <v>2</v>
      </c>
      <c r="F393" s="5" t="s">
        <v>25</v>
      </c>
      <c r="G393" s="5" t="s">
        <v>27</v>
      </c>
      <c r="H393" s="5" t="s">
        <v>113</v>
      </c>
      <c r="I393" s="5">
        <v>220295</v>
      </c>
      <c r="J393" s="8">
        <v>2.6863771230000002</v>
      </c>
      <c r="K393" s="9">
        <v>20.704858000000002</v>
      </c>
      <c r="L393" s="9">
        <v>26.795639999999999</v>
      </c>
      <c r="M393" s="9">
        <v>36.136105999999998</v>
      </c>
      <c r="N393" s="9">
        <v>20.809380000000001</v>
      </c>
      <c r="O393" s="9">
        <v>175.11621959179499</v>
      </c>
      <c r="P393" s="9">
        <v>128.060720066855</v>
      </c>
      <c r="T393" s="27">
        <v>1208</v>
      </c>
      <c r="U393" t="b">
        <f t="shared" si="6"/>
        <v>1</v>
      </c>
    </row>
    <row r="394" spans="1:21" ht="15.75" customHeight="1" x14ac:dyDescent="0.2">
      <c r="A394" s="11" t="s">
        <v>19</v>
      </c>
      <c r="B394" s="5">
        <v>2022</v>
      </c>
      <c r="C394" s="14">
        <v>44811</v>
      </c>
      <c r="D394" s="5">
        <v>1209</v>
      </c>
      <c r="E394" s="5">
        <v>2</v>
      </c>
      <c r="F394" s="5" t="s">
        <v>26</v>
      </c>
      <c r="G394" s="5" t="s">
        <v>27</v>
      </c>
      <c r="H394" s="5" t="s">
        <v>113</v>
      </c>
      <c r="I394" s="5">
        <v>220296</v>
      </c>
      <c r="J394" s="8">
        <v>3.0524443139999997</v>
      </c>
      <c r="K394" s="9">
        <v>20.075406000000001</v>
      </c>
      <c r="L394" s="9">
        <v>27.844086000000001</v>
      </c>
      <c r="M394" s="9">
        <v>39.298152000000002</v>
      </c>
      <c r="N394" s="9">
        <v>20.435417999999999</v>
      </c>
      <c r="O394" s="9">
        <v>159.09253219301601</v>
      </c>
      <c r="P394" s="9">
        <v>109.538984761812</v>
      </c>
      <c r="T394" s="27">
        <v>1209</v>
      </c>
      <c r="U394" t="b">
        <f t="shared" si="6"/>
        <v>1</v>
      </c>
    </row>
    <row r="395" spans="1:21" ht="15.75" customHeight="1" x14ac:dyDescent="0.2">
      <c r="A395" s="11" t="s">
        <v>19</v>
      </c>
      <c r="B395" s="5">
        <v>2022</v>
      </c>
      <c r="C395" s="14">
        <v>44811</v>
      </c>
      <c r="D395" s="5">
        <v>1210</v>
      </c>
      <c r="E395" s="5">
        <v>2</v>
      </c>
      <c r="F395" s="5" t="s">
        <v>20</v>
      </c>
      <c r="G395" s="5" t="s">
        <v>27</v>
      </c>
      <c r="H395" s="5" t="s">
        <v>113</v>
      </c>
      <c r="I395" s="5">
        <v>220297</v>
      </c>
      <c r="J395" s="8">
        <v>3.2449195559999997</v>
      </c>
      <c r="K395" s="9">
        <v>19.404882000000001</v>
      </c>
      <c r="L395" s="9">
        <v>30.059652</v>
      </c>
      <c r="M395" s="9">
        <v>40.770995999999997</v>
      </c>
      <c r="N395" s="9">
        <v>20.234634</v>
      </c>
      <c r="O395" s="9">
        <v>149.40746761183101</v>
      </c>
      <c r="P395" s="9">
        <v>101.35321617141599</v>
      </c>
      <c r="T395" s="27">
        <v>1210</v>
      </c>
      <c r="U395" t="b">
        <f t="shared" si="6"/>
        <v>1</v>
      </c>
    </row>
    <row r="396" spans="1:21" ht="15.75" customHeight="1" x14ac:dyDescent="0.2">
      <c r="A396" s="11" t="s">
        <v>19</v>
      </c>
      <c r="B396" s="5">
        <v>2022</v>
      </c>
      <c r="C396" s="14">
        <v>44811</v>
      </c>
      <c r="D396" s="5">
        <v>1211</v>
      </c>
      <c r="E396" s="5">
        <v>2</v>
      </c>
      <c r="F396" s="5" t="s">
        <v>22</v>
      </c>
      <c r="G396" s="5" t="s">
        <v>27</v>
      </c>
      <c r="H396" s="5" t="s">
        <v>113</v>
      </c>
      <c r="I396" s="5">
        <v>220298</v>
      </c>
      <c r="J396" s="8">
        <v>2.7990042990000004</v>
      </c>
      <c r="K396" s="9">
        <v>17.992439999999998</v>
      </c>
      <c r="L396" s="9">
        <v>30.930399999999999</v>
      </c>
      <c r="M396" s="9">
        <v>41.303400000000003</v>
      </c>
      <c r="N396" s="9">
        <v>24.744319999999998</v>
      </c>
      <c r="O396" s="9">
        <v>145.95390232528899</v>
      </c>
      <c r="P396" s="9">
        <v>107.980421769931</v>
      </c>
      <c r="T396" s="27">
        <v>1211</v>
      </c>
      <c r="U396" t="b">
        <f t="shared" si="6"/>
        <v>1</v>
      </c>
    </row>
    <row r="397" spans="1:21" ht="15.75" customHeight="1" x14ac:dyDescent="0.2">
      <c r="A397" s="11" t="s">
        <v>19</v>
      </c>
      <c r="B397" s="5">
        <v>2022</v>
      </c>
      <c r="C397" s="14">
        <v>44811</v>
      </c>
      <c r="D397" s="5">
        <v>1212</v>
      </c>
      <c r="E397" s="5">
        <v>2</v>
      </c>
      <c r="F397" s="5" t="s">
        <v>24</v>
      </c>
      <c r="G397" s="5" t="s">
        <v>27</v>
      </c>
      <c r="H397" s="5" t="s">
        <v>113</v>
      </c>
      <c r="I397" s="5">
        <v>220299</v>
      </c>
      <c r="J397" s="8">
        <v>2.9753432550000003</v>
      </c>
      <c r="K397" s="9">
        <v>20.276499999999999</v>
      </c>
      <c r="L397" s="9">
        <v>28.358675000000002</v>
      </c>
      <c r="M397" s="9">
        <v>38.402175</v>
      </c>
      <c r="N397" s="9">
        <v>20.949224999999998</v>
      </c>
      <c r="O397" s="9">
        <v>161.833353461493</v>
      </c>
      <c r="P397" s="9">
        <v>115.142772548133</v>
      </c>
      <c r="T397" s="27">
        <v>1212</v>
      </c>
      <c r="U397" t="b">
        <f t="shared" si="6"/>
        <v>1</v>
      </c>
    </row>
    <row r="398" spans="1:21" ht="15.75" customHeight="1" x14ac:dyDescent="0.2">
      <c r="A398" s="11" t="s">
        <v>19</v>
      </c>
      <c r="B398" s="5">
        <v>2022</v>
      </c>
      <c r="C398" s="14">
        <v>44811</v>
      </c>
      <c r="D398" s="5">
        <v>1301</v>
      </c>
      <c r="E398" s="5">
        <v>3</v>
      </c>
      <c r="F398" s="5" t="s">
        <v>20</v>
      </c>
      <c r="G398" s="5" t="s">
        <v>27</v>
      </c>
      <c r="H398" s="5" t="s">
        <v>113</v>
      </c>
      <c r="I398" s="5">
        <v>220300</v>
      </c>
      <c r="J398" s="8">
        <v>3.3579610160000004</v>
      </c>
      <c r="K398" s="9">
        <v>19.958490000000001</v>
      </c>
      <c r="L398" s="9">
        <v>27.223002000000001</v>
      </c>
      <c r="M398" s="9">
        <v>38.961621000000001</v>
      </c>
      <c r="N398" s="9">
        <v>19.069344000000001</v>
      </c>
      <c r="O398" s="9">
        <v>161.621854400388</v>
      </c>
      <c r="P398" s="9">
        <v>108.254241013198</v>
      </c>
      <c r="T398" s="27">
        <v>1301</v>
      </c>
      <c r="U398" t="b">
        <f t="shared" si="6"/>
        <v>1</v>
      </c>
    </row>
    <row r="399" spans="1:21" ht="15.75" customHeight="1" x14ac:dyDescent="0.2">
      <c r="A399" s="11" t="s">
        <v>19</v>
      </c>
      <c r="B399" s="5">
        <v>2022</v>
      </c>
      <c r="C399" s="14">
        <v>44811</v>
      </c>
      <c r="D399" s="5">
        <v>1302</v>
      </c>
      <c r="E399" s="5">
        <v>3</v>
      </c>
      <c r="F399" s="5" t="s">
        <v>22</v>
      </c>
      <c r="G399" s="5" t="s">
        <v>27</v>
      </c>
      <c r="H399" s="5" t="s">
        <v>113</v>
      </c>
      <c r="I399" s="5">
        <v>220301</v>
      </c>
      <c r="J399" s="8">
        <v>2.7149251039999998</v>
      </c>
      <c r="K399" s="9">
        <v>22.322911000000001</v>
      </c>
      <c r="L399" s="9">
        <v>25.747717999999999</v>
      </c>
      <c r="M399" s="9">
        <v>35.471893000000001</v>
      </c>
      <c r="N399" s="9">
        <v>16.374562000000001</v>
      </c>
      <c r="O399" s="9">
        <v>180.53606733279699</v>
      </c>
      <c r="P399" s="9">
        <v>122.572682187555</v>
      </c>
      <c r="T399" s="27">
        <v>1302</v>
      </c>
      <c r="U399" t="b">
        <f t="shared" si="6"/>
        <v>1</v>
      </c>
    </row>
    <row r="400" spans="1:21" ht="15.75" customHeight="1" x14ac:dyDescent="0.2">
      <c r="A400" s="11" t="s">
        <v>19</v>
      </c>
      <c r="B400" s="5">
        <v>2022</v>
      </c>
      <c r="C400" s="14">
        <v>44811</v>
      </c>
      <c r="D400" s="5">
        <v>1303</v>
      </c>
      <c r="E400" s="5">
        <v>3</v>
      </c>
      <c r="F400" s="5" t="s">
        <v>25</v>
      </c>
      <c r="G400" s="5" t="s">
        <v>27</v>
      </c>
      <c r="H400" s="5" t="s">
        <v>113</v>
      </c>
      <c r="I400" s="5">
        <v>220302</v>
      </c>
      <c r="J400" s="8">
        <v>3.2216970740000002</v>
      </c>
      <c r="K400" s="9">
        <v>20.394919999999999</v>
      </c>
      <c r="L400" s="9">
        <v>25.458159999999999</v>
      </c>
      <c r="M400" s="9">
        <v>35.139831999999998</v>
      </c>
      <c r="N400" s="9">
        <v>18.823896000000001</v>
      </c>
      <c r="O400" s="9">
        <v>182.839204160376</v>
      </c>
      <c r="P400" s="9">
        <v>129.316534888707</v>
      </c>
      <c r="T400" s="27">
        <v>1303</v>
      </c>
      <c r="U400" t="b">
        <f t="shared" si="6"/>
        <v>1</v>
      </c>
    </row>
    <row r="401" spans="1:21" ht="15.75" customHeight="1" x14ac:dyDescent="0.2">
      <c r="A401" s="11" t="s">
        <v>19</v>
      </c>
      <c r="B401" s="5">
        <v>2022</v>
      </c>
      <c r="C401" s="14">
        <v>44811</v>
      </c>
      <c r="D401" s="5">
        <v>1304</v>
      </c>
      <c r="E401" s="5">
        <v>3</v>
      </c>
      <c r="F401" s="5" t="s">
        <v>26</v>
      </c>
      <c r="G401" s="5" t="s">
        <v>27</v>
      </c>
      <c r="H401" s="5" t="s">
        <v>113</v>
      </c>
      <c r="I401" s="5">
        <v>220303</v>
      </c>
      <c r="J401" s="8">
        <v>2.7819471560000002</v>
      </c>
      <c r="K401" s="9">
        <v>19.639003500000001</v>
      </c>
      <c r="L401" s="9">
        <v>29.118641</v>
      </c>
      <c r="M401" s="9">
        <v>41.645872500000003</v>
      </c>
      <c r="N401" s="9">
        <v>19.283597499999999</v>
      </c>
      <c r="O401" s="9">
        <v>147.93286143531901</v>
      </c>
      <c r="P401" s="9">
        <v>96.916128309384106</v>
      </c>
      <c r="T401" s="27">
        <v>1304</v>
      </c>
      <c r="U401" t="b">
        <f t="shared" si="6"/>
        <v>1</v>
      </c>
    </row>
    <row r="402" spans="1:21" ht="15.75" customHeight="1" x14ac:dyDescent="0.2">
      <c r="A402" s="11" t="s">
        <v>19</v>
      </c>
      <c r="B402" s="5">
        <v>2022</v>
      </c>
      <c r="C402" s="14">
        <v>44811</v>
      </c>
      <c r="D402" s="5">
        <v>1305</v>
      </c>
      <c r="E402" s="5">
        <v>3</v>
      </c>
      <c r="F402" s="5" t="s">
        <v>23</v>
      </c>
      <c r="G402" s="5" t="s">
        <v>27</v>
      </c>
      <c r="H402" s="5" t="s">
        <v>113</v>
      </c>
      <c r="I402" s="5">
        <v>220304</v>
      </c>
      <c r="J402" s="8">
        <v>2.8780088670000001</v>
      </c>
      <c r="K402" s="9">
        <v>22.845320999999998</v>
      </c>
      <c r="L402" s="9">
        <v>23.235108</v>
      </c>
      <c r="M402" s="9">
        <v>34.196679000000003</v>
      </c>
      <c r="N402" s="9">
        <v>16.304504999999999</v>
      </c>
      <c r="O402" s="9">
        <v>192.592755538739</v>
      </c>
      <c r="P402" s="9">
        <v>130.91298816259001</v>
      </c>
      <c r="T402" s="27">
        <v>1305</v>
      </c>
      <c r="U402" t="b">
        <f t="shared" si="6"/>
        <v>1</v>
      </c>
    </row>
    <row r="403" spans="1:21" ht="15.75" customHeight="1" x14ac:dyDescent="0.2">
      <c r="A403" s="11" t="s">
        <v>19</v>
      </c>
      <c r="B403" s="5">
        <v>2022</v>
      </c>
      <c r="C403" s="14">
        <v>44811</v>
      </c>
      <c r="D403" s="5">
        <v>1306</v>
      </c>
      <c r="E403" s="5">
        <v>3</v>
      </c>
      <c r="F403" s="5" t="s">
        <v>24</v>
      </c>
      <c r="G403" s="5" t="s">
        <v>27</v>
      </c>
      <c r="H403" s="5" t="s">
        <v>113</v>
      </c>
      <c r="I403" s="5">
        <v>220305</v>
      </c>
      <c r="J403" s="8">
        <v>3.4505163460000001</v>
      </c>
      <c r="K403" s="9">
        <v>19.305140000000002</v>
      </c>
      <c r="L403" s="9">
        <v>29.989865999999999</v>
      </c>
      <c r="M403" s="9">
        <v>40.387881999999998</v>
      </c>
      <c r="N403" s="9">
        <v>24.083639999999999</v>
      </c>
      <c r="O403" s="9">
        <v>150.94993877066301</v>
      </c>
      <c r="P403" s="9">
        <v>113.193745931493</v>
      </c>
      <c r="T403" s="27">
        <v>1306</v>
      </c>
      <c r="U403" t="b">
        <f t="shared" si="6"/>
        <v>1</v>
      </c>
    </row>
    <row r="404" spans="1:21" ht="15.75" customHeight="1" x14ac:dyDescent="0.2">
      <c r="A404" s="11" t="s">
        <v>19</v>
      </c>
      <c r="B404" s="5">
        <v>2022</v>
      </c>
      <c r="C404" s="14">
        <v>44811</v>
      </c>
      <c r="D404" s="5">
        <v>1407</v>
      </c>
      <c r="E404" s="5">
        <v>4</v>
      </c>
      <c r="F404" s="5" t="s">
        <v>22</v>
      </c>
      <c r="G404" s="5" t="s">
        <v>27</v>
      </c>
      <c r="H404" s="5" t="s">
        <v>113</v>
      </c>
      <c r="I404" s="5">
        <v>220306</v>
      </c>
      <c r="J404" s="8">
        <v>2.7796683660000001</v>
      </c>
      <c r="K404" s="9">
        <v>19.899263999999999</v>
      </c>
      <c r="L404" s="9">
        <v>27.323799999999999</v>
      </c>
      <c r="M404" s="9">
        <v>38.159100000000002</v>
      </c>
      <c r="N404" s="9">
        <v>19.267990000000001</v>
      </c>
      <c r="O404" s="9">
        <v>164.829492773006</v>
      </c>
      <c r="P404" s="9">
        <v>112.068785217948</v>
      </c>
      <c r="T404" s="27">
        <v>1407</v>
      </c>
      <c r="U404" t="b">
        <f t="shared" si="6"/>
        <v>1</v>
      </c>
    </row>
    <row r="405" spans="1:21" ht="15.75" customHeight="1" x14ac:dyDescent="0.2">
      <c r="A405" s="11" t="s">
        <v>19</v>
      </c>
      <c r="B405" s="5">
        <v>2022</v>
      </c>
      <c r="C405" s="14">
        <v>44811</v>
      </c>
      <c r="D405" s="5">
        <v>1408</v>
      </c>
      <c r="E405" s="5">
        <v>4</v>
      </c>
      <c r="F405" s="5" t="s">
        <v>20</v>
      </c>
      <c r="G405" s="5" t="s">
        <v>27</v>
      </c>
      <c r="H405" s="5" t="s">
        <v>113</v>
      </c>
      <c r="I405" s="5">
        <v>220307</v>
      </c>
      <c r="J405" s="8">
        <v>1.925468253</v>
      </c>
      <c r="K405" s="9">
        <v>19.013567999999999</v>
      </c>
      <c r="L405" s="9">
        <v>27.057407999999999</v>
      </c>
      <c r="M405" s="9">
        <v>40.040447999999998</v>
      </c>
      <c r="N405" s="9">
        <v>19.483968000000001</v>
      </c>
      <c r="O405" s="9">
        <v>157.56689897501201</v>
      </c>
      <c r="P405" s="9">
        <v>102.94722990123201</v>
      </c>
      <c r="T405" s="27">
        <v>1408</v>
      </c>
      <c r="U405" t="b">
        <f t="shared" si="6"/>
        <v>1</v>
      </c>
    </row>
    <row r="406" spans="1:21" ht="15.75" customHeight="1" x14ac:dyDescent="0.2">
      <c r="A406" s="11" t="s">
        <v>19</v>
      </c>
      <c r="B406" s="5">
        <v>2022</v>
      </c>
      <c r="C406" s="14">
        <v>44811</v>
      </c>
      <c r="D406" s="5">
        <v>1409</v>
      </c>
      <c r="E406" s="5">
        <v>4</v>
      </c>
      <c r="F406" s="5" t="s">
        <v>24</v>
      </c>
      <c r="G406" s="5" t="s">
        <v>27</v>
      </c>
      <c r="H406" s="5" t="s">
        <v>113</v>
      </c>
      <c r="I406" s="5">
        <v>220308</v>
      </c>
      <c r="J406" s="8">
        <v>3.0328424770000004</v>
      </c>
      <c r="K406" s="9">
        <v>18.674351999999999</v>
      </c>
      <c r="L406" s="9">
        <v>29.842904999999998</v>
      </c>
      <c r="M406" s="9">
        <v>40.935546000000002</v>
      </c>
      <c r="N406" s="9">
        <v>22.859000999999999</v>
      </c>
      <c r="O406" s="9">
        <v>149.19058025829801</v>
      </c>
      <c r="P406" s="9">
        <v>106.92219445110101</v>
      </c>
      <c r="T406" s="27">
        <v>1409</v>
      </c>
      <c r="U406" t="b">
        <f t="shared" si="6"/>
        <v>1</v>
      </c>
    </row>
    <row r="407" spans="1:21" ht="15.75" customHeight="1" x14ac:dyDescent="0.2">
      <c r="A407" s="11" t="s">
        <v>19</v>
      </c>
      <c r="B407" s="5">
        <v>2022</v>
      </c>
      <c r="C407" s="14">
        <v>44811</v>
      </c>
      <c r="D407" s="5">
        <v>1410</v>
      </c>
      <c r="E407" s="5">
        <v>4</v>
      </c>
      <c r="F407" s="5" t="s">
        <v>26</v>
      </c>
      <c r="G407" s="5" t="s">
        <v>27</v>
      </c>
      <c r="H407" s="5" t="s">
        <v>113</v>
      </c>
      <c r="I407" s="5">
        <v>220309</v>
      </c>
      <c r="J407" s="8">
        <v>2.3239410979999997</v>
      </c>
      <c r="K407" s="9">
        <v>19.088262</v>
      </c>
      <c r="L407" s="9">
        <v>28.764818999999999</v>
      </c>
      <c r="M407" s="9">
        <v>39.207554999999999</v>
      </c>
      <c r="N407" s="9">
        <v>20.024702999999999</v>
      </c>
      <c r="O407" s="9">
        <v>157.75840876277701</v>
      </c>
      <c r="P407" s="9">
        <v>108.988873624337</v>
      </c>
      <c r="T407" s="27">
        <v>1410</v>
      </c>
      <c r="U407" t="b">
        <f t="shared" si="6"/>
        <v>1</v>
      </c>
    </row>
    <row r="408" spans="1:21" ht="15.75" customHeight="1" x14ac:dyDescent="0.2">
      <c r="A408" s="11" t="s">
        <v>19</v>
      </c>
      <c r="B408" s="5">
        <v>2022</v>
      </c>
      <c r="C408" s="14">
        <v>44811</v>
      </c>
      <c r="D408" s="5">
        <v>1411</v>
      </c>
      <c r="E408" s="5">
        <v>4</v>
      </c>
      <c r="F408" s="5" t="s">
        <v>25</v>
      </c>
      <c r="G408" s="5" t="s">
        <v>27</v>
      </c>
      <c r="H408" s="5" t="s">
        <v>113</v>
      </c>
      <c r="I408" s="5">
        <v>220310</v>
      </c>
      <c r="J408" s="8">
        <v>1.8655523040000002</v>
      </c>
      <c r="K408" s="9">
        <v>21.116415</v>
      </c>
      <c r="L408" s="9">
        <v>22.441514999999999</v>
      </c>
      <c r="M408" s="9">
        <v>33.667005000000003</v>
      </c>
      <c r="N408" s="9">
        <v>18.920535000000001</v>
      </c>
      <c r="O408" s="9">
        <v>197.330901513425</v>
      </c>
      <c r="P408" s="9">
        <v>139.142519849411</v>
      </c>
      <c r="T408" s="27">
        <v>1411</v>
      </c>
      <c r="U408" t="b">
        <f t="shared" si="6"/>
        <v>1</v>
      </c>
    </row>
    <row r="409" spans="1:21" ht="15.75" customHeight="1" x14ac:dyDescent="0.2">
      <c r="A409" s="11" t="s">
        <v>19</v>
      </c>
      <c r="B409" s="5">
        <v>2022</v>
      </c>
      <c r="C409" s="14">
        <v>44811</v>
      </c>
      <c r="D409" s="5">
        <v>1412</v>
      </c>
      <c r="E409" s="5">
        <v>4</v>
      </c>
      <c r="F409" s="5" t="s">
        <v>23</v>
      </c>
      <c r="G409" s="5" t="s">
        <v>27</v>
      </c>
      <c r="H409" s="5" t="s">
        <v>113</v>
      </c>
      <c r="I409" s="5">
        <v>220311</v>
      </c>
      <c r="J409" s="8">
        <v>2.111727524</v>
      </c>
      <c r="K409" s="9">
        <v>17.140274999999999</v>
      </c>
      <c r="L409" s="9">
        <v>29.20195</v>
      </c>
      <c r="M409" s="9">
        <v>43.717649999999999</v>
      </c>
      <c r="N409" s="9">
        <v>22.180975</v>
      </c>
      <c r="O409" s="9">
        <v>140.758817995361</v>
      </c>
      <c r="P409" s="9">
        <v>93.534124121562101</v>
      </c>
      <c r="T409" s="27">
        <v>1412</v>
      </c>
      <c r="U409" t="b">
        <f t="shared" si="6"/>
        <v>1</v>
      </c>
    </row>
    <row r="410" spans="1:21" ht="15.75" customHeight="1" x14ac:dyDescent="0.2">
      <c r="A410" s="11" t="s">
        <v>28</v>
      </c>
      <c r="B410" s="5">
        <v>2022</v>
      </c>
      <c r="C410" s="14">
        <v>44704</v>
      </c>
      <c r="D410" s="11">
        <v>2101</v>
      </c>
      <c r="E410" s="5">
        <v>1</v>
      </c>
      <c r="F410" s="5" t="s">
        <v>26</v>
      </c>
      <c r="G410" s="5" t="s">
        <v>21</v>
      </c>
      <c r="H410" s="5" t="s">
        <v>110</v>
      </c>
      <c r="I410" s="5">
        <v>220000</v>
      </c>
      <c r="J410" s="8">
        <v>2.8145258439999998</v>
      </c>
      <c r="K410" s="9">
        <v>22.486879999999999</v>
      </c>
      <c r="L410" s="9">
        <v>20.911888000000001</v>
      </c>
      <c r="M410" s="9">
        <v>28.176880000000001</v>
      </c>
      <c r="N410" s="9">
        <v>6.9827680000000001</v>
      </c>
      <c r="O410" s="9">
        <v>239.71373148217901</v>
      </c>
      <c r="P410" s="9">
        <v>149.924973236547</v>
      </c>
      <c r="T410" s="27">
        <v>2101</v>
      </c>
      <c r="U410" t="b">
        <f t="shared" si="6"/>
        <v>1</v>
      </c>
    </row>
    <row r="411" spans="1:21" ht="15.75" customHeight="1" x14ac:dyDescent="0.2">
      <c r="A411" s="11" t="s">
        <v>28</v>
      </c>
      <c r="B411" s="5">
        <v>2022</v>
      </c>
      <c r="C411" s="14">
        <v>44704</v>
      </c>
      <c r="D411" s="11">
        <v>2102</v>
      </c>
      <c r="E411" s="5">
        <v>1</v>
      </c>
      <c r="F411" s="5" t="s">
        <v>25</v>
      </c>
      <c r="G411" s="5" t="s">
        <v>21</v>
      </c>
      <c r="H411" s="5" t="s">
        <v>110</v>
      </c>
      <c r="I411" s="5">
        <v>220001</v>
      </c>
      <c r="J411" s="8">
        <v>2.6147105620000004</v>
      </c>
      <c r="K411" s="9">
        <v>21.706171999999999</v>
      </c>
      <c r="L411" s="9">
        <v>27.013752</v>
      </c>
      <c r="M411" s="9">
        <v>37.555703999999999</v>
      </c>
      <c r="N411" s="9">
        <v>10.551102999999999</v>
      </c>
      <c r="O411" s="9">
        <v>168.07600683098701</v>
      </c>
      <c r="P411" s="9">
        <v>93.523540011572607</v>
      </c>
      <c r="T411" s="27">
        <v>2102</v>
      </c>
      <c r="U411" t="b">
        <f t="shared" si="6"/>
        <v>1</v>
      </c>
    </row>
    <row r="412" spans="1:21" ht="15.75" customHeight="1" x14ac:dyDescent="0.2">
      <c r="A412" s="11" t="s">
        <v>28</v>
      </c>
      <c r="B412" s="5">
        <v>2022</v>
      </c>
      <c r="C412" s="14">
        <v>44704</v>
      </c>
      <c r="D412" s="11">
        <v>2103</v>
      </c>
      <c r="E412" s="5">
        <v>1</v>
      </c>
      <c r="F412" s="5" t="s">
        <v>22</v>
      </c>
      <c r="G412" s="5" t="s">
        <v>21</v>
      </c>
      <c r="H412" s="5" t="s">
        <v>110</v>
      </c>
      <c r="I412" s="5">
        <v>220002</v>
      </c>
      <c r="J412" s="8">
        <v>2.8297629940000002</v>
      </c>
      <c r="K412" s="9">
        <v>23.631340000000002</v>
      </c>
      <c r="L412" s="9">
        <v>18.55707</v>
      </c>
      <c r="M412" s="9">
        <v>24.369250000000001</v>
      </c>
      <c r="N412" s="9">
        <v>8.0350199999999994</v>
      </c>
      <c r="O412" s="9">
        <v>284.17071541026598</v>
      </c>
      <c r="P412" s="9">
        <v>193.39122577457201</v>
      </c>
      <c r="T412" s="27">
        <v>2103</v>
      </c>
      <c r="U412" t="b">
        <f t="shared" si="6"/>
        <v>1</v>
      </c>
    </row>
    <row r="413" spans="1:21" ht="15.75" customHeight="1" x14ac:dyDescent="0.2">
      <c r="A413" s="11" t="s">
        <v>28</v>
      </c>
      <c r="B413" s="5">
        <v>2022</v>
      </c>
      <c r="C413" s="14">
        <v>44704</v>
      </c>
      <c r="D413" s="11">
        <v>2104</v>
      </c>
      <c r="E413" s="5">
        <v>1</v>
      </c>
      <c r="F413" s="5" t="s">
        <v>23</v>
      </c>
      <c r="G413" s="5" t="s">
        <v>21</v>
      </c>
      <c r="H413" s="5" t="s">
        <v>110</v>
      </c>
      <c r="I413" s="5">
        <v>220003</v>
      </c>
      <c r="J413" s="8">
        <v>2.8518044000000002</v>
      </c>
      <c r="K413" s="9">
        <v>8.0118720000000003</v>
      </c>
      <c r="L413" s="9">
        <v>32.529684000000003</v>
      </c>
      <c r="M413" s="9">
        <v>60.524870999999997</v>
      </c>
      <c r="N413" s="9">
        <v>23.405052000000001</v>
      </c>
      <c r="O413" s="9">
        <v>97.687116231591304</v>
      </c>
      <c r="P413" s="9">
        <v>47.012433097175098</v>
      </c>
      <c r="T413" s="27">
        <v>2104</v>
      </c>
      <c r="U413" t="b">
        <f t="shared" si="6"/>
        <v>1</v>
      </c>
    </row>
    <row r="414" spans="1:21" ht="15.75" customHeight="1" x14ac:dyDescent="0.2">
      <c r="A414" s="11" t="s">
        <v>28</v>
      </c>
      <c r="B414" s="5">
        <v>2022</v>
      </c>
      <c r="C414" s="14">
        <v>44704</v>
      </c>
      <c r="D414" s="11">
        <v>2105</v>
      </c>
      <c r="E414" s="5">
        <v>1</v>
      </c>
      <c r="F414" s="5" t="s">
        <v>20</v>
      </c>
      <c r="G414" s="5" t="s">
        <v>21</v>
      </c>
      <c r="H414" s="5" t="s">
        <v>110</v>
      </c>
      <c r="I414" s="5">
        <v>220004</v>
      </c>
      <c r="J414" s="8">
        <v>2.592087604</v>
      </c>
      <c r="K414" s="9">
        <v>18.840551999999999</v>
      </c>
      <c r="L414" s="9">
        <v>30.206123999999999</v>
      </c>
      <c r="M414" s="9">
        <v>42.256152</v>
      </c>
      <c r="N414" s="9">
        <v>14.094390000000001</v>
      </c>
      <c r="O414" s="9">
        <v>143.905132532192</v>
      </c>
      <c r="P414" s="9">
        <v>76.806515881565701</v>
      </c>
      <c r="T414" s="27">
        <v>2105</v>
      </c>
      <c r="U414" t="b">
        <f t="shared" si="6"/>
        <v>1</v>
      </c>
    </row>
    <row r="415" spans="1:21" ht="15.75" customHeight="1" x14ac:dyDescent="0.2">
      <c r="A415" s="11" t="s">
        <v>28</v>
      </c>
      <c r="B415" s="5">
        <v>2022</v>
      </c>
      <c r="C415" s="14">
        <v>44704</v>
      </c>
      <c r="D415" s="11">
        <v>2106</v>
      </c>
      <c r="E415" s="5">
        <v>1</v>
      </c>
      <c r="F415" s="5" t="s">
        <v>24</v>
      </c>
      <c r="G415" s="5" t="s">
        <v>21</v>
      </c>
      <c r="H415" s="5" t="s">
        <v>110</v>
      </c>
      <c r="I415" s="5">
        <v>220005</v>
      </c>
      <c r="J415" s="8">
        <v>2.9416261570000004</v>
      </c>
      <c r="K415" s="9">
        <v>22.244114</v>
      </c>
      <c r="L415" s="9">
        <v>21.484249999999999</v>
      </c>
      <c r="M415" s="9">
        <v>29.209534000000001</v>
      </c>
      <c r="N415" s="9">
        <v>8.9826779999999999</v>
      </c>
      <c r="O415" s="9">
        <v>229.819098361578</v>
      </c>
      <c r="P415" s="9">
        <v>143.23116336674801</v>
      </c>
      <c r="T415" s="27">
        <v>2106</v>
      </c>
      <c r="U415" t="b">
        <f t="shared" si="6"/>
        <v>1</v>
      </c>
    </row>
    <row r="416" spans="1:21" ht="15.75" customHeight="1" x14ac:dyDescent="0.2">
      <c r="A416" s="11" t="s">
        <v>28</v>
      </c>
      <c r="B416" s="5">
        <v>2022</v>
      </c>
      <c r="C416" s="14">
        <v>44704</v>
      </c>
      <c r="D416" s="11">
        <v>2107</v>
      </c>
      <c r="E416" s="5">
        <v>1</v>
      </c>
      <c r="F416" s="5" t="s">
        <v>22</v>
      </c>
      <c r="G416" s="5" t="s">
        <v>27</v>
      </c>
      <c r="H416" s="5" t="s">
        <v>110</v>
      </c>
      <c r="I416" s="5">
        <v>220006</v>
      </c>
      <c r="J416" s="8">
        <v>2.5109436780000003</v>
      </c>
      <c r="K416" s="9">
        <v>23.919149999999998</v>
      </c>
      <c r="L416" s="9">
        <v>17.348849999999999</v>
      </c>
      <c r="M416" s="9">
        <v>22.389700000000001</v>
      </c>
      <c r="N416" s="9">
        <v>6.2354500000000002</v>
      </c>
      <c r="O416" s="9">
        <v>313.20567088001701</v>
      </c>
      <c r="P416" s="9">
        <v>214.87336380024601</v>
      </c>
      <c r="T416" s="27">
        <v>2107</v>
      </c>
      <c r="U416" t="b">
        <f t="shared" si="6"/>
        <v>1</v>
      </c>
    </row>
    <row r="417" spans="1:21" ht="15.75" customHeight="1" x14ac:dyDescent="0.2">
      <c r="A417" s="11" t="s">
        <v>28</v>
      </c>
      <c r="B417" s="5">
        <v>2022</v>
      </c>
      <c r="C417" s="14">
        <v>44704</v>
      </c>
      <c r="D417" s="11">
        <v>2108</v>
      </c>
      <c r="E417" s="5">
        <v>1</v>
      </c>
      <c r="F417" s="5" t="s">
        <v>26</v>
      </c>
      <c r="G417" s="5" t="s">
        <v>27</v>
      </c>
      <c r="H417" s="5" t="s">
        <v>110</v>
      </c>
      <c r="I417" s="5">
        <v>220007</v>
      </c>
      <c r="J417" s="8">
        <v>2.3984466170000003</v>
      </c>
      <c r="K417" s="9">
        <v>20.869786000000001</v>
      </c>
      <c r="L417" s="9">
        <v>25.337351999999999</v>
      </c>
      <c r="M417" s="9">
        <v>34.743707999999998</v>
      </c>
      <c r="N417" s="9">
        <v>9.5694719999999993</v>
      </c>
      <c r="O417" s="9">
        <v>185.17578155379201</v>
      </c>
      <c r="P417" s="9">
        <v>105.471735614981</v>
      </c>
      <c r="T417" s="27">
        <v>2108</v>
      </c>
      <c r="U417" t="b">
        <f t="shared" si="6"/>
        <v>1</v>
      </c>
    </row>
    <row r="418" spans="1:21" ht="15.75" customHeight="1" x14ac:dyDescent="0.2">
      <c r="A418" s="11" t="s">
        <v>28</v>
      </c>
      <c r="B418" s="5">
        <v>2022</v>
      </c>
      <c r="C418" s="14">
        <v>44704</v>
      </c>
      <c r="D418" s="11">
        <v>2109</v>
      </c>
      <c r="E418" s="5">
        <v>1</v>
      </c>
      <c r="F418" s="5" t="s">
        <v>20</v>
      </c>
      <c r="G418" s="5" t="s">
        <v>27</v>
      </c>
      <c r="H418" s="5" t="s">
        <v>110</v>
      </c>
      <c r="I418" s="5">
        <v>220008</v>
      </c>
      <c r="J418" s="8">
        <v>2.4852186539999996</v>
      </c>
      <c r="K418" s="9">
        <v>22.679303999999998</v>
      </c>
      <c r="L418" s="9">
        <v>21.666423999999999</v>
      </c>
      <c r="M418" s="9">
        <v>30.377192000000001</v>
      </c>
      <c r="N418" s="9">
        <v>8.2872000000000003</v>
      </c>
      <c r="O418" s="9">
        <v>220.55058635271001</v>
      </c>
      <c r="P418" s="9">
        <v>136.032494915309</v>
      </c>
      <c r="T418" s="27">
        <v>2109</v>
      </c>
      <c r="U418" t="b">
        <f t="shared" si="6"/>
        <v>1</v>
      </c>
    </row>
    <row r="419" spans="1:21" ht="15.75" customHeight="1" x14ac:dyDescent="0.2">
      <c r="A419" s="11" t="s">
        <v>28</v>
      </c>
      <c r="B419" s="5">
        <v>2022</v>
      </c>
      <c r="C419" s="14">
        <v>44704</v>
      </c>
      <c r="D419" s="11">
        <v>2110</v>
      </c>
      <c r="E419" s="5">
        <v>1</v>
      </c>
      <c r="F419" s="5" t="s">
        <v>23</v>
      </c>
      <c r="G419" s="5" t="s">
        <v>27</v>
      </c>
      <c r="H419" s="5" t="s">
        <v>110</v>
      </c>
      <c r="I419" s="5">
        <v>220009</v>
      </c>
      <c r="J419" s="8">
        <v>2.4118340050000002</v>
      </c>
      <c r="K419" s="9">
        <v>23.238150000000001</v>
      </c>
      <c r="L419" s="9">
        <v>25.051636999999999</v>
      </c>
      <c r="M419" s="9">
        <v>37.108136000000002</v>
      </c>
      <c r="N419" s="9">
        <v>7.2539480000000003</v>
      </c>
      <c r="O419" s="9">
        <v>173.934838809323</v>
      </c>
      <c r="P419" s="9">
        <v>89.144327542485001</v>
      </c>
      <c r="T419" s="27">
        <v>2110</v>
      </c>
      <c r="U419" t="b">
        <f t="shared" si="6"/>
        <v>1</v>
      </c>
    </row>
    <row r="420" spans="1:21" ht="15.75" customHeight="1" x14ac:dyDescent="0.2">
      <c r="A420" s="11" t="s">
        <v>28</v>
      </c>
      <c r="B420" s="5">
        <v>2022</v>
      </c>
      <c r="C420" s="14">
        <v>44704</v>
      </c>
      <c r="D420" s="11">
        <v>2111</v>
      </c>
      <c r="E420" s="5">
        <v>1</v>
      </c>
      <c r="F420" s="5" t="s">
        <v>24</v>
      </c>
      <c r="G420" s="5" t="s">
        <v>27</v>
      </c>
      <c r="H420" s="5" t="s">
        <v>110</v>
      </c>
      <c r="I420" s="5">
        <v>220010</v>
      </c>
      <c r="J420" s="8">
        <v>2.3304527340000001</v>
      </c>
      <c r="K420" s="9">
        <v>23.812308000000002</v>
      </c>
      <c r="L420" s="9">
        <v>17.977024</v>
      </c>
      <c r="M420" s="9">
        <v>24.256297</v>
      </c>
      <c r="N420" s="9">
        <v>7.321288</v>
      </c>
      <c r="O420" s="9">
        <v>287.22687174175201</v>
      </c>
      <c r="P420" s="9">
        <v>191.78414985182999</v>
      </c>
      <c r="T420" s="27">
        <v>2111</v>
      </c>
      <c r="U420" t="b">
        <f t="shared" si="6"/>
        <v>1</v>
      </c>
    </row>
    <row r="421" spans="1:21" ht="15.75" customHeight="1" x14ac:dyDescent="0.2">
      <c r="A421" s="11" t="s">
        <v>28</v>
      </c>
      <c r="B421" s="5">
        <v>2022</v>
      </c>
      <c r="C421" s="14">
        <v>44704</v>
      </c>
      <c r="D421" s="11">
        <v>2112</v>
      </c>
      <c r="E421" s="5">
        <v>1</v>
      </c>
      <c r="F421" s="5" t="s">
        <v>25</v>
      </c>
      <c r="G421" s="5" t="s">
        <v>27</v>
      </c>
      <c r="H421" s="5" t="s">
        <v>110</v>
      </c>
      <c r="I421" s="5">
        <v>220011</v>
      </c>
      <c r="J421" s="8">
        <v>2.7325268230000002</v>
      </c>
      <c r="K421" s="9">
        <v>21.721812</v>
      </c>
      <c r="L421" s="9">
        <v>20.357510999999999</v>
      </c>
      <c r="M421" s="9">
        <v>26.661829999999998</v>
      </c>
      <c r="N421" s="9">
        <v>12.760227</v>
      </c>
      <c r="O421" s="9">
        <v>254.84214849817201</v>
      </c>
      <c r="P421" s="9">
        <v>171.42963076846999</v>
      </c>
      <c r="T421" s="27">
        <v>2112</v>
      </c>
      <c r="U421" t="b">
        <f t="shared" si="6"/>
        <v>1</v>
      </c>
    </row>
    <row r="422" spans="1:21" ht="15.75" customHeight="1" x14ac:dyDescent="0.2">
      <c r="A422" s="11" t="s">
        <v>28</v>
      </c>
      <c r="B422" s="5">
        <v>2022</v>
      </c>
      <c r="C422" s="14">
        <v>44704</v>
      </c>
      <c r="D422" s="11">
        <v>2201</v>
      </c>
      <c r="E422" s="5">
        <v>2</v>
      </c>
      <c r="F422" s="5" t="s">
        <v>20</v>
      </c>
      <c r="G422" s="5" t="s">
        <v>21</v>
      </c>
      <c r="H422" s="5" t="s">
        <v>110</v>
      </c>
      <c r="I422" s="5">
        <v>220012</v>
      </c>
      <c r="J422" s="8">
        <v>3.0076556390000002</v>
      </c>
      <c r="K422" s="9">
        <v>22.054577999999999</v>
      </c>
      <c r="L422" s="9">
        <v>21.288414</v>
      </c>
      <c r="M422" s="9">
        <v>30.610075999999999</v>
      </c>
      <c r="N422" s="9">
        <v>7.1143799999999997</v>
      </c>
      <c r="O422" s="9">
        <v>219.76750550875801</v>
      </c>
      <c r="P422" s="9">
        <v>129.98217223087599</v>
      </c>
      <c r="T422" s="27">
        <v>2201</v>
      </c>
      <c r="U422" t="b">
        <f t="shared" si="6"/>
        <v>1</v>
      </c>
    </row>
    <row r="423" spans="1:21" ht="15.75" customHeight="1" x14ac:dyDescent="0.2">
      <c r="A423" s="11" t="s">
        <v>28</v>
      </c>
      <c r="B423" s="5">
        <v>2022</v>
      </c>
      <c r="C423" s="14">
        <v>44704</v>
      </c>
      <c r="D423" s="11">
        <v>2202</v>
      </c>
      <c r="E423" s="5">
        <v>2</v>
      </c>
      <c r="F423" s="5" t="s">
        <v>22</v>
      </c>
      <c r="G423" s="5" t="s">
        <v>21</v>
      </c>
      <c r="H423" s="5" t="s">
        <v>110</v>
      </c>
      <c r="I423" s="5">
        <v>220013</v>
      </c>
      <c r="J423" s="8">
        <v>2.702702581</v>
      </c>
      <c r="K423" s="9">
        <v>23.002749999999999</v>
      </c>
      <c r="L423" s="9">
        <v>18.611730000000001</v>
      </c>
      <c r="M423" s="9">
        <v>24.706320000000002</v>
      </c>
      <c r="N423" s="9">
        <v>6.2039099999999996</v>
      </c>
      <c r="O423" s="9">
        <v>280.13343400618999</v>
      </c>
      <c r="P423" s="9">
        <v>185.48029349453</v>
      </c>
      <c r="T423" s="27">
        <v>2202</v>
      </c>
      <c r="U423" t="b">
        <f t="shared" si="6"/>
        <v>1</v>
      </c>
    </row>
    <row r="424" spans="1:21" ht="15.75" customHeight="1" x14ac:dyDescent="0.2">
      <c r="A424" s="11" t="s">
        <v>28</v>
      </c>
      <c r="B424" s="5">
        <v>2022</v>
      </c>
      <c r="C424" s="14">
        <v>44704</v>
      </c>
      <c r="D424" s="11">
        <v>2203</v>
      </c>
      <c r="E424" s="5">
        <v>2</v>
      </c>
      <c r="F424" s="5" t="s">
        <v>24</v>
      </c>
      <c r="G424" s="5" t="s">
        <v>21</v>
      </c>
      <c r="H424" s="5" t="s">
        <v>110</v>
      </c>
      <c r="I424" s="5">
        <v>220014</v>
      </c>
      <c r="J424" s="8">
        <v>3.1568293870000002</v>
      </c>
      <c r="K424" s="9">
        <v>21.511842000000001</v>
      </c>
      <c r="L424" s="9">
        <v>21.954360999999999</v>
      </c>
      <c r="M424" s="9">
        <v>28.772766000000001</v>
      </c>
      <c r="N424" s="9">
        <v>12.092509</v>
      </c>
      <c r="O424" s="9">
        <v>232.123742262485</v>
      </c>
      <c r="P424" s="9">
        <v>152.940532810787</v>
      </c>
      <c r="T424" s="27">
        <v>2203</v>
      </c>
      <c r="U424" t="b">
        <f t="shared" si="6"/>
        <v>1</v>
      </c>
    </row>
    <row r="425" spans="1:21" ht="15.75" customHeight="1" x14ac:dyDescent="0.2">
      <c r="A425" s="11" t="s">
        <v>28</v>
      </c>
      <c r="B425" s="5">
        <v>2022</v>
      </c>
      <c r="C425" s="14">
        <v>44704</v>
      </c>
      <c r="D425" s="11">
        <v>2204</v>
      </c>
      <c r="E425" s="5">
        <v>2</v>
      </c>
      <c r="F425" s="5" t="s">
        <v>23</v>
      </c>
      <c r="G425" s="5" t="s">
        <v>21</v>
      </c>
      <c r="H425" s="5" t="s">
        <v>110</v>
      </c>
      <c r="I425" s="5">
        <v>220015</v>
      </c>
      <c r="J425" s="8">
        <v>2.982174954</v>
      </c>
      <c r="K425" s="9">
        <v>22.964307999999999</v>
      </c>
      <c r="L425" s="9">
        <v>16.356065999999998</v>
      </c>
      <c r="M425" s="9">
        <v>22.163848000000002</v>
      </c>
      <c r="N425" s="9">
        <v>8.7961659999999995</v>
      </c>
      <c r="O425" s="9">
        <v>319.64319631240602</v>
      </c>
      <c r="P425" s="9">
        <v>218.44103731656099</v>
      </c>
      <c r="T425" s="27">
        <v>2204</v>
      </c>
      <c r="U425" t="b">
        <f t="shared" si="6"/>
        <v>1</v>
      </c>
    </row>
    <row r="426" spans="1:21" ht="15.75" customHeight="1" x14ac:dyDescent="0.2">
      <c r="A426" s="11" t="s">
        <v>28</v>
      </c>
      <c r="B426" s="5">
        <v>2022</v>
      </c>
      <c r="C426" s="14">
        <v>44704</v>
      </c>
      <c r="D426" s="11">
        <v>2205</v>
      </c>
      <c r="E426" s="5">
        <v>2</v>
      </c>
      <c r="F426" s="5" t="s">
        <v>26</v>
      </c>
      <c r="G426" s="5" t="s">
        <v>21</v>
      </c>
      <c r="H426" s="5" t="s">
        <v>110</v>
      </c>
      <c r="I426" s="5">
        <v>220016</v>
      </c>
      <c r="J426" s="8">
        <v>2.5186696200000003</v>
      </c>
      <c r="K426" s="9">
        <v>22.113824000000001</v>
      </c>
      <c r="L426" s="9">
        <v>18.125052</v>
      </c>
      <c r="M426" s="9">
        <v>25.544347999999999</v>
      </c>
      <c r="N426" s="9">
        <v>8.3467079999999996</v>
      </c>
      <c r="O426" s="9">
        <v>272.32378141404399</v>
      </c>
      <c r="P426" s="9">
        <v>176.98261054746001</v>
      </c>
      <c r="T426" s="27">
        <v>2205</v>
      </c>
      <c r="U426" t="b">
        <f t="shared" si="6"/>
        <v>1</v>
      </c>
    </row>
    <row r="427" spans="1:21" ht="15.75" customHeight="1" x14ac:dyDescent="0.2">
      <c r="A427" s="11" t="s">
        <v>28</v>
      </c>
      <c r="B427" s="5">
        <v>2022</v>
      </c>
      <c r="C427" s="14">
        <v>44704</v>
      </c>
      <c r="D427" s="11">
        <v>2206</v>
      </c>
      <c r="E427" s="5">
        <v>2</v>
      </c>
      <c r="F427" s="5" t="s">
        <v>25</v>
      </c>
      <c r="G427" s="5" t="s">
        <v>21</v>
      </c>
      <c r="H427" s="5" t="s">
        <v>110</v>
      </c>
      <c r="I427" s="5">
        <v>220017</v>
      </c>
      <c r="J427" s="8">
        <v>3.0906494539999998</v>
      </c>
      <c r="K427" s="9">
        <v>22.133167</v>
      </c>
      <c r="L427" s="9">
        <v>22.407063000000001</v>
      </c>
      <c r="M427" s="9">
        <v>29.412026000000001</v>
      </c>
      <c r="N427" s="9">
        <v>11.966850000000001</v>
      </c>
      <c r="O427" s="9">
        <v>226.02590681594401</v>
      </c>
      <c r="P427" s="9">
        <v>149.18608822207301</v>
      </c>
      <c r="T427" s="27">
        <v>2206</v>
      </c>
      <c r="U427" t="b">
        <f t="shared" si="6"/>
        <v>1</v>
      </c>
    </row>
    <row r="428" spans="1:21" ht="15.75" customHeight="1" x14ac:dyDescent="0.2">
      <c r="A428" s="11" t="s">
        <v>28</v>
      </c>
      <c r="B428" s="5">
        <v>2022</v>
      </c>
      <c r="C428" s="14">
        <v>44704</v>
      </c>
      <c r="D428" s="11">
        <v>2207</v>
      </c>
      <c r="E428" s="5">
        <v>2</v>
      </c>
      <c r="F428" s="5" t="s">
        <v>20</v>
      </c>
      <c r="G428" s="5" t="s">
        <v>27</v>
      </c>
      <c r="H428" s="5" t="s">
        <v>110</v>
      </c>
      <c r="I428" s="5">
        <v>220018</v>
      </c>
      <c r="J428" s="8">
        <v>2.6310771150000001</v>
      </c>
      <c r="K428" s="9">
        <v>22.923871999999999</v>
      </c>
      <c r="L428" s="9">
        <v>20.666080000000001</v>
      </c>
      <c r="M428" s="9">
        <v>26.893215999999999</v>
      </c>
      <c r="N428" s="9">
        <v>8.3301599999999993</v>
      </c>
      <c r="O428" s="9">
        <v>251.818062652972</v>
      </c>
      <c r="P428" s="9">
        <v>165.105508893148</v>
      </c>
      <c r="T428" s="27">
        <v>2207</v>
      </c>
      <c r="U428" t="b">
        <f t="shared" si="6"/>
        <v>1</v>
      </c>
    </row>
    <row r="429" spans="1:21" ht="15.75" customHeight="1" x14ac:dyDescent="0.2">
      <c r="A429" s="11" t="s">
        <v>28</v>
      </c>
      <c r="B429" s="5">
        <v>2022</v>
      </c>
      <c r="C429" s="14">
        <v>44704</v>
      </c>
      <c r="D429" s="11">
        <v>2208</v>
      </c>
      <c r="E429" s="5">
        <v>2</v>
      </c>
      <c r="F429" s="5" t="s">
        <v>23</v>
      </c>
      <c r="G429" s="5" t="s">
        <v>27</v>
      </c>
      <c r="H429" s="5" t="s">
        <v>110</v>
      </c>
      <c r="I429" s="5">
        <v>220019</v>
      </c>
      <c r="J429" s="8">
        <v>2.2505167259999999</v>
      </c>
      <c r="K429" s="9">
        <v>23.039016</v>
      </c>
      <c r="L429" s="9">
        <v>18.002621999999999</v>
      </c>
      <c r="M429" s="9">
        <v>23.789501999999999</v>
      </c>
      <c r="N429" s="9">
        <v>4.9188479999999997</v>
      </c>
      <c r="O429" s="9">
        <v>292.78483195244399</v>
      </c>
      <c r="P429" s="9">
        <v>192.37073305166999</v>
      </c>
      <c r="T429" s="27">
        <v>2208</v>
      </c>
      <c r="U429" t="b">
        <f t="shared" si="6"/>
        <v>1</v>
      </c>
    </row>
    <row r="430" spans="1:21" ht="15.75" customHeight="1" x14ac:dyDescent="0.2">
      <c r="A430" s="11" t="s">
        <v>28</v>
      </c>
      <c r="B430" s="5">
        <v>2022</v>
      </c>
      <c r="C430" s="14">
        <v>44704</v>
      </c>
      <c r="D430" s="11">
        <v>2209</v>
      </c>
      <c r="E430" s="5">
        <v>2</v>
      </c>
      <c r="F430" s="5" t="s">
        <v>22</v>
      </c>
      <c r="G430" s="5" t="s">
        <v>27</v>
      </c>
      <c r="H430" s="5" t="s">
        <v>110</v>
      </c>
      <c r="I430" s="5">
        <v>220020</v>
      </c>
      <c r="J430" s="8">
        <v>2.3414831840000003</v>
      </c>
      <c r="K430" s="9">
        <v>23.181761999999999</v>
      </c>
      <c r="L430" s="9">
        <v>20.271576</v>
      </c>
      <c r="M430" s="9">
        <v>27.596903999999999</v>
      </c>
      <c r="N430" s="9">
        <v>10.072326</v>
      </c>
      <c r="O430" s="9">
        <v>246.43290891835099</v>
      </c>
      <c r="P430" s="9">
        <v>160.52383922872099</v>
      </c>
      <c r="T430" s="27">
        <v>2209</v>
      </c>
      <c r="U430" t="b">
        <f t="shared" si="6"/>
        <v>1</v>
      </c>
    </row>
    <row r="431" spans="1:21" ht="15.75" customHeight="1" x14ac:dyDescent="0.2">
      <c r="A431" s="11" t="s">
        <v>28</v>
      </c>
      <c r="B431" s="5">
        <v>2022</v>
      </c>
      <c r="C431" s="14">
        <v>44704</v>
      </c>
      <c r="D431" s="11">
        <v>2210</v>
      </c>
      <c r="E431" s="5">
        <v>2</v>
      </c>
      <c r="F431" s="5" t="s">
        <v>24</v>
      </c>
      <c r="G431" s="5" t="s">
        <v>27</v>
      </c>
      <c r="H431" s="5" t="s">
        <v>110</v>
      </c>
      <c r="I431" s="5">
        <v>220021</v>
      </c>
      <c r="J431" s="8">
        <v>2.7834279839999998</v>
      </c>
      <c r="K431" s="9">
        <v>24.84273</v>
      </c>
      <c r="L431" s="9">
        <v>17.082229999999999</v>
      </c>
      <c r="M431" s="9">
        <v>22.450669999999999</v>
      </c>
      <c r="N431" s="9">
        <v>5.0123699999999998</v>
      </c>
      <c r="O431" s="9">
        <v>313.215670561487</v>
      </c>
      <c r="P431" s="9">
        <v>213.92751199768901</v>
      </c>
      <c r="T431" s="27">
        <v>2210</v>
      </c>
      <c r="U431" t="b">
        <f t="shared" si="6"/>
        <v>1</v>
      </c>
    </row>
    <row r="432" spans="1:21" ht="15.75" customHeight="1" x14ac:dyDescent="0.2">
      <c r="A432" s="11" t="s">
        <v>28</v>
      </c>
      <c r="B432" s="5">
        <v>2022</v>
      </c>
      <c r="C432" s="14">
        <v>44704</v>
      </c>
      <c r="D432" s="11">
        <v>2211</v>
      </c>
      <c r="E432" s="5">
        <v>2</v>
      </c>
      <c r="F432" s="5" t="s">
        <v>25</v>
      </c>
      <c r="G432" s="5" t="s">
        <v>27</v>
      </c>
      <c r="H432" s="5" t="s">
        <v>110</v>
      </c>
      <c r="I432" s="5">
        <v>220022</v>
      </c>
      <c r="J432" s="8">
        <v>2.3903305260000001</v>
      </c>
      <c r="K432" s="9">
        <v>21.614756</v>
      </c>
      <c r="L432" s="9">
        <v>20.620239999999999</v>
      </c>
      <c r="M432" s="9">
        <v>28.174911999999999</v>
      </c>
      <c r="N432" s="9">
        <v>8.6951719999999995</v>
      </c>
      <c r="O432" s="9">
        <v>240.480586152608</v>
      </c>
      <c r="P432" s="9">
        <v>153.982596004166</v>
      </c>
      <c r="T432" s="27">
        <v>2211</v>
      </c>
      <c r="U432" t="b">
        <f t="shared" si="6"/>
        <v>1</v>
      </c>
    </row>
    <row r="433" spans="1:21" ht="15.75" customHeight="1" x14ac:dyDescent="0.2">
      <c r="A433" s="11" t="s">
        <v>28</v>
      </c>
      <c r="B433" s="5">
        <v>2022</v>
      </c>
      <c r="C433" s="14">
        <v>44704</v>
      </c>
      <c r="D433" s="11">
        <v>2212</v>
      </c>
      <c r="E433" s="5">
        <v>2</v>
      </c>
      <c r="F433" s="5" t="s">
        <v>26</v>
      </c>
      <c r="G433" s="5" t="s">
        <v>27</v>
      </c>
      <c r="H433" s="5" t="s">
        <v>110</v>
      </c>
      <c r="I433" s="5">
        <v>220023</v>
      </c>
      <c r="J433" s="8">
        <v>2.8669166919999998</v>
      </c>
      <c r="K433" s="9">
        <v>23.979424999999999</v>
      </c>
      <c r="L433" s="9">
        <v>16.15475</v>
      </c>
      <c r="M433" s="9">
        <v>20.685300000000002</v>
      </c>
      <c r="N433" s="9">
        <v>5.9745499999999998</v>
      </c>
      <c r="O433" s="9">
        <v>343.19597030989001</v>
      </c>
      <c r="P433" s="9">
        <v>241.08980589655701</v>
      </c>
      <c r="T433" s="27">
        <v>2212</v>
      </c>
      <c r="U433" t="b">
        <f t="shared" si="6"/>
        <v>1</v>
      </c>
    </row>
    <row r="434" spans="1:21" ht="15.75" customHeight="1" x14ac:dyDescent="0.2">
      <c r="A434" s="11" t="s">
        <v>28</v>
      </c>
      <c r="B434" s="5">
        <v>2022</v>
      </c>
      <c r="C434" s="14">
        <v>44704</v>
      </c>
      <c r="D434" s="11">
        <v>2301</v>
      </c>
      <c r="E434" s="5">
        <v>3</v>
      </c>
      <c r="F434" s="5" t="s">
        <v>20</v>
      </c>
      <c r="G434" s="5" t="s">
        <v>27</v>
      </c>
      <c r="H434" s="5" t="s">
        <v>110</v>
      </c>
      <c r="I434" s="5">
        <v>220024</v>
      </c>
      <c r="J434" s="8">
        <v>2.8806855150000001</v>
      </c>
      <c r="K434" s="9">
        <v>22.543872</v>
      </c>
      <c r="L434" s="9">
        <v>20.556832</v>
      </c>
      <c r="M434" s="9">
        <v>27.899847999999999</v>
      </c>
      <c r="N434" s="9">
        <v>6.3404639999999999</v>
      </c>
      <c r="O434" s="9">
        <v>243.01617057738699</v>
      </c>
      <c r="P434" s="9">
        <v>149.388241352536</v>
      </c>
      <c r="T434" s="27">
        <v>2301</v>
      </c>
      <c r="U434" t="b">
        <f t="shared" si="6"/>
        <v>1</v>
      </c>
    </row>
    <row r="435" spans="1:21" ht="15.75" customHeight="1" x14ac:dyDescent="0.2">
      <c r="A435" s="11" t="s">
        <v>28</v>
      </c>
      <c r="B435" s="5">
        <v>2022</v>
      </c>
      <c r="C435" s="14">
        <v>44704</v>
      </c>
      <c r="D435" s="11">
        <v>2302</v>
      </c>
      <c r="E435" s="5">
        <v>3</v>
      </c>
      <c r="F435" s="5" t="s">
        <v>23</v>
      </c>
      <c r="G435" s="5" t="s">
        <v>27</v>
      </c>
      <c r="H435" s="5" t="s">
        <v>110</v>
      </c>
      <c r="I435" s="5">
        <v>220025</v>
      </c>
      <c r="J435" s="8">
        <v>2.5405572529999998</v>
      </c>
      <c r="K435" s="9">
        <v>23.724664000000001</v>
      </c>
      <c r="L435" s="9">
        <v>19.104980000000001</v>
      </c>
      <c r="M435" s="9">
        <v>23.91526</v>
      </c>
      <c r="N435" s="9">
        <v>5.7723360000000001</v>
      </c>
      <c r="O435" s="9">
        <v>287.90499641865301</v>
      </c>
      <c r="P435" s="9">
        <v>193.44394561770599</v>
      </c>
      <c r="T435" s="27">
        <v>2302</v>
      </c>
      <c r="U435" t="b">
        <f t="shared" si="6"/>
        <v>1</v>
      </c>
    </row>
    <row r="436" spans="1:21" ht="15.75" customHeight="1" x14ac:dyDescent="0.2">
      <c r="A436" s="11" t="s">
        <v>28</v>
      </c>
      <c r="B436" s="5">
        <v>2022</v>
      </c>
      <c r="C436" s="14">
        <v>44704</v>
      </c>
      <c r="D436" s="11">
        <v>2303</v>
      </c>
      <c r="E436" s="5">
        <v>3</v>
      </c>
      <c r="F436" s="5" t="s">
        <v>26</v>
      </c>
      <c r="G436" s="5" t="s">
        <v>27</v>
      </c>
      <c r="H436" s="5" t="s">
        <v>110</v>
      </c>
      <c r="I436" s="5">
        <v>220026</v>
      </c>
      <c r="J436" s="8">
        <v>2.6861549839999999</v>
      </c>
      <c r="K436" s="9">
        <v>24.900459999999999</v>
      </c>
      <c r="L436" s="9">
        <v>16.570450000000001</v>
      </c>
      <c r="M436" s="9">
        <v>22.598510999999998</v>
      </c>
      <c r="N436" s="9">
        <v>7.2641270000000002</v>
      </c>
      <c r="O436" s="9">
        <v>312.80768258643002</v>
      </c>
      <c r="P436" s="9">
        <v>210.620829347685</v>
      </c>
      <c r="T436" s="27">
        <v>2303</v>
      </c>
      <c r="U436" t="b">
        <f t="shared" si="6"/>
        <v>1</v>
      </c>
    </row>
    <row r="437" spans="1:21" ht="15.75" customHeight="1" x14ac:dyDescent="0.2">
      <c r="A437" s="11" t="s">
        <v>28</v>
      </c>
      <c r="B437" s="5">
        <v>2022</v>
      </c>
      <c r="C437" s="14">
        <v>44704</v>
      </c>
      <c r="D437" s="11">
        <v>2304</v>
      </c>
      <c r="E437" s="5">
        <v>3</v>
      </c>
      <c r="F437" s="5" t="s">
        <v>25</v>
      </c>
      <c r="G437" s="5" t="s">
        <v>27</v>
      </c>
      <c r="H437" s="5" t="s">
        <v>110</v>
      </c>
      <c r="I437" s="5">
        <v>220027</v>
      </c>
      <c r="J437" s="8">
        <v>2.7530561859999998</v>
      </c>
      <c r="K437" s="9">
        <v>23.310116000000001</v>
      </c>
      <c r="L437" s="9">
        <v>19.518169</v>
      </c>
      <c r="M437" s="9">
        <v>26.543628999999999</v>
      </c>
      <c r="N437" s="9">
        <v>7.8721180000000004</v>
      </c>
      <c r="O437" s="9">
        <v>258.26841746925197</v>
      </c>
      <c r="P437" s="9">
        <v>165.06592691751101</v>
      </c>
      <c r="T437" s="27">
        <v>2304</v>
      </c>
      <c r="U437" t="b">
        <f t="shared" si="6"/>
        <v>1</v>
      </c>
    </row>
    <row r="438" spans="1:21" ht="15.75" customHeight="1" x14ac:dyDescent="0.2">
      <c r="A438" s="11" t="s">
        <v>28</v>
      </c>
      <c r="B438" s="5">
        <v>2022</v>
      </c>
      <c r="C438" s="14">
        <v>44704</v>
      </c>
      <c r="D438" s="11">
        <v>2305</v>
      </c>
      <c r="E438" s="5">
        <v>3</v>
      </c>
      <c r="F438" s="5" t="s">
        <v>24</v>
      </c>
      <c r="G438" s="5" t="s">
        <v>27</v>
      </c>
      <c r="H438" s="5" t="s">
        <v>110</v>
      </c>
      <c r="I438" s="5">
        <v>220028</v>
      </c>
      <c r="J438" s="8">
        <v>2.4280413330000004</v>
      </c>
      <c r="K438" s="9">
        <v>23.443223</v>
      </c>
      <c r="L438" s="9">
        <v>21.326884</v>
      </c>
      <c r="M438" s="9">
        <v>26.922011999999999</v>
      </c>
      <c r="N438" s="9">
        <v>9.6552290000000003</v>
      </c>
      <c r="O438" s="9">
        <v>249.770051099087</v>
      </c>
      <c r="P438" s="9">
        <v>166.85043378963101</v>
      </c>
      <c r="T438" s="27">
        <v>2305</v>
      </c>
      <c r="U438" t="b">
        <f t="shared" si="6"/>
        <v>1</v>
      </c>
    </row>
    <row r="439" spans="1:21" ht="15.75" customHeight="1" x14ac:dyDescent="0.2">
      <c r="A439" s="11" t="s">
        <v>28</v>
      </c>
      <c r="B439" s="5">
        <v>2022</v>
      </c>
      <c r="C439" s="14">
        <v>44704</v>
      </c>
      <c r="D439" s="11">
        <v>2306</v>
      </c>
      <c r="E439" s="5">
        <v>3</v>
      </c>
      <c r="F439" s="5" t="s">
        <v>22</v>
      </c>
      <c r="G439" s="5" t="s">
        <v>27</v>
      </c>
      <c r="H439" s="5" t="s">
        <v>110</v>
      </c>
      <c r="I439" s="5">
        <v>220029</v>
      </c>
      <c r="J439" s="8">
        <v>2.8111362300000002</v>
      </c>
      <c r="K439" s="9">
        <v>22.760155000000001</v>
      </c>
      <c r="L439" s="9">
        <v>19.524329999999999</v>
      </c>
      <c r="M439" s="9">
        <v>26.752524999999999</v>
      </c>
      <c r="N439" s="9">
        <v>7.0367800000000003</v>
      </c>
      <c r="O439" s="9">
        <v>256.235050640623</v>
      </c>
      <c r="P439" s="9">
        <v>164.26608213496999</v>
      </c>
      <c r="T439" s="27">
        <v>2306</v>
      </c>
      <c r="U439" t="b">
        <f t="shared" si="6"/>
        <v>1</v>
      </c>
    </row>
    <row r="440" spans="1:21" ht="15.75" customHeight="1" x14ac:dyDescent="0.2">
      <c r="A440" s="11" t="s">
        <v>28</v>
      </c>
      <c r="B440" s="5">
        <v>2022</v>
      </c>
      <c r="C440" s="14">
        <v>44704</v>
      </c>
      <c r="D440" s="11">
        <v>2307</v>
      </c>
      <c r="E440" s="5">
        <v>3</v>
      </c>
      <c r="F440" s="5" t="s">
        <v>20</v>
      </c>
      <c r="G440" s="5" t="s">
        <v>21</v>
      </c>
      <c r="H440" s="5" t="s">
        <v>110</v>
      </c>
      <c r="I440" s="5">
        <v>220030</v>
      </c>
      <c r="J440" s="8">
        <v>3.0540783980000001</v>
      </c>
      <c r="K440" s="9">
        <v>20.527650000000001</v>
      </c>
      <c r="L440" s="9">
        <v>24.547875000000001</v>
      </c>
      <c r="M440" s="9">
        <v>32.470350000000003</v>
      </c>
      <c r="N440" s="9">
        <v>10.617749999999999</v>
      </c>
      <c r="O440" s="9">
        <v>199.90245949247199</v>
      </c>
      <c r="P440" s="9">
        <v>122.224783414458</v>
      </c>
      <c r="T440" s="27">
        <v>2307</v>
      </c>
      <c r="U440" t="b">
        <f t="shared" si="6"/>
        <v>1</v>
      </c>
    </row>
    <row r="441" spans="1:21" ht="15.75" customHeight="1" x14ac:dyDescent="0.2">
      <c r="A441" s="11" t="s">
        <v>28</v>
      </c>
      <c r="B441" s="5">
        <v>2022</v>
      </c>
      <c r="C441" s="14">
        <v>44704</v>
      </c>
      <c r="D441" s="11">
        <v>2308</v>
      </c>
      <c r="E441" s="5">
        <v>3</v>
      </c>
      <c r="F441" s="5" t="s">
        <v>24</v>
      </c>
      <c r="G441" s="5" t="s">
        <v>21</v>
      </c>
      <c r="H441" s="5" t="s">
        <v>110</v>
      </c>
      <c r="I441" s="5">
        <v>220031</v>
      </c>
      <c r="J441" s="8">
        <v>2.9976273249999998</v>
      </c>
      <c r="K441" s="9">
        <v>23.19575</v>
      </c>
      <c r="L441" s="9">
        <v>20.430875</v>
      </c>
      <c r="M441" s="9">
        <v>25.705124999999999</v>
      </c>
      <c r="N441" s="9">
        <v>10.539375</v>
      </c>
      <c r="O441" s="9">
        <v>264.12015927961198</v>
      </c>
      <c r="P441" s="9">
        <v>183.08471909475</v>
      </c>
      <c r="T441" s="27">
        <v>2308</v>
      </c>
      <c r="U441" t="b">
        <f t="shared" si="6"/>
        <v>1</v>
      </c>
    </row>
    <row r="442" spans="1:21" ht="15.75" customHeight="1" x14ac:dyDescent="0.2">
      <c r="A442" s="11" t="s">
        <v>28</v>
      </c>
      <c r="B442" s="5">
        <v>2022</v>
      </c>
      <c r="C442" s="14">
        <v>44704</v>
      </c>
      <c r="D442" s="11">
        <v>2309</v>
      </c>
      <c r="E442" s="5">
        <v>3</v>
      </c>
      <c r="F442" s="5" t="s">
        <v>26</v>
      </c>
      <c r="G442" s="5" t="s">
        <v>21</v>
      </c>
      <c r="H442" s="5" t="s">
        <v>110</v>
      </c>
      <c r="I442" s="5">
        <v>220032</v>
      </c>
      <c r="J442" s="8">
        <v>2.7378657180000001</v>
      </c>
      <c r="K442" s="9">
        <v>23.644373999999999</v>
      </c>
      <c r="L442" s="9">
        <v>19.700616</v>
      </c>
      <c r="M442" s="9">
        <v>24.862031999999999</v>
      </c>
      <c r="N442" s="9">
        <v>6.8970330000000004</v>
      </c>
      <c r="O442" s="9">
        <v>275.20518084166099</v>
      </c>
      <c r="P442" s="9">
        <v>184.22455520189001</v>
      </c>
      <c r="T442" s="27">
        <v>2309</v>
      </c>
      <c r="U442" t="b">
        <f t="shared" si="6"/>
        <v>1</v>
      </c>
    </row>
    <row r="443" spans="1:21" ht="15.75" customHeight="1" x14ac:dyDescent="0.2">
      <c r="A443" s="11" t="s">
        <v>28</v>
      </c>
      <c r="B443" s="5">
        <v>2022</v>
      </c>
      <c r="C443" s="14">
        <v>44704</v>
      </c>
      <c r="D443" s="11">
        <v>2310</v>
      </c>
      <c r="E443" s="5">
        <v>3</v>
      </c>
      <c r="F443" s="5" t="s">
        <v>22</v>
      </c>
      <c r="G443" s="5" t="s">
        <v>21</v>
      </c>
      <c r="H443" s="5" t="s">
        <v>110</v>
      </c>
      <c r="I443" s="5">
        <v>220033</v>
      </c>
      <c r="J443" s="8">
        <v>2.7143841060000002</v>
      </c>
      <c r="K443" s="9">
        <v>21.838224</v>
      </c>
      <c r="L443" s="9">
        <v>24.179324999999999</v>
      </c>
      <c r="M443" s="9">
        <v>29.476178999999998</v>
      </c>
      <c r="N443" s="9">
        <v>13.639851</v>
      </c>
      <c r="O443" s="9">
        <v>221.114474986261</v>
      </c>
      <c r="P443" s="9">
        <v>150.084371291324</v>
      </c>
      <c r="T443" s="27">
        <v>2310</v>
      </c>
      <c r="U443" t="b">
        <f t="shared" si="6"/>
        <v>1</v>
      </c>
    </row>
    <row r="444" spans="1:21" ht="15.75" customHeight="1" x14ac:dyDescent="0.2">
      <c r="A444" s="11" t="s">
        <v>28</v>
      </c>
      <c r="B444" s="5">
        <v>2022</v>
      </c>
      <c r="C444" s="14">
        <v>44704</v>
      </c>
      <c r="D444" s="11">
        <v>2311</v>
      </c>
      <c r="E444" s="5">
        <v>3</v>
      </c>
      <c r="F444" s="5" t="s">
        <v>25</v>
      </c>
      <c r="G444" s="5" t="s">
        <v>21</v>
      </c>
      <c r="H444" s="5" t="s">
        <v>110</v>
      </c>
      <c r="I444" s="5">
        <v>220034</v>
      </c>
      <c r="J444" s="8">
        <v>2.5817782970000001</v>
      </c>
      <c r="K444" s="9">
        <v>22.138120000000001</v>
      </c>
      <c r="L444" s="9">
        <v>20.822534999999998</v>
      </c>
      <c r="M444" s="9">
        <v>28.071861999999999</v>
      </c>
      <c r="N444" s="9">
        <v>7.2946920000000004</v>
      </c>
      <c r="O444" s="9">
        <v>240.84116763827299</v>
      </c>
      <c r="P444" s="9">
        <v>150.76956166821901</v>
      </c>
      <c r="T444" s="27">
        <v>2311</v>
      </c>
      <c r="U444" t="b">
        <f t="shared" si="6"/>
        <v>1</v>
      </c>
    </row>
    <row r="445" spans="1:21" ht="15.75" customHeight="1" x14ac:dyDescent="0.2">
      <c r="A445" s="11" t="s">
        <v>28</v>
      </c>
      <c r="B445" s="5">
        <v>2022</v>
      </c>
      <c r="C445" s="14">
        <v>44704</v>
      </c>
      <c r="D445" s="11">
        <v>2312</v>
      </c>
      <c r="E445" s="5">
        <v>3</v>
      </c>
      <c r="F445" s="5" t="s">
        <v>23</v>
      </c>
      <c r="G445" s="5" t="s">
        <v>21</v>
      </c>
      <c r="H445" s="5" t="s">
        <v>110</v>
      </c>
      <c r="I445" s="5">
        <v>220035</v>
      </c>
      <c r="J445" s="8">
        <v>2.8675750280000001</v>
      </c>
      <c r="K445" s="9">
        <v>21.854399999999998</v>
      </c>
      <c r="L445" s="9">
        <v>20.515817999999999</v>
      </c>
      <c r="M445" s="9">
        <v>27.864360000000001</v>
      </c>
      <c r="N445" s="9">
        <v>8.8692440000000001</v>
      </c>
      <c r="O445" s="9">
        <v>243.43233811687199</v>
      </c>
      <c r="P445" s="9">
        <v>156.765681698836</v>
      </c>
      <c r="T445" s="27">
        <v>2312</v>
      </c>
      <c r="U445" t="b">
        <f t="shared" si="6"/>
        <v>1</v>
      </c>
    </row>
    <row r="446" spans="1:21" ht="15.75" customHeight="1" x14ac:dyDescent="0.2">
      <c r="A446" s="11" t="s">
        <v>28</v>
      </c>
      <c r="B446" s="5">
        <v>2022</v>
      </c>
      <c r="C446" s="14">
        <v>44704</v>
      </c>
      <c r="D446" s="11">
        <v>2401</v>
      </c>
      <c r="E446" s="5">
        <v>4</v>
      </c>
      <c r="F446" s="5" t="s">
        <v>25</v>
      </c>
      <c r="G446" s="5" t="s">
        <v>21</v>
      </c>
      <c r="H446" s="5" t="s">
        <v>110</v>
      </c>
      <c r="I446" s="5">
        <v>220036</v>
      </c>
      <c r="J446" s="8">
        <v>2.953556217</v>
      </c>
      <c r="K446" s="9">
        <v>22.929791999999999</v>
      </c>
      <c r="L446" s="9">
        <v>24.315359999999998</v>
      </c>
      <c r="M446" s="9">
        <v>35.245952000000003</v>
      </c>
      <c r="N446" s="9">
        <v>11.528288</v>
      </c>
      <c r="O446" s="9">
        <v>184.63828277621801</v>
      </c>
      <c r="P446" s="9">
        <v>105.822577318398</v>
      </c>
      <c r="T446" s="27">
        <v>2401</v>
      </c>
      <c r="U446" t="b">
        <f t="shared" si="6"/>
        <v>1</v>
      </c>
    </row>
    <row r="447" spans="1:21" ht="15.75" customHeight="1" x14ac:dyDescent="0.2">
      <c r="A447" s="11" t="s">
        <v>28</v>
      </c>
      <c r="B447" s="5">
        <v>2022</v>
      </c>
      <c r="C447" s="14">
        <v>44704</v>
      </c>
      <c r="D447" s="11">
        <v>2402</v>
      </c>
      <c r="E447" s="5">
        <v>4</v>
      </c>
      <c r="F447" s="5" t="s">
        <v>22</v>
      </c>
      <c r="G447" s="5" t="s">
        <v>21</v>
      </c>
      <c r="H447" s="5" t="s">
        <v>110</v>
      </c>
      <c r="I447" s="5">
        <v>220037</v>
      </c>
      <c r="J447" s="8">
        <v>2.4760361579999999</v>
      </c>
      <c r="K447" s="9">
        <v>24.316109999999998</v>
      </c>
      <c r="L447" s="9">
        <v>17.894162999999999</v>
      </c>
      <c r="M447" s="9">
        <v>24.654575999999999</v>
      </c>
      <c r="N447" s="9">
        <v>10.24305</v>
      </c>
      <c r="O447" s="9">
        <v>282.83045059662902</v>
      </c>
      <c r="P447" s="9">
        <v>188.02431927560801</v>
      </c>
      <c r="T447" s="27">
        <v>2402</v>
      </c>
      <c r="U447" t="b">
        <f t="shared" si="6"/>
        <v>1</v>
      </c>
    </row>
    <row r="448" spans="1:21" ht="15.75" customHeight="1" x14ac:dyDescent="0.2">
      <c r="A448" s="11" t="s">
        <v>28</v>
      </c>
      <c r="B448" s="5">
        <v>2022</v>
      </c>
      <c r="C448" s="14">
        <v>44704</v>
      </c>
      <c r="D448" s="11">
        <v>2403</v>
      </c>
      <c r="E448" s="5">
        <v>4</v>
      </c>
      <c r="F448" s="5" t="s">
        <v>20</v>
      </c>
      <c r="G448" s="5" t="s">
        <v>21</v>
      </c>
      <c r="H448" s="5" t="s">
        <v>110</v>
      </c>
      <c r="I448" s="5">
        <v>220038</v>
      </c>
      <c r="J448" s="8">
        <v>2.7921248319999998</v>
      </c>
      <c r="K448" s="9">
        <v>23.195412000000001</v>
      </c>
      <c r="L448" s="9">
        <v>18.559944000000002</v>
      </c>
      <c r="M448" s="9">
        <v>25.626096</v>
      </c>
      <c r="N448" s="9">
        <v>8.4576960000000003</v>
      </c>
      <c r="O448" s="9">
        <v>270.22527901899099</v>
      </c>
      <c r="P448" s="9">
        <v>177.06008536511399</v>
      </c>
      <c r="T448" s="27">
        <v>2403</v>
      </c>
      <c r="U448" t="b">
        <f t="shared" si="6"/>
        <v>1</v>
      </c>
    </row>
    <row r="449" spans="1:21" ht="15.75" customHeight="1" x14ac:dyDescent="0.2">
      <c r="A449" s="11" t="s">
        <v>28</v>
      </c>
      <c r="B449" s="5">
        <v>2022</v>
      </c>
      <c r="C449" s="14">
        <v>44704</v>
      </c>
      <c r="D449" s="11">
        <v>2404</v>
      </c>
      <c r="E449" s="5">
        <v>4</v>
      </c>
      <c r="F449" s="5" t="s">
        <v>23</v>
      </c>
      <c r="G449" s="5" t="s">
        <v>21</v>
      </c>
      <c r="H449" s="5" t="s">
        <v>110</v>
      </c>
      <c r="I449" s="5">
        <v>220039</v>
      </c>
      <c r="J449" s="8">
        <v>2.673101151</v>
      </c>
      <c r="K449" s="9">
        <v>20.482344999999999</v>
      </c>
      <c r="L449" s="9">
        <v>24.358360000000001</v>
      </c>
      <c r="M449" s="9">
        <v>34.269755000000004</v>
      </c>
      <c r="N449" s="9">
        <v>10.73358</v>
      </c>
      <c r="O449" s="9">
        <v>189.806902678266</v>
      </c>
      <c r="P449" s="9">
        <v>109.955200618224</v>
      </c>
      <c r="T449" s="27">
        <v>2404</v>
      </c>
      <c r="U449" t="b">
        <f t="shared" si="6"/>
        <v>1</v>
      </c>
    </row>
    <row r="450" spans="1:21" ht="15.75" customHeight="1" x14ac:dyDescent="0.2">
      <c r="A450" s="11" t="s">
        <v>28</v>
      </c>
      <c r="B450" s="5">
        <v>2022</v>
      </c>
      <c r="C450" s="14">
        <v>44704</v>
      </c>
      <c r="D450" s="11">
        <v>2405</v>
      </c>
      <c r="E450" s="5">
        <v>4</v>
      </c>
      <c r="F450" s="5" t="s">
        <v>24</v>
      </c>
      <c r="G450" s="5" t="s">
        <v>21</v>
      </c>
      <c r="H450" s="5" t="s">
        <v>110</v>
      </c>
      <c r="I450" s="5">
        <v>220040</v>
      </c>
      <c r="J450" s="8">
        <v>2.6435780389999999</v>
      </c>
      <c r="K450" s="9">
        <v>21.247391</v>
      </c>
      <c r="L450" s="9">
        <v>23.782230999999999</v>
      </c>
      <c r="M450" s="9">
        <v>30.499556999999999</v>
      </c>
      <c r="N450" s="9">
        <v>13.353175</v>
      </c>
      <c r="O450" s="9">
        <v>214.638701377524</v>
      </c>
      <c r="P450" s="9">
        <v>141.52638206093499</v>
      </c>
      <c r="T450" s="27">
        <v>2405</v>
      </c>
      <c r="U450" t="b">
        <f t="shared" si="6"/>
        <v>1</v>
      </c>
    </row>
    <row r="451" spans="1:21" ht="15.75" customHeight="1" x14ac:dyDescent="0.2">
      <c r="A451" s="11" t="s">
        <v>28</v>
      </c>
      <c r="B451" s="5">
        <v>2022</v>
      </c>
      <c r="C451" s="14">
        <v>44704</v>
      </c>
      <c r="D451" s="11">
        <v>2406</v>
      </c>
      <c r="E451" s="5">
        <v>4</v>
      </c>
      <c r="F451" s="5" t="s">
        <v>26</v>
      </c>
      <c r="G451" s="5" t="s">
        <v>21</v>
      </c>
      <c r="H451" s="5" t="s">
        <v>110</v>
      </c>
      <c r="I451" s="5">
        <v>220041</v>
      </c>
      <c r="J451" s="8">
        <v>2.5466682970000001</v>
      </c>
      <c r="K451" s="9">
        <v>22.861910999999999</v>
      </c>
      <c r="L451" s="9">
        <v>18.465738999999999</v>
      </c>
      <c r="M451" s="9">
        <v>23.960954000000001</v>
      </c>
      <c r="N451" s="9">
        <v>6.8849140000000002</v>
      </c>
      <c r="O451" s="9">
        <v>289.28921269355601</v>
      </c>
      <c r="P451" s="9">
        <v>195.51956886728101</v>
      </c>
      <c r="T451" s="27">
        <v>2406</v>
      </c>
      <c r="U451" t="b">
        <f t="shared" ref="U451:U514" si="7">T451=D451</f>
        <v>1</v>
      </c>
    </row>
    <row r="452" spans="1:21" ht="15.75" customHeight="1" x14ac:dyDescent="0.2">
      <c r="A452" s="11" t="s">
        <v>28</v>
      </c>
      <c r="B452" s="5">
        <v>2022</v>
      </c>
      <c r="C452" s="14">
        <v>44704</v>
      </c>
      <c r="D452" s="11">
        <v>2407</v>
      </c>
      <c r="E452" s="5">
        <v>4</v>
      </c>
      <c r="F452" s="5" t="s">
        <v>26</v>
      </c>
      <c r="G452" s="5" t="s">
        <v>27</v>
      </c>
      <c r="H452" s="5" t="s">
        <v>110</v>
      </c>
      <c r="I452" s="5">
        <v>220042</v>
      </c>
      <c r="J452" s="8">
        <v>2.5080698219999999</v>
      </c>
      <c r="K452" s="9">
        <v>20.914185</v>
      </c>
      <c r="L452" s="9">
        <v>24.783809999999999</v>
      </c>
      <c r="M452" s="9">
        <v>34.27122</v>
      </c>
      <c r="N452" s="9">
        <v>10.50717</v>
      </c>
      <c r="O452" s="9">
        <v>188.89919204428901</v>
      </c>
      <c r="P452" s="9">
        <v>110.90192722369299</v>
      </c>
      <c r="T452" s="27">
        <v>2407</v>
      </c>
      <c r="U452" t="b">
        <f t="shared" si="7"/>
        <v>1</v>
      </c>
    </row>
    <row r="453" spans="1:21" ht="15.75" customHeight="1" x14ac:dyDescent="0.2">
      <c r="A453" s="11" t="s">
        <v>28</v>
      </c>
      <c r="B453" s="5">
        <v>2022</v>
      </c>
      <c r="C453" s="14">
        <v>44704</v>
      </c>
      <c r="D453" s="11">
        <v>2408</v>
      </c>
      <c r="E453" s="5">
        <v>4</v>
      </c>
      <c r="F453" s="5" t="s">
        <v>22</v>
      </c>
      <c r="G453" s="5" t="s">
        <v>27</v>
      </c>
      <c r="H453" s="5" t="s">
        <v>110</v>
      </c>
      <c r="I453" s="5">
        <v>220043</v>
      </c>
      <c r="J453" s="8">
        <v>2.6485818779999999</v>
      </c>
      <c r="K453" s="9">
        <v>23.359354</v>
      </c>
      <c r="L453" s="9">
        <v>20.328609</v>
      </c>
      <c r="M453" s="9">
        <v>26.100594999999998</v>
      </c>
      <c r="N453" s="9">
        <v>9.5174439999999993</v>
      </c>
      <c r="O453" s="9">
        <v>260.40220258901098</v>
      </c>
      <c r="P453" s="9">
        <v>174.25712133315201</v>
      </c>
      <c r="T453" s="27">
        <v>2408</v>
      </c>
      <c r="U453" t="b">
        <f t="shared" si="7"/>
        <v>1</v>
      </c>
    </row>
    <row r="454" spans="1:21" ht="15.75" customHeight="1" x14ac:dyDescent="0.2">
      <c r="A454" s="11" t="s">
        <v>28</v>
      </c>
      <c r="B454" s="5">
        <v>2022</v>
      </c>
      <c r="C454" s="14">
        <v>44704</v>
      </c>
      <c r="D454" s="11">
        <v>2409</v>
      </c>
      <c r="E454" s="5">
        <v>4</v>
      </c>
      <c r="F454" s="5" t="s">
        <v>20</v>
      </c>
      <c r="G454" s="5" t="s">
        <v>27</v>
      </c>
      <c r="H454" s="5" t="s">
        <v>110</v>
      </c>
      <c r="I454" s="5">
        <v>220044</v>
      </c>
      <c r="J454" s="8">
        <v>2.7685396380000005</v>
      </c>
      <c r="K454" s="9">
        <v>24.511279999999999</v>
      </c>
      <c r="L454" s="9">
        <v>17.825554</v>
      </c>
      <c r="M454" s="9">
        <v>24.410674</v>
      </c>
      <c r="N454" s="9">
        <v>4.8199420000000002</v>
      </c>
      <c r="O454" s="9">
        <v>285.86005443813798</v>
      </c>
      <c r="P454" s="9">
        <v>187.151341560232</v>
      </c>
      <c r="T454" s="27">
        <v>2409</v>
      </c>
      <c r="U454" t="b">
        <f t="shared" si="7"/>
        <v>1</v>
      </c>
    </row>
    <row r="455" spans="1:21" ht="15.75" customHeight="1" x14ac:dyDescent="0.2">
      <c r="A455" s="11" t="s">
        <v>28</v>
      </c>
      <c r="B455" s="5">
        <v>2022</v>
      </c>
      <c r="C455" s="14">
        <v>44704</v>
      </c>
      <c r="D455" s="11">
        <v>2410</v>
      </c>
      <c r="E455" s="5">
        <v>4</v>
      </c>
      <c r="F455" s="5" t="s">
        <v>25</v>
      </c>
      <c r="G455" s="5" t="s">
        <v>27</v>
      </c>
      <c r="H455" s="5" t="s">
        <v>110</v>
      </c>
      <c r="I455" s="5">
        <v>220045</v>
      </c>
      <c r="J455" s="8">
        <v>2.7431816410000001</v>
      </c>
      <c r="K455" s="9">
        <v>20.983218000000001</v>
      </c>
      <c r="L455" s="9">
        <v>27.25806</v>
      </c>
      <c r="M455" s="9">
        <v>37.319760000000002</v>
      </c>
      <c r="N455" s="9">
        <v>11.415456000000001</v>
      </c>
      <c r="O455" s="9">
        <v>168.66423992058401</v>
      </c>
      <c r="P455" s="9">
        <v>96.2741343507967</v>
      </c>
      <c r="T455" s="27">
        <v>2410</v>
      </c>
      <c r="U455" t="b">
        <f t="shared" si="7"/>
        <v>1</v>
      </c>
    </row>
    <row r="456" spans="1:21" ht="15.75" customHeight="1" x14ac:dyDescent="0.2">
      <c r="A456" s="11" t="s">
        <v>28</v>
      </c>
      <c r="B456" s="5">
        <v>2022</v>
      </c>
      <c r="C456" s="14">
        <v>44704</v>
      </c>
      <c r="D456" s="11">
        <v>2411</v>
      </c>
      <c r="E456" s="5">
        <v>4</v>
      </c>
      <c r="F456" s="5" t="s">
        <v>24</v>
      </c>
      <c r="G456" s="5" t="s">
        <v>27</v>
      </c>
      <c r="H456" s="5" t="s">
        <v>110</v>
      </c>
      <c r="I456" s="5">
        <v>220046</v>
      </c>
      <c r="J456" s="8">
        <v>2.8592109740000002</v>
      </c>
      <c r="K456" s="9">
        <v>20.590910999999998</v>
      </c>
      <c r="L456" s="9">
        <v>26.288001000000001</v>
      </c>
      <c r="M456" s="9">
        <v>31.388252999999999</v>
      </c>
      <c r="N456" s="9">
        <v>15.544917</v>
      </c>
      <c r="O456" s="9">
        <v>202.776637255064</v>
      </c>
      <c r="P456" s="9">
        <v>138.87524653190701</v>
      </c>
      <c r="T456" s="27">
        <v>2411</v>
      </c>
      <c r="U456" t="b">
        <f t="shared" si="7"/>
        <v>1</v>
      </c>
    </row>
    <row r="457" spans="1:21" ht="15.75" customHeight="1" x14ac:dyDescent="0.2">
      <c r="A457" s="11" t="s">
        <v>28</v>
      </c>
      <c r="B457" s="5">
        <v>2022</v>
      </c>
      <c r="C457" s="14">
        <v>44704</v>
      </c>
      <c r="D457" s="11">
        <v>2412</v>
      </c>
      <c r="E457" s="5">
        <v>4</v>
      </c>
      <c r="F457" s="5" t="s">
        <v>23</v>
      </c>
      <c r="G457" s="5" t="s">
        <v>27</v>
      </c>
      <c r="H457" s="5" t="s">
        <v>110</v>
      </c>
      <c r="I457" s="5">
        <v>220047</v>
      </c>
      <c r="J457" s="8">
        <v>3.0448220240000001</v>
      </c>
      <c r="K457" s="9">
        <v>22.019148000000001</v>
      </c>
      <c r="L457" s="9">
        <v>20.932797000000001</v>
      </c>
      <c r="M457" s="9">
        <v>28.062546000000001</v>
      </c>
      <c r="N457" s="9">
        <v>6.8284919999999998</v>
      </c>
      <c r="O457" s="9">
        <v>240.636393904149</v>
      </c>
      <c r="P457" s="9">
        <v>151.38681072860399</v>
      </c>
      <c r="T457" s="27">
        <v>2412</v>
      </c>
      <c r="U457" t="b">
        <f t="shared" si="7"/>
        <v>1</v>
      </c>
    </row>
    <row r="458" spans="1:21" ht="15.75" customHeight="1" x14ac:dyDescent="0.2">
      <c r="A458" s="5" t="s">
        <v>28</v>
      </c>
      <c r="B458" s="5">
        <v>2022</v>
      </c>
      <c r="C458" s="14">
        <v>44754</v>
      </c>
      <c r="D458" s="5">
        <v>2101</v>
      </c>
      <c r="E458" s="5">
        <v>1</v>
      </c>
      <c r="F458" s="5" t="s">
        <v>26</v>
      </c>
      <c r="G458" s="5" t="s">
        <v>21</v>
      </c>
      <c r="H458" s="5" t="s">
        <v>111</v>
      </c>
      <c r="I458" s="5">
        <v>220168</v>
      </c>
      <c r="J458" s="8">
        <v>5.9154258860000004</v>
      </c>
      <c r="K458" s="9">
        <v>17.656300000000002</v>
      </c>
      <c r="L458" s="9">
        <v>26.17558</v>
      </c>
      <c r="M458" s="9">
        <v>37.967959999999998</v>
      </c>
      <c r="N458" s="9">
        <v>20.210239999999999</v>
      </c>
      <c r="O458" s="9">
        <v>167.85076136532899</v>
      </c>
      <c r="P458" s="9">
        <v>111.19609575772201</v>
      </c>
      <c r="T458" s="27">
        <v>2107</v>
      </c>
      <c r="U458" t="b">
        <f t="shared" si="7"/>
        <v>0</v>
      </c>
    </row>
    <row r="459" spans="1:21" ht="15.75" customHeight="1" x14ac:dyDescent="0.2">
      <c r="A459" s="5" t="s">
        <v>28</v>
      </c>
      <c r="B459" s="5">
        <v>2022</v>
      </c>
      <c r="C459" s="14">
        <v>44754</v>
      </c>
      <c r="D459" s="5">
        <v>2102</v>
      </c>
      <c r="E459" s="5">
        <v>1</v>
      </c>
      <c r="F459" s="5" t="s">
        <v>25</v>
      </c>
      <c r="G459" s="5" t="s">
        <v>21</v>
      </c>
      <c r="H459" s="5" t="s">
        <v>111</v>
      </c>
      <c r="I459" s="5">
        <v>220169</v>
      </c>
      <c r="J459" s="8">
        <v>6.5992161500000002</v>
      </c>
      <c r="K459" s="9">
        <v>15.681486</v>
      </c>
      <c r="L459" s="9">
        <v>32.274470000000001</v>
      </c>
      <c r="M459" s="9">
        <v>42.542774000000001</v>
      </c>
      <c r="N459" s="9">
        <v>27.828592</v>
      </c>
      <c r="O459" s="9">
        <v>139.412493892973</v>
      </c>
      <c r="P459" s="9">
        <v>106.54438037368</v>
      </c>
      <c r="T459" s="27">
        <v>2108</v>
      </c>
      <c r="U459" t="b">
        <f t="shared" si="7"/>
        <v>0</v>
      </c>
    </row>
    <row r="460" spans="1:21" ht="15.75" customHeight="1" x14ac:dyDescent="0.2">
      <c r="A460" s="5" t="s">
        <v>28</v>
      </c>
      <c r="B460" s="5">
        <v>2022</v>
      </c>
      <c r="C460" s="14">
        <v>44754</v>
      </c>
      <c r="D460" s="5">
        <v>2103</v>
      </c>
      <c r="E460" s="5">
        <v>1</v>
      </c>
      <c r="F460" s="5" t="s">
        <v>22</v>
      </c>
      <c r="G460" s="5" t="s">
        <v>21</v>
      </c>
      <c r="H460" s="5" t="s">
        <v>111</v>
      </c>
      <c r="I460" s="5">
        <v>220170</v>
      </c>
      <c r="J460" s="8">
        <v>6.0459322210000002</v>
      </c>
      <c r="K460" s="9">
        <v>16.059864000000001</v>
      </c>
      <c r="L460" s="9">
        <v>30.437087999999999</v>
      </c>
      <c r="M460" s="9">
        <v>41.897736000000002</v>
      </c>
      <c r="N460" s="9">
        <v>25.660260000000001</v>
      </c>
      <c r="O460" s="9">
        <v>144.73670655484099</v>
      </c>
      <c r="P460" s="9">
        <v>105.821704964395</v>
      </c>
      <c r="T460" s="27">
        <v>2109</v>
      </c>
      <c r="U460" t="b">
        <f t="shared" si="7"/>
        <v>0</v>
      </c>
    </row>
    <row r="461" spans="1:21" ht="15.75" customHeight="1" x14ac:dyDescent="0.2">
      <c r="A461" s="5" t="s">
        <v>28</v>
      </c>
      <c r="B461" s="5">
        <v>2022</v>
      </c>
      <c r="C461" s="14">
        <v>44754</v>
      </c>
      <c r="D461" s="5">
        <v>2104</v>
      </c>
      <c r="E461" s="5">
        <v>1</v>
      </c>
      <c r="F461" s="5" t="s">
        <v>23</v>
      </c>
      <c r="G461" s="5" t="s">
        <v>21</v>
      </c>
      <c r="H461" s="5" t="s">
        <v>111</v>
      </c>
      <c r="I461" s="5">
        <v>220171</v>
      </c>
      <c r="J461" s="8">
        <v>6.3353956879999993</v>
      </c>
      <c r="K461" s="9">
        <v>16.934991</v>
      </c>
      <c r="L461" s="9">
        <v>28.310469000000001</v>
      </c>
      <c r="M461" s="9">
        <v>39.566879999999998</v>
      </c>
      <c r="N461" s="9">
        <v>20.964950999999999</v>
      </c>
      <c r="O461" s="9">
        <v>157.157855607024</v>
      </c>
      <c r="P461" s="9">
        <v>103.62239913399</v>
      </c>
      <c r="T461" s="27">
        <v>2110</v>
      </c>
      <c r="U461" t="b">
        <f t="shared" si="7"/>
        <v>0</v>
      </c>
    </row>
    <row r="462" spans="1:21" ht="15.75" customHeight="1" x14ac:dyDescent="0.2">
      <c r="A462" s="5" t="s">
        <v>28</v>
      </c>
      <c r="B462" s="5">
        <v>2022</v>
      </c>
      <c r="C462" s="14">
        <v>44754</v>
      </c>
      <c r="D462" s="5">
        <v>2105</v>
      </c>
      <c r="E462" s="5">
        <v>1</v>
      </c>
      <c r="F462" s="5" t="s">
        <v>20</v>
      </c>
      <c r="G462" s="5" t="s">
        <v>21</v>
      </c>
      <c r="H462" s="5" t="s">
        <v>111</v>
      </c>
      <c r="I462" s="5">
        <v>220172</v>
      </c>
      <c r="J462" s="8">
        <v>6.8080978539999997</v>
      </c>
      <c r="K462" s="9">
        <v>16.896642</v>
      </c>
      <c r="L462" s="9">
        <v>27.602148</v>
      </c>
      <c r="M462" s="9">
        <v>36.566397000000002</v>
      </c>
      <c r="N462" s="9">
        <v>24.911951999999999</v>
      </c>
      <c r="O462" s="9">
        <v>171.45726929258001</v>
      </c>
      <c r="P462" s="9">
        <v>128.21749737849299</v>
      </c>
      <c r="T462" s="27">
        <v>2111</v>
      </c>
      <c r="U462" t="b">
        <f t="shared" si="7"/>
        <v>0</v>
      </c>
    </row>
    <row r="463" spans="1:21" ht="15.75" customHeight="1" x14ac:dyDescent="0.2">
      <c r="A463" s="5" t="s">
        <v>28</v>
      </c>
      <c r="B463" s="5">
        <v>2022</v>
      </c>
      <c r="C463" s="14">
        <v>44754</v>
      </c>
      <c r="D463" s="5">
        <v>2106</v>
      </c>
      <c r="E463" s="5">
        <v>1</v>
      </c>
      <c r="F463" s="5" t="s">
        <v>24</v>
      </c>
      <c r="G463" s="5" t="s">
        <v>21</v>
      </c>
      <c r="H463" s="5" t="s">
        <v>111</v>
      </c>
      <c r="I463" s="5">
        <v>220173</v>
      </c>
      <c r="J463" s="8">
        <v>6.1742710660000002</v>
      </c>
      <c r="K463" s="9">
        <v>16.840489000000002</v>
      </c>
      <c r="L463" s="9">
        <v>28.938488</v>
      </c>
      <c r="M463" s="9">
        <v>40.246071999999998</v>
      </c>
      <c r="N463" s="9">
        <v>24.168101</v>
      </c>
      <c r="O463" s="9">
        <v>153.37488200090701</v>
      </c>
      <c r="P463" s="9">
        <v>109.350454069511</v>
      </c>
      <c r="T463" s="27">
        <v>2112</v>
      </c>
      <c r="U463" t="b">
        <f t="shared" si="7"/>
        <v>0</v>
      </c>
    </row>
    <row r="464" spans="1:21" ht="15.75" customHeight="1" x14ac:dyDescent="0.2">
      <c r="A464" s="5" t="s">
        <v>28</v>
      </c>
      <c r="B464" s="5">
        <v>2022</v>
      </c>
      <c r="C464" s="14">
        <v>44741</v>
      </c>
      <c r="D464" s="5">
        <v>2107</v>
      </c>
      <c r="E464" s="5">
        <v>1</v>
      </c>
      <c r="F464" s="5" t="s">
        <v>22</v>
      </c>
      <c r="G464" s="5" t="s">
        <v>27</v>
      </c>
      <c r="H464" s="5" t="s">
        <v>111</v>
      </c>
      <c r="I464" s="5">
        <v>220120</v>
      </c>
      <c r="J464" s="8">
        <v>5.4553028539999993</v>
      </c>
      <c r="K464" s="9">
        <v>17.660499999999999</v>
      </c>
      <c r="L464" s="9">
        <v>28.768025000000002</v>
      </c>
      <c r="M464" s="9">
        <v>39.977795</v>
      </c>
      <c r="N464" s="9">
        <v>23.962510000000002</v>
      </c>
      <c r="O464" s="9">
        <v>154.713114245452</v>
      </c>
      <c r="P464" s="9">
        <v>110.05559217214901</v>
      </c>
      <c r="T464" s="27">
        <v>2207</v>
      </c>
      <c r="U464" t="b">
        <f t="shared" si="7"/>
        <v>0</v>
      </c>
    </row>
    <row r="465" spans="1:21" ht="15.75" customHeight="1" x14ac:dyDescent="0.2">
      <c r="A465" s="5" t="s">
        <v>28</v>
      </c>
      <c r="B465" s="5">
        <v>2022</v>
      </c>
      <c r="C465" s="14">
        <v>44741</v>
      </c>
      <c r="D465" s="5">
        <v>2108</v>
      </c>
      <c r="E465" s="5">
        <v>1</v>
      </c>
      <c r="F465" s="5" t="s">
        <v>26</v>
      </c>
      <c r="G465" s="5" t="s">
        <v>27</v>
      </c>
      <c r="H465" s="5" t="s">
        <v>111</v>
      </c>
      <c r="I465" s="5">
        <v>220121</v>
      </c>
      <c r="J465" s="8">
        <v>5.4565224740000007</v>
      </c>
      <c r="K465" s="9">
        <v>20.491119999999999</v>
      </c>
      <c r="L465" s="9">
        <v>25.219840000000001</v>
      </c>
      <c r="M465" s="9">
        <v>33.712992</v>
      </c>
      <c r="N465" s="9">
        <v>18.136032</v>
      </c>
      <c r="O465" s="9">
        <v>191.08979718326199</v>
      </c>
      <c r="P465" s="9">
        <v>132.942474774782</v>
      </c>
      <c r="T465" s="27">
        <v>2208</v>
      </c>
      <c r="U465" t="b">
        <f t="shared" si="7"/>
        <v>0</v>
      </c>
    </row>
    <row r="466" spans="1:21" ht="15.75" customHeight="1" x14ac:dyDescent="0.2">
      <c r="A466" s="5" t="s">
        <v>28</v>
      </c>
      <c r="B466" s="5">
        <v>2022</v>
      </c>
      <c r="C466" s="14">
        <v>44741</v>
      </c>
      <c r="D466" s="5">
        <v>2109</v>
      </c>
      <c r="E466" s="5">
        <v>1</v>
      </c>
      <c r="F466" s="5" t="s">
        <v>20</v>
      </c>
      <c r="G466" s="5" t="s">
        <v>27</v>
      </c>
      <c r="H466" s="5" t="s">
        <v>111</v>
      </c>
      <c r="I466" s="5">
        <v>220122</v>
      </c>
      <c r="J466" s="8">
        <v>6.1640365160000004</v>
      </c>
      <c r="K466" s="9">
        <v>19.521719999999998</v>
      </c>
      <c r="L466" s="9">
        <v>26.951076</v>
      </c>
      <c r="M466" s="9">
        <v>36.101303999999999</v>
      </c>
      <c r="N466" s="9">
        <v>19.873296</v>
      </c>
      <c r="O466" s="9">
        <v>174.97303104825301</v>
      </c>
      <c r="P466" s="9">
        <v>121.236380857337</v>
      </c>
      <c r="T466" s="27">
        <v>2209</v>
      </c>
      <c r="U466" t="b">
        <f t="shared" si="7"/>
        <v>0</v>
      </c>
    </row>
    <row r="467" spans="1:21" ht="15.75" customHeight="1" x14ac:dyDescent="0.2">
      <c r="A467" s="5" t="s">
        <v>28</v>
      </c>
      <c r="B467" s="5">
        <v>2022</v>
      </c>
      <c r="C467" s="14">
        <v>44741</v>
      </c>
      <c r="D467" s="5">
        <v>2110</v>
      </c>
      <c r="E467" s="5">
        <v>1</v>
      </c>
      <c r="F467" s="5" t="s">
        <v>23</v>
      </c>
      <c r="G467" s="5" t="s">
        <v>27</v>
      </c>
      <c r="H467" s="5" t="s">
        <v>111</v>
      </c>
      <c r="I467" s="5">
        <v>220123</v>
      </c>
      <c r="J467" s="8">
        <v>5.3668729110000006</v>
      </c>
      <c r="K467" s="9">
        <v>17.942105999999999</v>
      </c>
      <c r="L467" s="9">
        <v>27.716052000000001</v>
      </c>
      <c r="M467" s="9">
        <v>37.879841999999996</v>
      </c>
      <c r="N467" s="9">
        <v>20.912345999999999</v>
      </c>
      <c r="O467" s="9">
        <v>165.294261546385</v>
      </c>
      <c r="P467" s="9">
        <v>114.23953445076199</v>
      </c>
      <c r="T467" s="27">
        <v>2210</v>
      </c>
      <c r="U467" t="b">
        <f t="shared" si="7"/>
        <v>0</v>
      </c>
    </row>
    <row r="468" spans="1:21" ht="15.75" customHeight="1" x14ac:dyDescent="0.2">
      <c r="A468" s="5" t="s">
        <v>28</v>
      </c>
      <c r="B468" s="5">
        <v>2022</v>
      </c>
      <c r="C468" s="14">
        <v>44741</v>
      </c>
      <c r="D468" s="5">
        <v>2111</v>
      </c>
      <c r="E468" s="5">
        <v>1</v>
      </c>
      <c r="F468" s="5" t="s">
        <v>24</v>
      </c>
      <c r="G468" s="5" t="s">
        <v>27</v>
      </c>
      <c r="H468" s="5" t="s">
        <v>111</v>
      </c>
      <c r="I468" s="5">
        <v>220124</v>
      </c>
      <c r="J468" s="8">
        <v>5.9144364459999998</v>
      </c>
      <c r="K468" s="9">
        <v>19.228262000000001</v>
      </c>
      <c r="L468" s="9">
        <v>28.200209999999998</v>
      </c>
      <c r="M468" s="9">
        <v>36.883640999999997</v>
      </c>
      <c r="N468" s="9">
        <v>22.066897000000001</v>
      </c>
      <c r="O468" s="9">
        <v>168.80751943975099</v>
      </c>
      <c r="P468" s="9">
        <v>122.357532487499</v>
      </c>
      <c r="T468" s="27">
        <v>2211</v>
      </c>
      <c r="U468" t="b">
        <f t="shared" si="7"/>
        <v>0</v>
      </c>
    </row>
    <row r="469" spans="1:21" ht="15.75" customHeight="1" x14ac:dyDescent="0.2">
      <c r="A469" s="5" t="s">
        <v>28</v>
      </c>
      <c r="B469" s="5">
        <v>2022</v>
      </c>
      <c r="C469" s="14">
        <v>44741</v>
      </c>
      <c r="D469" s="5">
        <v>2112</v>
      </c>
      <c r="E469" s="5">
        <v>1</v>
      </c>
      <c r="F469" s="5" t="s">
        <v>25</v>
      </c>
      <c r="G469" s="5" t="s">
        <v>27</v>
      </c>
      <c r="H469" s="5" t="s">
        <v>111</v>
      </c>
      <c r="I469" s="5">
        <v>220125</v>
      </c>
      <c r="J469" s="8">
        <v>6.2129292930000002</v>
      </c>
      <c r="K469" s="9">
        <v>19.301646000000002</v>
      </c>
      <c r="L469" s="9">
        <v>27.080200000000001</v>
      </c>
      <c r="M469" s="9">
        <v>37.361338000000003</v>
      </c>
      <c r="N469" s="9">
        <v>21.38402</v>
      </c>
      <c r="O469" s="9">
        <v>168.82151276273899</v>
      </c>
      <c r="P469" s="9">
        <v>118.95856812452</v>
      </c>
      <c r="T469" s="27">
        <v>2212</v>
      </c>
      <c r="U469" t="b">
        <f t="shared" si="7"/>
        <v>0</v>
      </c>
    </row>
    <row r="470" spans="1:21" ht="15.75" customHeight="1" x14ac:dyDescent="0.2">
      <c r="A470" s="5" t="s">
        <v>28</v>
      </c>
      <c r="B470" s="5">
        <v>2022</v>
      </c>
      <c r="C470" s="14">
        <v>44754</v>
      </c>
      <c r="D470" s="5">
        <v>2201</v>
      </c>
      <c r="E470" s="5">
        <v>2</v>
      </c>
      <c r="F470" s="5" t="s">
        <v>20</v>
      </c>
      <c r="G470" s="5" t="s">
        <v>21</v>
      </c>
      <c r="H470" s="5" t="s">
        <v>111</v>
      </c>
      <c r="I470" s="5">
        <v>220174</v>
      </c>
      <c r="J470" s="8">
        <v>5.3435193810000001</v>
      </c>
      <c r="K470" s="9">
        <v>14.95172</v>
      </c>
      <c r="L470" s="9">
        <v>32.276580000000003</v>
      </c>
      <c r="M470" s="9">
        <v>44.845779999999998</v>
      </c>
      <c r="N470" s="9">
        <v>27.4834</v>
      </c>
      <c r="O470" s="9">
        <v>132.24970820152501</v>
      </c>
      <c r="P470" s="9">
        <v>98.039206282714801</v>
      </c>
      <c r="T470" s="27">
        <v>2301</v>
      </c>
      <c r="U470" t="b">
        <f t="shared" si="7"/>
        <v>0</v>
      </c>
    </row>
    <row r="471" spans="1:21" ht="15.75" customHeight="1" x14ac:dyDescent="0.2">
      <c r="A471" s="5" t="s">
        <v>28</v>
      </c>
      <c r="B471" s="5">
        <v>2022</v>
      </c>
      <c r="C471" s="14">
        <v>44754</v>
      </c>
      <c r="D471" s="5">
        <v>2202</v>
      </c>
      <c r="E471" s="5">
        <v>2</v>
      </c>
      <c r="F471" s="5" t="s">
        <v>22</v>
      </c>
      <c r="G471" s="5" t="s">
        <v>21</v>
      </c>
      <c r="H471" s="5" t="s">
        <v>111</v>
      </c>
      <c r="I471" s="5">
        <v>220175</v>
      </c>
      <c r="J471" s="8">
        <v>5.359610301</v>
      </c>
      <c r="K471" s="9">
        <v>15.031278</v>
      </c>
      <c r="L471" s="9">
        <v>33.11739</v>
      </c>
      <c r="M471" s="9">
        <v>45.981324000000001</v>
      </c>
      <c r="N471" s="9">
        <v>28.194156</v>
      </c>
      <c r="O471" s="9">
        <v>127.658610366486</v>
      </c>
      <c r="P471" s="9">
        <v>94.5385000408873</v>
      </c>
      <c r="T471" s="27">
        <v>2302</v>
      </c>
      <c r="U471" t="b">
        <f t="shared" si="7"/>
        <v>0</v>
      </c>
    </row>
    <row r="472" spans="1:21" ht="15.75" customHeight="1" x14ac:dyDescent="0.2">
      <c r="A472" s="5" t="s">
        <v>28</v>
      </c>
      <c r="B472" s="5">
        <v>2022</v>
      </c>
      <c r="C472" s="14">
        <v>44754</v>
      </c>
      <c r="D472" s="5">
        <v>2203</v>
      </c>
      <c r="E472" s="5">
        <v>2</v>
      </c>
      <c r="F472" s="5" t="s">
        <v>24</v>
      </c>
      <c r="G472" s="5" t="s">
        <v>21</v>
      </c>
      <c r="H472" s="5" t="s">
        <v>111</v>
      </c>
      <c r="I472" s="5">
        <v>220176</v>
      </c>
      <c r="J472" s="8">
        <v>5.6971726870000001</v>
      </c>
      <c r="K472" s="9">
        <v>17.771543999999999</v>
      </c>
      <c r="L472" s="9">
        <v>29.613023999999999</v>
      </c>
      <c r="M472" s="9">
        <v>39.412548000000001</v>
      </c>
      <c r="N472" s="9">
        <v>24.820488000000001</v>
      </c>
      <c r="O472" s="9">
        <v>155.378338247138</v>
      </c>
      <c r="P472" s="9">
        <v>115.08093175689601</v>
      </c>
      <c r="T472" s="27">
        <v>2303</v>
      </c>
      <c r="U472" t="b">
        <f t="shared" si="7"/>
        <v>0</v>
      </c>
    </row>
    <row r="473" spans="1:21" ht="15.75" customHeight="1" x14ac:dyDescent="0.2">
      <c r="A473" s="5" t="s">
        <v>28</v>
      </c>
      <c r="B473" s="5">
        <v>2022</v>
      </c>
      <c r="C473" s="14">
        <v>44754</v>
      </c>
      <c r="D473" s="5">
        <v>2204</v>
      </c>
      <c r="E473" s="5">
        <v>2</v>
      </c>
      <c r="F473" s="5" t="s">
        <v>23</v>
      </c>
      <c r="G473" s="5" t="s">
        <v>21</v>
      </c>
      <c r="H473" s="5" t="s">
        <v>111</v>
      </c>
      <c r="I473" s="5">
        <v>220177</v>
      </c>
      <c r="J473" s="8">
        <v>6.8156365360000004</v>
      </c>
      <c r="K473" s="9">
        <v>17.761365000000001</v>
      </c>
      <c r="L473" s="9">
        <v>26.885290999999999</v>
      </c>
      <c r="M473" s="9">
        <v>36.146901999999997</v>
      </c>
      <c r="N473" s="9">
        <v>21.093342</v>
      </c>
      <c r="O473" s="9">
        <v>174.884190721209</v>
      </c>
      <c r="P473" s="9">
        <v>122.061330292086</v>
      </c>
      <c r="T473" s="27">
        <v>2304</v>
      </c>
      <c r="U473" t="b">
        <f t="shared" si="7"/>
        <v>0</v>
      </c>
    </row>
    <row r="474" spans="1:21" ht="15.75" customHeight="1" x14ac:dyDescent="0.2">
      <c r="A474" s="5" t="s">
        <v>28</v>
      </c>
      <c r="B474" s="5">
        <v>2022</v>
      </c>
      <c r="C474" s="14">
        <v>44754</v>
      </c>
      <c r="D474" s="5">
        <v>2205</v>
      </c>
      <c r="E474" s="5">
        <v>2</v>
      </c>
      <c r="F474" s="5" t="s">
        <v>26</v>
      </c>
      <c r="G474" s="5" t="s">
        <v>21</v>
      </c>
      <c r="H474" s="5" t="s">
        <v>111</v>
      </c>
      <c r="I474" s="5">
        <v>220178</v>
      </c>
      <c r="J474" s="8">
        <v>5.5238387449999999</v>
      </c>
      <c r="K474" s="9">
        <v>17.985579000000001</v>
      </c>
      <c r="L474" s="9">
        <v>24.944776999999998</v>
      </c>
      <c r="M474" s="9">
        <v>34.043148000000002</v>
      </c>
      <c r="N474" s="9">
        <v>18.949584000000002</v>
      </c>
      <c r="O474" s="9">
        <v>189.82208331614899</v>
      </c>
      <c r="P474" s="9">
        <v>130.657863126124</v>
      </c>
      <c r="T474" s="27">
        <v>2305</v>
      </c>
      <c r="U474" t="b">
        <f t="shared" si="7"/>
        <v>0</v>
      </c>
    </row>
    <row r="475" spans="1:21" ht="15.75" customHeight="1" x14ac:dyDescent="0.2">
      <c r="A475" s="5" t="s">
        <v>28</v>
      </c>
      <c r="B475" s="5">
        <v>2022</v>
      </c>
      <c r="C475" s="14">
        <v>44754</v>
      </c>
      <c r="D475" s="5">
        <v>2206</v>
      </c>
      <c r="E475" s="5">
        <v>2</v>
      </c>
      <c r="F475" s="5" t="s">
        <v>25</v>
      </c>
      <c r="G475" s="5" t="s">
        <v>21</v>
      </c>
      <c r="H475" s="5" t="s">
        <v>111</v>
      </c>
      <c r="I475" s="5">
        <v>220179</v>
      </c>
      <c r="J475" s="8">
        <v>5.9264558420000002</v>
      </c>
      <c r="K475" s="9">
        <v>16.69773</v>
      </c>
      <c r="L475" s="9">
        <v>28.762830000000001</v>
      </c>
      <c r="M475" s="9">
        <v>39.713520000000003</v>
      </c>
      <c r="N475" s="9">
        <v>23.31972</v>
      </c>
      <c r="O475" s="9">
        <v>155.752137342531</v>
      </c>
      <c r="P475" s="9">
        <v>108.500220995899</v>
      </c>
      <c r="T475" s="27">
        <v>2306</v>
      </c>
      <c r="U475" t="b">
        <f t="shared" si="7"/>
        <v>0</v>
      </c>
    </row>
    <row r="476" spans="1:21" ht="15.75" customHeight="1" x14ac:dyDescent="0.2">
      <c r="A476" s="5" t="s">
        <v>28</v>
      </c>
      <c r="B476" s="5">
        <v>2022</v>
      </c>
      <c r="C476" s="14">
        <v>44741</v>
      </c>
      <c r="D476" s="5">
        <v>2207</v>
      </c>
      <c r="E476" s="5">
        <v>2</v>
      </c>
      <c r="F476" s="5" t="s">
        <v>20</v>
      </c>
      <c r="G476" s="5" t="s">
        <v>27</v>
      </c>
      <c r="H476" s="5" t="s">
        <v>111</v>
      </c>
      <c r="I476" s="5">
        <v>220126</v>
      </c>
      <c r="J476" s="8">
        <v>6.0515924850000005</v>
      </c>
      <c r="K476" s="9">
        <v>19.721868000000001</v>
      </c>
      <c r="L476" s="9">
        <v>26.144022</v>
      </c>
      <c r="M476" s="9">
        <v>37.018002000000003</v>
      </c>
      <c r="N476" s="9">
        <v>18.894701999999999</v>
      </c>
      <c r="O476" s="9">
        <v>172.21993363196401</v>
      </c>
      <c r="P476" s="9">
        <v>114.956826418858</v>
      </c>
      <c r="T476" s="27">
        <v>2407</v>
      </c>
      <c r="U476" t="b">
        <f t="shared" si="7"/>
        <v>0</v>
      </c>
    </row>
    <row r="477" spans="1:21" ht="15.75" customHeight="1" x14ac:dyDescent="0.2">
      <c r="A477" s="5" t="s">
        <v>28</v>
      </c>
      <c r="B477" s="5">
        <v>2022</v>
      </c>
      <c r="C477" s="14">
        <v>44741</v>
      </c>
      <c r="D477" s="5">
        <v>2208</v>
      </c>
      <c r="E477" s="5">
        <v>2</v>
      </c>
      <c r="F477" s="5" t="s">
        <v>23</v>
      </c>
      <c r="G477" s="5" t="s">
        <v>27</v>
      </c>
      <c r="H477" s="5" t="s">
        <v>111</v>
      </c>
      <c r="I477" s="5">
        <v>220127</v>
      </c>
      <c r="J477" s="8">
        <v>5.9636121730000005</v>
      </c>
      <c r="K477" s="9">
        <v>20.326488000000001</v>
      </c>
      <c r="L477" s="9">
        <v>26.720396999999998</v>
      </c>
      <c r="M477" s="9">
        <v>35.831949999999999</v>
      </c>
      <c r="N477" s="9">
        <v>18.493009000000001</v>
      </c>
      <c r="O477" s="9">
        <v>176.754844942365</v>
      </c>
      <c r="P477" s="9">
        <v>121.123484184113</v>
      </c>
      <c r="T477" s="27">
        <v>2408</v>
      </c>
      <c r="U477" t="b">
        <f t="shared" si="7"/>
        <v>0</v>
      </c>
    </row>
    <row r="478" spans="1:21" ht="15.75" customHeight="1" x14ac:dyDescent="0.2">
      <c r="A478" s="5" t="s">
        <v>28</v>
      </c>
      <c r="B478" s="5">
        <v>2022</v>
      </c>
      <c r="C478" s="14">
        <v>44741</v>
      </c>
      <c r="D478" s="5">
        <v>2209</v>
      </c>
      <c r="E478" s="5">
        <v>2</v>
      </c>
      <c r="F478" s="5" t="s">
        <v>22</v>
      </c>
      <c r="G478" s="5" t="s">
        <v>27</v>
      </c>
      <c r="H478" s="5" t="s">
        <v>111</v>
      </c>
      <c r="I478" s="5">
        <v>220128</v>
      </c>
      <c r="J478" s="8">
        <v>6.1682215840000003</v>
      </c>
      <c r="K478" s="9">
        <v>20.748902999999999</v>
      </c>
      <c r="L478" s="9">
        <v>26.616996</v>
      </c>
      <c r="M478" s="9">
        <v>33.617528</v>
      </c>
      <c r="N478" s="9">
        <v>20.037618999999999</v>
      </c>
      <c r="O478" s="9">
        <v>188.62076151824499</v>
      </c>
      <c r="P478" s="9">
        <v>139.42931591737701</v>
      </c>
      <c r="T478" s="27">
        <v>2409</v>
      </c>
      <c r="U478" t="b">
        <f t="shared" si="7"/>
        <v>0</v>
      </c>
    </row>
    <row r="479" spans="1:21" ht="15.75" customHeight="1" x14ac:dyDescent="0.2">
      <c r="A479" s="5" t="s">
        <v>28</v>
      </c>
      <c r="B479" s="5">
        <v>2022</v>
      </c>
      <c r="C479" s="14">
        <v>44741</v>
      </c>
      <c r="D479" s="5">
        <v>2210</v>
      </c>
      <c r="E479" s="5">
        <v>2</v>
      </c>
      <c r="F479" s="5" t="s">
        <v>24</v>
      </c>
      <c r="G479" s="5" t="s">
        <v>27</v>
      </c>
      <c r="H479" s="5" t="s">
        <v>111</v>
      </c>
      <c r="I479" s="5">
        <v>220129</v>
      </c>
      <c r="J479" s="8">
        <v>6.0262424030000004</v>
      </c>
      <c r="K479" s="9">
        <v>19.085847999999999</v>
      </c>
      <c r="L479" s="9">
        <v>27.394133</v>
      </c>
      <c r="M479" s="9">
        <v>36.872076</v>
      </c>
      <c r="N479" s="9">
        <v>22.854745999999999</v>
      </c>
      <c r="O479" s="9">
        <v>170.44465868022101</v>
      </c>
      <c r="P479" s="9">
        <v>123.533157716633</v>
      </c>
      <c r="T479" s="27">
        <v>2410</v>
      </c>
      <c r="U479" t="b">
        <f t="shared" si="7"/>
        <v>0</v>
      </c>
    </row>
    <row r="480" spans="1:21" ht="15.75" customHeight="1" x14ac:dyDescent="0.2">
      <c r="A480" s="5" t="s">
        <v>28</v>
      </c>
      <c r="B480" s="5">
        <v>2022</v>
      </c>
      <c r="C480" s="14">
        <v>44741</v>
      </c>
      <c r="D480" s="5">
        <v>2211</v>
      </c>
      <c r="E480" s="5">
        <v>2</v>
      </c>
      <c r="F480" s="5" t="s">
        <v>25</v>
      </c>
      <c r="G480" s="5" t="s">
        <v>27</v>
      </c>
      <c r="H480" s="5" t="s">
        <v>111</v>
      </c>
      <c r="I480" s="5">
        <v>220130</v>
      </c>
      <c r="J480" s="8">
        <v>5.5087973060000008</v>
      </c>
      <c r="K480" s="9">
        <v>20.309472</v>
      </c>
      <c r="L480" s="9">
        <v>25.645247999999999</v>
      </c>
      <c r="M480" s="9">
        <v>32.573376000000003</v>
      </c>
      <c r="N480" s="9">
        <v>20.849568000000001</v>
      </c>
      <c r="O480" s="9">
        <v>196.828893742389</v>
      </c>
      <c r="P480" s="9">
        <v>147.44591870529899</v>
      </c>
      <c r="T480" s="27">
        <v>2411</v>
      </c>
      <c r="U480" t="b">
        <f t="shared" si="7"/>
        <v>0</v>
      </c>
    </row>
    <row r="481" spans="1:21" ht="15.75" customHeight="1" x14ac:dyDescent="0.2">
      <c r="A481" s="5" t="s">
        <v>28</v>
      </c>
      <c r="B481" s="5">
        <v>2022</v>
      </c>
      <c r="C481" s="14">
        <v>44741</v>
      </c>
      <c r="D481" s="5">
        <v>2212</v>
      </c>
      <c r="E481" s="5">
        <v>2</v>
      </c>
      <c r="F481" s="5" t="s">
        <v>26</v>
      </c>
      <c r="G481" s="5" t="s">
        <v>27</v>
      </c>
      <c r="H481" s="5" t="s">
        <v>111</v>
      </c>
      <c r="I481" s="5">
        <v>220131</v>
      </c>
      <c r="J481" s="8">
        <v>5.9706036999999998</v>
      </c>
      <c r="K481" s="9">
        <v>21.198077999999999</v>
      </c>
      <c r="L481" s="9">
        <v>23.377233</v>
      </c>
      <c r="M481" s="9">
        <v>31.407651000000001</v>
      </c>
      <c r="N481" s="9">
        <v>17.6187</v>
      </c>
      <c r="O481" s="9">
        <v>209.36725049041601</v>
      </c>
      <c r="P481" s="9">
        <v>148.426347598707</v>
      </c>
      <c r="T481" s="27">
        <v>2412</v>
      </c>
      <c r="U481" t="b">
        <f t="shared" si="7"/>
        <v>0</v>
      </c>
    </row>
    <row r="482" spans="1:21" ht="15.75" customHeight="1" x14ac:dyDescent="0.2">
      <c r="A482" s="5" t="s">
        <v>28</v>
      </c>
      <c r="B482" s="5">
        <v>2022</v>
      </c>
      <c r="C482" s="14">
        <v>44741</v>
      </c>
      <c r="D482" s="5">
        <v>2301</v>
      </c>
      <c r="E482" s="5">
        <v>3</v>
      </c>
      <c r="F482" s="5" t="s">
        <v>20</v>
      </c>
      <c r="G482" s="5" t="s">
        <v>27</v>
      </c>
      <c r="H482" s="5" t="s">
        <v>111</v>
      </c>
      <c r="I482" s="5">
        <v>220132</v>
      </c>
      <c r="J482" s="8">
        <v>6.2886578379999998</v>
      </c>
      <c r="K482" s="9">
        <v>20.59272</v>
      </c>
      <c r="L482" s="9">
        <v>25.017372000000002</v>
      </c>
      <c r="M482" s="9">
        <v>34.163508</v>
      </c>
      <c r="N482" s="9">
        <v>18.542724</v>
      </c>
      <c r="O482" s="9">
        <v>188.999346053213</v>
      </c>
      <c r="P482" s="9">
        <v>130.87089586363101</v>
      </c>
      <c r="T482" s="27">
        <v>2101</v>
      </c>
      <c r="U482" t="b">
        <f t="shared" si="7"/>
        <v>0</v>
      </c>
    </row>
    <row r="483" spans="1:21" ht="15.75" customHeight="1" x14ac:dyDescent="0.2">
      <c r="A483" s="5" t="s">
        <v>28</v>
      </c>
      <c r="B483" s="5">
        <v>2022</v>
      </c>
      <c r="C483" s="14">
        <v>44741</v>
      </c>
      <c r="D483" s="5">
        <v>2302</v>
      </c>
      <c r="E483" s="5">
        <v>3</v>
      </c>
      <c r="F483" s="5" t="s">
        <v>23</v>
      </c>
      <c r="G483" s="5" t="s">
        <v>27</v>
      </c>
      <c r="H483" s="5" t="s">
        <v>111</v>
      </c>
      <c r="I483" s="5">
        <v>220133</v>
      </c>
      <c r="J483" s="8">
        <v>6.5754181140000005</v>
      </c>
      <c r="K483" s="9">
        <v>19.362252000000002</v>
      </c>
      <c r="L483" s="9">
        <v>27.855281999999999</v>
      </c>
      <c r="M483" s="9">
        <v>35.68929</v>
      </c>
      <c r="N483" s="9">
        <v>21.469266000000001</v>
      </c>
      <c r="O483" s="9">
        <v>175.157062321615</v>
      </c>
      <c r="P483" s="9">
        <v>127.538971535892</v>
      </c>
      <c r="T483" s="27">
        <v>2102</v>
      </c>
      <c r="U483" t="b">
        <f t="shared" si="7"/>
        <v>0</v>
      </c>
    </row>
    <row r="484" spans="1:21" ht="15.75" customHeight="1" x14ac:dyDescent="0.2">
      <c r="A484" s="5" t="s">
        <v>28</v>
      </c>
      <c r="B484" s="5">
        <v>2022</v>
      </c>
      <c r="C484" s="14">
        <v>44741</v>
      </c>
      <c r="D484" s="5">
        <v>2303</v>
      </c>
      <c r="E484" s="5">
        <v>3</v>
      </c>
      <c r="F484" s="5" t="s">
        <v>26</v>
      </c>
      <c r="G484" s="5" t="s">
        <v>27</v>
      </c>
      <c r="H484" s="5" t="s">
        <v>111</v>
      </c>
      <c r="I484" s="5">
        <v>220134</v>
      </c>
      <c r="J484" s="8">
        <v>6.1143977229999997</v>
      </c>
      <c r="K484" s="9">
        <v>18.695412000000001</v>
      </c>
      <c r="L484" s="9">
        <v>27.442128</v>
      </c>
      <c r="M484" s="9">
        <v>36.327534</v>
      </c>
      <c r="N484" s="9">
        <v>21.792822000000001</v>
      </c>
      <c r="O484" s="9">
        <v>172.90384878300199</v>
      </c>
      <c r="P484" s="9">
        <v>123.744042267346</v>
      </c>
      <c r="T484" s="27">
        <v>2103</v>
      </c>
      <c r="U484" t="b">
        <f t="shared" si="7"/>
        <v>0</v>
      </c>
    </row>
    <row r="485" spans="1:21" ht="15.75" customHeight="1" x14ac:dyDescent="0.2">
      <c r="A485" s="5" t="s">
        <v>28</v>
      </c>
      <c r="B485" s="5">
        <v>2022</v>
      </c>
      <c r="C485" s="14">
        <v>44741</v>
      </c>
      <c r="D485" s="5">
        <v>2304</v>
      </c>
      <c r="E485" s="5">
        <v>3</v>
      </c>
      <c r="F485" s="5" t="s">
        <v>25</v>
      </c>
      <c r="G485" s="5" t="s">
        <v>27</v>
      </c>
      <c r="H485" s="5" t="s">
        <v>111</v>
      </c>
      <c r="I485" s="5">
        <v>220135</v>
      </c>
      <c r="J485" s="8">
        <v>6.4219624279999996</v>
      </c>
      <c r="K485" s="9">
        <v>20.06643</v>
      </c>
      <c r="L485" s="9">
        <v>27.00564</v>
      </c>
      <c r="M485" s="9">
        <v>35.822850000000003</v>
      </c>
      <c r="N485" s="9">
        <v>19.493639999999999</v>
      </c>
      <c r="O485" s="9">
        <v>176.22273490439099</v>
      </c>
      <c r="P485" s="9">
        <v>124.95381567913</v>
      </c>
      <c r="T485" s="27">
        <v>2104</v>
      </c>
      <c r="U485" t="b">
        <f t="shared" si="7"/>
        <v>0</v>
      </c>
    </row>
    <row r="486" spans="1:21" ht="15.75" customHeight="1" x14ac:dyDescent="0.2">
      <c r="A486" s="5" t="s">
        <v>28</v>
      </c>
      <c r="B486" s="5">
        <v>2022</v>
      </c>
      <c r="C486" s="14">
        <v>44741</v>
      </c>
      <c r="D486" s="5">
        <v>2305</v>
      </c>
      <c r="E486" s="5">
        <v>3</v>
      </c>
      <c r="F486" s="5" t="s">
        <v>24</v>
      </c>
      <c r="G486" s="5" t="s">
        <v>27</v>
      </c>
      <c r="H486" s="5" t="s">
        <v>111</v>
      </c>
      <c r="I486" s="5">
        <v>220136</v>
      </c>
      <c r="J486" s="8">
        <v>5.4576028820000007</v>
      </c>
      <c r="K486" s="9">
        <v>17.318292</v>
      </c>
      <c r="L486" s="9">
        <v>29.349264000000002</v>
      </c>
      <c r="M486" s="9">
        <v>38.254224000000001</v>
      </c>
      <c r="N486" s="9">
        <v>27.067367999999998</v>
      </c>
      <c r="O486" s="9">
        <v>160.58277939177</v>
      </c>
      <c r="P486" s="9">
        <v>124.67795637719099</v>
      </c>
      <c r="T486" s="27">
        <v>2105</v>
      </c>
      <c r="U486" t="b">
        <f t="shared" si="7"/>
        <v>0</v>
      </c>
    </row>
    <row r="487" spans="1:21" ht="15.75" customHeight="1" x14ac:dyDescent="0.2">
      <c r="A487" s="5" t="s">
        <v>28</v>
      </c>
      <c r="B487" s="5">
        <v>2022</v>
      </c>
      <c r="C487" s="14">
        <v>44741</v>
      </c>
      <c r="D487" s="5">
        <v>2306</v>
      </c>
      <c r="E487" s="5">
        <v>3</v>
      </c>
      <c r="F487" s="5" t="s">
        <v>22</v>
      </c>
      <c r="G487" s="5" t="s">
        <v>27</v>
      </c>
      <c r="H487" s="5" t="s">
        <v>111</v>
      </c>
      <c r="I487" s="5">
        <v>220137</v>
      </c>
      <c r="J487" s="8">
        <v>4.8589142970000001</v>
      </c>
      <c r="K487" s="9">
        <v>20.275169000000002</v>
      </c>
      <c r="L487" s="9">
        <v>27.525020999999999</v>
      </c>
      <c r="M487" s="9">
        <v>34.690353999999999</v>
      </c>
      <c r="N487" s="9">
        <v>22.613527999999999</v>
      </c>
      <c r="O487" s="9">
        <v>180.89073390578901</v>
      </c>
      <c r="P487" s="9">
        <v>138.43974751420399</v>
      </c>
      <c r="T487" s="27">
        <v>2106</v>
      </c>
      <c r="U487" t="b">
        <f t="shared" si="7"/>
        <v>0</v>
      </c>
    </row>
    <row r="488" spans="1:21" ht="15.75" customHeight="1" x14ac:dyDescent="0.2">
      <c r="A488" s="5" t="s">
        <v>28</v>
      </c>
      <c r="B488" s="5">
        <v>2022</v>
      </c>
      <c r="C488" s="14">
        <v>44754</v>
      </c>
      <c r="D488" s="5">
        <v>2307</v>
      </c>
      <c r="E488" s="5">
        <v>3</v>
      </c>
      <c r="F488" s="5" t="s">
        <v>20</v>
      </c>
      <c r="G488" s="5" t="s">
        <v>21</v>
      </c>
      <c r="H488" s="5" t="s">
        <v>111</v>
      </c>
      <c r="I488" s="5">
        <v>220180</v>
      </c>
      <c r="J488" s="8">
        <v>5.2778648530000005</v>
      </c>
      <c r="K488" s="9">
        <v>15.628337999999999</v>
      </c>
      <c r="L488" s="9">
        <v>30.69023</v>
      </c>
      <c r="M488" s="9">
        <v>40.941974000000002</v>
      </c>
      <c r="N488" s="9">
        <v>27.06869</v>
      </c>
      <c r="O488" s="9">
        <v>147.667436755225</v>
      </c>
      <c r="P488" s="9">
        <v>111.807941163519</v>
      </c>
      <c r="T488" s="27">
        <v>2201</v>
      </c>
      <c r="U488" t="b">
        <f t="shared" si="7"/>
        <v>0</v>
      </c>
    </row>
    <row r="489" spans="1:21" ht="15.75" customHeight="1" x14ac:dyDescent="0.2">
      <c r="A489" s="5" t="s">
        <v>28</v>
      </c>
      <c r="B489" s="5">
        <v>2022</v>
      </c>
      <c r="C489" s="14">
        <v>44754</v>
      </c>
      <c r="D489" s="5">
        <v>2308</v>
      </c>
      <c r="E489" s="5">
        <v>3</v>
      </c>
      <c r="F489" s="5" t="s">
        <v>24</v>
      </c>
      <c r="G489" s="5" t="s">
        <v>21</v>
      </c>
      <c r="H489" s="5" t="s">
        <v>111</v>
      </c>
      <c r="I489" s="5">
        <v>220181</v>
      </c>
      <c r="J489" s="8">
        <v>4.7297993530000007</v>
      </c>
      <c r="K489" s="9">
        <v>15.845496000000001</v>
      </c>
      <c r="L489" s="9">
        <v>29.868387999999999</v>
      </c>
      <c r="M489" s="9">
        <v>41.073683000000003</v>
      </c>
      <c r="N489" s="9">
        <v>25.57225</v>
      </c>
      <c r="O489" s="9">
        <v>148.64387087888099</v>
      </c>
      <c r="P489" s="9">
        <v>108.421902683258</v>
      </c>
      <c r="T489" s="27">
        <v>2202</v>
      </c>
      <c r="U489" t="b">
        <f t="shared" si="7"/>
        <v>0</v>
      </c>
    </row>
    <row r="490" spans="1:21" ht="15.75" customHeight="1" x14ac:dyDescent="0.2">
      <c r="A490" s="5" t="s">
        <v>28</v>
      </c>
      <c r="B490" s="5">
        <v>2022</v>
      </c>
      <c r="C490" s="14">
        <v>44754</v>
      </c>
      <c r="D490" s="5">
        <v>2309</v>
      </c>
      <c r="E490" s="5">
        <v>3</v>
      </c>
      <c r="F490" s="5" t="s">
        <v>26</v>
      </c>
      <c r="G490" s="5" t="s">
        <v>21</v>
      </c>
      <c r="H490" s="5" t="s">
        <v>111</v>
      </c>
      <c r="I490" s="5">
        <v>220182</v>
      </c>
      <c r="J490" s="8">
        <v>6.2409330619999999</v>
      </c>
      <c r="K490" s="9">
        <v>15.987515999999999</v>
      </c>
      <c r="L490" s="9">
        <v>30.977544000000002</v>
      </c>
      <c r="M490" s="9">
        <v>43.390728000000003</v>
      </c>
      <c r="N490" s="9">
        <v>24.189084000000001</v>
      </c>
      <c r="O490" s="9">
        <v>138.85399926593701</v>
      </c>
      <c r="P490" s="9">
        <v>94.699238405787796</v>
      </c>
      <c r="T490" s="27">
        <v>2203</v>
      </c>
      <c r="U490" t="b">
        <f t="shared" si="7"/>
        <v>0</v>
      </c>
    </row>
    <row r="491" spans="1:21" ht="15.75" customHeight="1" x14ac:dyDescent="0.2">
      <c r="A491" s="5" t="s">
        <v>28</v>
      </c>
      <c r="B491" s="5">
        <v>2022</v>
      </c>
      <c r="C491" s="14">
        <v>44754</v>
      </c>
      <c r="D491" s="5">
        <v>2310</v>
      </c>
      <c r="E491" s="5">
        <v>3</v>
      </c>
      <c r="F491" s="5" t="s">
        <v>22</v>
      </c>
      <c r="G491" s="5" t="s">
        <v>21</v>
      </c>
      <c r="H491" s="5" t="s">
        <v>111</v>
      </c>
      <c r="I491" s="5">
        <v>220183</v>
      </c>
      <c r="J491" s="8">
        <v>7.8984632060000006</v>
      </c>
      <c r="K491" s="9">
        <v>16.810752000000001</v>
      </c>
      <c r="L491" s="9">
        <v>28.827812999999999</v>
      </c>
      <c r="M491" s="9">
        <v>38.856102</v>
      </c>
      <c r="N491" s="9">
        <v>25.075413000000001</v>
      </c>
      <c r="O491" s="9">
        <v>159.06785041752701</v>
      </c>
      <c r="P491" s="9">
        <v>119.648385073363</v>
      </c>
      <c r="T491" s="27">
        <v>2204</v>
      </c>
      <c r="U491" t="b">
        <f t="shared" si="7"/>
        <v>0</v>
      </c>
    </row>
    <row r="492" spans="1:21" ht="15.75" customHeight="1" x14ac:dyDescent="0.2">
      <c r="A492" s="5" t="s">
        <v>28</v>
      </c>
      <c r="B492" s="5">
        <v>2022</v>
      </c>
      <c r="C492" s="14">
        <v>44754</v>
      </c>
      <c r="D492" s="5">
        <v>2311</v>
      </c>
      <c r="E492" s="5">
        <v>3</v>
      </c>
      <c r="F492" s="5" t="s">
        <v>25</v>
      </c>
      <c r="G492" s="5" t="s">
        <v>21</v>
      </c>
      <c r="H492" s="5" t="s">
        <v>111</v>
      </c>
      <c r="I492" s="5">
        <v>220184</v>
      </c>
      <c r="J492" s="8">
        <v>4.5111678890000002</v>
      </c>
      <c r="K492" s="9">
        <v>17.17353</v>
      </c>
      <c r="L492" s="9">
        <v>26.458739999999999</v>
      </c>
      <c r="M492" s="9">
        <v>35.552219999999998</v>
      </c>
      <c r="N492" s="9">
        <v>21.30029</v>
      </c>
      <c r="O492" s="9">
        <v>178.67890587881101</v>
      </c>
      <c r="P492" s="9">
        <v>124.97016403494899</v>
      </c>
      <c r="T492" s="27">
        <v>2205</v>
      </c>
      <c r="U492" t="b">
        <f t="shared" si="7"/>
        <v>0</v>
      </c>
    </row>
    <row r="493" spans="1:21" ht="15.75" customHeight="1" x14ac:dyDescent="0.2">
      <c r="A493" s="5" t="s">
        <v>28</v>
      </c>
      <c r="B493" s="5">
        <v>2022</v>
      </c>
      <c r="C493" s="14">
        <v>44754</v>
      </c>
      <c r="D493" s="5">
        <v>2312</v>
      </c>
      <c r="E493" s="5">
        <v>3</v>
      </c>
      <c r="F493" s="5" t="s">
        <v>23</v>
      </c>
      <c r="G493" s="5" t="s">
        <v>21</v>
      </c>
      <c r="H493" s="5" t="s">
        <v>111</v>
      </c>
      <c r="I493" s="5">
        <v>220185</v>
      </c>
      <c r="J493" s="8">
        <v>5.1940859810000006</v>
      </c>
      <c r="K493" s="9">
        <v>16.325278999999998</v>
      </c>
      <c r="L493" s="9">
        <v>29.355803000000002</v>
      </c>
      <c r="M493" s="9">
        <v>40.381630999999999</v>
      </c>
      <c r="N493" s="9">
        <v>23.211780999999998</v>
      </c>
      <c r="O493" s="9">
        <v>152.11113597665201</v>
      </c>
      <c r="P493" s="9">
        <v>106.529769785525</v>
      </c>
      <c r="T493" s="27">
        <v>2206</v>
      </c>
      <c r="U493" t="b">
        <f t="shared" si="7"/>
        <v>0</v>
      </c>
    </row>
    <row r="494" spans="1:21" ht="15.75" customHeight="1" x14ac:dyDescent="0.2">
      <c r="A494" s="5" t="s">
        <v>28</v>
      </c>
      <c r="B494" s="5">
        <v>2022</v>
      </c>
      <c r="C494" s="14">
        <v>44754</v>
      </c>
      <c r="D494" s="5">
        <v>2401</v>
      </c>
      <c r="E494" s="5">
        <v>4</v>
      </c>
      <c r="F494" s="5" t="s">
        <v>25</v>
      </c>
      <c r="G494" s="5" t="s">
        <v>21</v>
      </c>
      <c r="H494" s="5" t="s">
        <v>111</v>
      </c>
      <c r="I494" s="5">
        <v>220186</v>
      </c>
      <c r="J494" s="8">
        <v>4.8839668879999998</v>
      </c>
      <c r="K494" s="9">
        <v>15.547392</v>
      </c>
      <c r="L494" s="9">
        <v>29.786111999999999</v>
      </c>
      <c r="M494" s="9">
        <v>40.651775999999998</v>
      </c>
      <c r="N494" s="9">
        <v>27.113472000000002</v>
      </c>
      <c r="O494" s="9">
        <v>150.33324429119801</v>
      </c>
      <c r="P494" s="9">
        <v>111.880179929401</v>
      </c>
      <c r="T494" s="27">
        <v>2307</v>
      </c>
      <c r="U494" t="b">
        <f t="shared" si="7"/>
        <v>0</v>
      </c>
    </row>
    <row r="495" spans="1:21" ht="15.75" customHeight="1" x14ac:dyDescent="0.2">
      <c r="A495" s="5" t="s">
        <v>28</v>
      </c>
      <c r="B495" s="5">
        <v>2022</v>
      </c>
      <c r="C495" s="14">
        <v>44754</v>
      </c>
      <c r="D495" s="5">
        <v>2402</v>
      </c>
      <c r="E495" s="5">
        <v>4</v>
      </c>
      <c r="F495" s="5" t="s">
        <v>22</v>
      </c>
      <c r="G495" s="5" t="s">
        <v>21</v>
      </c>
      <c r="H495" s="5" t="s">
        <v>111</v>
      </c>
      <c r="I495" s="5">
        <v>220187</v>
      </c>
      <c r="J495" s="8">
        <v>5.2521185350000001</v>
      </c>
      <c r="K495" s="9">
        <v>17.592075000000001</v>
      </c>
      <c r="L495" s="9">
        <v>27.61965</v>
      </c>
      <c r="M495" s="9">
        <v>37.591875000000002</v>
      </c>
      <c r="N495" s="9">
        <v>20.571750000000002</v>
      </c>
      <c r="O495" s="9">
        <v>166.74630603084501</v>
      </c>
      <c r="P495" s="9">
        <v>113.989218509509</v>
      </c>
      <c r="T495" s="27">
        <v>2308</v>
      </c>
      <c r="U495" t="b">
        <f t="shared" si="7"/>
        <v>0</v>
      </c>
    </row>
    <row r="496" spans="1:21" ht="15.75" customHeight="1" x14ac:dyDescent="0.2">
      <c r="A496" s="5" t="s">
        <v>28</v>
      </c>
      <c r="B496" s="5">
        <v>2022</v>
      </c>
      <c r="C496" s="14">
        <v>44754</v>
      </c>
      <c r="D496" s="5">
        <v>2403</v>
      </c>
      <c r="E496" s="5">
        <v>4</v>
      </c>
      <c r="F496" s="5" t="s">
        <v>20</v>
      </c>
      <c r="G496" s="5" t="s">
        <v>21</v>
      </c>
      <c r="H496" s="5" t="s">
        <v>111</v>
      </c>
      <c r="I496" s="5">
        <v>220188</v>
      </c>
      <c r="J496" s="8">
        <v>5.504195137</v>
      </c>
      <c r="K496" s="9">
        <v>15.387008</v>
      </c>
      <c r="L496" s="9">
        <v>34.149171000000003</v>
      </c>
      <c r="M496" s="9">
        <v>45.559969000000002</v>
      </c>
      <c r="N496" s="9">
        <v>27.972175</v>
      </c>
      <c r="O496" s="9">
        <v>127.19815051918999</v>
      </c>
      <c r="P496" s="9">
        <v>93.979215351981196</v>
      </c>
      <c r="T496" s="27">
        <v>2309</v>
      </c>
      <c r="U496" t="b">
        <f t="shared" si="7"/>
        <v>0</v>
      </c>
    </row>
    <row r="497" spans="1:21" ht="15.75" customHeight="1" x14ac:dyDescent="0.2">
      <c r="A497" s="5" t="s">
        <v>28</v>
      </c>
      <c r="B497" s="5">
        <v>2022</v>
      </c>
      <c r="C497" s="14">
        <v>44754</v>
      </c>
      <c r="D497" s="5">
        <v>2404</v>
      </c>
      <c r="E497" s="5">
        <v>4</v>
      </c>
      <c r="F497" s="5" t="s">
        <v>23</v>
      </c>
      <c r="G497" s="5" t="s">
        <v>21</v>
      </c>
      <c r="H497" s="5" t="s">
        <v>111</v>
      </c>
      <c r="I497" s="5">
        <v>220189</v>
      </c>
      <c r="J497" s="8">
        <v>6.2288743109999993</v>
      </c>
      <c r="K497" s="9">
        <v>15.602040000000001</v>
      </c>
      <c r="L497" s="9">
        <v>29.981463999999999</v>
      </c>
      <c r="M497" s="9">
        <v>39.735019999999999</v>
      </c>
      <c r="N497" s="9">
        <v>24.990635999999999</v>
      </c>
      <c r="O497" s="9">
        <v>153.44542841261199</v>
      </c>
      <c r="P497" s="9">
        <v>110.12968006422101</v>
      </c>
      <c r="T497" s="27">
        <v>2310</v>
      </c>
      <c r="U497" t="b">
        <f t="shared" si="7"/>
        <v>0</v>
      </c>
    </row>
    <row r="498" spans="1:21" ht="15.75" customHeight="1" x14ac:dyDescent="0.2">
      <c r="A498" s="5" t="s">
        <v>28</v>
      </c>
      <c r="B498" s="5">
        <v>2022</v>
      </c>
      <c r="C498" s="14">
        <v>44754</v>
      </c>
      <c r="D498" s="5">
        <v>2405</v>
      </c>
      <c r="E498" s="5">
        <v>4</v>
      </c>
      <c r="F498" s="5" t="s">
        <v>24</v>
      </c>
      <c r="G498" s="5" t="s">
        <v>21</v>
      </c>
      <c r="H498" s="5" t="s">
        <v>111</v>
      </c>
      <c r="I498" s="5">
        <v>220190</v>
      </c>
      <c r="J498" s="8">
        <v>5.5488564220000001</v>
      </c>
      <c r="K498" s="9">
        <v>16.545870000000001</v>
      </c>
      <c r="L498" s="9">
        <v>27.966419999999999</v>
      </c>
      <c r="M498" s="9">
        <v>39.015569999999997</v>
      </c>
      <c r="N498" s="9">
        <v>22.19115</v>
      </c>
      <c r="O498" s="9">
        <v>160.01759207032401</v>
      </c>
      <c r="P498" s="9">
        <v>111.146430613235</v>
      </c>
      <c r="T498" s="27">
        <v>2311</v>
      </c>
      <c r="U498" t="b">
        <f t="shared" si="7"/>
        <v>0</v>
      </c>
    </row>
    <row r="499" spans="1:21" ht="15.75" customHeight="1" x14ac:dyDescent="0.2">
      <c r="A499" s="5" t="s">
        <v>28</v>
      </c>
      <c r="B499" s="5">
        <v>2022</v>
      </c>
      <c r="C499" s="14">
        <v>44754</v>
      </c>
      <c r="D499" s="5">
        <v>2406</v>
      </c>
      <c r="E499" s="5">
        <v>4</v>
      </c>
      <c r="F499" s="5" t="s">
        <v>26</v>
      </c>
      <c r="G499" s="5" t="s">
        <v>21</v>
      </c>
      <c r="H499" s="5" t="s">
        <v>111</v>
      </c>
      <c r="I499" s="5">
        <v>220191</v>
      </c>
      <c r="J499" s="8">
        <v>4.8418259859999999</v>
      </c>
      <c r="K499" s="9">
        <v>15.353339999999999</v>
      </c>
      <c r="L499" s="9">
        <v>30.271977</v>
      </c>
      <c r="M499" s="9">
        <v>41.250540000000001</v>
      </c>
      <c r="N499" s="9">
        <v>25.730718</v>
      </c>
      <c r="O499" s="9">
        <v>147.297589523874</v>
      </c>
      <c r="P499" s="9">
        <v>107.040441277439</v>
      </c>
      <c r="T499" s="27">
        <v>2312</v>
      </c>
      <c r="U499" t="b">
        <f t="shared" si="7"/>
        <v>0</v>
      </c>
    </row>
    <row r="500" spans="1:21" ht="15.75" customHeight="1" x14ac:dyDescent="0.2">
      <c r="A500" s="5" t="s">
        <v>28</v>
      </c>
      <c r="B500" s="5">
        <v>2022</v>
      </c>
      <c r="C500" s="14">
        <v>44741</v>
      </c>
      <c r="D500" s="5">
        <v>2407</v>
      </c>
      <c r="E500" s="5">
        <v>4</v>
      </c>
      <c r="F500" s="5" t="s">
        <v>26</v>
      </c>
      <c r="G500" s="5" t="s">
        <v>27</v>
      </c>
      <c r="H500" s="5" t="s">
        <v>111</v>
      </c>
      <c r="I500" s="5">
        <v>220138</v>
      </c>
      <c r="J500" s="8">
        <v>5.7742905750000002</v>
      </c>
      <c r="K500" s="9">
        <v>18.989208000000001</v>
      </c>
      <c r="L500" s="9">
        <v>26.586742000000001</v>
      </c>
      <c r="M500" s="9">
        <v>35.507598000000002</v>
      </c>
      <c r="N500" s="9">
        <v>21.580328000000002</v>
      </c>
      <c r="O500" s="9">
        <v>178.64221881043099</v>
      </c>
      <c r="P500" s="9">
        <v>128.294055016784</v>
      </c>
      <c r="T500" s="27">
        <v>2401</v>
      </c>
      <c r="U500" t="b">
        <f t="shared" si="7"/>
        <v>0</v>
      </c>
    </row>
    <row r="501" spans="1:21" ht="15.75" customHeight="1" x14ac:dyDescent="0.2">
      <c r="A501" s="5" t="s">
        <v>28</v>
      </c>
      <c r="B501" s="5">
        <v>2022</v>
      </c>
      <c r="C501" s="14">
        <v>44741</v>
      </c>
      <c r="D501" s="5">
        <v>2408</v>
      </c>
      <c r="E501" s="5">
        <v>4</v>
      </c>
      <c r="F501" s="5" t="s">
        <v>22</v>
      </c>
      <c r="G501" s="5" t="s">
        <v>27</v>
      </c>
      <c r="H501" s="5" t="s">
        <v>111</v>
      </c>
      <c r="I501" s="5">
        <v>220139</v>
      </c>
      <c r="J501" s="8">
        <v>5.7238379240000006</v>
      </c>
      <c r="K501" s="9">
        <v>18.428447999999999</v>
      </c>
      <c r="L501" s="9">
        <v>28.010496</v>
      </c>
      <c r="M501" s="9">
        <v>37.275936000000002</v>
      </c>
      <c r="N501" s="9">
        <v>22.972704</v>
      </c>
      <c r="O501" s="9">
        <v>167.39978285685601</v>
      </c>
      <c r="P501" s="9">
        <v>122.19732300295399</v>
      </c>
      <c r="T501" s="27">
        <v>2402</v>
      </c>
      <c r="U501" t="b">
        <f t="shared" si="7"/>
        <v>0</v>
      </c>
    </row>
    <row r="502" spans="1:21" ht="15.75" customHeight="1" x14ac:dyDescent="0.2">
      <c r="A502" s="5" t="s">
        <v>28</v>
      </c>
      <c r="B502" s="5">
        <v>2022</v>
      </c>
      <c r="C502" s="14">
        <v>44741</v>
      </c>
      <c r="D502" s="5">
        <v>2409</v>
      </c>
      <c r="E502" s="5">
        <v>4</v>
      </c>
      <c r="F502" s="5" t="s">
        <v>20</v>
      </c>
      <c r="G502" s="5" t="s">
        <v>27</v>
      </c>
      <c r="H502" s="5" t="s">
        <v>111</v>
      </c>
      <c r="I502" s="5">
        <v>220140</v>
      </c>
      <c r="J502" s="8">
        <v>5.8931086260000001</v>
      </c>
      <c r="K502" s="9">
        <v>21.761600000000001</v>
      </c>
      <c r="L502" s="9">
        <v>22.754560000000001</v>
      </c>
      <c r="M502" s="9">
        <v>31.134399999999999</v>
      </c>
      <c r="N502" s="9">
        <v>15.386240000000001</v>
      </c>
      <c r="O502" s="9">
        <v>212.654029163286</v>
      </c>
      <c r="P502" s="9">
        <v>146.06304498466599</v>
      </c>
      <c r="T502" s="27">
        <v>2403</v>
      </c>
      <c r="U502" t="b">
        <f t="shared" si="7"/>
        <v>0</v>
      </c>
    </row>
    <row r="503" spans="1:21" ht="15.75" customHeight="1" x14ac:dyDescent="0.2">
      <c r="A503" s="5" t="s">
        <v>28</v>
      </c>
      <c r="B503" s="5">
        <v>2022</v>
      </c>
      <c r="C503" s="14">
        <v>44741</v>
      </c>
      <c r="D503" s="5">
        <v>2410</v>
      </c>
      <c r="E503" s="5">
        <v>4</v>
      </c>
      <c r="F503" s="5" t="s">
        <v>25</v>
      </c>
      <c r="G503" s="5" t="s">
        <v>27</v>
      </c>
      <c r="H503" s="5" t="s">
        <v>111</v>
      </c>
      <c r="I503" s="5">
        <v>220141</v>
      </c>
      <c r="J503" s="8">
        <v>5.5779488760000007</v>
      </c>
      <c r="K503" s="9">
        <v>18.288328</v>
      </c>
      <c r="L503" s="9">
        <v>27.896191999999999</v>
      </c>
      <c r="M503" s="9">
        <v>35.899653999999998</v>
      </c>
      <c r="N503" s="9">
        <v>23.361205999999999</v>
      </c>
      <c r="O503" s="9">
        <v>174.04810210252199</v>
      </c>
      <c r="P503" s="9">
        <v>130.097891084129</v>
      </c>
      <c r="T503" s="27">
        <v>2404</v>
      </c>
      <c r="U503" t="b">
        <f t="shared" si="7"/>
        <v>0</v>
      </c>
    </row>
    <row r="504" spans="1:21" ht="15.75" customHeight="1" x14ac:dyDescent="0.2">
      <c r="A504" s="5" t="s">
        <v>28</v>
      </c>
      <c r="B504" s="5">
        <v>2022</v>
      </c>
      <c r="C504" s="14">
        <v>44741</v>
      </c>
      <c r="D504" s="5">
        <v>2411</v>
      </c>
      <c r="E504" s="5">
        <v>4</v>
      </c>
      <c r="F504" s="5" t="s">
        <v>24</v>
      </c>
      <c r="G504" s="5" t="s">
        <v>27</v>
      </c>
      <c r="H504" s="5" t="s">
        <v>111</v>
      </c>
      <c r="I504" s="5">
        <v>220142</v>
      </c>
      <c r="J504" s="8">
        <v>5.580529051000001</v>
      </c>
      <c r="K504" s="9">
        <v>17.999737</v>
      </c>
      <c r="L504" s="9">
        <v>28.062508999999999</v>
      </c>
      <c r="M504" s="9">
        <v>36.324379</v>
      </c>
      <c r="N504" s="9">
        <v>25.231193999999999</v>
      </c>
      <c r="O504" s="9">
        <v>171.681240967479</v>
      </c>
      <c r="P504" s="9">
        <v>131.68600122366101</v>
      </c>
      <c r="T504" s="27">
        <v>2405</v>
      </c>
      <c r="U504" t="b">
        <f t="shared" si="7"/>
        <v>0</v>
      </c>
    </row>
    <row r="505" spans="1:21" ht="15.75" customHeight="1" x14ac:dyDescent="0.2">
      <c r="A505" s="5" t="s">
        <v>28</v>
      </c>
      <c r="B505" s="5">
        <v>2022</v>
      </c>
      <c r="C505" s="14">
        <v>44741</v>
      </c>
      <c r="D505" s="5">
        <v>2412</v>
      </c>
      <c r="E505" s="5">
        <v>4</v>
      </c>
      <c r="F505" s="5" t="s">
        <v>23</v>
      </c>
      <c r="G505" s="5" t="s">
        <v>27</v>
      </c>
      <c r="H505" s="5" t="s">
        <v>111</v>
      </c>
      <c r="I505" s="5">
        <v>220143</v>
      </c>
      <c r="J505" s="8">
        <v>4.9238578070000001</v>
      </c>
      <c r="K505" s="9">
        <v>20.090340000000001</v>
      </c>
      <c r="L505" s="9">
        <v>27.384879999999999</v>
      </c>
      <c r="M505" s="9">
        <v>35.968339999999998</v>
      </c>
      <c r="N505" s="9">
        <v>20.8749</v>
      </c>
      <c r="O505" s="9">
        <v>174.74587174087199</v>
      </c>
      <c r="P505" s="9">
        <v>125.828598780284</v>
      </c>
      <c r="T505" s="27">
        <v>2406</v>
      </c>
      <c r="U505" t="b">
        <f t="shared" si="7"/>
        <v>0</v>
      </c>
    </row>
    <row r="506" spans="1:21" ht="15.75" customHeight="1" x14ac:dyDescent="0.2">
      <c r="A506" s="11" t="s">
        <v>28</v>
      </c>
      <c r="B506" s="5">
        <v>2022</v>
      </c>
      <c r="C506" s="14">
        <v>44795</v>
      </c>
      <c r="D506" s="5">
        <v>2101</v>
      </c>
      <c r="E506" s="5">
        <v>1</v>
      </c>
      <c r="F506" s="5" t="s">
        <v>26</v>
      </c>
      <c r="G506" s="5" t="s">
        <v>21</v>
      </c>
      <c r="H506" s="5" t="s">
        <v>112</v>
      </c>
      <c r="I506" s="5">
        <v>220264</v>
      </c>
      <c r="J506" s="8">
        <v>2.0220064669999998</v>
      </c>
      <c r="K506" s="9">
        <v>24.471702000000001</v>
      </c>
      <c r="L506" s="9">
        <v>19.286010000000001</v>
      </c>
      <c r="M506" s="9">
        <v>25.259633999999998</v>
      </c>
      <c r="N506" s="9">
        <v>11.892276000000001</v>
      </c>
      <c r="O506" s="9">
        <v>272.062710198064</v>
      </c>
      <c r="P506" s="9">
        <v>192.04268177269199</v>
      </c>
      <c r="T506" s="27">
        <v>2107</v>
      </c>
      <c r="U506" t="b">
        <f t="shared" si="7"/>
        <v>0</v>
      </c>
    </row>
    <row r="507" spans="1:21" ht="15.75" customHeight="1" x14ac:dyDescent="0.2">
      <c r="A507" s="11" t="s">
        <v>28</v>
      </c>
      <c r="B507" s="5">
        <v>2022</v>
      </c>
      <c r="C507" s="14">
        <v>44795</v>
      </c>
      <c r="D507" s="5">
        <v>2102</v>
      </c>
      <c r="E507" s="5">
        <v>1</v>
      </c>
      <c r="F507" s="5" t="s">
        <v>25</v>
      </c>
      <c r="G507" s="5" t="s">
        <v>21</v>
      </c>
      <c r="H507" s="5" t="s">
        <v>112</v>
      </c>
      <c r="I507" s="5">
        <v>220265</v>
      </c>
      <c r="J507" s="8">
        <v>2.3001362300000001</v>
      </c>
      <c r="K507" s="9">
        <v>24.537081000000001</v>
      </c>
      <c r="L507" s="9">
        <v>20.876344</v>
      </c>
      <c r="M507" s="9">
        <v>25.514506999999998</v>
      </c>
      <c r="N507" s="9">
        <v>13.527207000000001</v>
      </c>
      <c r="O507" s="9">
        <v>264.82819152330097</v>
      </c>
      <c r="P507" s="9">
        <v>194.29783763131499</v>
      </c>
      <c r="T507" s="27">
        <v>2108</v>
      </c>
      <c r="U507" t="b">
        <f t="shared" si="7"/>
        <v>0</v>
      </c>
    </row>
    <row r="508" spans="1:21" ht="15.75" customHeight="1" x14ac:dyDescent="0.2">
      <c r="A508" s="11" t="s">
        <v>28</v>
      </c>
      <c r="B508" s="5">
        <v>2022</v>
      </c>
      <c r="C508" s="14">
        <v>44795</v>
      </c>
      <c r="D508" s="5">
        <v>2103</v>
      </c>
      <c r="E508" s="5">
        <v>1</v>
      </c>
      <c r="F508" s="5" t="s">
        <v>22</v>
      </c>
      <c r="G508" s="5" t="s">
        <v>21</v>
      </c>
      <c r="H508" s="5" t="s">
        <v>112</v>
      </c>
      <c r="I508" s="5">
        <v>220266</v>
      </c>
      <c r="J508" s="8">
        <v>2.3043659380000001</v>
      </c>
      <c r="K508" s="9">
        <v>23.984041999999999</v>
      </c>
      <c r="L508" s="9">
        <v>19.257259999999999</v>
      </c>
      <c r="M508" s="9">
        <v>25.320072</v>
      </c>
      <c r="N508" s="9">
        <v>12.282261999999999</v>
      </c>
      <c r="O508" s="9">
        <v>271.49558882550502</v>
      </c>
      <c r="P508" s="9">
        <v>193.815194301638</v>
      </c>
      <c r="T508" s="27">
        <v>2109</v>
      </c>
      <c r="U508" t="b">
        <f t="shared" si="7"/>
        <v>0</v>
      </c>
    </row>
    <row r="509" spans="1:21" ht="15.75" customHeight="1" x14ac:dyDescent="0.2">
      <c r="A509" s="11" t="s">
        <v>28</v>
      </c>
      <c r="B509" s="5">
        <v>2022</v>
      </c>
      <c r="C509" s="14">
        <v>44795</v>
      </c>
      <c r="D509" s="5">
        <v>2104</v>
      </c>
      <c r="E509" s="5">
        <v>1</v>
      </c>
      <c r="F509" s="5" t="s">
        <v>23</v>
      </c>
      <c r="G509" s="5" t="s">
        <v>21</v>
      </c>
      <c r="H509" s="5" t="s">
        <v>112</v>
      </c>
      <c r="I509" s="5">
        <v>220267</v>
      </c>
      <c r="J509" s="8">
        <v>1.603665428</v>
      </c>
      <c r="K509" s="9">
        <v>24.840015000000001</v>
      </c>
      <c r="L509" s="9">
        <v>20.487272999999998</v>
      </c>
      <c r="M509" s="9">
        <v>26.814360000000001</v>
      </c>
      <c r="N509" s="9">
        <v>11.625678000000001</v>
      </c>
      <c r="O509" s="9">
        <v>253.04183361730099</v>
      </c>
      <c r="P509" s="9">
        <v>174.62867721496099</v>
      </c>
      <c r="T509" s="27">
        <v>2110</v>
      </c>
      <c r="U509" t="b">
        <f t="shared" si="7"/>
        <v>0</v>
      </c>
    </row>
    <row r="510" spans="1:21" ht="15.75" customHeight="1" x14ac:dyDescent="0.2">
      <c r="A510" s="11" t="s">
        <v>28</v>
      </c>
      <c r="B510" s="5">
        <v>2022</v>
      </c>
      <c r="C510" s="14">
        <v>44795</v>
      </c>
      <c r="D510" s="5">
        <v>2105</v>
      </c>
      <c r="E510" s="5">
        <v>1</v>
      </c>
      <c r="F510" s="5" t="s">
        <v>20</v>
      </c>
      <c r="G510" s="5" t="s">
        <v>21</v>
      </c>
      <c r="H510" s="5" t="s">
        <v>112</v>
      </c>
      <c r="I510" s="5">
        <v>220268</v>
      </c>
      <c r="J510" s="8">
        <v>1.664708327</v>
      </c>
      <c r="K510" s="9">
        <v>22.506019999999999</v>
      </c>
      <c r="L510" s="9">
        <v>21.30742</v>
      </c>
      <c r="M510" s="9">
        <v>26.000399999999999</v>
      </c>
      <c r="N510" s="9">
        <v>13.99596</v>
      </c>
      <c r="O510" s="9">
        <v>258.677665495665</v>
      </c>
      <c r="P510" s="9">
        <v>189.95967373283</v>
      </c>
      <c r="T510" s="27">
        <v>2111</v>
      </c>
      <c r="U510" t="b">
        <f t="shared" si="7"/>
        <v>0</v>
      </c>
    </row>
    <row r="511" spans="1:21" ht="15.75" customHeight="1" x14ac:dyDescent="0.2">
      <c r="A511" s="11" t="s">
        <v>28</v>
      </c>
      <c r="B511" s="5">
        <v>2022</v>
      </c>
      <c r="C511" s="14">
        <v>44795</v>
      </c>
      <c r="D511" s="5">
        <v>2106</v>
      </c>
      <c r="E511" s="5">
        <v>1</v>
      </c>
      <c r="F511" s="5" t="s">
        <v>24</v>
      </c>
      <c r="G511" s="5" t="s">
        <v>21</v>
      </c>
      <c r="H511" s="5" t="s">
        <v>112</v>
      </c>
      <c r="I511" s="5">
        <v>220269</v>
      </c>
      <c r="J511" s="8">
        <v>1.71642099</v>
      </c>
      <c r="K511" s="9">
        <v>23.635469000000001</v>
      </c>
      <c r="L511" s="9">
        <v>20.848310999999999</v>
      </c>
      <c r="M511" s="9">
        <v>25.065964000000001</v>
      </c>
      <c r="N511" s="9">
        <v>12.9206</v>
      </c>
      <c r="O511" s="9">
        <v>269.64820347716301</v>
      </c>
      <c r="P511" s="9">
        <v>198.773775146476</v>
      </c>
      <c r="T511" s="27">
        <v>2112</v>
      </c>
      <c r="U511" t="b">
        <f t="shared" si="7"/>
        <v>0</v>
      </c>
    </row>
    <row r="512" spans="1:21" ht="15.75" customHeight="1" x14ac:dyDescent="0.2">
      <c r="A512" s="5" t="s">
        <v>28</v>
      </c>
      <c r="B512" s="5">
        <v>2022</v>
      </c>
      <c r="C512" s="14">
        <v>44775</v>
      </c>
      <c r="D512" s="5">
        <v>2107</v>
      </c>
      <c r="E512" s="5">
        <v>1</v>
      </c>
      <c r="F512" s="5" t="s">
        <v>22</v>
      </c>
      <c r="G512" s="5" t="s">
        <v>27</v>
      </c>
      <c r="H512" s="5" t="s">
        <v>112</v>
      </c>
      <c r="I512" s="5">
        <v>220216</v>
      </c>
      <c r="J512" s="8">
        <v>1.3517319139999999</v>
      </c>
      <c r="K512" s="9">
        <v>20.388172000000001</v>
      </c>
      <c r="L512" s="9">
        <v>20.369796000000001</v>
      </c>
      <c r="M512" s="9">
        <v>27.885580000000001</v>
      </c>
      <c r="N512" s="9">
        <v>14.893748</v>
      </c>
      <c r="O512" s="9">
        <v>243.62655559395</v>
      </c>
      <c r="P512" s="9">
        <v>171.35581877784099</v>
      </c>
      <c r="T512" s="27">
        <v>2207</v>
      </c>
      <c r="U512" t="b">
        <f t="shared" si="7"/>
        <v>0</v>
      </c>
    </row>
    <row r="513" spans="1:21" ht="15.75" customHeight="1" x14ac:dyDescent="0.2">
      <c r="A513" s="5" t="s">
        <v>28</v>
      </c>
      <c r="B513" s="5">
        <v>2022</v>
      </c>
      <c r="C513" s="14">
        <v>44775</v>
      </c>
      <c r="D513" s="5">
        <v>2108</v>
      </c>
      <c r="E513" s="5">
        <v>1</v>
      </c>
      <c r="F513" s="5" t="s">
        <v>26</v>
      </c>
      <c r="G513" s="5" t="s">
        <v>27</v>
      </c>
      <c r="H513" s="5" t="s">
        <v>112</v>
      </c>
      <c r="I513" s="5">
        <v>220217</v>
      </c>
      <c r="J513" s="8">
        <v>1.6034378119999999</v>
      </c>
      <c r="K513" s="9">
        <v>19.595379000000001</v>
      </c>
      <c r="L513" s="9">
        <v>21.619959999999999</v>
      </c>
      <c r="M513" s="9">
        <v>30.652705999999998</v>
      </c>
      <c r="N513" s="9">
        <v>15.66531</v>
      </c>
      <c r="O513" s="9">
        <v>218.678067982371</v>
      </c>
      <c r="P513" s="9">
        <v>147.81724230133401</v>
      </c>
      <c r="T513" s="27">
        <v>2208</v>
      </c>
      <c r="U513" t="b">
        <f t="shared" si="7"/>
        <v>0</v>
      </c>
    </row>
    <row r="514" spans="1:21" ht="15.75" customHeight="1" x14ac:dyDescent="0.2">
      <c r="A514" s="5" t="s">
        <v>28</v>
      </c>
      <c r="B514" s="5">
        <v>2022</v>
      </c>
      <c r="C514" s="14">
        <v>44775</v>
      </c>
      <c r="D514" s="5">
        <v>2109</v>
      </c>
      <c r="E514" s="5">
        <v>1</v>
      </c>
      <c r="F514" s="5" t="s">
        <v>20</v>
      </c>
      <c r="G514" s="5" t="s">
        <v>27</v>
      </c>
      <c r="H514" s="5" t="s">
        <v>112</v>
      </c>
      <c r="I514" s="5">
        <v>220218</v>
      </c>
      <c r="J514" s="8">
        <v>2.3199673550000002</v>
      </c>
      <c r="K514" s="9">
        <v>18.330176000000002</v>
      </c>
      <c r="L514" s="9">
        <v>27.421351999999999</v>
      </c>
      <c r="M514" s="9">
        <v>34.655489000000003</v>
      </c>
      <c r="N514" s="9">
        <v>22.265989999999999</v>
      </c>
      <c r="O514" s="9">
        <v>181.28949156224999</v>
      </c>
      <c r="P514" s="9">
        <v>134.731520311498</v>
      </c>
      <c r="T514" s="27">
        <v>2209</v>
      </c>
      <c r="U514" t="b">
        <f t="shared" si="7"/>
        <v>0</v>
      </c>
    </row>
    <row r="515" spans="1:21" ht="15.75" customHeight="1" x14ac:dyDescent="0.2">
      <c r="A515" s="5" t="s">
        <v>28</v>
      </c>
      <c r="B515" s="5">
        <v>2022</v>
      </c>
      <c r="C515" s="14">
        <v>44775</v>
      </c>
      <c r="D515" s="5">
        <v>2110</v>
      </c>
      <c r="E515" s="5">
        <v>1</v>
      </c>
      <c r="F515" s="5" t="s">
        <v>23</v>
      </c>
      <c r="G515" s="5" t="s">
        <v>27</v>
      </c>
      <c r="H515" s="5" t="s">
        <v>112</v>
      </c>
      <c r="I515" s="5">
        <v>220219</v>
      </c>
      <c r="J515" s="8">
        <v>2.2739060709999999</v>
      </c>
      <c r="K515" s="9">
        <v>19.910723999999998</v>
      </c>
      <c r="L515" s="9">
        <v>22.239142000000001</v>
      </c>
      <c r="M515" s="9">
        <v>30.361104000000001</v>
      </c>
      <c r="N515" s="9">
        <v>16.326426999999999</v>
      </c>
      <c r="O515" s="9">
        <v>219.30050471431201</v>
      </c>
      <c r="P515" s="9">
        <v>151.64465990344399</v>
      </c>
      <c r="T515" s="27">
        <v>2210</v>
      </c>
      <c r="U515" t="b">
        <f t="shared" ref="U515:U578" si="8">T515=D515</f>
        <v>0</v>
      </c>
    </row>
    <row r="516" spans="1:21" ht="15.75" customHeight="1" x14ac:dyDescent="0.2">
      <c r="A516" s="5" t="s">
        <v>28</v>
      </c>
      <c r="B516" s="5">
        <v>2022</v>
      </c>
      <c r="C516" s="14">
        <v>44775</v>
      </c>
      <c r="D516" s="5">
        <v>2111</v>
      </c>
      <c r="E516" s="5">
        <v>1</v>
      </c>
      <c r="F516" s="5" t="s">
        <v>24</v>
      </c>
      <c r="G516" s="5" t="s">
        <v>27</v>
      </c>
      <c r="H516" s="5" t="s">
        <v>112</v>
      </c>
      <c r="I516" s="5">
        <v>220220</v>
      </c>
      <c r="J516" s="8">
        <v>1.9180427870000001</v>
      </c>
      <c r="K516" s="9">
        <v>18.251180999999999</v>
      </c>
      <c r="L516" s="9">
        <v>25.009630999999999</v>
      </c>
      <c r="M516" s="9">
        <v>32.956524999999999</v>
      </c>
      <c r="N516" s="9">
        <v>22.1861085</v>
      </c>
      <c r="O516" s="9">
        <v>195.94165900893299</v>
      </c>
      <c r="P516" s="9">
        <v>145.73939810284901</v>
      </c>
      <c r="T516" s="27">
        <v>2211</v>
      </c>
      <c r="U516" t="b">
        <f t="shared" si="8"/>
        <v>0</v>
      </c>
    </row>
    <row r="517" spans="1:21" ht="15.75" customHeight="1" x14ac:dyDescent="0.2">
      <c r="A517" s="5" t="s">
        <v>28</v>
      </c>
      <c r="B517" s="5">
        <v>2022</v>
      </c>
      <c r="C517" s="14">
        <v>44775</v>
      </c>
      <c r="D517" s="5">
        <v>2112</v>
      </c>
      <c r="E517" s="5">
        <v>1</v>
      </c>
      <c r="F517" s="5" t="s">
        <v>25</v>
      </c>
      <c r="G517" s="5" t="s">
        <v>27</v>
      </c>
      <c r="H517" s="5" t="s">
        <v>112</v>
      </c>
      <c r="I517" s="5">
        <v>220221</v>
      </c>
      <c r="J517" s="8">
        <v>1.456394999</v>
      </c>
      <c r="K517" s="9">
        <v>19.668454000000001</v>
      </c>
      <c r="L517" s="9">
        <v>22.174047999999999</v>
      </c>
      <c r="M517" s="9">
        <v>29.443024000000001</v>
      </c>
      <c r="N517" s="9">
        <v>17.373954000000001</v>
      </c>
      <c r="O517" s="9">
        <v>226.298850116849</v>
      </c>
      <c r="P517" s="9">
        <v>161.92753408562501</v>
      </c>
      <c r="T517" s="27">
        <v>2212</v>
      </c>
      <c r="U517" t="b">
        <f t="shared" si="8"/>
        <v>0</v>
      </c>
    </row>
    <row r="518" spans="1:21" ht="15.75" customHeight="1" x14ac:dyDescent="0.2">
      <c r="A518" s="11" t="s">
        <v>28</v>
      </c>
      <c r="B518" s="5">
        <v>2022</v>
      </c>
      <c r="C518" s="14">
        <v>44795</v>
      </c>
      <c r="D518" s="5">
        <v>2201</v>
      </c>
      <c r="E518" s="5">
        <v>2</v>
      </c>
      <c r="F518" s="5" t="s">
        <v>20</v>
      </c>
      <c r="G518" s="5" t="s">
        <v>21</v>
      </c>
      <c r="H518" s="5" t="s">
        <v>112</v>
      </c>
      <c r="I518" s="5">
        <v>220270</v>
      </c>
      <c r="J518" s="8">
        <v>1.5134111989999999</v>
      </c>
      <c r="K518" s="9">
        <v>26.584040000000002</v>
      </c>
      <c r="L518" s="9">
        <v>18.179874999999999</v>
      </c>
      <c r="M518" s="9">
        <v>24.015844999999999</v>
      </c>
      <c r="N518" s="9">
        <v>8.6066749999999992</v>
      </c>
      <c r="O518" s="9">
        <v>289.49057116443402</v>
      </c>
      <c r="P518" s="9">
        <v>201.68259336403801</v>
      </c>
      <c r="T518" s="27">
        <v>2301</v>
      </c>
      <c r="U518" t="b">
        <f t="shared" si="8"/>
        <v>0</v>
      </c>
    </row>
    <row r="519" spans="1:21" ht="15.75" customHeight="1" x14ac:dyDescent="0.2">
      <c r="A519" s="11" t="s">
        <v>28</v>
      </c>
      <c r="B519" s="5">
        <v>2022</v>
      </c>
      <c r="C519" s="14">
        <v>44795</v>
      </c>
      <c r="D519" s="5">
        <v>2202</v>
      </c>
      <c r="E519" s="5">
        <v>2</v>
      </c>
      <c r="F519" s="5" t="s">
        <v>22</v>
      </c>
      <c r="G519" s="5" t="s">
        <v>21</v>
      </c>
      <c r="H519" s="5" t="s">
        <v>112</v>
      </c>
      <c r="I519" s="5">
        <v>220271</v>
      </c>
      <c r="J519" s="8">
        <v>1.8566339040000002</v>
      </c>
      <c r="K519" s="9">
        <v>24.765941999999999</v>
      </c>
      <c r="L519" s="9">
        <v>17.898771</v>
      </c>
      <c r="M519" s="9">
        <v>22.835412000000002</v>
      </c>
      <c r="N519" s="9">
        <v>11.500443000000001</v>
      </c>
      <c r="O519" s="9">
        <v>305.34727904594098</v>
      </c>
      <c r="P519" s="9">
        <v>224.31768125408399</v>
      </c>
      <c r="T519" s="27">
        <v>2302</v>
      </c>
      <c r="U519" t="b">
        <f t="shared" si="8"/>
        <v>0</v>
      </c>
    </row>
    <row r="520" spans="1:21" ht="15.75" customHeight="1" x14ac:dyDescent="0.2">
      <c r="A520" s="11" t="s">
        <v>28</v>
      </c>
      <c r="B520" s="5">
        <v>2022</v>
      </c>
      <c r="C520" s="14">
        <v>44795</v>
      </c>
      <c r="D520" s="5">
        <v>2203</v>
      </c>
      <c r="E520" s="5">
        <v>2</v>
      </c>
      <c r="F520" s="5" t="s">
        <v>24</v>
      </c>
      <c r="G520" s="5" t="s">
        <v>21</v>
      </c>
      <c r="H520" s="5" t="s">
        <v>112</v>
      </c>
      <c r="I520" s="5">
        <v>220272</v>
      </c>
      <c r="J520" s="8">
        <v>2.6116342140000004</v>
      </c>
      <c r="K520" s="9">
        <v>23.335560000000001</v>
      </c>
      <c r="L520" s="9">
        <v>21.10482</v>
      </c>
      <c r="M520" s="9">
        <v>26.98002</v>
      </c>
      <c r="N520" s="9">
        <v>13.815899999999999</v>
      </c>
      <c r="O520" s="9">
        <v>249.82947405197001</v>
      </c>
      <c r="P520" s="9">
        <v>177.60850751714099</v>
      </c>
      <c r="T520" s="27">
        <v>2303</v>
      </c>
      <c r="U520" t="b">
        <f t="shared" si="8"/>
        <v>0</v>
      </c>
    </row>
    <row r="521" spans="1:21" ht="15.75" customHeight="1" x14ac:dyDescent="0.2">
      <c r="A521" s="11" t="s">
        <v>28</v>
      </c>
      <c r="B521" s="5">
        <v>2022</v>
      </c>
      <c r="C521" s="14">
        <v>44795</v>
      </c>
      <c r="D521" s="5">
        <v>2204</v>
      </c>
      <c r="E521" s="5">
        <v>2</v>
      </c>
      <c r="F521" s="5" t="s">
        <v>23</v>
      </c>
      <c r="G521" s="5" t="s">
        <v>21</v>
      </c>
      <c r="H521" s="5" t="s">
        <v>112</v>
      </c>
      <c r="I521" s="5">
        <v>220273</v>
      </c>
      <c r="J521" s="8">
        <v>2.0529401489999999</v>
      </c>
      <c r="K521" s="9">
        <v>23.644541</v>
      </c>
      <c r="L521" s="9">
        <v>18.999914</v>
      </c>
      <c r="M521" s="9">
        <v>24.404903999999998</v>
      </c>
      <c r="N521" s="9">
        <v>11.45125</v>
      </c>
      <c r="O521" s="9">
        <v>282.44063015196201</v>
      </c>
      <c r="P521" s="9">
        <v>201.762571936368</v>
      </c>
      <c r="T521" s="27">
        <v>2304</v>
      </c>
      <c r="U521" t="b">
        <f t="shared" si="8"/>
        <v>0</v>
      </c>
    </row>
    <row r="522" spans="1:21" ht="15.75" customHeight="1" x14ac:dyDescent="0.2">
      <c r="A522" s="11" t="s">
        <v>28</v>
      </c>
      <c r="B522" s="5">
        <v>2022</v>
      </c>
      <c r="C522" s="14">
        <v>44795</v>
      </c>
      <c r="D522" s="5">
        <v>2205</v>
      </c>
      <c r="E522" s="5">
        <v>2</v>
      </c>
      <c r="F522" s="5" t="s">
        <v>26</v>
      </c>
      <c r="G522" s="5" t="s">
        <v>21</v>
      </c>
      <c r="H522" s="5" t="s">
        <v>112</v>
      </c>
      <c r="I522" s="5">
        <v>220274</v>
      </c>
      <c r="J522" s="8">
        <v>1.448770603</v>
      </c>
      <c r="K522" s="9">
        <v>25.530414</v>
      </c>
      <c r="L522" s="9">
        <v>18.44577</v>
      </c>
      <c r="M522" s="9">
        <v>22.970030999999999</v>
      </c>
      <c r="N522" s="9">
        <v>8.5713179999999998</v>
      </c>
      <c r="O522" s="9">
        <v>301.83209478269703</v>
      </c>
      <c r="P522" s="9">
        <v>215.330541207962</v>
      </c>
      <c r="T522" s="27">
        <v>2305</v>
      </c>
      <c r="U522" t="b">
        <f t="shared" si="8"/>
        <v>0</v>
      </c>
    </row>
    <row r="523" spans="1:21" ht="15.75" customHeight="1" x14ac:dyDescent="0.2">
      <c r="A523" s="11" t="s">
        <v>28</v>
      </c>
      <c r="B523" s="5">
        <v>2022</v>
      </c>
      <c r="C523" s="14">
        <v>44795</v>
      </c>
      <c r="D523" s="5">
        <v>2206</v>
      </c>
      <c r="E523" s="5">
        <v>2</v>
      </c>
      <c r="F523" s="5" t="s">
        <v>25</v>
      </c>
      <c r="G523" s="5" t="s">
        <v>21</v>
      </c>
      <c r="H523" s="5" t="s">
        <v>112</v>
      </c>
      <c r="I523" s="5">
        <v>220275</v>
      </c>
      <c r="J523" s="8">
        <v>1.2717359660000001</v>
      </c>
      <c r="K523" s="9">
        <v>29.174969999999998</v>
      </c>
      <c r="L523" s="9">
        <v>16.325078000000001</v>
      </c>
      <c r="M523" s="9">
        <v>20.270382000000001</v>
      </c>
      <c r="N523" s="9">
        <v>5.1620799999999996</v>
      </c>
      <c r="O523" s="9">
        <v>349.61199874405798</v>
      </c>
      <c r="P523" s="9">
        <v>253.18507623126601</v>
      </c>
      <c r="T523" s="27">
        <v>2306</v>
      </c>
      <c r="U523" t="b">
        <f t="shared" si="8"/>
        <v>0</v>
      </c>
    </row>
    <row r="524" spans="1:21" ht="15.75" customHeight="1" x14ac:dyDescent="0.2">
      <c r="A524" s="5" t="s">
        <v>28</v>
      </c>
      <c r="B524" s="5">
        <v>2022</v>
      </c>
      <c r="C524" s="14">
        <v>44775</v>
      </c>
      <c r="D524" s="5">
        <v>2207</v>
      </c>
      <c r="E524" s="5">
        <v>2</v>
      </c>
      <c r="F524" s="5" t="s">
        <v>20</v>
      </c>
      <c r="G524" s="5" t="s">
        <v>27</v>
      </c>
      <c r="H524" s="5" t="s">
        <v>112</v>
      </c>
      <c r="I524" s="5">
        <v>220222</v>
      </c>
      <c r="J524" s="8">
        <v>1.3652431739999999</v>
      </c>
      <c r="K524" s="9">
        <v>20.500658999999999</v>
      </c>
      <c r="L524" s="9">
        <v>20.712005999999999</v>
      </c>
      <c r="M524" s="9">
        <v>26.069192999999999</v>
      </c>
      <c r="N524" s="9">
        <v>17.109918</v>
      </c>
      <c r="O524" s="9">
        <v>259.65013641571801</v>
      </c>
      <c r="P524" s="9">
        <v>195.25622732407501</v>
      </c>
      <c r="T524" s="27">
        <v>2407</v>
      </c>
      <c r="U524" t="b">
        <f t="shared" si="8"/>
        <v>0</v>
      </c>
    </row>
    <row r="525" spans="1:21" ht="15.75" customHeight="1" x14ac:dyDescent="0.2">
      <c r="A525" s="5" t="s">
        <v>28</v>
      </c>
      <c r="B525" s="5">
        <v>2022</v>
      </c>
      <c r="C525" s="14">
        <v>44775</v>
      </c>
      <c r="D525" s="5">
        <v>2208</v>
      </c>
      <c r="E525" s="5">
        <v>2</v>
      </c>
      <c r="F525" s="5" t="s">
        <v>23</v>
      </c>
      <c r="G525" s="5" t="s">
        <v>27</v>
      </c>
      <c r="H525" s="5" t="s">
        <v>112</v>
      </c>
      <c r="I525" s="5">
        <v>220223</v>
      </c>
      <c r="J525" s="8">
        <v>2.0819922630000001</v>
      </c>
      <c r="K525" s="9">
        <v>20.179924</v>
      </c>
      <c r="L525" s="9">
        <v>21.840064000000002</v>
      </c>
      <c r="M525" s="9">
        <v>30.721813000000001</v>
      </c>
      <c r="N525" s="9">
        <v>16.232479999999999</v>
      </c>
      <c r="O525" s="9">
        <v>217.666993304013</v>
      </c>
      <c r="P525" s="9">
        <v>149.884132962574</v>
      </c>
      <c r="T525" s="27">
        <v>2408</v>
      </c>
      <c r="U525" t="b">
        <f t="shared" si="8"/>
        <v>0</v>
      </c>
    </row>
    <row r="526" spans="1:21" ht="15.75" customHeight="1" x14ac:dyDescent="0.2">
      <c r="A526" s="5" t="s">
        <v>28</v>
      </c>
      <c r="B526" s="5">
        <v>2022</v>
      </c>
      <c r="C526" s="14">
        <v>44775</v>
      </c>
      <c r="D526" s="5">
        <v>2209</v>
      </c>
      <c r="E526" s="5">
        <v>2</v>
      </c>
      <c r="F526" s="5" t="s">
        <v>22</v>
      </c>
      <c r="G526" s="5" t="s">
        <v>27</v>
      </c>
      <c r="H526" s="5" t="s">
        <v>112</v>
      </c>
      <c r="I526" s="5">
        <v>220224</v>
      </c>
      <c r="J526" s="8">
        <v>2.6699906740000001</v>
      </c>
      <c r="K526" s="9">
        <v>17.792387999999999</v>
      </c>
      <c r="L526" s="9">
        <v>25.386023999999999</v>
      </c>
      <c r="M526" s="9">
        <v>34.365360000000003</v>
      </c>
      <c r="N526" s="9">
        <v>21.727775999999999</v>
      </c>
      <c r="O526" s="9">
        <v>187.111855101684</v>
      </c>
      <c r="P526" s="9">
        <v>135.52712780595701</v>
      </c>
      <c r="T526" s="27">
        <v>2409</v>
      </c>
      <c r="U526" t="b">
        <f t="shared" si="8"/>
        <v>0</v>
      </c>
    </row>
    <row r="527" spans="1:21" ht="15.75" customHeight="1" x14ac:dyDescent="0.2">
      <c r="A527" s="5" t="s">
        <v>28</v>
      </c>
      <c r="B527" s="5">
        <v>2022</v>
      </c>
      <c r="C527" s="14">
        <v>44775</v>
      </c>
      <c r="D527" s="5">
        <v>2210</v>
      </c>
      <c r="E527" s="5">
        <v>2</v>
      </c>
      <c r="F527" s="5" t="s">
        <v>24</v>
      </c>
      <c r="G527" s="5" t="s">
        <v>27</v>
      </c>
      <c r="H527" s="5" t="s">
        <v>112</v>
      </c>
      <c r="I527" s="5">
        <v>220225</v>
      </c>
      <c r="J527" s="8">
        <v>2.5320673849999999</v>
      </c>
      <c r="K527" s="9">
        <v>16.77984</v>
      </c>
      <c r="L527" s="9">
        <v>27.59064</v>
      </c>
      <c r="M527" s="9">
        <v>37.320360000000001</v>
      </c>
      <c r="N527" s="9">
        <v>24.578399999999998</v>
      </c>
      <c r="O527" s="9">
        <v>168.015756172945</v>
      </c>
      <c r="P527" s="9">
        <v>123.89266354297099</v>
      </c>
      <c r="T527" s="27">
        <v>2410</v>
      </c>
      <c r="U527" t="b">
        <f t="shared" si="8"/>
        <v>0</v>
      </c>
    </row>
    <row r="528" spans="1:21" ht="15.75" customHeight="1" x14ac:dyDescent="0.2">
      <c r="A528" s="5" t="s">
        <v>28</v>
      </c>
      <c r="B528" s="5">
        <v>2022</v>
      </c>
      <c r="C528" s="14">
        <v>44775</v>
      </c>
      <c r="D528" s="5">
        <v>2211</v>
      </c>
      <c r="E528" s="5">
        <v>2</v>
      </c>
      <c r="F528" s="5" t="s">
        <v>25</v>
      </c>
      <c r="G528" s="5" t="s">
        <v>27</v>
      </c>
      <c r="H528" s="5" t="s">
        <v>112</v>
      </c>
      <c r="I528" s="5">
        <v>220226</v>
      </c>
      <c r="J528" s="8">
        <v>1.8181447250000002</v>
      </c>
      <c r="K528" s="9">
        <v>16.661049999999999</v>
      </c>
      <c r="L528" s="9">
        <v>28.49868</v>
      </c>
      <c r="M528" s="9">
        <v>36.746360000000003</v>
      </c>
      <c r="N528" s="9">
        <v>25.912075000000002</v>
      </c>
      <c r="O528" s="9">
        <v>168.84957535550399</v>
      </c>
      <c r="P528" s="9">
        <v>129.104996495032</v>
      </c>
      <c r="T528" s="27">
        <v>2411</v>
      </c>
      <c r="U528" t="b">
        <f t="shared" si="8"/>
        <v>0</v>
      </c>
    </row>
    <row r="529" spans="1:21" ht="15.75" customHeight="1" x14ac:dyDescent="0.2">
      <c r="A529" s="5" t="s">
        <v>28</v>
      </c>
      <c r="B529" s="5">
        <v>2022</v>
      </c>
      <c r="C529" s="14">
        <v>44775</v>
      </c>
      <c r="D529" s="5">
        <v>2212</v>
      </c>
      <c r="E529" s="5">
        <v>2</v>
      </c>
      <c r="F529" s="5" t="s">
        <v>26</v>
      </c>
      <c r="G529" s="5" t="s">
        <v>27</v>
      </c>
      <c r="H529" s="5" t="s">
        <v>112</v>
      </c>
      <c r="I529" s="5">
        <v>220227</v>
      </c>
      <c r="J529" s="8">
        <v>0.98875849090000001</v>
      </c>
      <c r="K529" s="9">
        <v>22.463190000000001</v>
      </c>
      <c r="L529" s="9">
        <v>18.06081</v>
      </c>
      <c r="M529" s="9">
        <v>23.098680000000002</v>
      </c>
      <c r="N529" s="9">
        <v>13.84263</v>
      </c>
      <c r="O529" s="9">
        <v>301.35872461613701</v>
      </c>
      <c r="P529" s="9">
        <v>226.594924980944</v>
      </c>
      <c r="T529" s="27">
        <v>2412</v>
      </c>
      <c r="U529" t="b">
        <f t="shared" si="8"/>
        <v>0</v>
      </c>
    </row>
    <row r="530" spans="1:21" ht="15.75" customHeight="1" x14ac:dyDescent="0.2">
      <c r="A530" s="5" t="s">
        <v>28</v>
      </c>
      <c r="B530" s="5">
        <v>2022</v>
      </c>
      <c r="C530" s="14">
        <v>44775</v>
      </c>
      <c r="D530" s="5">
        <v>2301</v>
      </c>
      <c r="E530" s="5">
        <v>3</v>
      </c>
      <c r="F530" s="5" t="s">
        <v>20</v>
      </c>
      <c r="G530" s="5" t="s">
        <v>27</v>
      </c>
      <c r="H530" s="5" t="s">
        <v>112</v>
      </c>
      <c r="I530" s="5">
        <v>220228</v>
      </c>
      <c r="J530" s="8">
        <v>1.4432011769999999</v>
      </c>
      <c r="K530" s="9">
        <v>20.878043999999999</v>
      </c>
      <c r="L530" s="9">
        <v>20.027930999999999</v>
      </c>
      <c r="M530" s="9">
        <v>26.847117000000001</v>
      </c>
      <c r="N530" s="9">
        <v>15.713379</v>
      </c>
      <c r="O530" s="9">
        <v>253.97293471460199</v>
      </c>
      <c r="P530" s="9">
        <v>182.25210602003901</v>
      </c>
      <c r="T530" s="27">
        <v>2101</v>
      </c>
      <c r="U530" t="b">
        <f t="shared" si="8"/>
        <v>0</v>
      </c>
    </row>
    <row r="531" spans="1:21" ht="15.75" customHeight="1" x14ac:dyDescent="0.2">
      <c r="A531" s="5" t="s">
        <v>28</v>
      </c>
      <c r="B531" s="5">
        <v>2022</v>
      </c>
      <c r="C531" s="14">
        <v>44775</v>
      </c>
      <c r="D531" s="5">
        <v>2302</v>
      </c>
      <c r="E531" s="5">
        <v>3</v>
      </c>
      <c r="F531" s="5" t="s">
        <v>23</v>
      </c>
      <c r="G531" s="5" t="s">
        <v>27</v>
      </c>
      <c r="H531" s="5" t="s">
        <v>112</v>
      </c>
      <c r="I531" s="5">
        <v>220229</v>
      </c>
      <c r="J531" s="8">
        <v>1.5199711870000001</v>
      </c>
      <c r="K531" s="9">
        <v>21.447268999999999</v>
      </c>
      <c r="L531" s="9">
        <v>21.033584000000001</v>
      </c>
      <c r="M531" s="9">
        <v>26.632121000000001</v>
      </c>
      <c r="N531" s="9">
        <v>14.80073</v>
      </c>
      <c r="O531" s="9">
        <v>253.28686106280799</v>
      </c>
      <c r="P531" s="9">
        <v>184.041896756386</v>
      </c>
      <c r="T531" s="27">
        <v>2102</v>
      </c>
      <c r="U531" t="b">
        <f t="shared" si="8"/>
        <v>0</v>
      </c>
    </row>
    <row r="532" spans="1:21" ht="15.75" customHeight="1" x14ac:dyDescent="0.2">
      <c r="A532" s="5" t="s">
        <v>28</v>
      </c>
      <c r="B532" s="5">
        <v>2022</v>
      </c>
      <c r="C532" s="14">
        <v>44775</v>
      </c>
      <c r="D532" s="5">
        <v>2303</v>
      </c>
      <c r="E532" s="5">
        <v>3</v>
      </c>
      <c r="F532" s="5" t="s">
        <v>26</v>
      </c>
      <c r="G532" s="5" t="s">
        <v>27</v>
      </c>
      <c r="H532" s="5" t="s">
        <v>112</v>
      </c>
      <c r="I532" s="5">
        <v>220230</v>
      </c>
      <c r="J532" s="8">
        <v>2.2783297499999997</v>
      </c>
      <c r="K532" s="9">
        <v>18.124652000000001</v>
      </c>
      <c r="L532" s="9">
        <v>25.174149</v>
      </c>
      <c r="M532" s="9">
        <v>34.512205000000002</v>
      </c>
      <c r="N532" s="9">
        <v>19.999616</v>
      </c>
      <c r="O532" s="9">
        <v>186.760591140115</v>
      </c>
      <c r="P532" s="9">
        <v>129.969191497108</v>
      </c>
      <c r="T532" s="27">
        <v>2103</v>
      </c>
      <c r="U532" t="b">
        <f t="shared" si="8"/>
        <v>0</v>
      </c>
    </row>
    <row r="533" spans="1:21" ht="15.75" customHeight="1" x14ac:dyDescent="0.2">
      <c r="A533" s="5" t="s">
        <v>28</v>
      </c>
      <c r="B533" s="5">
        <v>2022</v>
      </c>
      <c r="C533" s="14">
        <v>44775</v>
      </c>
      <c r="D533" s="5">
        <v>2304</v>
      </c>
      <c r="E533" s="5">
        <v>3</v>
      </c>
      <c r="F533" s="5" t="s">
        <v>25</v>
      </c>
      <c r="G533" s="5" t="s">
        <v>27</v>
      </c>
      <c r="H533" s="5" t="s">
        <v>112</v>
      </c>
      <c r="I533" s="5">
        <v>220231</v>
      </c>
      <c r="J533" s="8">
        <v>2.0683877100000001</v>
      </c>
      <c r="K533" s="9">
        <v>19.152640000000002</v>
      </c>
      <c r="L533" s="9">
        <v>23.811888</v>
      </c>
      <c r="M533" s="9">
        <v>31.279575999999999</v>
      </c>
      <c r="N533" s="9">
        <v>21.279688</v>
      </c>
      <c r="O533" s="9">
        <v>209.217548508851</v>
      </c>
      <c r="P533" s="9">
        <v>155.71874781954401</v>
      </c>
      <c r="T533" s="27">
        <v>2104</v>
      </c>
      <c r="U533" t="b">
        <f t="shared" si="8"/>
        <v>0</v>
      </c>
    </row>
    <row r="534" spans="1:21" ht="15.75" customHeight="1" x14ac:dyDescent="0.2">
      <c r="A534" s="5" t="s">
        <v>28</v>
      </c>
      <c r="B534" s="5">
        <v>2022</v>
      </c>
      <c r="C534" s="14">
        <v>44775</v>
      </c>
      <c r="D534" s="5">
        <v>2305</v>
      </c>
      <c r="E534" s="5">
        <v>3</v>
      </c>
      <c r="F534" s="5" t="s">
        <v>24</v>
      </c>
      <c r="G534" s="5" t="s">
        <v>27</v>
      </c>
      <c r="H534" s="5" t="s">
        <v>112</v>
      </c>
      <c r="I534" s="5">
        <v>220232</v>
      </c>
      <c r="J534" s="8">
        <v>1.7864786590000001</v>
      </c>
      <c r="K534" s="9">
        <v>18.659759999999999</v>
      </c>
      <c r="L534" s="9">
        <v>23.154648000000002</v>
      </c>
      <c r="M534" s="9">
        <v>30.370367999999999</v>
      </c>
      <c r="N534" s="9">
        <v>19.385928</v>
      </c>
      <c r="O534" s="9">
        <v>217.04917049867601</v>
      </c>
      <c r="P534" s="9">
        <v>158.72616287296901</v>
      </c>
      <c r="T534" s="27">
        <v>2105</v>
      </c>
      <c r="U534" t="b">
        <f t="shared" si="8"/>
        <v>0</v>
      </c>
    </row>
    <row r="535" spans="1:21" ht="15.75" customHeight="1" x14ac:dyDescent="0.2">
      <c r="A535" s="5" t="s">
        <v>28</v>
      </c>
      <c r="B535" s="5">
        <v>2022</v>
      </c>
      <c r="C535" s="14">
        <v>44775</v>
      </c>
      <c r="D535" s="5">
        <v>2306</v>
      </c>
      <c r="E535" s="5">
        <v>3</v>
      </c>
      <c r="F535" s="5" t="s">
        <v>22</v>
      </c>
      <c r="G535" s="5" t="s">
        <v>27</v>
      </c>
      <c r="H535" s="5" t="s">
        <v>112</v>
      </c>
      <c r="I535" s="5">
        <v>220233</v>
      </c>
      <c r="J535" s="8">
        <v>1.3102202789999999</v>
      </c>
      <c r="K535" s="9">
        <v>20.279385000000001</v>
      </c>
      <c r="L535" s="9">
        <v>20.316172999999999</v>
      </c>
      <c r="M535" s="9">
        <v>27.646182</v>
      </c>
      <c r="N535" s="9">
        <v>15.653294000000001</v>
      </c>
      <c r="O535" s="9">
        <v>245.87675806625899</v>
      </c>
      <c r="P535" s="9">
        <v>175.59498294938101</v>
      </c>
      <c r="T535" s="27">
        <v>2106</v>
      </c>
      <c r="U535" t="b">
        <f t="shared" si="8"/>
        <v>0</v>
      </c>
    </row>
    <row r="536" spans="1:21" ht="15.75" customHeight="1" x14ac:dyDescent="0.2">
      <c r="A536" s="11" t="s">
        <v>28</v>
      </c>
      <c r="B536" s="5">
        <v>2022</v>
      </c>
      <c r="C536" s="14">
        <v>44795</v>
      </c>
      <c r="D536" s="5">
        <v>2307</v>
      </c>
      <c r="E536" s="5">
        <v>3</v>
      </c>
      <c r="F536" s="5" t="s">
        <v>20</v>
      </c>
      <c r="G536" s="5" t="s">
        <v>21</v>
      </c>
      <c r="H536" s="5" t="s">
        <v>112</v>
      </c>
      <c r="I536" s="5">
        <v>220276</v>
      </c>
      <c r="J536" s="8">
        <v>1.902709596</v>
      </c>
      <c r="K536" s="9">
        <v>26.625599999999999</v>
      </c>
      <c r="L536" s="9">
        <v>17.51003</v>
      </c>
      <c r="M536" s="9">
        <v>23.047785000000001</v>
      </c>
      <c r="N536" s="9">
        <v>9.2542449999999992</v>
      </c>
      <c r="O536" s="9">
        <v>303.75591762334102</v>
      </c>
      <c r="P536" s="9">
        <v>217.77344582991299</v>
      </c>
      <c r="T536" s="27">
        <v>2201</v>
      </c>
      <c r="U536" t="b">
        <f t="shared" si="8"/>
        <v>0</v>
      </c>
    </row>
    <row r="537" spans="1:21" ht="15.75" customHeight="1" x14ac:dyDescent="0.2">
      <c r="A537" s="11" t="s">
        <v>28</v>
      </c>
      <c r="B537" s="5">
        <v>2022</v>
      </c>
      <c r="C537" s="14">
        <v>44795</v>
      </c>
      <c r="D537" s="5">
        <v>2308</v>
      </c>
      <c r="E537" s="5">
        <v>3</v>
      </c>
      <c r="F537" s="5" t="s">
        <v>24</v>
      </c>
      <c r="G537" s="5" t="s">
        <v>21</v>
      </c>
      <c r="H537" s="5" t="s">
        <v>112</v>
      </c>
      <c r="I537" s="5">
        <v>220277</v>
      </c>
      <c r="J537" s="8">
        <v>2.1549046330000001</v>
      </c>
      <c r="K537" s="9">
        <v>24.988250000000001</v>
      </c>
      <c r="L537" s="9">
        <v>17.27628</v>
      </c>
      <c r="M537" s="9">
        <v>21.998830000000002</v>
      </c>
      <c r="N537" s="9">
        <v>8.97743</v>
      </c>
      <c r="O537" s="9">
        <v>319.00968382367103</v>
      </c>
      <c r="P537" s="9">
        <v>230.76536030915599</v>
      </c>
      <c r="T537" s="27">
        <v>2202</v>
      </c>
      <c r="U537" t="b">
        <f t="shared" si="8"/>
        <v>0</v>
      </c>
    </row>
    <row r="538" spans="1:21" ht="15.75" customHeight="1" x14ac:dyDescent="0.2">
      <c r="A538" s="11" t="s">
        <v>28</v>
      </c>
      <c r="B538" s="5">
        <v>2022</v>
      </c>
      <c r="C538" s="14">
        <v>44795</v>
      </c>
      <c r="D538" s="5">
        <v>2309</v>
      </c>
      <c r="E538" s="5">
        <v>3</v>
      </c>
      <c r="F538" s="5" t="s">
        <v>26</v>
      </c>
      <c r="G538" s="5" t="s">
        <v>21</v>
      </c>
      <c r="H538" s="5" t="s">
        <v>112</v>
      </c>
      <c r="I538" s="5">
        <v>220278</v>
      </c>
      <c r="J538" s="8">
        <v>2.0054986540000002</v>
      </c>
      <c r="K538" s="9">
        <v>23.921396999999999</v>
      </c>
      <c r="L538" s="9">
        <v>20.748432000000001</v>
      </c>
      <c r="M538" s="9">
        <v>26.211449999999999</v>
      </c>
      <c r="N538" s="9">
        <v>13.593166</v>
      </c>
      <c r="O538" s="9">
        <v>258.14023659019603</v>
      </c>
      <c r="P538" s="9">
        <v>185.83018809952199</v>
      </c>
      <c r="T538" s="27">
        <v>2203</v>
      </c>
      <c r="U538" t="b">
        <f t="shared" si="8"/>
        <v>0</v>
      </c>
    </row>
    <row r="539" spans="1:21" ht="15.75" customHeight="1" x14ac:dyDescent="0.2">
      <c r="A539" s="11" t="s">
        <v>28</v>
      </c>
      <c r="B539" s="5">
        <v>2022</v>
      </c>
      <c r="C539" s="14">
        <v>44795</v>
      </c>
      <c r="D539" s="5">
        <v>2310</v>
      </c>
      <c r="E539" s="5">
        <v>3</v>
      </c>
      <c r="F539" s="5" t="s">
        <v>22</v>
      </c>
      <c r="G539" s="5" t="s">
        <v>21</v>
      </c>
      <c r="H539" s="5" t="s">
        <v>112</v>
      </c>
      <c r="I539" s="5">
        <v>220279</v>
      </c>
      <c r="J539" s="8">
        <v>1.940102226</v>
      </c>
      <c r="K539" s="9">
        <v>23.999165999999999</v>
      </c>
      <c r="L539" s="9">
        <v>17.509689000000002</v>
      </c>
      <c r="M539" s="9">
        <v>22.122800999999999</v>
      </c>
      <c r="N539" s="9">
        <v>9.9767700000000001</v>
      </c>
      <c r="O539" s="9">
        <v>316.457477173217</v>
      </c>
      <c r="P539" s="9">
        <v>230.56479294224101</v>
      </c>
      <c r="T539" s="27">
        <v>2204</v>
      </c>
      <c r="U539" t="b">
        <f t="shared" si="8"/>
        <v>0</v>
      </c>
    </row>
    <row r="540" spans="1:21" ht="15.75" customHeight="1" x14ac:dyDescent="0.2">
      <c r="A540" s="11" t="s">
        <v>28</v>
      </c>
      <c r="B540" s="5">
        <v>2022</v>
      </c>
      <c r="C540" s="14">
        <v>44795</v>
      </c>
      <c r="D540" s="5">
        <v>2311</v>
      </c>
      <c r="E540" s="5">
        <v>3</v>
      </c>
      <c r="F540" s="5" t="s">
        <v>25</v>
      </c>
      <c r="G540" s="5" t="s">
        <v>21</v>
      </c>
      <c r="H540" s="5" t="s">
        <v>112</v>
      </c>
      <c r="I540" s="5">
        <v>220280</v>
      </c>
      <c r="J540" s="8">
        <v>1.5088542570000001</v>
      </c>
      <c r="K540" s="9">
        <v>25.557390000000002</v>
      </c>
      <c r="L540" s="9">
        <v>19.528749999999999</v>
      </c>
      <c r="M540" s="9">
        <v>24.794619999999998</v>
      </c>
      <c r="N540" s="9">
        <v>8.9418699999999998</v>
      </c>
      <c r="O540" s="9">
        <v>276.45571105044502</v>
      </c>
      <c r="P540" s="9">
        <v>192.137107125239</v>
      </c>
      <c r="T540" s="27">
        <v>2205</v>
      </c>
      <c r="U540" t="b">
        <f t="shared" si="8"/>
        <v>0</v>
      </c>
    </row>
    <row r="541" spans="1:21" ht="15.75" customHeight="1" x14ac:dyDescent="0.2">
      <c r="A541" s="11" t="s">
        <v>28</v>
      </c>
      <c r="B541" s="5">
        <v>2022</v>
      </c>
      <c r="C541" s="14">
        <v>44795</v>
      </c>
      <c r="D541" s="5">
        <v>2312</v>
      </c>
      <c r="E541" s="5">
        <v>3</v>
      </c>
      <c r="F541" s="5" t="s">
        <v>23</v>
      </c>
      <c r="G541" s="5" t="s">
        <v>21</v>
      </c>
      <c r="H541" s="5" t="s">
        <v>112</v>
      </c>
      <c r="I541" s="5">
        <v>220281</v>
      </c>
      <c r="J541" s="8">
        <v>1.318200579</v>
      </c>
      <c r="K541" s="9">
        <v>29.092680000000001</v>
      </c>
      <c r="L541" s="9">
        <v>17.382072000000001</v>
      </c>
      <c r="M541" s="9">
        <v>22.42848</v>
      </c>
      <c r="N541" s="9">
        <v>6.7561200000000001</v>
      </c>
      <c r="O541" s="9">
        <v>312.55678375036098</v>
      </c>
      <c r="P541" s="9">
        <v>219.34754903685399</v>
      </c>
      <c r="T541" s="27">
        <v>2206</v>
      </c>
      <c r="U541" t="b">
        <f t="shared" si="8"/>
        <v>0</v>
      </c>
    </row>
    <row r="542" spans="1:21" ht="15.75" customHeight="1" x14ac:dyDescent="0.2">
      <c r="A542" s="11" t="s">
        <v>28</v>
      </c>
      <c r="B542" s="5">
        <v>2022</v>
      </c>
      <c r="C542" s="14">
        <v>44795</v>
      </c>
      <c r="D542" s="5">
        <v>2401</v>
      </c>
      <c r="E542" s="5">
        <v>4</v>
      </c>
      <c r="F542" s="5" t="s">
        <v>25</v>
      </c>
      <c r="G542" s="5" t="s">
        <v>21</v>
      </c>
      <c r="H542" s="5" t="s">
        <v>112</v>
      </c>
      <c r="I542" s="5">
        <v>220282</v>
      </c>
      <c r="J542" s="8">
        <v>1.871657103</v>
      </c>
      <c r="K542" s="9">
        <v>25.850715999999998</v>
      </c>
      <c r="L542" s="9">
        <v>17.751683</v>
      </c>
      <c r="M542" s="9">
        <v>22.651551999999999</v>
      </c>
      <c r="N542" s="9">
        <v>7.9335589999999998</v>
      </c>
      <c r="O542" s="9">
        <v>308.29629992312601</v>
      </c>
      <c r="P542" s="9">
        <v>219.122380302783</v>
      </c>
      <c r="T542" s="27">
        <v>2307</v>
      </c>
      <c r="U542" t="b">
        <f t="shared" si="8"/>
        <v>0</v>
      </c>
    </row>
    <row r="543" spans="1:21" ht="15.75" customHeight="1" x14ac:dyDescent="0.2">
      <c r="A543" s="11" t="s">
        <v>28</v>
      </c>
      <c r="B543" s="5">
        <v>2022</v>
      </c>
      <c r="C543" s="14">
        <v>44795</v>
      </c>
      <c r="D543" s="5">
        <v>2402</v>
      </c>
      <c r="E543" s="5">
        <v>4</v>
      </c>
      <c r="F543" s="5" t="s">
        <v>22</v>
      </c>
      <c r="G543" s="5" t="s">
        <v>21</v>
      </c>
      <c r="H543" s="5" t="s">
        <v>112</v>
      </c>
      <c r="I543" s="5">
        <v>220283</v>
      </c>
      <c r="J543" s="8">
        <v>1.6376054369999999</v>
      </c>
      <c r="K543" s="9">
        <v>26.307513</v>
      </c>
      <c r="L543" s="9">
        <v>17.713540999999999</v>
      </c>
      <c r="M543" s="9">
        <v>22.139621000000002</v>
      </c>
      <c r="N543" s="9">
        <v>8.1237010000000005</v>
      </c>
      <c r="O543" s="9">
        <v>315.54982958296301</v>
      </c>
      <c r="P543" s="9">
        <v>228.25065324396201</v>
      </c>
      <c r="T543" s="27">
        <v>2308</v>
      </c>
      <c r="U543" t="b">
        <f t="shared" si="8"/>
        <v>0</v>
      </c>
    </row>
    <row r="544" spans="1:21" ht="15.75" customHeight="1" x14ac:dyDescent="0.2">
      <c r="A544" s="11" t="s">
        <v>28</v>
      </c>
      <c r="B544" s="5">
        <v>2022</v>
      </c>
      <c r="C544" s="14">
        <v>44795</v>
      </c>
      <c r="D544" s="5">
        <v>2403</v>
      </c>
      <c r="E544" s="5">
        <v>4</v>
      </c>
      <c r="F544" s="5" t="s">
        <v>20</v>
      </c>
      <c r="G544" s="5" t="s">
        <v>21</v>
      </c>
      <c r="H544" s="5" t="s">
        <v>112</v>
      </c>
      <c r="I544" s="5">
        <v>220284</v>
      </c>
      <c r="J544" s="8">
        <v>2.1119080330000002</v>
      </c>
      <c r="K544" s="9">
        <v>22.574881999999999</v>
      </c>
      <c r="L544" s="9">
        <v>20.417870000000001</v>
      </c>
      <c r="M544" s="9">
        <v>26.326608</v>
      </c>
      <c r="N544" s="9">
        <v>12.601006</v>
      </c>
      <c r="O544" s="9">
        <v>257.92096414925697</v>
      </c>
      <c r="P544" s="9">
        <v>183.26997719583599</v>
      </c>
      <c r="T544" s="27">
        <v>2309</v>
      </c>
      <c r="U544" t="b">
        <f t="shared" si="8"/>
        <v>0</v>
      </c>
    </row>
    <row r="545" spans="1:21" ht="15.75" customHeight="1" x14ac:dyDescent="0.2">
      <c r="A545" s="11" t="s">
        <v>28</v>
      </c>
      <c r="B545" s="5">
        <v>2022</v>
      </c>
      <c r="C545" s="14">
        <v>44795</v>
      </c>
      <c r="D545" s="5">
        <v>2404</v>
      </c>
      <c r="E545" s="5">
        <v>4</v>
      </c>
      <c r="F545" s="5" t="s">
        <v>23</v>
      </c>
      <c r="G545" s="5" t="s">
        <v>21</v>
      </c>
      <c r="H545" s="5" t="s">
        <v>112</v>
      </c>
      <c r="I545" s="5">
        <v>220285</v>
      </c>
      <c r="J545" s="8">
        <v>1.650815369</v>
      </c>
      <c r="K545" s="9">
        <v>23.488602</v>
      </c>
      <c r="L545" s="9">
        <v>22.073958000000001</v>
      </c>
      <c r="M545" s="9">
        <v>27.025212</v>
      </c>
      <c r="N545" s="9">
        <v>12.153078000000001</v>
      </c>
      <c r="O545" s="9">
        <v>246.813068798541</v>
      </c>
      <c r="P545" s="9">
        <v>173.802674109718</v>
      </c>
      <c r="T545" s="27">
        <v>2310</v>
      </c>
      <c r="U545" t="b">
        <f t="shared" si="8"/>
        <v>0</v>
      </c>
    </row>
    <row r="546" spans="1:21" ht="15.75" customHeight="1" x14ac:dyDescent="0.2">
      <c r="A546" s="11" t="s">
        <v>28</v>
      </c>
      <c r="B546" s="5">
        <v>2022</v>
      </c>
      <c r="C546" s="14">
        <v>44795</v>
      </c>
      <c r="D546" s="5">
        <v>2405</v>
      </c>
      <c r="E546" s="5">
        <v>4</v>
      </c>
      <c r="F546" s="5" t="s">
        <v>24</v>
      </c>
      <c r="G546" s="5" t="s">
        <v>21</v>
      </c>
      <c r="H546" s="5" t="s">
        <v>112</v>
      </c>
      <c r="I546" s="5">
        <v>220286</v>
      </c>
      <c r="J546" s="8">
        <v>1.418025087</v>
      </c>
      <c r="K546" s="9">
        <v>27.443127</v>
      </c>
      <c r="L546" s="9">
        <v>17.559536999999999</v>
      </c>
      <c r="M546" s="9">
        <v>21.706949999999999</v>
      </c>
      <c r="N546" s="9">
        <v>8.0639009999999995</v>
      </c>
      <c r="O546" s="9">
        <v>322.35360340116102</v>
      </c>
      <c r="P546" s="9">
        <v>235.417608935928</v>
      </c>
      <c r="T546" s="27">
        <v>2311</v>
      </c>
      <c r="U546" t="b">
        <f t="shared" si="8"/>
        <v>0</v>
      </c>
    </row>
    <row r="547" spans="1:21" ht="15.75" customHeight="1" x14ac:dyDescent="0.2">
      <c r="A547" s="11" t="s">
        <v>28</v>
      </c>
      <c r="B547" s="5">
        <v>2022</v>
      </c>
      <c r="C547" s="14">
        <v>44795</v>
      </c>
      <c r="D547" s="5">
        <v>2406</v>
      </c>
      <c r="E547" s="5">
        <v>4</v>
      </c>
      <c r="F547" s="5" t="s">
        <v>26</v>
      </c>
      <c r="G547" s="5" t="s">
        <v>21</v>
      </c>
      <c r="H547" s="5" t="s">
        <v>112</v>
      </c>
      <c r="I547" s="5">
        <v>220287</v>
      </c>
      <c r="J547" s="8">
        <v>1.424145266</v>
      </c>
      <c r="K547" s="9">
        <v>26.732410000000002</v>
      </c>
      <c r="L547" s="9">
        <v>19.143556</v>
      </c>
      <c r="M547" s="9">
        <v>25.15719</v>
      </c>
      <c r="N547" s="9">
        <v>9.1362760000000005</v>
      </c>
      <c r="O547" s="9">
        <v>273.58092975906999</v>
      </c>
      <c r="P547" s="9">
        <v>190.24122810731299</v>
      </c>
      <c r="T547" s="27">
        <v>2312</v>
      </c>
      <c r="U547" t="b">
        <f t="shared" si="8"/>
        <v>0</v>
      </c>
    </row>
    <row r="548" spans="1:21" ht="15.75" customHeight="1" x14ac:dyDescent="0.2">
      <c r="A548" s="5" t="s">
        <v>28</v>
      </c>
      <c r="B548" s="5">
        <v>2022</v>
      </c>
      <c r="C548" s="14">
        <v>44775</v>
      </c>
      <c r="D548" s="5">
        <v>2407</v>
      </c>
      <c r="E548" s="5">
        <v>4</v>
      </c>
      <c r="F548" s="5" t="s">
        <v>26</v>
      </c>
      <c r="G548" s="5" t="s">
        <v>27</v>
      </c>
      <c r="H548" s="5" t="s">
        <v>112</v>
      </c>
      <c r="I548" s="5">
        <v>220234</v>
      </c>
      <c r="J548" s="8">
        <v>1.191725114</v>
      </c>
      <c r="K548" s="9">
        <v>21.172872000000002</v>
      </c>
      <c r="L548" s="9">
        <v>18.411988000000001</v>
      </c>
      <c r="M548" s="9">
        <v>26.173546000000002</v>
      </c>
      <c r="N548" s="9">
        <v>11.692618</v>
      </c>
      <c r="O548" s="9">
        <v>264.98284147328098</v>
      </c>
      <c r="P548" s="9">
        <v>181.03942486467099</v>
      </c>
      <c r="T548" s="27">
        <v>2401</v>
      </c>
      <c r="U548" t="b">
        <f t="shared" si="8"/>
        <v>0</v>
      </c>
    </row>
    <row r="549" spans="1:21" ht="15.75" customHeight="1" x14ac:dyDescent="0.2">
      <c r="A549" s="5" t="s">
        <v>28</v>
      </c>
      <c r="B549" s="5">
        <v>2022</v>
      </c>
      <c r="C549" s="14">
        <v>44775</v>
      </c>
      <c r="D549" s="5">
        <v>2408</v>
      </c>
      <c r="E549" s="5">
        <v>4</v>
      </c>
      <c r="F549" s="5" t="s">
        <v>22</v>
      </c>
      <c r="G549" s="5" t="s">
        <v>27</v>
      </c>
      <c r="H549" s="5" t="s">
        <v>112</v>
      </c>
      <c r="I549" s="5">
        <v>220235</v>
      </c>
      <c r="J549" s="8">
        <v>1.8963427429999999</v>
      </c>
      <c r="K549" s="9">
        <v>19.064430000000002</v>
      </c>
      <c r="L549" s="9">
        <v>22.82413</v>
      </c>
      <c r="M549" s="9">
        <v>29.582419999999999</v>
      </c>
      <c r="N549" s="9">
        <v>19.898900000000001</v>
      </c>
      <c r="O549" s="9">
        <v>223.640060801039</v>
      </c>
      <c r="P549" s="9">
        <v>165.890661384575</v>
      </c>
      <c r="T549" s="27">
        <v>2402</v>
      </c>
      <c r="U549" t="b">
        <f t="shared" si="8"/>
        <v>0</v>
      </c>
    </row>
    <row r="550" spans="1:21" ht="15.75" customHeight="1" x14ac:dyDescent="0.2">
      <c r="A550" s="5" t="s">
        <v>28</v>
      </c>
      <c r="B550" s="5">
        <v>2022</v>
      </c>
      <c r="C550" s="14">
        <v>44775</v>
      </c>
      <c r="D550" s="5">
        <v>2409</v>
      </c>
      <c r="E550" s="5">
        <v>4</v>
      </c>
      <c r="F550" s="5" t="s">
        <v>20</v>
      </c>
      <c r="G550" s="5" t="s">
        <v>27</v>
      </c>
      <c r="H550" s="5" t="s">
        <v>112</v>
      </c>
      <c r="I550" s="5">
        <v>220236</v>
      </c>
      <c r="J550" s="8">
        <v>2.0808998600000002</v>
      </c>
      <c r="K550" s="9">
        <v>20.209199999999999</v>
      </c>
      <c r="L550" s="9">
        <v>21.339078000000001</v>
      </c>
      <c r="M550" s="9">
        <v>28.458227999999998</v>
      </c>
      <c r="N550" s="9">
        <v>16.893053999999999</v>
      </c>
      <c r="O550" s="9">
        <v>236.25605477974</v>
      </c>
      <c r="P550" s="9">
        <v>170.02667608868799</v>
      </c>
      <c r="T550" s="27">
        <v>2403</v>
      </c>
      <c r="U550" t="b">
        <f t="shared" si="8"/>
        <v>0</v>
      </c>
    </row>
    <row r="551" spans="1:21" ht="15.75" customHeight="1" x14ac:dyDescent="0.2">
      <c r="A551" s="5" t="s">
        <v>28</v>
      </c>
      <c r="B551" s="5">
        <v>2022</v>
      </c>
      <c r="C551" s="14">
        <v>44775</v>
      </c>
      <c r="D551" s="5">
        <v>2410</v>
      </c>
      <c r="E551" s="5">
        <v>4</v>
      </c>
      <c r="F551" s="5" t="s">
        <v>25</v>
      </c>
      <c r="G551" s="5" t="s">
        <v>27</v>
      </c>
      <c r="H551" s="5" t="s">
        <v>112</v>
      </c>
      <c r="I551" s="5">
        <v>220237</v>
      </c>
      <c r="J551" s="8">
        <v>1.8353540180000001</v>
      </c>
      <c r="K551" s="9">
        <v>19.813079999999999</v>
      </c>
      <c r="L551" s="9">
        <v>20.435960000000001</v>
      </c>
      <c r="M551" s="9">
        <v>28.331880000000002</v>
      </c>
      <c r="N551" s="9">
        <v>14.37204</v>
      </c>
      <c r="O551" s="9">
        <v>239.61958134038599</v>
      </c>
      <c r="P551" s="9">
        <v>165.28889039822599</v>
      </c>
      <c r="T551" s="27">
        <v>2404</v>
      </c>
      <c r="U551" t="b">
        <f t="shared" si="8"/>
        <v>0</v>
      </c>
    </row>
    <row r="552" spans="1:21" ht="15.75" customHeight="1" x14ac:dyDescent="0.2">
      <c r="A552" s="5" t="s">
        <v>28</v>
      </c>
      <c r="B552" s="5">
        <v>2022</v>
      </c>
      <c r="C552" s="14">
        <v>44775</v>
      </c>
      <c r="D552" s="5">
        <v>2411</v>
      </c>
      <c r="E552" s="5">
        <v>4</v>
      </c>
      <c r="F552" s="5" t="s">
        <v>24</v>
      </c>
      <c r="G552" s="5" t="s">
        <v>27</v>
      </c>
      <c r="H552" s="5" t="s">
        <v>112</v>
      </c>
      <c r="I552" s="5">
        <v>220238</v>
      </c>
      <c r="J552" s="8">
        <v>1.668156931</v>
      </c>
      <c r="K552" s="9">
        <v>19.150236</v>
      </c>
      <c r="L552" s="9">
        <v>23.362919999999999</v>
      </c>
      <c r="M552" s="9">
        <v>28.936907999999999</v>
      </c>
      <c r="N552" s="9">
        <v>19.150236</v>
      </c>
      <c r="O552" s="9">
        <v>227.279664000102</v>
      </c>
      <c r="P552" s="9">
        <v>170.832458960841</v>
      </c>
      <c r="T552" s="27">
        <v>2405</v>
      </c>
      <c r="U552" t="b">
        <f t="shared" si="8"/>
        <v>0</v>
      </c>
    </row>
    <row r="553" spans="1:21" ht="15.75" customHeight="1" x14ac:dyDescent="0.2">
      <c r="A553" s="5" t="s">
        <v>28</v>
      </c>
      <c r="B553" s="5">
        <v>2022</v>
      </c>
      <c r="C553" s="14">
        <v>44775</v>
      </c>
      <c r="D553" s="5">
        <v>2412</v>
      </c>
      <c r="E553" s="5">
        <v>4</v>
      </c>
      <c r="F553" s="5" t="s">
        <v>23</v>
      </c>
      <c r="G553" s="5" t="s">
        <v>27</v>
      </c>
      <c r="H553" s="5" t="s">
        <v>112</v>
      </c>
      <c r="I553" s="5">
        <v>220239</v>
      </c>
      <c r="J553" s="8">
        <v>1.1021621509999999</v>
      </c>
      <c r="K553" s="9">
        <v>19.888784999999999</v>
      </c>
      <c r="L553" s="9">
        <v>23.502420000000001</v>
      </c>
      <c r="M553" s="9">
        <v>28.844715000000001</v>
      </c>
      <c r="N553" s="9">
        <v>17.461304999999999</v>
      </c>
      <c r="O553" s="9">
        <v>227.65563271195199</v>
      </c>
      <c r="P553" s="9">
        <v>167.91477685083899</v>
      </c>
      <c r="T553" s="27">
        <v>2406</v>
      </c>
      <c r="U553" t="b">
        <f t="shared" si="8"/>
        <v>0</v>
      </c>
    </row>
    <row r="554" spans="1:21" ht="15.75" customHeight="1" x14ac:dyDescent="0.2">
      <c r="A554" s="5" t="s">
        <v>28</v>
      </c>
      <c r="B554" s="5">
        <v>2022</v>
      </c>
      <c r="C554" s="14">
        <v>44811</v>
      </c>
      <c r="D554" s="5">
        <v>2107</v>
      </c>
      <c r="E554" s="5">
        <v>1</v>
      </c>
      <c r="F554" s="5" t="s">
        <v>22</v>
      </c>
      <c r="G554" s="5" t="s">
        <v>27</v>
      </c>
      <c r="H554" s="5" t="s">
        <v>113</v>
      </c>
      <c r="I554" s="5">
        <v>220312</v>
      </c>
      <c r="J554" s="8">
        <v>2.6824075680000004</v>
      </c>
      <c r="K554" s="9">
        <v>17.392022999999998</v>
      </c>
      <c r="L554" s="9">
        <v>28.274697</v>
      </c>
      <c r="M554" s="9">
        <v>37.582974</v>
      </c>
      <c r="N554" s="9">
        <v>21.507552</v>
      </c>
      <c r="O554" s="9">
        <v>165.52277730868201</v>
      </c>
      <c r="P554" s="9">
        <v>115.54365023152801</v>
      </c>
      <c r="T554" s="27">
        <v>2107</v>
      </c>
      <c r="U554" t="b">
        <f t="shared" si="8"/>
        <v>1</v>
      </c>
    </row>
    <row r="555" spans="1:21" ht="15.75" customHeight="1" x14ac:dyDescent="0.2">
      <c r="A555" s="5" t="s">
        <v>28</v>
      </c>
      <c r="B555" s="5">
        <v>2022</v>
      </c>
      <c r="C555" s="14">
        <v>44811</v>
      </c>
      <c r="D555" s="5">
        <v>2108</v>
      </c>
      <c r="E555" s="5">
        <v>1</v>
      </c>
      <c r="F555" s="5" t="s">
        <v>26</v>
      </c>
      <c r="G555" s="5" t="s">
        <v>27</v>
      </c>
      <c r="H555" s="5" t="s">
        <v>113</v>
      </c>
      <c r="I555" s="5">
        <v>220313</v>
      </c>
      <c r="J555" s="8">
        <v>2.433037321</v>
      </c>
      <c r="K555" s="9">
        <v>19.563345000000002</v>
      </c>
      <c r="L555" s="9">
        <v>23.91985</v>
      </c>
      <c r="M555" s="9">
        <v>35.21584</v>
      </c>
      <c r="N555" s="9">
        <v>13.47879</v>
      </c>
      <c r="O555" s="9">
        <v>185.61001896398199</v>
      </c>
      <c r="P555" s="9">
        <v>110.755528655066</v>
      </c>
      <c r="T555" s="27">
        <v>2108</v>
      </c>
      <c r="U555" t="b">
        <f t="shared" si="8"/>
        <v>1</v>
      </c>
    </row>
    <row r="556" spans="1:21" ht="15.75" customHeight="1" x14ac:dyDescent="0.2">
      <c r="A556" s="5" t="s">
        <v>28</v>
      </c>
      <c r="B556" s="5">
        <v>2022</v>
      </c>
      <c r="C556" s="14">
        <v>44811</v>
      </c>
      <c r="D556" s="5">
        <v>2109</v>
      </c>
      <c r="E556" s="5">
        <v>1</v>
      </c>
      <c r="F556" s="5" t="s">
        <v>20</v>
      </c>
      <c r="G556" s="5" t="s">
        <v>27</v>
      </c>
      <c r="H556" s="5" t="s">
        <v>113</v>
      </c>
      <c r="I556" s="5">
        <v>220314</v>
      </c>
      <c r="J556" s="8">
        <v>2.7439068020000001</v>
      </c>
      <c r="K556" s="9">
        <v>17.07264</v>
      </c>
      <c r="L556" s="9">
        <v>28.782720000000001</v>
      </c>
      <c r="M556" s="9">
        <v>39.717599999999997</v>
      </c>
      <c r="N556" s="9">
        <v>19.77216</v>
      </c>
      <c r="O556" s="9">
        <v>155.699848183993</v>
      </c>
      <c r="P556" s="9">
        <v>99.9014912087287</v>
      </c>
      <c r="T556" s="27">
        <v>2109</v>
      </c>
      <c r="U556" t="b">
        <f t="shared" si="8"/>
        <v>1</v>
      </c>
    </row>
    <row r="557" spans="1:21" ht="15.75" customHeight="1" x14ac:dyDescent="0.2">
      <c r="A557" s="5" t="s">
        <v>28</v>
      </c>
      <c r="B557" s="5">
        <v>2022</v>
      </c>
      <c r="C557" s="14">
        <v>44811</v>
      </c>
      <c r="D557" s="5">
        <v>2110</v>
      </c>
      <c r="E557" s="5">
        <v>1</v>
      </c>
      <c r="F557" s="5" t="s">
        <v>23</v>
      </c>
      <c r="G557" s="5" t="s">
        <v>27</v>
      </c>
      <c r="H557" s="5" t="s">
        <v>113</v>
      </c>
      <c r="I557" s="5">
        <v>220315</v>
      </c>
      <c r="J557" s="8">
        <v>2.5562408300000001</v>
      </c>
      <c r="K557" s="9">
        <v>17.094068</v>
      </c>
      <c r="L557" s="9">
        <v>30.674151999999999</v>
      </c>
      <c r="M557" s="9">
        <v>41.188651</v>
      </c>
      <c r="N557" s="9">
        <v>21.660416999999999</v>
      </c>
      <c r="O557" s="9">
        <v>146.81134981620599</v>
      </c>
      <c r="P557" s="9">
        <v>97.428588687558701</v>
      </c>
      <c r="T557" s="27">
        <v>2110</v>
      </c>
      <c r="U557" t="b">
        <f t="shared" si="8"/>
        <v>1</v>
      </c>
    </row>
    <row r="558" spans="1:21" ht="15.75" customHeight="1" x14ac:dyDescent="0.2">
      <c r="A558" s="5" t="s">
        <v>28</v>
      </c>
      <c r="B558" s="5">
        <v>2022</v>
      </c>
      <c r="C558" s="14">
        <v>44811</v>
      </c>
      <c r="D558" s="5">
        <v>2111</v>
      </c>
      <c r="E558" s="5">
        <v>1</v>
      </c>
      <c r="F558" s="5" t="s">
        <v>24</v>
      </c>
      <c r="G558" s="5" t="s">
        <v>27</v>
      </c>
      <c r="H558" s="5" t="s">
        <v>113</v>
      </c>
      <c r="I558" s="5">
        <v>220316</v>
      </c>
      <c r="J558" s="8">
        <v>2.5116609510000001</v>
      </c>
      <c r="K558" s="9">
        <v>17.566604999999999</v>
      </c>
      <c r="L558" s="9">
        <v>28.309365</v>
      </c>
      <c r="M558" s="9">
        <v>37.773224999999996</v>
      </c>
      <c r="N558" s="9">
        <v>21.266279999999998</v>
      </c>
      <c r="O558" s="9">
        <v>164.622586907759</v>
      </c>
      <c r="P558" s="9">
        <v>112.59496349563101</v>
      </c>
      <c r="T558" s="27">
        <v>2111</v>
      </c>
      <c r="U558" t="b">
        <f t="shared" si="8"/>
        <v>1</v>
      </c>
    </row>
    <row r="559" spans="1:21" ht="15.75" customHeight="1" x14ac:dyDescent="0.2">
      <c r="A559" s="5" t="s">
        <v>28</v>
      </c>
      <c r="B559" s="5">
        <v>2022</v>
      </c>
      <c r="C559" s="14">
        <v>44811</v>
      </c>
      <c r="D559" s="5">
        <v>2112</v>
      </c>
      <c r="E559" s="5">
        <v>1</v>
      </c>
      <c r="F559" s="5" t="s">
        <v>25</v>
      </c>
      <c r="G559" s="5" t="s">
        <v>27</v>
      </c>
      <c r="H559" s="5" t="s">
        <v>113</v>
      </c>
      <c r="I559" s="5">
        <v>220317</v>
      </c>
      <c r="J559" s="8">
        <v>2.5077163160000002</v>
      </c>
      <c r="K559" s="9">
        <v>17.380689</v>
      </c>
      <c r="L559" s="9">
        <v>27.943436999999999</v>
      </c>
      <c r="M559" s="9">
        <v>36.288744000000001</v>
      </c>
      <c r="N559" s="9">
        <v>22.855284000000001</v>
      </c>
      <c r="O559" s="9">
        <v>172.08760464177601</v>
      </c>
      <c r="P559" s="9">
        <v>125.301017754445</v>
      </c>
      <c r="T559" s="27">
        <v>2112</v>
      </c>
      <c r="U559" t="b">
        <f t="shared" si="8"/>
        <v>1</v>
      </c>
    </row>
    <row r="560" spans="1:21" ht="15.75" customHeight="1" x14ac:dyDescent="0.2">
      <c r="A560" s="5" t="s">
        <v>28</v>
      </c>
      <c r="B560" s="5">
        <v>2022</v>
      </c>
      <c r="C560" s="14">
        <v>44811</v>
      </c>
      <c r="D560" s="5">
        <v>2207</v>
      </c>
      <c r="E560" s="5">
        <v>2</v>
      </c>
      <c r="F560" s="5" t="s">
        <v>20</v>
      </c>
      <c r="G560" s="5" t="s">
        <v>27</v>
      </c>
      <c r="H560" s="5" t="s">
        <v>113</v>
      </c>
      <c r="I560" s="5">
        <v>220318</v>
      </c>
      <c r="J560" s="8">
        <v>2.2985307659999998</v>
      </c>
      <c r="K560" s="9">
        <v>21.012056000000001</v>
      </c>
      <c r="L560" s="9">
        <v>25.536003999999998</v>
      </c>
      <c r="M560" s="9">
        <v>35.14472</v>
      </c>
      <c r="N560" s="9">
        <v>15.160833999999999</v>
      </c>
      <c r="O560" s="9">
        <v>182.65326748079599</v>
      </c>
      <c r="P560" s="9">
        <v>119.411045928473</v>
      </c>
      <c r="T560" s="27">
        <v>2207</v>
      </c>
      <c r="U560" t="b">
        <f t="shared" si="8"/>
        <v>1</v>
      </c>
    </row>
    <row r="561" spans="1:21" ht="15.75" customHeight="1" x14ac:dyDescent="0.2">
      <c r="A561" s="5" t="s">
        <v>28</v>
      </c>
      <c r="B561" s="5">
        <v>2022</v>
      </c>
      <c r="C561" s="14">
        <v>44811</v>
      </c>
      <c r="D561" s="5">
        <v>2208</v>
      </c>
      <c r="E561" s="5">
        <v>2</v>
      </c>
      <c r="F561" s="5" t="s">
        <v>23</v>
      </c>
      <c r="G561" s="5" t="s">
        <v>27</v>
      </c>
      <c r="H561" s="5" t="s">
        <v>113</v>
      </c>
      <c r="I561" s="5">
        <v>220319</v>
      </c>
      <c r="J561" s="8">
        <v>2.2497377230000004</v>
      </c>
      <c r="K561" s="9">
        <v>20.546189999999999</v>
      </c>
      <c r="L561" s="9">
        <v>26.258123999999999</v>
      </c>
      <c r="M561" s="9">
        <v>35.380445999999999</v>
      </c>
      <c r="N561" s="9">
        <v>14.796984</v>
      </c>
      <c r="O561" s="9">
        <v>179.95729711632899</v>
      </c>
      <c r="P561" s="9">
        <v>116.72830817325401</v>
      </c>
      <c r="T561" s="27">
        <v>2208</v>
      </c>
      <c r="U561" t="b">
        <f t="shared" si="8"/>
        <v>1</v>
      </c>
    </row>
    <row r="562" spans="1:21" ht="15.75" customHeight="1" x14ac:dyDescent="0.2">
      <c r="A562" s="5" t="s">
        <v>28</v>
      </c>
      <c r="B562" s="5">
        <v>2022</v>
      </c>
      <c r="C562" s="14">
        <v>44811</v>
      </c>
      <c r="D562" s="5">
        <v>2209</v>
      </c>
      <c r="E562" s="5">
        <v>2</v>
      </c>
      <c r="F562" s="5" t="s">
        <v>22</v>
      </c>
      <c r="G562" s="5" t="s">
        <v>27</v>
      </c>
      <c r="H562" s="5" t="s">
        <v>113</v>
      </c>
      <c r="I562" s="5">
        <v>220320</v>
      </c>
      <c r="J562" s="8">
        <v>2.5645319690000004</v>
      </c>
      <c r="K562" s="9">
        <v>20.098155999999999</v>
      </c>
      <c r="L562" s="9">
        <v>24.15072</v>
      </c>
      <c r="M562" s="9">
        <v>31.743559999999999</v>
      </c>
      <c r="N562" s="9">
        <v>16.530436000000002</v>
      </c>
      <c r="O562" s="9">
        <v>205.38599668207399</v>
      </c>
      <c r="P562" s="9">
        <v>140.76748143401301</v>
      </c>
      <c r="T562" s="27">
        <v>2209</v>
      </c>
      <c r="U562" t="b">
        <f t="shared" si="8"/>
        <v>1</v>
      </c>
    </row>
    <row r="563" spans="1:21" ht="15.75" customHeight="1" x14ac:dyDescent="0.2">
      <c r="A563" s="5" t="s">
        <v>28</v>
      </c>
      <c r="B563" s="5">
        <v>2022</v>
      </c>
      <c r="C563" s="14">
        <v>44811</v>
      </c>
      <c r="D563" s="5">
        <v>2210</v>
      </c>
      <c r="E563" s="5">
        <v>2</v>
      </c>
      <c r="F563" s="5" t="s">
        <v>24</v>
      </c>
      <c r="G563" s="5" t="s">
        <v>27</v>
      </c>
      <c r="H563" s="5" t="s">
        <v>113</v>
      </c>
      <c r="I563" s="5">
        <v>220321</v>
      </c>
      <c r="J563" s="8">
        <v>2.5502484669999999</v>
      </c>
      <c r="K563" s="9">
        <v>21.211925000000001</v>
      </c>
      <c r="L563" s="9">
        <v>23.920224999999999</v>
      </c>
      <c r="M563" s="9">
        <v>31.173275</v>
      </c>
      <c r="N563" s="9">
        <v>14.626675000000001</v>
      </c>
      <c r="O563" s="9">
        <v>209.67914201552301</v>
      </c>
      <c r="P563" s="9">
        <v>144.15436264081501</v>
      </c>
      <c r="T563" s="27">
        <v>2210</v>
      </c>
      <c r="U563" t="b">
        <f t="shared" si="8"/>
        <v>1</v>
      </c>
    </row>
    <row r="564" spans="1:21" ht="15.75" customHeight="1" x14ac:dyDescent="0.2">
      <c r="A564" s="5" t="s">
        <v>28</v>
      </c>
      <c r="B564" s="5">
        <v>2022</v>
      </c>
      <c r="C564" s="14">
        <v>44811</v>
      </c>
      <c r="D564" s="5">
        <v>2211</v>
      </c>
      <c r="E564" s="5">
        <v>2</v>
      </c>
      <c r="F564" s="5" t="s">
        <v>25</v>
      </c>
      <c r="G564" s="5" t="s">
        <v>27</v>
      </c>
      <c r="H564" s="5" t="s">
        <v>113</v>
      </c>
      <c r="I564" s="5">
        <v>220322</v>
      </c>
      <c r="J564" s="8">
        <v>2.1311806600000001</v>
      </c>
      <c r="K564" s="9">
        <v>17.228016</v>
      </c>
      <c r="L564" s="9">
        <v>29.375976000000001</v>
      </c>
      <c r="M564" s="9">
        <v>38.330494999999999</v>
      </c>
      <c r="N564" s="9">
        <v>23.237575</v>
      </c>
      <c r="O564" s="9">
        <v>160.21274771456299</v>
      </c>
      <c r="P564" s="9">
        <v>115.002689472669</v>
      </c>
      <c r="T564" s="27">
        <v>2211</v>
      </c>
      <c r="U564" t="b">
        <f t="shared" si="8"/>
        <v>1</v>
      </c>
    </row>
    <row r="565" spans="1:21" ht="15.75" customHeight="1" x14ac:dyDescent="0.2">
      <c r="A565" s="5" t="s">
        <v>28</v>
      </c>
      <c r="B565" s="5">
        <v>2022</v>
      </c>
      <c r="C565" s="14">
        <v>44811</v>
      </c>
      <c r="D565" s="5">
        <v>2212</v>
      </c>
      <c r="E565" s="5">
        <v>2</v>
      </c>
      <c r="F565" s="5" t="s">
        <v>26</v>
      </c>
      <c r="G565" s="5" t="s">
        <v>27</v>
      </c>
      <c r="H565" s="5" t="s">
        <v>113</v>
      </c>
      <c r="I565" s="5">
        <v>220323</v>
      </c>
      <c r="J565" s="8">
        <v>1.7688846460000001</v>
      </c>
      <c r="K565" s="9">
        <v>21.936222000000001</v>
      </c>
      <c r="L565" s="9">
        <v>23.521421</v>
      </c>
      <c r="M565" s="9">
        <v>28.909265000000001</v>
      </c>
      <c r="N565" s="9">
        <v>14.816571</v>
      </c>
      <c r="O565" s="9">
        <v>227.09968358055801</v>
      </c>
      <c r="P565" s="9">
        <v>160.66673513416001</v>
      </c>
      <c r="T565" s="27">
        <v>2212</v>
      </c>
      <c r="U565" t="b">
        <f t="shared" si="8"/>
        <v>1</v>
      </c>
    </row>
    <row r="566" spans="1:21" ht="15.75" customHeight="1" x14ac:dyDescent="0.2">
      <c r="A566" s="5" t="s">
        <v>28</v>
      </c>
      <c r="B566" s="5">
        <v>2022</v>
      </c>
      <c r="C566" s="14">
        <v>44811</v>
      </c>
      <c r="D566" s="5">
        <v>2301</v>
      </c>
      <c r="E566" s="5">
        <v>3</v>
      </c>
      <c r="F566" s="5" t="s">
        <v>20</v>
      </c>
      <c r="G566" s="5" t="s">
        <v>27</v>
      </c>
      <c r="H566" s="5" t="s">
        <v>113</v>
      </c>
      <c r="I566" s="5">
        <v>220324</v>
      </c>
      <c r="J566" s="8">
        <v>2.5782452509999998</v>
      </c>
      <c r="K566" s="9">
        <v>20.195837999999998</v>
      </c>
      <c r="L566" s="9">
        <v>23.170914</v>
      </c>
      <c r="M566" s="9">
        <v>31.621590000000001</v>
      </c>
      <c r="N566" s="9">
        <v>16.025255999999999</v>
      </c>
      <c r="O566" s="9">
        <v>208.42356328565799</v>
      </c>
      <c r="P566" s="9">
        <v>140.12209214725499</v>
      </c>
      <c r="T566" s="27">
        <v>2301</v>
      </c>
      <c r="U566" t="b">
        <f t="shared" si="8"/>
        <v>1</v>
      </c>
    </row>
    <row r="567" spans="1:21" ht="15.75" customHeight="1" x14ac:dyDescent="0.2">
      <c r="A567" s="5" t="s">
        <v>28</v>
      </c>
      <c r="B567" s="5">
        <v>2022</v>
      </c>
      <c r="C567" s="14">
        <v>44811</v>
      </c>
      <c r="D567" s="5">
        <v>2302</v>
      </c>
      <c r="E567" s="5">
        <v>3</v>
      </c>
      <c r="F567" s="5" t="s">
        <v>23</v>
      </c>
      <c r="G567" s="5" t="s">
        <v>27</v>
      </c>
      <c r="H567" s="5" t="s">
        <v>113</v>
      </c>
      <c r="I567" s="5">
        <v>220325</v>
      </c>
      <c r="J567" s="8">
        <v>2.23736595</v>
      </c>
      <c r="K567" s="9">
        <v>18.689475000000002</v>
      </c>
      <c r="L567" s="9">
        <v>26.066175000000001</v>
      </c>
      <c r="M567" s="9">
        <v>37.085349999999998</v>
      </c>
      <c r="N567" s="9">
        <v>16.891175</v>
      </c>
      <c r="O567" s="9">
        <v>172.05929132487299</v>
      </c>
      <c r="P567" s="9">
        <v>108.448706913469</v>
      </c>
      <c r="T567" s="27">
        <v>2302</v>
      </c>
      <c r="U567" t="b">
        <f t="shared" si="8"/>
        <v>1</v>
      </c>
    </row>
    <row r="568" spans="1:21" ht="15.75" customHeight="1" x14ac:dyDescent="0.2">
      <c r="A568" s="5" t="s">
        <v>28</v>
      </c>
      <c r="B568" s="5">
        <v>2022</v>
      </c>
      <c r="C568" s="14">
        <v>44811</v>
      </c>
      <c r="D568" s="5">
        <v>2303</v>
      </c>
      <c r="E568" s="5">
        <v>3</v>
      </c>
      <c r="F568" s="5" t="s">
        <v>26</v>
      </c>
      <c r="G568" s="5" t="s">
        <v>27</v>
      </c>
      <c r="H568" s="5" t="s">
        <v>113</v>
      </c>
      <c r="I568" s="5">
        <v>220326</v>
      </c>
      <c r="J568" s="8">
        <v>2.2590474349999998</v>
      </c>
      <c r="K568" s="9">
        <v>17.76652</v>
      </c>
      <c r="L568" s="9">
        <v>28.050954000000001</v>
      </c>
      <c r="M568" s="9">
        <v>38.381177999999998</v>
      </c>
      <c r="N568" s="9">
        <v>18.279368000000002</v>
      </c>
      <c r="O568" s="9">
        <v>162.50287571975099</v>
      </c>
      <c r="P568" s="9">
        <v>104.15557725601001</v>
      </c>
      <c r="T568" s="27">
        <v>2303</v>
      </c>
      <c r="U568" t="b">
        <f t="shared" si="8"/>
        <v>1</v>
      </c>
    </row>
    <row r="569" spans="1:21" ht="15.75" customHeight="1" x14ac:dyDescent="0.2">
      <c r="A569" s="5" t="s">
        <v>28</v>
      </c>
      <c r="B569" s="5">
        <v>2022</v>
      </c>
      <c r="C569" s="14">
        <v>44811</v>
      </c>
      <c r="D569" s="5">
        <v>2304</v>
      </c>
      <c r="E569" s="5">
        <v>3</v>
      </c>
      <c r="F569" s="5" t="s">
        <v>25</v>
      </c>
      <c r="G569" s="5" t="s">
        <v>27</v>
      </c>
      <c r="H569" s="5" t="s">
        <v>113</v>
      </c>
      <c r="I569" s="5">
        <v>220327</v>
      </c>
      <c r="J569" s="8">
        <v>2.2289488550000001</v>
      </c>
      <c r="K569" s="9">
        <v>18.600581999999999</v>
      </c>
      <c r="L569" s="9">
        <v>32.722901999999998</v>
      </c>
      <c r="M569" s="9">
        <v>43.881393000000003</v>
      </c>
      <c r="N569" s="9">
        <v>20.356580999999998</v>
      </c>
      <c r="O569" s="9">
        <v>134.419127110251</v>
      </c>
      <c r="P569" s="9">
        <v>86.278418963935593</v>
      </c>
      <c r="T569" s="27">
        <v>2304</v>
      </c>
      <c r="U569" t="b">
        <f t="shared" si="8"/>
        <v>1</v>
      </c>
    </row>
    <row r="570" spans="1:21" ht="15.75" customHeight="1" x14ac:dyDescent="0.2">
      <c r="A570" s="5" t="s">
        <v>28</v>
      </c>
      <c r="B570" s="5">
        <v>2022</v>
      </c>
      <c r="C570" s="14">
        <v>44811</v>
      </c>
      <c r="D570" s="5">
        <v>2305</v>
      </c>
      <c r="E570" s="5">
        <v>3</v>
      </c>
      <c r="F570" s="5" t="s">
        <v>24</v>
      </c>
      <c r="G570" s="5" t="s">
        <v>27</v>
      </c>
      <c r="H570" s="5" t="s">
        <v>113</v>
      </c>
      <c r="I570" s="5">
        <v>220328</v>
      </c>
      <c r="J570" s="8">
        <v>2.2759306649999997</v>
      </c>
      <c r="K570" s="9">
        <v>23.976704000000002</v>
      </c>
      <c r="L570" s="9">
        <v>20.332543999999999</v>
      </c>
      <c r="M570" s="9">
        <v>27.405951999999999</v>
      </c>
      <c r="N570" s="9">
        <v>9.4935039999999997</v>
      </c>
      <c r="O570" s="9">
        <v>247.98873166862299</v>
      </c>
      <c r="P570" s="9">
        <v>168.63477183075</v>
      </c>
      <c r="T570" s="27">
        <v>2305</v>
      </c>
      <c r="U570" t="b">
        <f t="shared" si="8"/>
        <v>1</v>
      </c>
    </row>
    <row r="571" spans="1:21" ht="15.75" customHeight="1" x14ac:dyDescent="0.2">
      <c r="A571" s="5" t="s">
        <v>28</v>
      </c>
      <c r="B571" s="5">
        <v>2022</v>
      </c>
      <c r="C571" s="14">
        <v>44811</v>
      </c>
      <c r="D571" s="5">
        <v>2306</v>
      </c>
      <c r="E571" s="5">
        <v>3</v>
      </c>
      <c r="F571" s="5" t="s">
        <v>22</v>
      </c>
      <c r="G571" s="5" t="s">
        <v>27</v>
      </c>
      <c r="H571" s="5" t="s">
        <v>113</v>
      </c>
      <c r="I571" s="5">
        <v>220329</v>
      </c>
      <c r="J571" s="8">
        <v>2.4129600390000001</v>
      </c>
      <c r="K571" s="9">
        <v>20.220247000000001</v>
      </c>
      <c r="L571" s="9">
        <v>26.4708735</v>
      </c>
      <c r="M571" s="9">
        <v>33.5403345</v>
      </c>
      <c r="N571" s="9">
        <v>18.188200999999999</v>
      </c>
      <c r="O571" s="9">
        <v>189.38021343957899</v>
      </c>
      <c r="P571" s="9">
        <v>136.31330633237101</v>
      </c>
      <c r="T571" s="27">
        <v>2306</v>
      </c>
      <c r="U571" t="b">
        <f t="shared" si="8"/>
        <v>1</v>
      </c>
    </row>
    <row r="572" spans="1:21" ht="15.75" customHeight="1" x14ac:dyDescent="0.2">
      <c r="A572" s="5" t="s">
        <v>28</v>
      </c>
      <c r="B572" s="5">
        <v>2022</v>
      </c>
      <c r="C572" s="14">
        <v>44811</v>
      </c>
      <c r="D572" s="5">
        <v>2407</v>
      </c>
      <c r="E572" s="5">
        <v>4</v>
      </c>
      <c r="F572" s="5" t="s">
        <v>26</v>
      </c>
      <c r="G572" s="5" t="s">
        <v>27</v>
      </c>
      <c r="H572" s="5" t="s">
        <v>113</v>
      </c>
      <c r="I572" s="5">
        <v>220330</v>
      </c>
      <c r="J572" s="8">
        <v>2.2417877349999999</v>
      </c>
      <c r="K572" s="9">
        <v>20.531589</v>
      </c>
      <c r="L572" s="9">
        <v>21.606922999999998</v>
      </c>
      <c r="M572" s="9">
        <v>30.045560999999999</v>
      </c>
      <c r="N572" s="9">
        <v>14.334749</v>
      </c>
      <c r="O572" s="9">
        <v>223.12844330756701</v>
      </c>
      <c r="P572" s="9">
        <v>148.746142848142</v>
      </c>
      <c r="T572" s="27">
        <v>2407</v>
      </c>
      <c r="U572" t="b">
        <f t="shared" si="8"/>
        <v>1</v>
      </c>
    </row>
    <row r="573" spans="1:21" ht="15.75" customHeight="1" x14ac:dyDescent="0.2">
      <c r="A573" s="5" t="s">
        <v>28</v>
      </c>
      <c r="B573" s="5">
        <v>2022</v>
      </c>
      <c r="C573" s="14">
        <v>44811</v>
      </c>
      <c r="D573" s="5">
        <v>2408</v>
      </c>
      <c r="E573" s="5">
        <v>4</v>
      </c>
      <c r="F573" s="5" t="s">
        <v>22</v>
      </c>
      <c r="G573" s="5" t="s">
        <v>27</v>
      </c>
      <c r="H573" s="5" t="s">
        <v>113</v>
      </c>
      <c r="I573" s="5">
        <v>220331</v>
      </c>
      <c r="J573" s="8">
        <v>2.2935898029999997</v>
      </c>
      <c r="K573" s="9">
        <v>16.966586</v>
      </c>
      <c r="L573" s="9">
        <v>29.549064999999999</v>
      </c>
      <c r="M573" s="9">
        <v>38.703301000000003</v>
      </c>
      <c r="N573" s="9">
        <v>23.988510000000002</v>
      </c>
      <c r="O573" s="9">
        <v>158.345434429422</v>
      </c>
      <c r="P573" s="9">
        <v>114.38587726359999</v>
      </c>
      <c r="T573" s="27">
        <v>2408</v>
      </c>
      <c r="U573" t="b">
        <f t="shared" si="8"/>
        <v>1</v>
      </c>
    </row>
    <row r="574" spans="1:21" ht="15.75" customHeight="1" x14ac:dyDescent="0.2">
      <c r="A574" s="5" t="s">
        <v>28</v>
      </c>
      <c r="B574" s="5">
        <v>2022</v>
      </c>
      <c r="C574" s="14">
        <v>44811</v>
      </c>
      <c r="D574" s="5">
        <v>2409</v>
      </c>
      <c r="E574" s="5">
        <v>4</v>
      </c>
      <c r="F574" s="5" t="s">
        <v>20</v>
      </c>
      <c r="G574" s="5" t="s">
        <v>27</v>
      </c>
      <c r="H574" s="5" t="s">
        <v>113</v>
      </c>
      <c r="I574" s="5">
        <v>220332</v>
      </c>
      <c r="J574" s="8">
        <v>2.6798914859999998</v>
      </c>
      <c r="K574" s="9">
        <v>16.993407000000001</v>
      </c>
      <c r="L574" s="9">
        <v>29.393011999999999</v>
      </c>
      <c r="M574" s="9">
        <v>38.260331000000001</v>
      </c>
      <c r="N574" s="9">
        <v>22.721933</v>
      </c>
      <c r="O574" s="9">
        <v>160.47428887869199</v>
      </c>
      <c r="P574" s="9">
        <v>113.318393884228</v>
      </c>
      <c r="T574" s="27">
        <v>2409</v>
      </c>
      <c r="U574" t="b">
        <f t="shared" si="8"/>
        <v>1</v>
      </c>
    </row>
    <row r="575" spans="1:21" ht="15.75" customHeight="1" x14ac:dyDescent="0.2">
      <c r="A575" s="5" t="s">
        <v>28</v>
      </c>
      <c r="B575" s="5">
        <v>2022</v>
      </c>
      <c r="C575" s="14">
        <v>44811</v>
      </c>
      <c r="D575" s="5">
        <v>2410</v>
      </c>
      <c r="E575" s="5">
        <v>4</v>
      </c>
      <c r="F575" s="5" t="s">
        <v>25</v>
      </c>
      <c r="G575" s="5" t="s">
        <v>27</v>
      </c>
      <c r="H575" s="5" t="s">
        <v>113</v>
      </c>
      <c r="I575" s="5">
        <v>220333</v>
      </c>
      <c r="J575" s="8">
        <v>2.599432486</v>
      </c>
      <c r="K575" s="9">
        <v>19.417090000000002</v>
      </c>
      <c r="L575" s="9">
        <v>26.287469999999999</v>
      </c>
      <c r="M575" s="9">
        <v>33.497695</v>
      </c>
      <c r="N575" s="9">
        <v>18.562885000000001</v>
      </c>
      <c r="O575" s="9">
        <v>190.00838331198301</v>
      </c>
      <c r="P575" s="9">
        <v>133.40879367191499</v>
      </c>
      <c r="T575" s="27">
        <v>2410</v>
      </c>
      <c r="U575" t="b">
        <f t="shared" si="8"/>
        <v>1</v>
      </c>
    </row>
    <row r="576" spans="1:21" ht="15.75" customHeight="1" x14ac:dyDescent="0.2">
      <c r="A576" s="5" t="s">
        <v>28</v>
      </c>
      <c r="B576" s="5">
        <v>2022</v>
      </c>
      <c r="C576" s="14">
        <v>44811</v>
      </c>
      <c r="D576" s="5">
        <v>2411</v>
      </c>
      <c r="E576" s="5">
        <v>4</v>
      </c>
      <c r="F576" s="5" t="s">
        <v>24</v>
      </c>
      <c r="G576" s="5" t="s">
        <v>27</v>
      </c>
      <c r="H576" s="5" t="s">
        <v>113</v>
      </c>
      <c r="I576" s="5">
        <v>220334</v>
      </c>
      <c r="J576" s="8">
        <v>2.5440874259999999</v>
      </c>
      <c r="K576" s="9">
        <v>21.589942000000001</v>
      </c>
      <c r="L576" s="9">
        <v>24.241012000000001</v>
      </c>
      <c r="M576" s="9">
        <v>30.891942</v>
      </c>
      <c r="N576" s="9">
        <v>15.469226000000001</v>
      </c>
      <c r="O576" s="9">
        <v>210.83620086293499</v>
      </c>
      <c r="P576" s="9">
        <v>148.71285273872999</v>
      </c>
      <c r="T576" s="27">
        <v>2411</v>
      </c>
      <c r="U576" t="b">
        <f t="shared" si="8"/>
        <v>1</v>
      </c>
    </row>
    <row r="577" spans="1:21" ht="15.75" customHeight="1" x14ac:dyDescent="0.2">
      <c r="A577" s="5" t="s">
        <v>28</v>
      </c>
      <c r="B577" s="5">
        <v>2022</v>
      </c>
      <c r="C577" s="14">
        <v>44811</v>
      </c>
      <c r="D577" s="5">
        <v>2412</v>
      </c>
      <c r="E577" s="5">
        <v>4</v>
      </c>
      <c r="F577" s="5" t="s">
        <v>23</v>
      </c>
      <c r="G577" s="5" t="s">
        <v>27</v>
      </c>
      <c r="H577" s="5" t="s">
        <v>113</v>
      </c>
      <c r="I577" s="5">
        <v>220335</v>
      </c>
      <c r="J577" s="8">
        <v>1.9347279820000001</v>
      </c>
      <c r="K577" s="9">
        <v>22.613308</v>
      </c>
      <c r="L577" s="9">
        <v>21.124628999999999</v>
      </c>
      <c r="M577" s="9">
        <v>27.097611000000001</v>
      </c>
      <c r="N577" s="9">
        <v>10.091965</v>
      </c>
      <c r="O577" s="9">
        <v>248.692356865823</v>
      </c>
      <c r="P577" s="9">
        <v>167.444632511218</v>
      </c>
      <c r="T577" s="27">
        <v>2412</v>
      </c>
      <c r="U577" t="b">
        <f t="shared" si="8"/>
        <v>1</v>
      </c>
    </row>
    <row r="578" spans="1:21" ht="15.75" customHeight="1" x14ac:dyDescent="0.2">
      <c r="A578" s="11" t="s">
        <v>19</v>
      </c>
      <c r="B578" s="5">
        <v>2023</v>
      </c>
      <c r="C578" s="15"/>
      <c r="D578" s="11">
        <v>1101</v>
      </c>
      <c r="E578" s="5">
        <v>1</v>
      </c>
      <c r="F578" s="5" t="s">
        <v>24</v>
      </c>
      <c r="G578" s="5" t="s">
        <v>21</v>
      </c>
      <c r="H578" s="5" t="s">
        <v>110</v>
      </c>
      <c r="J578" s="8">
        <v>0</v>
      </c>
      <c r="K578" s="9"/>
      <c r="L578" s="9"/>
      <c r="M578" s="9"/>
      <c r="N578" s="9"/>
      <c r="O578" s="9"/>
      <c r="T578" s="27">
        <v>1101</v>
      </c>
      <c r="U578" t="b">
        <f t="shared" si="8"/>
        <v>1</v>
      </c>
    </row>
    <row r="579" spans="1:21" ht="15.75" customHeight="1" x14ac:dyDescent="0.2">
      <c r="A579" s="11" t="s">
        <v>19</v>
      </c>
      <c r="B579" s="5">
        <v>2023</v>
      </c>
      <c r="C579" s="15"/>
      <c r="D579" s="11">
        <v>1102</v>
      </c>
      <c r="E579" s="5">
        <v>1</v>
      </c>
      <c r="F579" s="5" t="s">
        <v>23</v>
      </c>
      <c r="G579" s="5" t="s">
        <v>21</v>
      </c>
      <c r="H579" s="5" t="s">
        <v>110</v>
      </c>
      <c r="J579" s="8">
        <v>0</v>
      </c>
      <c r="K579" s="9"/>
      <c r="L579" s="9"/>
      <c r="M579" s="9"/>
      <c r="N579" s="9"/>
      <c r="O579" s="9"/>
      <c r="T579" s="27">
        <v>1102</v>
      </c>
      <c r="U579" t="b">
        <f t="shared" ref="U579:U642" si="9">T579=D579</f>
        <v>1</v>
      </c>
    </row>
    <row r="580" spans="1:21" ht="15.75" customHeight="1" x14ac:dyDescent="0.2">
      <c r="A580" s="11" t="s">
        <v>19</v>
      </c>
      <c r="B580" s="5">
        <v>2023</v>
      </c>
      <c r="C580" s="15"/>
      <c r="D580" s="11">
        <v>1103</v>
      </c>
      <c r="E580" s="5">
        <v>1</v>
      </c>
      <c r="F580" s="5" t="s">
        <v>20</v>
      </c>
      <c r="G580" s="5" t="s">
        <v>21</v>
      </c>
      <c r="H580" s="5" t="s">
        <v>110</v>
      </c>
      <c r="J580" s="8">
        <v>0</v>
      </c>
      <c r="K580" s="9"/>
      <c r="L580" s="9"/>
      <c r="M580" s="9"/>
      <c r="N580" s="9"/>
      <c r="O580" s="9"/>
      <c r="T580" s="27">
        <v>1103</v>
      </c>
      <c r="U580" t="b">
        <f t="shared" si="9"/>
        <v>1</v>
      </c>
    </row>
    <row r="581" spans="1:21" ht="15.75" customHeight="1" x14ac:dyDescent="0.2">
      <c r="A581" s="11" t="s">
        <v>19</v>
      </c>
      <c r="B581" s="5">
        <v>2023</v>
      </c>
      <c r="C581" s="15"/>
      <c r="D581" s="11">
        <v>1104</v>
      </c>
      <c r="E581" s="5">
        <v>1</v>
      </c>
      <c r="F581" s="5" t="s">
        <v>22</v>
      </c>
      <c r="G581" s="5" t="s">
        <v>21</v>
      </c>
      <c r="H581" s="5" t="s">
        <v>110</v>
      </c>
      <c r="J581" s="8">
        <v>0</v>
      </c>
      <c r="K581" s="9"/>
      <c r="L581" s="9"/>
      <c r="M581" s="9"/>
      <c r="N581" s="9"/>
      <c r="O581" s="9"/>
      <c r="T581" s="27">
        <v>1104</v>
      </c>
      <c r="U581" t="b">
        <f t="shared" si="9"/>
        <v>1</v>
      </c>
    </row>
    <row r="582" spans="1:21" ht="15.75" customHeight="1" x14ac:dyDescent="0.2">
      <c r="A582" s="11" t="s">
        <v>19</v>
      </c>
      <c r="B582" s="5">
        <v>2023</v>
      </c>
      <c r="C582" s="15"/>
      <c r="D582" s="11">
        <v>1105</v>
      </c>
      <c r="E582" s="5">
        <v>1</v>
      </c>
      <c r="F582" s="5" t="s">
        <v>25</v>
      </c>
      <c r="G582" s="5" t="s">
        <v>21</v>
      </c>
      <c r="H582" s="5" t="s">
        <v>110</v>
      </c>
      <c r="J582" s="8">
        <v>0</v>
      </c>
      <c r="K582" s="9"/>
      <c r="L582" s="9"/>
      <c r="M582" s="9"/>
      <c r="N582" s="9"/>
      <c r="O582" s="9"/>
      <c r="T582" s="27">
        <v>1105</v>
      </c>
      <c r="U582" t="b">
        <f t="shared" si="9"/>
        <v>1</v>
      </c>
    </row>
    <row r="583" spans="1:21" ht="15.75" customHeight="1" x14ac:dyDescent="0.2">
      <c r="A583" s="11" t="s">
        <v>19</v>
      </c>
      <c r="B583" s="5">
        <v>2023</v>
      </c>
      <c r="C583" s="15"/>
      <c r="D583" s="11">
        <v>1106</v>
      </c>
      <c r="E583" s="5">
        <v>1</v>
      </c>
      <c r="F583" s="5" t="s">
        <v>26</v>
      </c>
      <c r="G583" s="5" t="s">
        <v>21</v>
      </c>
      <c r="H583" s="5" t="s">
        <v>110</v>
      </c>
      <c r="J583" s="8">
        <v>0</v>
      </c>
      <c r="K583" s="9"/>
      <c r="L583" s="9"/>
      <c r="M583" s="9"/>
      <c r="N583" s="9"/>
      <c r="O583" s="9"/>
      <c r="T583" s="27">
        <v>1106</v>
      </c>
      <c r="U583" t="b">
        <f t="shared" si="9"/>
        <v>1</v>
      </c>
    </row>
    <row r="584" spans="1:21" ht="15.75" customHeight="1" x14ac:dyDescent="0.2">
      <c r="A584" s="11" t="s">
        <v>19</v>
      </c>
      <c r="B584" s="5">
        <v>2023</v>
      </c>
      <c r="C584" s="15"/>
      <c r="D584" s="11">
        <v>1107</v>
      </c>
      <c r="E584" s="5">
        <v>2</v>
      </c>
      <c r="F584" s="5" t="s">
        <v>23</v>
      </c>
      <c r="G584" s="5" t="s">
        <v>27</v>
      </c>
      <c r="H584" s="5" t="s">
        <v>110</v>
      </c>
      <c r="J584" s="8">
        <v>0</v>
      </c>
      <c r="K584" s="9"/>
      <c r="L584" s="9"/>
      <c r="M584" s="9"/>
      <c r="N584" s="9"/>
      <c r="O584" s="9"/>
      <c r="T584" s="27">
        <v>1107</v>
      </c>
      <c r="U584" t="b">
        <f t="shared" si="9"/>
        <v>1</v>
      </c>
    </row>
    <row r="585" spans="1:21" ht="15.75" customHeight="1" x14ac:dyDescent="0.2">
      <c r="A585" s="11" t="s">
        <v>19</v>
      </c>
      <c r="B585" s="5">
        <v>2023</v>
      </c>
      <c r="C585" s="15"/>
      <c r="D585" s="11">
        <v>1108</v>
      </c>
      <c r="E585" s="5">
        <v>2</v>
      </c>
      <c r="F585" s="5" t="s">
        <v>25</v>
      </c>
      <c r="G585" s="5" t="s">
        <v>27</v>
      </c>
      <c r="H585" s="5" t="s">
        <v>110</v>
      </c>
      <c r="J585" s="8">
        <v>0</v>
      </c>
      <c r="K585" s="9"/>
      <c r="L585" s="9"/>
      <c r="M585" s="9"/>
      <c r="N585" s="9"/>
      <c r="O585" s="9"/>
      <c r="T585" s="27">
        <v>1108</v>
      </c>
      <c r="U585" t="b">
        <f t="shared" si="9"/>
        <v>1</v>
      </c>
    </row>
    <row r="586" spans="1:21" ht="15.75" customHeight="1" x14ac:dyDescent="0.2">
      <c r="A586" s="11" t="s">
        <v>19</v>
      </c>
      <c r="B586" s="5">
        <v>2023</v>
      </c>
      <c r="C586" s="15"/>
      <c r="D586" s="11">
        <v>1109</v>
      </c>
      <c r="E586" s="5">
        <v>2</v>
      </c>
      <c r="F586" s="5" t="s">
        <v>26</v>
      </c>
      <c r="G586" s="5" t="s">
        <v>27</v>
      </c>
      <c r="H586" s="5" t="s">
        <v>110</v>
      </c>
      <c r="J586" s="8">
        <v>0</v>
      </c>
      <c r="K586" s="9"/>
      <c r="L586" s="9"/>
      <c r="M586" s="9"/>
      <c r="N586" s="9"/>
      <c r="O586" s="9"/>
      <c r="T586" s="27">
        <v>1109</v>
      </c>
      <c r="U586" t="b">
        <f t="shared" si="9"/>
        <v>1</v>
      </c>
    </row>
    <row r="587" spans="1:21" ht="15.75" customHeight="1" x14ac:dyDescent="0.2">
      <c r="A587" s="11" t="s">
        <v>19</v>
      </c>
      <c r="B587" s="5">
        <v>2023</v>
      </c>
      <c r="C587" s="15"/>
      <c r="D587" s="11">
        <v>1110</v>
      </c>
      <c r="E587" s="5">
        <v>2</v>
      </c>
      <c r="F587" s="5" t="s">
        <v>20</v>
      </c>
      <c r="G587" s="5" t="s">
        <v>27</v>
      </c>
      <c r="H587" s="5" t="s">
        <v>110</v>
      </c>
      <c r="J587" s="8">
        <v>0</v>
      </c>
      <c r="K587" s="9"/>
      <c r="L587" s="9"/>
      <c r="M587" s="9"/>
      <c r="N587" s="9"/>
      <c r="O587" s="9"/>
      <c r="T587" s="27">
        <v>1110</v>
      </c>
      <c r="U587" t="b">
        <f t="shared" si="9"/>
        <v>1</v>
      </c>
    </row>
    <row r="588" spans="1:21" ht="15.75" customHeight="1" x14ac:dyDescent="0.2">
      <c r="A588" s="11" t="s">
        <v>19</v>
      </c>
      <c r="B588" s="5">
        <v>2023</v>
      </c>
      <c r="C588" s="15"/>
      <c r="D588" s="11">
        <v>1111</v>
      </c>
      <c r="E588" s="5">
        <v>2</v>
      </c>
      <c r="F588" s="5" t="s">
        <v>22</v>
      </c>
      <c r="G588" s="5" t="s">
        <v>27</v>
      </c>
      <c r="H588" s="5" t="s">
        <v>110</v>
      </c>
      <c r="J588" s="8">
        <v>0</v>
      </c>
      <c r="K588" s="9"/>
      <c r="L588" s="9"/>
      <c r="M588" s="9"/>
      <c r="N588" s="9"/>
      <c r="O588" s="9"/>
      <c r="T588" s="27">
        <v>1111</v>
      </c>
      <c r="U588" t="b">
        <f t="shared" si="9"/>
        <v>1</v>
      </c>
    </row>
    <row r="589" spans="1:21" ht="15.75" customHeight="1" x14ac:dyDescent="0.2">
      <c r="A589" s="11" t="s">
        <v>19</v>
      </c>
      <c r="B589" s="5">
        <v>2023</v>
      </c>
      <c r="C589" s="15"/>
      <c r="D589" s="11">
        <v>1112</v>
      </c>
      <c r="E589" s="5">
        <v>2</v>
      </c>
      <c r="F589" s="5" t="s">
        <v>24</v>
      </c>
      <c r="G589" s="5" t="s">
        <v>27</v>
      </c>
      <c r="H589" s="5" t="s">
        <v>110</v>
      </c>
      <c r="J589" s="8">
        <v>0</v>
      </c>
      <c r="K589" s="9"/>
      <c r="L589" s="9"/>
      <c r="M589" s="9"/>
      <c r="N589" s="9"/>
      <c r="O589" s="9"/>
      <c r="T589" s="27">
        <v>1112</v>
      </c>
      <c r="U589" t="b">
        <f t="shared" si="9"/>
        <v>1</v>
      </c>
    </row>
    <row r="590" spans="1:21" ht="15.75" customHeight="1" x14ac:dyDescent="0.2">
      <c r="A590" s="11" t="s">
        <v>19</v>
      </c>
      <c r="B590" s="5">
        <v>2023</v>
      </c>
      <c r="C590" s="15"/>
      <c r="D590" s="11">
        <v>1201</v>
      </c>
      <c r="E590" s="5">
        <v>3</v>
      </c>
      <c r="F590" s="5" t="s">
        <v>20</v>
      </c>
      <c r="G590" s="5" t="s">
        <v>21</v>
      </c>
      <c r="H590" s="5" t="s">
        <v>110</v>
      </c>
      <c r="J590" s="8">
        <v>0</v>
      </c>
      <c r="K590" s="9"/>
      <c r="L590" s="9"/>
      <c r="M590" s="9"/>
      <c r="N590" s="9"/>
      <c r="O590" s="9"/>
      <c r="T590" s="27">
        <v>1201</v>
      </c>
      <c r="U590" t="b">
        <f t="shared" si="9"/>
        <v>1</v>
      </c>
    </row>
    <row r="591" spans="1:21" ht="15.75" customHeight="1" x14ac:dyDescent="0.2">
      <c r="A591" s="11" t="s">
        <v>19</v>
      </c>
      <c r="B591" s="5">
        <v>2023</v>
      </c>
      <c r="C591" s="15"/>
      <c r="D591" s="11">
        <v>1202</v>
      </c>
      <c r="E591" s="5">
        <v>3</v>
      </c>
      <c r="F591" s="5" t="s">
        <v>22</v>
      </c>
      <c r="G591" s="5" t="s">
        <v>21</v>
      </c>
      <c r="H591" s="5" t="s">
        <v>110</v>
      </c>
      <c r="J591" s="8">
        <v>0</v>
      </c>
      <c r="K591" s="9"/>
      <c r="L591" s="9"/>
      <c r="M591" s="9"/>
      <c r="N591" s="9"/>
      <c r="O591" s="9"/>
      <c r="T591" s="27">
        <v>1202</v>
      </c>
      <c r="U591" t="b">
        <f t="shared" si="9"/>
        <v>1</v>
      </c>
    </row>
    <row r="592" spans="1:21" ht="15.75" customHeight="1" x14ac:dyDescent="0.2">
      <c r="A592" s="11" t="s">
        <v>19</v>
      </c>
      <c r="B592" s="5">
        <v>2023</v>
      </c>
      <c r="C592" s="15"/>
      <c r="D592" s="11">
        <v>1203</v>
      </c>
      <c r="E592" s="5">
        <v>3</v>
      </c>
      <c r="F592" s="5" t="s">
        <v>25</v>
      </c>
      <c r="G592" s="5" t="s">
        <v>21</v>
      </c>
      <c r="H592" s="5" t="s">
        <v>110</v>
      </c>
      <c r="J592" s="8">
        <v>0</v>
      </c>
      <c r="K592" s="9"/>
      <c r="L592" s="9"/>
      <c r="M592" s="9"/>
      <c r="N592" s="9"/>
      <c r="O592" s="9"/>
      <c r="T592" s="27">
        <v>1203</v>
      </c>
      <c r="U592" t="b">
        <f t="shared" si="9"/>
        <v>1</v>
      </c>
    </row>
    <row r="593" spans="1:21" ht="15.75" customHeight="1" x14ac:dyDescent="0.2">
      <c r="A593" s="11" t="s">
        <v>19</v>
      </c>
      <c r="B593" s="5">
        <v>2023</v>
      </c>
      <c r="C593" s="15"/>
      <c r="D593" s="11">
        <v>1204</v>
      </c>
      <c r="E593" s="5">
        <v>3</v>
      </c>
      <c r="F593" s="5" t="s">
        <v>26</v>
      </c>
      <c r="G593" s="5" t="s">
        <v>21</v>
      </c>
      <c r="H593" s="5" t="s">
        <v>110</v>
      </c>
      <c r="J593" s="8">
        <v>0</v>
      </c>
      <c r="K593" s="9"/>
      <c r="L593" s="9"/>
      <c r="M593" s="9"/>
      <c r="N593" s="9"/>
      <c r="O593" s="9"/>
      <c r="T593" s="27">
        <v>1204</v>
      </c>
      <c r="U593" t="b">
        <f t="shared" si="9"/>
        <v>1</v>
      </c>
    </row>
    <row r="594" spans="1:21" ht="15.75" customHeight="1" x14ac:dyDescent="0.2">
      <c r="A594" s="11" t="s">
        <v>19</v>
      </c>
      <c r="B594" s="5">
        <v>2023</v>
      </c>
      <c r="C594" s="15"/>
      <c r="D594" s="11">
        <v>1205</v>
      </c>
      <c r="E594" s="5">
        <v>3</v>
      </c>
      <c r="F594" s="5" t="s">
        <v>23</v>
      </c>
      <c r="G594" s="5" t="s">
        <v>21</v>
      </c>
      <c r="H594" s="5" t="s">
        <v>110</v>
      </c>
      <c r="J594" s="8">
        <v>0</v>
      </c>
      <c r="K594" s="9"/>
      <c r="L594" s="9"/>
      <c r="M594" s="9"/>
      <c r="N594" s="9"/>
      <c r="O594" s="9"/>
      <c r="T594" s="27">
        <v>1205</v>
      </c>
      <c r="U594" t="b">
        <f t="shared" si="9"/>
        <v>1</v>
      </c>
    </row>
    <row r="595" spans="1:21" ht="15.75" customHeight="1" x14ac:dyDescent="0.2">
      <c r="A595" s="11" t="s">
        <v>19</v>
      </c>
      <c r="B595" s="5">
        <v>2023</v>
      </c>
      <c r="C595" s="15"/>
      <c r="D595" s="11">
        <v>1206</v>
      </c>
      <c r="E595" s="5">
        <v>3</v>
      </c>
      <c r="F595" s="5" t="s">
        <v>24</v>
      </c>
      <c r="G595" s="5" t="s">
        <v>21</v>
      </c>
      <c r="H595" s="5" t="s">
        <v>110</v>
      </c>
      <c r="J595" s="8">
        <v>0</v>
      </c>
      <c r="K595" s="9"/>
      <c r="L595" s="9"/>
      <c r="M595" s="9"/>
      <c r="N595" s="9"/>
      <c r="O595" s="9"/>
      <c r="T595" s="27">
        <v>1206</v>
      </c>
      <c r="U595" t="b">
        <f t="shared" si="9"/>
        <v>1</v>
      </c>
    </row>
    <row r="596" spans="1:21" ht="15.75" customHeight="1" x14ac:dyDescent="0.2">
      <c r="A596" s="11" t="s">
        <v>19</v>
      </c>
      <c r="B596" s="5">
        <v>2023</v>
      </c>
      <c r="C596" s="15"/>
      <c r="D596" s="11">
        <v>1207</v>
      </c>
      <c r="E596" s="5">
        <v>4</v>
      </c>
      <c r="F596" s="5" t="s">
        <v>22</v>
      </c>
      <c r="G596" s="5" t="s">
        <v>27</v>
      </c>
      <c r="H596" s="5" t="s">
        <v>110</v>
      </c>
      <c r="J596" s="8">
        <v>0</v>
      </c>
      <c r="K596" s="9"/>
      <c r="L596" s="9"/>
      <c r="M596" s="9"/>
      <c r="N596" s="9"/>
      <c r="O596" s="9"/>
      <c r="T596" s="27">
        <v>1207</v>
      </c>
      <c r="U596" t="b">
        <f t="shared" si="9"/>
        <v>1</v>
      </c>
    </row>
    <row r="597" spans="1:21" ht="15.75" customHeight="1" x14ac:dyDescent="0.2">
      <c r="A597" s="11" t="s">
        <v>19</v>
      </c>
      <c r="B597" s="5">
        <v>2023</v>
      </c>
      <c r="C597" s="15"/>
      <c r="D597" s="11">
        <v>1208</v>
      </c>
      <c r="E597" s="5">
        <v>4</v>
      </c>
      <c r="F597" s="5" t="s">
        <v>20</v>
      </c>
      <c r="G597" s="5" t="s">
        <v>27</v>
      </c>
      <c r="H597" s="5" t="s">
        <v>110</v>
      </c>
      <c r="J597" s="8">
        <v>0</v>
      </c>
      <c r="K597" s="9"/>
      <c r="L597" s="9"/>
      <c r="M597" s="9"/>
      <c r="N597" s="9"/>
      <c r="O597" s="9"/>
      <c r="T597" s="27">
        <v>1208</v>
      </c>
      <c r="U597" t="b">
        <f t="shared" si="9"/>
        <v>1</v>
      </c>
    </row>
    <row r="598" spans="1:21" ht="15.75" customHeight="1" x14ac:dyDescent="0.2">
      <c r="A598" s="11" t="s">
        <v>19</v>
      </c>
      <c r="B598" s="5">
        <v>2023</v>
      </c>
      <c r="C598" s="15"/>
      <c r="D598" s="11">
        <v>1209</v>
      </c>
      <c r="E598" s="5">
        <v>4</v>
      </c>
      <c r="F598" s="5" t="s">
        <v>24</v>
      </c>
      <c r="G598" s="5" t="s">
        <v>27</v>
      </c>
      <c r="H598" s="5" t="s">
        <v>110</v>
      </c>
      <c r="J598" s="8">
        <v>0</v>
      </c>
      <c r="K598" s="9"/>
      <c r="L598" s="9"/>
      <c r="M598" s="9"/>
      <c r="N598" s="9"/>
      <c r="O598" s="9"/>
      <c r="T598" s="27">
        <v>1209</v>
      </c>
      <c r="U598" t="b">
        <f t="shared" si="9"/>
        <v>1</v>
      </c>
    </row>
    <row r="599" spans="1:21" ht="15.75" customHeight="1" x14ac:dyDescent="0.2">
      <c r="A599" s="11" t="s">
        <v>19</v>
      </c>
      <c r="B599" s="5">
        <v>2023</v>
      </c>
      <c r="C599" s="15"/>
      <c r="D599" s="11">
        <v>1210</v>
      </c>
      <c r="E599" s="5">
        <v>4</v>
      </c>
      <c r="F599" s="5" t="s">
        <v>26</v>
      </c>
      <c r="G599" s="5" t="s">
        <v>27</v>
      </c>
      <c r="H599" s="5" t="s">
        <v>110</v>
      </c>
      <c r="J599" s="8">
        <v>0</v>
      </c>
      <c r="K599" s="9"/>
      <c r="L599" s="9"/>
      <c r="M599" s="9"/>
      <c r="N599" s="9"/>
      <c r="O599" s="9"/>
      <c r="T599" s="27">
        <v>1210</v>
      </c>
      <c r="U599" t="b">
        <f t="shared" si="9"/>
        <v>1</v>
      </c>
    </row>
    <row r="600" spans="1:21" ht="15.75" customHeight="1" x14ac:dyDescent="0.2">
      <c r="A600" s="11" t="s">
        <v>19</v>
      </c>
      <c r="B600" s="5">
        <v>2023</v>
      </c>
      <c r="C600" s="15"/>
      <c r="D600" s="11">
        <v>1211</v>
      </c>
      <c r="E600" s="5">
        <v>4</v>
      </c>
      <c r="F600" s="5" t="s">
        <v>25</v>
      </c>
      <c r="G600" s="5" t="s">
        <v>27</v>
      </c>
      <c r="H600" s="5" t="s">
        <v>110</v>
      </c>
      <c r="J600" s="8">
        <v>0</v>
      </c>
      <c r="K600" s="9"/>
      <c r="L600" s="9"/>
      <c r="M600" s="9"/>
      <c r="N600" s="9"/>
      <c r="O600" s="9"/>
      <c r="T600" s="27">
        <v>1211</v>
      </c>
      <c r="U600" t="b">
        <f t="shared" si="9"/>
        <v>1</v>
      </c>
    </row>
    <row r="601" spans="1:21" ht="15.75" customHeight="1" x14ac:dyDescent="0.2">
      <c r="A601" s="11" t="s">
        <v>19</v>
      </c>
      <c r="B601" s="5">
        <v>2023</v>
      </c>
      <c r="C601" s="15"/>
      <c r="D601" s="11">
        <v>1212</v>
      </c>
      <c r="E601" s="5">
        <v>4</v>
      </c>
      <c r="F601" s="5" t="s">
        <v>23</v>
      </c>
      <c r="G601" s="5" t="s">
        <v>27</v>
      </c>
      <c r="H601" s="5" t="s">
        <v>110</v>
      </c>
      <c r="J601" s="8">
        <v>0</v>
      </c>
      <c r="K601" s="9"/>
      <c r="L601" s="9"/>
      <c r="M601" s="9"/>
      <c r="N601" s="9"/>
      <c r="O601" s="9"/>
      <c r="T601" s="27">
        <v>1212</v>
      </c>
      <c r="U601" t="b">
        <f t="shared" si="9"/>
        <v>1</v>
      </c>
    </row>
    <row r="602" spans="1:21" ht="15.75" customHeight="1" x14ac:dyDescent="0.2">
      <c r="A602" s="11" t="s">
        <v>19</v>
      </c>
      <c r="B602" s="5">
        <v>2023</v>
      </c>
      <c r="C602" s="15"/>
      <c r="D602" s="11">
        <v>1301</v>
      </c>
      <c r="E602" s="5">
        <v>1</v>
      </c>
      <c r="F602" s="5" t="s">
        <v>22</v>
      </c>
      <c r="G602" s="5" t="s">
        <v>27</v>
      </c>
      <c r="H602" s="5" t="s">
        <v>110</v>
      </c>
      <c r="J602" s="8">
        <v>0</v>
      </c>
      <c r="K602" s="9"/>
      <c r="L602" s="9"/>
      <c r="M602" s="9"/>
      <c r="N602" s="9"/>
      <c r="O602" s="9"/>
      <c r="T602" s="27">
        <v>1301</v>
      </c>
      <c r="U602" t="b">
        <f t="shared" si="9"/>
        <v>1</v>
      </c>
    </row>
    <row r="603" spans="1:21" ht="15.75" customHeight="1" x14ac:dyDescent="0.2">
      <c r="A603" s="11" t="s">
        <v>19</v>
      </c>
      <c r="B603" s="5">
        <v>2023</v>
      </c>
      <c r="C603" s="15"/>
      <c r="D603" s="11">
        <v>1302</v>
      </c>
      <c r="E603" s="5">
        <v>1</v>
      </c>
      <c r="F603" s="5" t="s">
        <v>26</v>
      </c>
      <c r="G603" s="5" t="s">
        <v>27</v>
      </c>
      <c r="H603" s="5" t="s">
        <v>110</v>
      </c>
      <c r="J603" s="8">
        <v>0</v>
      </c>
      <c r="K603" s="9"/>
      <c r="L603" s="9"/>
      <c r="M603" s="9"/>
      <c r="N603" s="9"/>
      <c r="O603" s="9"/>
      <c r="T603" s="27">
        <v>1302</v>
      </c>
      <c r="U603" t="b">
        <f t="shared" si="9"/>
        <v>1</v>
      </c>
    </row>
    <row r="604" spans="1:21" ht="15.75" customHeight="1" x14ac:dyDescent="0.2">
      <c r="A604" s="11" t="s">
        <v>19</v>
      </c>
      <c r="B604" s="5">
        <v>2023</v>
      </c>
      <c r="C604" s="15"/>
      <c r="D604" s="11">
        <v>1303</v>
      </c>
      <c r="E604" s="5">
        <v>1</v>
      </c>
      <c r="F604" s="5" t="s">
        <v>20</v>
      </c>
      <c r="G604" s="5" t="s">
        <v>27</v>
      </c>
      <c r="H604" s="5" t="s">
        <v>110</v>
      </c>
      <c r="J604" s="8">
        <v>0</v>
      </c>
      <c r="K604" s="9"/>
      <c r="L604" s="9"/>
      <c r="M604" s="9"/>
      <c r="N604" s="9"/>
      <c r="O604" s="9"/>
      <c r="T604" s="27">
        <v>1303</v>
      </c>
      <c r="U604" t="b">
        <f t="shared" si="9"/>
        <v>1</v>
      </c>
    </row>
    <row r="605" spans="1:21" ht="15.75" customHeight="1" x14ac:dyDescent="0.2">
      <c r="A605" s="11" t="s">
        <v>19</v>
      </c>
      <c r="B605" s="5">
        <v>2023</v>
      </c>
      <c r="C605" s="15"/>
      <c r="D605" s="11">
        <v>1304</v>
      </c>
      <c r="E605" s="5">
        <v>1</v>
      </c>
      <c r="F605" s="5" t="s">
        <v>23</v>
      </c>
      <c r="G605" s="5" t="s">
        <v>27</v>
      </c>
      <c r="H605" s="5" t="s">
        <v>110</v>
      </c>
      <c r="J605" s="8">
        <v>0</v>
      </c>
      <c r="K605" s="9"/>
      <c r="L605" s="9"/>
      <c r="M605" s="9"/>
      <c r="N605" s="9"/>
      <c r="O605" s="9"/>
      <c r="T605" s="27">
        <v>1304</v>
      </c>
      <c r="U605" t="b">
        <f t="shared" si="9"/>
        <v>1</v>
      </c>
    </row>
    <row r="606" spans="1:21" ht="15.75" customHeight="1" x14ac:dyDescent="0.2">
      <c r="A606" s="11" t="s">
        <v>19</v>
      </c>
      <c r="B606" s="5">
        <v>2023</v>
      </c>
      <c r="C606" s="15"/>
      <c r="D606" s="11">
        <v>1305</v>
      </c>
      <c r="E606" s="5">
        <v>1</v>
      </c>
      <c r="F606" s="5" t="s">
        <v>24</v>
      </c>
      <c r="G606" s="5" t="s">
        <v>27</v>
      </c>
      <c r="H606" s="5" t="s">
        <v>110</v>
      </c>
      <c r="J606" s="8">
        <v>0</v>
      </c>
      <c r="K606" s="9"/>
      <c r="L606" s="9"/>
      <c r="M606" s="9"/>
      <c r="N606" s="9"/>
      <c r="O606" s="9"/>
      <c r="T606" s="27">
        <v>1305</v>
      </c>
      <c r="U606" t="b">
        <f t="shared" si="9"/>
        <v>1</v>
      </c>
    </row>
    <row r="607" spans="1:21" ht="15.75" customHeight="1" x14ac:dyDescent="0.2">
      <c r="A607" s="11" t="s">
        <v>19</v>
      </c>
      <c r="B607" s="5">
        <v>2023</v>
      </c>
      <c r="C607" s="15"/>
      <c r="D607" s="11">
        <v>1306</v>
      </c>
      <c r="E607" s="5">
        <v>1</v>
      </c>
      <c r="F607" s="5" t="s">
        <v>25</v>
      </c>
      <c r="G607" s="5" t="s">
        <v>27</v>
      </c>
      <c r="H607" s="5" t="s">
        <v>110</v>
      </c>
      <c r="J607" s="8">
        <v>0</v>
      </c>
      <c r="K607" s="9"/>
      <c r="L607" s="9"/>
      <c r="M607" s="9"/>
      <c r="N607" s="9"/>
      <c r="O607" s="9"/>
      <c r="T607" s="27">
        <v>1306</v>
      </c>
      <c r="U607" t="b">
        <f t="shared" si="9"/>
        <v>1</v>
      </c>
    </row>
    <row r="608" spans="1:21" ht="15.75" customHeight="1" x14ac:dyDescent="0.2">
      <c r="A608" s="11" t="s">
        <v>19</v>
      </c>
      <c r="B608" s="5">
        <v>2023</v>
      </c>
      <c r="C608" s="15"/>
      <c r="D608" s="11">
        <v>1307</v>
      </c>
      <c r="E608" s="5">
        <v>2</v>
      </c>
      <c r="F608" s="5" t="s">
        <v>20</v>
      </c>
      <c r="G608" s="5" t="s">
        <v>21</v>
      </c>
      <c r="H608" s="5" t="s">
        <v>110</v>
      </c>
      <c r="J608" s="8">
        <v>0</v>
      </c>
      <c r="K608" s="9"/>
      <c r="L608" s="9"/>
      <c r="M608" s="9"/>
      <c r="N608" s="9"/>
      <c r="O608" s="9"/>
      <c r="T608" s="27">
        <v>1307</v>
      </c>
      <c r="U608" t="b">
        <f t="shared" si="9"/>
        <v>1</v>
      </c>
    </row>
    <row r="609" spans="1:21" ht="15.75" customHeight="1" x14ac:dyDescent="0.2">
      <c r="A609" s="11" t="s">
        <v>19</v>
      </c>
      <c r="B609" s="5">
        <v>2023</v>
      </c>
      <c r="C609" s="15"/>
      <c r="D609" s="11">
        <v>1308</v>
      </c>
      <c r="E609" s="5">
        <v>2</v>
      </c>
      <c r="F609" s="5" t="s">
        <v>23</v>
      </c>
      <c r="G609" s="5" t="s">
        <v>21</v>
      </c>
      <c r="H609" s="5" t="s">
        <v>110</v>
      </c>
      <c r="J609" s="8">
        <v>0</v>
      </c>
      <c r="K609" s="9"/>
      <c r="L609" s="9"/>
      <c r="M609" s="9"/>
      <c r="N609" s="9"/>
      <c r="O609" s="9"/>
      <c r="T609" s="27">
        <v>1308</v>
      </c>
      <c r="U609" t="b">
        <f t="shared" si="9"/>
        <v>1</v>
      </c>
    </row>
    <row r="610" spans="1:21" ht="15.75" customHeight="1" x14ac:dyDescent="0.2">
      <c r="A610" s="11" t="s">
        <v>19</v>
      </c>
      <c r="B610" s="5">
        <v>2023</v>
      </c>
      <c r="C610" s="15"/>
      <c r="D610" s="11">
        <v>1309</v>
      </c>
      <c r="E610" s="5">
        <v>2</v>
      </c>
      <c r="F610" s="5" t="s">
        <v>22</v>
      </c>
      <c r="G610" s="5" t="s">
        <v>21</v>
      </c>
      <c r="H610" s="5" t="s">
        <v>110</v>
      </c>
      <c r="J610" s="8">
        <v>0</v>
      </c>
      <c r="K610" s="9"/>
      <c r="L610" s="9"/>
      <c r="M610" s="9"/>
      <c r="N610" s="9"/>
      <c r="O610" s="9"/>
      <c r="T610" s="27">
        <v>1309</v>
      </c>
      <c r="U610" t="b">
        <f t="shared" si="9"/>
        <v>1</v>
      </c>
    </row>
    <row r="611" spans="1:21" ht="15.75" customHeight="1" x14ac:dyDescent="0.2">
      <c r="A611" s="11" t="s">
        <v>19</v>
      </c>
      <c r="B611" s="5">
        <v>2023</v>
      </c>
      <c r="C611" s="15"/>
      <c r="D611" s="11">
        <v>1310</v>
      </c>
      <c r="E611" s="5">
        <v>2</v>
      </c>
      <c r="F611" s="5" t="s">
        <v>24</v>
      </c>
      <c r="G611" s="5" t="s">
        <v>21</v>
      </c>
      <c r="H611" s="5" t="s">
        <v>110</v>
      </c>
      <c r="J611" s="8">
        <v>0</v>
      </c>
      <c r="K611" s="9"/>
      <c r="L611" s="9"/>
      <c r="M611" s="9"/>
      <c r="N611" s="9"/>
      <c r="O611" s="9"/>
      <c r="T611" s="27">
        <v>1310</v>
      </c>
      <c r="U611" t="b">
        <f t="shared" si="9"/>
        <v>1</v>
      </c>
    </row>
    <row r="612" spans="1:21" ht="15.75" customHeight="1" x14ac:dyDescent="0.2">
      <c r="A612" s="11" t="s">
        <v>19</v>
      </c>
      <c r="B612" s="5">
        <v>2023</v>
      </c>
      <c r="C612" s="15"/>
      <c r="D612" s="11">
        <v>1311</v>
      </c>
      <c r="E612" s="5">
        <v>2</v>
      </c>
      <c r="F612" s="5" t="s">
        <v>25</v>
      </c>
      <c r="G612" s="5" t="s">
        <v>21</v>
      </c>
      <c r="H612" s="5" t="s">
        <v>110</v>
      </c>
      <c r="J612" s="8">
        <v>0</v>
      </c>
      <c r="K612" s="9"/>
      <c r="L612" s="9"/>
      <c r="M612" s="9"/>
      <c r="N612" s="9"/>
      <c r="O612" s="9"/>
      <c r="T612" s="27">
        <v>1311</v>
      </c>
      <c r="U612" t="b">
        <f t="shared" si="9"/>
        <v>1</v>
      </c>
    </row>
    <row r="613" spans="1:21" ht="15.75" customHeight="1" x14ac:dyDescent="0.2">
      <c r="A613" s="11" t="s">
        <v>19</v>
      </c>
      <c r="B613" s="5">
        <v>2023</v>
      </c>
      <c r="C613" s="15"/>
      <c r="D613" s="11">
        <v>1312</v>
      </c>
      <c r="E613" s="5">
        <v>2</v>
      </c>
      <c r="F613" s="5" t="s">
        <v>26</v>
      </c>
      <c r="G613" s="5" t="s">
        <v>21</v>
      </c>
      <c r="H613" s="5" t="s">
        <v>110</v>
      </c>
      <c r="J613" s="8">
        <v>0</v>
      </c>
      <c r="K613" s="9"/>
      <c r="L613" s="9"/>
      <c r="M613" s="9"/>
      <c r="N613" s="9"/>
      <c r="O613" s="9"/>
      <c r="T613" s="27">
        <v>1312</v>
      </c>
      <c r="U613" t="b">
        <f t="shared" si="9"/>
        <v>1</v>
      </c>
    </row>
    <row r="614" spans="1:21" ht="15.75" customHeight="1" x14ac:dyDescent="0.2">
      <c r="A614" s="11" t="s">
        <v>19</v>
      </c>
      <c r="B614" s="5">
        <v>2023</v>
      </c>
      <c r="C614" s="15"/>
      <c r="D614" s="11">
        <v>1401</v>
      </c>
      <c r="E614" s="5">
        <v>3</v>
      </c>
      <c r="F614" s="5" t="s">
        <v>20</v>
      </c>
      <c r="G614" s="5" t="s">
        <v>21</v>
      </c>
      <c r="H614" s="5" t="s">
        <v>110</v>
      </c>
      <c r="J614" s="8">
        <v>0</v>
      </c>
      <c r="K614" s="9"/>
      <c r="L614" s="9"/>
      <c r="M614" s="9"/>
      <c r="N614" s="9"/>
      <c r="O614" s="9"/>
      <c r="T614" s="27">
        <v>1401</v>
      </c>
      <c r="U614" t="b">
        <f t="shared" si="9"/>
        <v>1</v>
      </c>
    </row>
    <row r="615" spans="1:21" ht="15.75" customHeight="1" x14ac:dyDescent="0.2">
      <c r="A615" s="11" t="s">
        <v>19</v>
      </c>
      <c r="B615" s="5">
        <v>2023</v>
      </c>
      <c r="C615" s="15"/>
      <c r="D615" s="11">
        <v>1402</v>
      </c>
      <c r="E615" s="5">
        <v>3</v>
      </c>
      <c r="F615" s="5" t="s">
        <v>23</v>
      </c>
      <c r="G615" s="5" t="s">
        <v>21</v>
      </c>
      <c r="H615" s="5" t="s">
        <v>110</v>
      </c>
      <c r="J615" s="8">
        <v>0</v>
      </c>
      <c r="K615" s="9"/>
      <c r="L615" s="9"/>
      <c r="M615" s="9"/>
      <c r="N615" s="9"/>
      <c r="O615" s="9"/>
      <c r="T615" s="27">
        <v>1402</v>
      </c>
      <c r="U615" t="b">
        <f t="shared" si="9"/>
        <v>1</v>
      </c>
    </row>
    <row r="616" spans="1:21" ht="15.75" customHeight="1" x14ac:dyDescent="0.2">
      <c r="A616" s="11" t="s">
        <v>19</v>
      </c>
      <c r="B616" s="5">
        <v>2023</v>
      </c>
      <c r="C616" s="15"/>
      <c r="D616" s="11">
        <v>1403</v>
      </c>
      <c r="E616" s="5">
        <v>3</v>
      </c>
      <c r="F616" s="5" t="s">
        <v>26</v>
      </c>
      <c r="G616" s="5" t="s">
        <v>21</v>
      </c>
      <c r="H616" s="5" t="s">
        <v>110</v>
      </c>
      <c r="J616" s="8">
        <v>0</v>
      </c>
      <c r="K616" s="9"/>
      <c r="L616" s="9"/>
      <c r="M616" s="9"/>
      <c r="N616" s="9"/>
      <c r="O616" s="9"/>
      <c r="T616" s="27">
        <v>1403</v>
      </c>
      <c r="U616" t="b">
        <f t="shared" si="9"/>
        <v>1</v>
      </c>
    </row>
    <row r="617" spans="1:21" ht="15.75" customHeight="1" x14ac:dyDescent="0.2">
      <c r="A617" s="11" t="s">
        <v>19</v>
      </c>
      <c r="B617" s="5">
        <v>2023</v>
      </c>
      <c r="C617" s="15"/>
      <c r="D617" s="11">
        <v>1404</v>
      </c>
      <c r="E617" s="5">
        <v>3</v>
      </c>
      <c r="F617" s="5" t="s">
        <v>25</v>
      </c>
      <c r="G617" s="5" t="s">
        <v>21</v>
      </c>
      <c r="H617" s="5" t="s">
        <v>110</v>
      </c>
      <c r="J617" s="8">
        <v>0</v>
      </c>
      <c r="K617" s="9"/>
      <c r="L617" s="9"/>
      <c r="M617" s="9"/>
      <c r="N617" s="9"/>
      <c r="O617" s="9"/>
      <c r="T617" s="27">
        <v>1404</v>
      </c>
      <c r="U617" t="b">
        <f t="shared" si="9"/>
        <v>1</v>
      </c>
    </row>
    <row r="618" spans="1:21" ht="15.75" customHeight="1" x14ac:dyDescent="0.2">
      <c r="A618" s="11" t="s">
        <v>19</v>
      </c>
      <c r="B618" s="5">
        <v>2023</v>
      </c>
      <c r="C618" s="15"/>
      <c r="D618" s="11">
        <v>1405</v>
      </c>
      <c r="E618" s="5">
        <v>3</v>
      </c>
      <c r="F618" s="5" t="s">
        <v>24</v>
      </c>
      <c r="G618" s="5" t="s">
        <v>21</v>
      </c>
      <c r="H618" s="5" t="s">
        <v>110</v>
      </c>
      <c r="J618" s="8">
        <v>0</v>
      </c>
      <c r="K618" s="9"/>
      <c r="L618" s="9"/>
      <c r="M618" s="9"/>
      <c r="N618" s="9"/>
      <c r="O618" s="9"/>
      <c r="T618" s="27">
        <v>1405</v>
      </c>
      <c r="U618" t="b">
        <f t="shared" si="9"/>
        <v>1</v>
      </c>
    </row>
    <row r="619" spans="1:21" ht="15.75" customHeight="1" x14ac:dyDescent="0.2">
      <c r="A619" s="11" t="s">
        <v>19</v>
      </c>
      <c r="B619" s="5">
        <v>2023</v>
      </c>
      <c r="C619" s="15"/>
      <c r="D619" s="11">
        <v>1406</v>
      </c>
      <c r="E619" s="5">
        <v>3</v>
      </c>
      <c r="F619" s="5" t="s">
        <v>22</v>
      </c>
      <c r="G619" s="5" t="s">
        <v>21</v>
      </c>
      <c r="H619" s="5" t="s">
        <v>110</v>
      </c>
      <c r="J619" s="8">
        <v>0</v>
      </c>
      <c r="K619" s="9"/>
      <c r="L619" s="9"/>
      <c r="M619" s="9"/>
      <c r="N619" s="9"/>
      <c r="O619" s="9"/>
      <c r="T619" s="27">
        <v>1406</v>
      </c>
      <c r="U619" t="b">
        <f t="shared" si="9"/>
        <v>1</v>
      </c>
    </row>
    <row r="620" spans="1:21" ht="15.75" customHeight="1" x14ac:dyDescent="0.2">
      <c r="A620" s="11" t="s">
        <v>19</v>
      </c>
      <c r="B620" s="5">
        <v>2023</v>
      </c>
      <c r="C620" s="15"/>
      <c r="D620" s="11">
        <v>1407</v>
      </c>
      <c r="E620" s="5">
        <v>4</v>
      </c>
      <c r="F620" s="5" t="s">
        <v>26</v>
      </c>
      <c r="G620" s="5" t="s">
        <v>27</v>
      </c>
      <c r="H620" s="5" t="s">
        <v>110</v>
      </c>
      <c r="J620" s="8">
        <v>0</v>
      </c>
      <c r="K620" s="9"/>
      <c r="L620" s="9"/>
      <c r="M620" s="9"/>
      <c r="N620" s="9"/>
      <c r="O620" s="9"/>
      <c r="T620" s="27">
        <v>1407</v>
      </c>
      <c r="U620" t="b">
        <f t="shared" si="9"/>
        <v>1</v>
      </c>
    </row>
    <row r="621" spans="1:21" ht="15.75" customHeight="1" x14ac:dyDescent="0.2">
      <c r="A621" s="11" t="s">
        <v>19</v>
      </c>
      <c r="B621" s="5">
        <v>2023</v>
      </c>
      <c r="C621" s="15"/>
      <c r="D621" s="11">
        <v>1408</v>
      </c>
      <c r="E621" s="5">
        <v>4</v>
      </c>
      <c r="F621" s="5" t="s">
        <v>22</v>
      </c>
      <c r="G621" s="5" t="s">
        <v>27</v>
      </c>
      <c r="H621" s="5" t="s">
        <v>110</v>
      </c>
      <c r="J621" s="8">
        <v>0</v>
      </c>
      <c r="K621" s="9"/>
      <c r="L621" s="9"/>
      <c r="M621" s="9"/>
      <c r="N621" s="9"/>
      <c r="O621" s="9"/>
      <c r="T621" s="27">
        <v>1408</v>
      </c>
      <c r="U621" t="b">
        <f t="shared" si="9"/>
        <v>1</v>
      </c>
    </row>
    <row r="622" spans="1:21" ht="15.75" customHeight="1" x14ac:dyDescent="0.2">
      <c r="A622" s="11" t="s">
        <v>19</v>
      </c>
      <c r="B622" s="5">
        <v>2023</v>
      </c>
      <c r="C622" s="15"/>
      <c r="D622" s="11">
        <v>1409</v>
      </c>
      <c r="E622" s="5">
        <v>4</v>
      </c>
      <c r="F622" s="5" t="s">
        <v>20</v>
      </c>
      <c r="G622" s="5" t="s">
        <v>27</v>
      </c>
      <c r="H622" s="5" t="s">
        <v>110</v>
      </c>
      <c r="J622" s="8">
        <v>0</v>
      </c>
      <c r="K622" s="9"/>
      <c r="L622" s="9"/>
      <c r="M622" s="9"/>
      <c r="N622" s="9"/>
      <c r="O622" s="9"/>
      <c r="T622" s="27">
        <v>1409</v>
      </c>
      <c r="U622" t="b">
        <f t="shared" si="9"/>
        <v>1</v>
      </c>
    </row>
    <row r="623" spans="1:21" ht="15.75" customHeight="1" x14ac:dyDescent="0.2">
      <c r="A623" s="11" t="s">
        <v>19</v>
      </c>
      <c r="B623" s="5">
        <v>2023</v>
      </c>
      <c r="C623" s="15"/>
      <c r="D623" s="11">
        <v>1410</v>
      </c>
      <c r="E623" s="5">
        <v>4</v>
      </c>
      <c r="F623" s="5" t="s">
        <v>25</v>
      </c>
      <c r="G623" s="5" t="s">
        <v>27</v>
      </c>
      <c r="H623" s="5" t="s">
        <v>110</v>
      </c>
      <c r="J623" s="8">
        <v>0</v>
      </c>
      <c r="K623" s="9"/>
      <c r="L623" s="9"/>
      <c r="M623" s="9"/>
      <c r="N623" s="9"/>
      <c r="O623" s="9"/>
      <c r="T623" s="27">
        <v>1410</v>
      </c>
      <c r="U623" t="b">
        <f t="shared" si="9"/>
        <v>1</v>
      </c>
    </row>
    <row r="624" spans="1:21" ht="15.75" customHeight="1" x14ac:dyDescent="0.2">
      <c r="A624" s="11" t="s">
        <v>19</v>
      </c>
      <c r="B624" s="5">
        <v>2023</v>
      </c>
      <c r="C624" s="15"/>
      <c r="D624" s="11">
        <v>1411</v>
      </c>
      <c r="E624" s="5">
        <v>4</v>
      </c>
      <c r="F624" s="5" t="s">
        <v>24</v>
      </c>
      <c r="G624" s="5" t="s">
        <v>27</v>
      </c>
      <c r="H624" s="5" t="s">
        <v>110</v>
      </c>
      <c r="J624" s="8">
        <v>0</v>
      </c>
      <c r="K624" s="9"/>
      <c r="L624" s="9"/>
      <c r="M624" s="9"/>
      <c r="N624" s="9"/>
      <c r="O624" s="9"/>
      <c r="T624" s="27">
        <v>1411</v>
      </c>
      <c r="U624" t="b">
        <f t="shared" si="9"/>
        <v>1</v>
      </c>
    </row>
    <row r="625" spans="1:21" ht="15.75" customHeight="1" x14ac:dyDescent="0.2">
      <c r="A625" s="11" t="s">
        <v>19</v>
      </c>
      <c r="B625" s="5">
        <v>2023</v>
      </c>
      <c r="C625" s="15"/>
      <c r="D625" s="11">
        <v>1412</v>
      </c>
      <c r="E625" s="5">
        <v>4</v>
      </c>
      <c r="F625" s="5" t="s">
        <v>23</v>
      </c>
      <c r="G625" s="5" t="s">
        <v>27</v>
      </c>
      <c r="H625" s="5" t="s">
        <v>110</v>
      </c>
      <c r="J625" s="8">
        <v>0</v>
      </c>
      <c r="K625" s="9"/>
      <c r="L625" s="9"/>
      <c r="M625" s="9"/>
      <c r="N625" s="9"/>
      <c r="O625" s="9"/>
      <c r="T625" s="27">
        <v>1412</v>
      </c>
      <c r="U625" t="b">
        <f t="shared" si="9"/>
        <v>1</v>
      </c>
    </row>
    <row r="626" spans="1:21" ht="15.75" customHeight="1" x14ac:dyDescent="0.2">
      <c r="A626" s="11" t="s">
        <v>19</v>
      </c>
      <c r="B626" s="5">
        <v>2023</v>
      </c>
      <c r="C626" s="15"/>
      <c r="D626" s="11">
        <v>1101</v>
      </c>
      <c r="E626" s="5">
        <v>2</v>
      </c>
      <c r="F626" s="5" t="s">
        <v>24</v>
      </c>
      <c r="G626" s="5" t="s">
        <v>21</v>
      </c>
      <c r="H626" s="5" t="s">
        <v>111</v>
      </c>
      <c r="J626" s="8">
        <v>0</v>
      </c>
      <c r="K626" s="9"/>
      <c r="L626" s="9"/>
      <c r="M626" s="9"/>
      <c r="N626" s="9"/>
      <c r="O626" s="9"/>
      <c r="T626" s="27">
        <v>1101</v>
      </c>
      <c r="U626" t="b">
        <f t="shared" si="9"/>
        <v>1</v>
      </c>
    </row>
    <row r="627" spans="1:21" ht="15.75" customHeight="1" x14ac:dyDescent="0.2">
      <c r="A627" s="11" t="s">
        <v>19</v>
      </c>
      <c r="B627" s="5">
        <v>2023</v>
      </c>
      <c r="C627" s="15"/>
      <c r="D627" s="11">
        <v>1102</v>
      </c>
      <c r="E627" s="5">
        <v>2</v>
      </c>
      <c r="F627" s="5" t="s">
        <v>23</v>
      </c>
      <c r="G627" s="5" t="s">
        <v>21</v>
      </c>
      <c r="H627" s="5" t="s">
        <v>111</v>
      </c>
      <c r="J627" s="8">
        <v>0</v>
      </c>
      <c r="K627" s="9"/>
      <c r="L627" s="9"/>
      <c r="M627" s="9"/>
      <c r="N627" s="9"/>
      <c r="O627" s="9"/>
      <c r="T627" s="27">
        <v>1102</v>
      </c>
      <c r="U627" t="b">
        <f t="shared" si="9"/>
        <v>1</v>
      </c>
    </row>
    <row r="628" spans="1:21" ht="15.75" customHeight="1" x14ac:dyDescent="0.2">
      <c r="A628" s="11" t="s">
        <v>19</v>
      </c>
      <c r="B628" s="5">
        <v>2023</v>
      </c>
      <c r="C628" s="15"/>
      <c r="D628" s="11">
        <v>1103</v>
      </c>
      <c r="E628" s="5">
        <v>2</v>
      </c>
      <c r="F628" s="5" t="s">
        <v>20</v>
      </c>
      <c r="G628" s="5" t="s">
        <v>21</v>
      </c>
      <c r="H628" s="5" t="s">
        <v>111</v>
      </c>
      <c r="J628" s="8">
        <v>0</v>
      </c>
      <c r="K628" s="9"/>
      <c r="L628" s="9"/>
      <c r="M628" s="9"/>
      <c r="N628" s="9"/>
      <c r="O628" s="9"/>
      <c r="T628" s="27">
        <v>1103</v>
      </c>
      <c r="U628" t="b">
        <f t="shared" si="9"/>
        <v>1</v>
      </c>
    </row>
    <row r="629" spans="1:21" ht="15.75" customHeight="1" x14ac:dyDescent="0.2">
      <c r="A629" s="11" t="s">
        <v>19</v>
      </c>
      <c r="B629" s="5">
        <v>2023</v>
      </c>
      <c r="C629" s="15"/>
      <c r="D629" s="11">
        <v>1104</v>
      </c>
      <c r="E629" s="5">
        <v>2</v>
      </c>
      <c r="F629" s="5" t="s">
        <v>22</v>
      </c>
      <c r="G629" s="5" t="s">
        <v>21</v>
      </c>
      <c r="H629" s="5" t="s">
        <v>111</v>
      </c>
      <c r="J629" s="8">
        <v>0</v>
      </c>
      <c r="K629" s="9"/>
      <c r="L629" s="9"/>
      <c r="M629" s="9"/>
      <c r="N629" s="9"/>
      <c r="O629" s="9"/>
      <c r="T629" s="27">
        <v>1104</v>
      </c>
      <c r="U629" t="b">
        <f t="shared" si="9"/>
        <v>1</v>
      </c>
    </row>
    <row r="630" spans="1:21" ht="15.75" customHeight="1" x14ac:dyDescent="0.2">
      <c r="A630" s="11" t="s">
        <v>19</v>
      </c>
      <c r="B630" s="5">
        <v>2023</v>
      </c>
      <c r="C630" s="15"/>
      <c r="D630" s="11">
        <v>1105</v>
      </c>
      <c r="E630" s="5">
        <v>2</v>
      </c>
      <c r="F630" s="5" t="s">
        <v>25</v>
      </c>
      <c r="G630" s="5" t="s">
        <v>21</v>
      </c>
      <c r="H630" s="5" t="s">
        <v>111</v>
      </c>
      <c r="J630" s="8">
        <v>0</v>
      </c>
      <c r="K630" s="9"/>
      <c r="L630" s="9"/>
      <c r="M630" s="9"/>
      <c r="N630" s="9"/>
      <c r="O630" s="9"/>
      <c r="T630" s="27">
        <v>1105</v>
      </c>
      <c r="U630" t="b">
        <f t="shared" si="9"/>
        <v>1</v>
      </c>
    </row>
    <row r="631" spans="1:21" ht="15.75" customHeight="1" x14ac:dyDescent="0.2">
      <c r="A631" s="11" t="s">
        <v>19</v>
      </c>
      <c r="B631" s="5">
        <v>2023</v>
      </c>
      <c r="C631" s="15"/>
      <c r="D631" s="11">
        <v>1106</v>
      </c>
      <c r="E631" s="5">
        <v>2</v>
      </c>
      <c r="F631" s="5" t="s">
        <v>26</v>
      </c>
      <c r="G631" s="5" t="s">
        <v>21</v>
      </c>
      <c r="H631" s="5" t="s">
        <v>111</v>
      </c>
      <c r="J631" s="8">
        <v>0</v>
      </c>
      <c r="K631" s="9"/>
      <c r="L631" s="9"/>
      <c r="M631" s="9"/>
      <c r="N631" s="9"/>
      <c r="O631" s="9"/>
      <c r="T631" s="27">
        <v>1106</v>
      </c>
      <c r="U631" t="b">
        <f t="shared" si="9"/>
        <v>1</v>
      </c>
    </row>
    <row r="632" spans="1:21" ht="15.75" customHeight="1" x14ac:dyDescent="0.2">
      <c r="A632" s="11" t="s">
        <v>19</v>
      </c>
      <c r="B632" s="5">
        <v>2023</v>
      </c>
      <c r="C632" s="15"/>
      <c r="D632" s="11">
        <v>1107</v>
      </c>
      <c r="E632" s="5">
        <v>3</v>
      </c>
      <c r="F632" s="5" t="s">
        <v>23</v>
      </c>
      <c r="G632" s="5" t="s">
        <v>27</v>
      </c>
      <c r="H632" s="5" t="s">
        <v>111</v>
      </c>
      <c r="J632" s="8">
        <v>0</v>
      </c>
      <c r="K632" s="9"/>
      <c r="L632" s="9"/>
      <c r="M632" s="9"/>
      <c r="N632" s="9"/>
      <c r="O632" s="9"/>
      <c r="T632" s="27">
        <v>1107</v>
      </c>
      <c r="U632" t="b">
        <f t="shared" si="9"/>
        <v>1</v>
      </c>
    </row>
    <row r="633" spans="1:21" ht="15.75" customHeight="1" x14ac:dyDescent="0.2">
      <c r="A633" s="11" t="s">
        <v>19</v>
      </c>
      <c r="B633" s="5">
        <v>2023</v>
      </c>
      <c r="C633" s="15"/>
      <c r="D633" s="11">
        <v>1108</v>
      </c>
      <c r="E633" s="5">
        <v>3</v>
      </c>
      <c r="F633" s="5" t="s">
        <v>25</v>
      </c>
      <c r="G633" s="5" t="s">
        <v>27</v>
      </c>
      <c r="H633" s="5" t="s">
        <v>111</v>
      </c>
      <c r="J633" s="8">
        <v>0</v>
      </c>
      <c r="K633" s="9"/>
      <c r="L633" s="9"/>
      <c r="M633" s="9"/>
      <c r="N633" s="9"/>
      <c r="O633" s="9"/>
      <c r="T633" s="27">
        <v>1108</v>
      </c>
      <c r="U633" t="b">
        <f t="shared" si="9"/>
        <v>1</v>
      </c>
    </row>
    <row r="634" spans="1:21" ht="15.75" customHeight="1" x14ac:dyDescent="0.2">
      <c r="A634" s="11" t="s">
        <v>19</v>
      </c>
      <c r="B634" s="5">
        <v>2023</v>
      </c>
      <c r="C634" s="15"/>
      <c r="D634" s="11">
        <v>1109</v>
      </c>
      <c r="E634" s="5">
        <v>3</v>
      </c>
      <c r="F634" s="5" t="s">
        <v>26</v>
      </c>
      <c r="G634" s="5" t="s">
        <v>27</v>
      </c>
      <c r="H634" s="5" t="s">
        <v>111</v>
      </c>
      <c r="J634" s="8">
        <v>0</v>
      </c>
      <c r="K634" s="9"/>
      <c r="L634" s="9"/>
      <c r="M634" s="9"/>
      <c r="N634" s="9"/>
      <c r="O634" s="9"/>
      <c r="T634" s="27">
        <v>1109</v>
      </c>
      <c r="U634" t="b">
        <f t="shared" si="9"/>
        <v>1</v>
      </c>
    </row>
    <row r="635" spans="1:21" ht="15.75" customHeight="1" x14ac:dyDescent="0.2">
      <c r="A635" s="11" t="s">
        <v>19</v>
      </c>
      <c r="B635" s="5">
        <v>2023</v>
      </c>
      <c r="C635" s="15"/>
      <c r="D635" s="11">
        <v>1110</v>
      </c>
      <c r="E635" s="5">
        <v>3</v>
      </c>
      <c r="F635" s="5" t="s">
        <v>20</v>
      </c>
      <c r="G635" s="5" t="s">
        <v>27</v>
      </c>
      <c r="H635" s="5" t="s">
        <v>111</v>
      </c>
      <c r="J635" s="8">
        <v>0</v>
      </c>
      <c r="K635" s="9"/>
      <c r="L635" s="9"/>
      <c r="M635" s="9"/>
      <c r="N635" s="9"/>
      <c r="O635" s="9"/>
      <c r="T635" s="27">
        <v>1110</v>
      </c>
      <c r="U635" t="b">
        <f t="shared" si="9"/>
        <v>1</v>
      </c>
    </row>
    <row r="636" spans="1:21" ht="15.75" customHeight="1" x14ac:dyDescent="0.2">
      <c r="A636" s="11" t="s">
        <v>19</v>
      </c>
      <c r="B636" s="5">
        <v>2023</v>
      </c>
      <c r="C636" s="15"/>
      <c r="D636" s="11">
        <v>1111</v>
      </c>
      <c r="E636" s="5">
        <v>3</v>
      </c>
      <c r="F636" s="5" t="s">
        <v>22</v>
      </c>
      <c r="G636" s="5" t="s">
        <v>27</v>
      </c>
      <c r="H636" s="5" t="s">
        <v>111</v>
      </c>
      <c r="J636" s="8">
        <v>0</v>
      </c>
      <c r="K636" s="9"/>
      <c r="L636" s="9"/>
      <c r="M636" s="9"/>
      <c r="N636" s="9"/>
      <c r="O636" s="9"/>
      <c r="T636" s="27">
        <v>1111</v>
      </c>
      <c r="U636" t="b">
        <f t="shared" si="9"/>
        <v>1</v>
      </c>
    </row>
    <row r="637" spans="1:21" ht="15.75" customHeight="1" x14ac:dyDescent="0.2">
      <c r="A637" s="11" t="s">
        <v>19</v>
      </c>
      <c r="B637" s="5">
        <v>2023</v>
      </c>
      <c r="C637" s="15"/>
      <c r="D637" s="11">
        <v>1112</v>
      </c>
      <c r="E637" s="5">
        <v>3</v>
      </c>
      <c r="F637" s="5" t="s">
        <v>24</v>
      </c>
      <c r="G637" s="5" t="s">
        <v>27</v>
      </c>
      <c r="H637" s="5" t="s">
        <v>111</v>
      </c>
      <c r="J637" s="8">
        <v>0</v>
      </c>
      <c r="K637" s="9"/>
      <c r="L637" s="9"/>
      <c r="M637" s="9"/>
      <c r="N637" s="9"/>
      <c r="O637" s="9"/>
      <c r="T637" s="27">
        <v>1112</v>
      </c>
      <c r="U637" t="b">
        <f t="shared" si="9"/>
        <v>1</v>
      </c>
    </row>
    <row r="638" spans="1:21" ht="15.75" customHeight="1" x14ac:dyDescent="0.2">
      <c r="A638" s="11" t="s">
        <v>19</v>
      </c>
      <c r="B638" s="5">
        <v>2023</v>
      </c>
      <c r="C638" s="15"/>
      <c r="D638" s="11">
        <v>1201</v>
      </c>
      <c r="E638" s="5">
        <v>4</v>
      </c>
      <c r="F638" s="5" t="s">
        <v>20</v>
      </c>
      <c r="G638" s="5" t="s">
        <v>21</v>
      </c>
      <c r="H638" s="5" t="s">
        <v>111</v>
      </c>
      <c r="J638" s="8">
        <v>0</v>
      </c>
      <c r="K638" s="9"/>
      <c r="L638" s="9"/>
      <c r="M638" s="9"/>
      <c r="N638" s="9"/>
      <c r="O638" s="9"/>
      <c r="T638" s="27">
        <v>1201</v>
      </c>
      <c r="U638" t="b">
        <f t="shared" si="9"/>
        <v>1</v>
      </c>
    </row>
    <row r="639" spans="1:21" ht="15.75" customHeight="1" x14ac:dyDescent="0.2">
      <c r="A639" s="11" t="s">
        <v>19</v>
      </c>
      <c r="B639" s="5">
        <v>2023</v>
      </c>
      <c r="C639" s="15"/>
      <c r="D639" s="11">
        <v>1202</v>
      </c>
      <c r="E639" s="5">
        <v>4</v>
      </c>
      <c r="F639" s="5" t="s">
        <v>22</v>
      </c>
      <c r="G639" s="5" t="s">
        <v>21</v>
      </c>
      <c r="H639" s="5" t="s">
        <v>111</v>
      </c>
      <c r="J639" s="8">
        <v>0</v>
      </c>
      <c r="K639" s="9"/>
      <c r="L639" s="9"/>
      <c r="M639" s="9"/>
      <c r="N639" s="9"/>
      <c r="O639" s="9"/>
      <c r="T639" s="27">
        <v>1202</v>
      </c>
      <c r="U639" t="b">
        <f t="shared" si="9"/>
        <v>1</v>
      </c>
    </row>
    <row r="640" spans="1:21" ht="15.75" customHeight="1" x14ac:dyDescent="0.2">
      <c r="A640" s="11" t="s">
        <v>19</v>
      </c>
      <c r="B640" s="5">
        <v>2023</v>
      </c>
      <c r="C640" s="15"/>
      <c r="D640" s="11">
        <v>1203</v>
      </c>
      <c r="E640" s="5">
        <v>4</v>
      </c>
      <c r="F640" s="5" t="s">
        <v>25</v>
      </c>
      <c r="G640" s="5" t="s">
        <v>21</v>
      </c>
      <c r="H640" s="5" t="s">
        <v>111</v>
      </c>
      <c r="J640" s="8">
        <v>0</v>
      </c>
      <c r="K640" s="9"/>
      <c r="L640" s="9"/>
      <c r="M640" s="9"/>
      <c r="N640" s="9"/>
      <c r="O640" s="9"/>
      <c r="T640" s="27">
        <v>1203</v>
      </c>
      <c r="U640" t="b">
        <f t="shared" si="9"/>
        <v>1</v>
      </c>
    </row>
    <row r="641" spans="1:21" ht="15.75" customHeight="1" x14ac:dyDescent="0.2">
      <c r="A641" s="11" t="s">
        <v>19</v>
      </c>
      <c r="B641" s="5">
        <v>2023</v>
      </c>
      <c r="C641" s="15"/>
      <c r="D641" s="11">
        <v>1204</v>
      </c>
      <c r="E641" s="5">
        <v>4</v>
      </c>
      <c r="F641" s="5" t="s">
        <v>26</v>
      </c>
      <c r="G641" s="5" t="s">
        <v>21</v>
      </c>
      <c r="H641" s="5" t="s">
        <v>111</v>
      </c>
      <c r="J641" s="8">
        <v>0</v>
      </c>
      <c r="K641" s="9"/>
      <c r="L641" s="9"/>
      <c r="M641" s="9"/>
      <c r="N641" s="9"/>
      <c r="O641" s="9"/>
      <c r="T641" s="27">
        <v>1204</v>
      </c>
      <c r="U641" t="b">
        <f t="shared" si="9"/>
        <v>1</v>
      </c>
    </row>
    <row r="642" spans="1:21" ht="15.75" customHeight="1" x14ac:dyDescent="0.2">
      <c r="A642" s="11" t="s">
        <v>19</v>
      </c>
      <c r="B642" s="5">
        <v>2023</v>
      </c>
      <c r="C642" s="15"/>
      <c r="D642" s="11">
        <v>1205</v>
      </c>
      <c r="E642" s="5">
        <v>4</v>
      </c>
      <c r="F642" s="5" t="s">
        <v>23</v>
      </c>
      <c r="G642" s="5" t="s">
        <v>21</v>
      </c>
      <c r="H642" s="5" t="s">
        <v>111</v>
      </c>
      <c r="J642" s="8">
        <v>0</v>
      </c>
      <c r="K642" s="9"/>
      <c r="L642" s="9"/>
      <c r="M642" s="9"/>
      <c r="N642" s="9"/>
      <c r="O642" s="9"/>
      <c r="T642" s="27">
        <v>1205</v>
      </c>
      <c r="U642" t="b">
        <f t="shared" si="9"/>
        <v>1</v>
      </c>
    </row>
    <row r="643" spans="1:21" ht="15.75" customHeight="1" x14ac:dyDescent="0.2">
      <c r="A643" s="11" t="s">
        <v>19</v>
      </c>
      <c r="B643" s="5">
        <v>2023</v>
      </c>
      <c r="C643" s="15"/>
      <c r="D643" s="11">
        <v>1206</v>
      </c>
      <c r="E643" s="5">
        <v>4</v>
      </c>
      <c r="F643" s="5" t="s">
        <v>24</v>
      </c>
      <c r="G643" s="5" t="s">
        <v>21</v>
      </c>
      <c r="H643" s="5" t="s">
        <v>111</v>
      </c>
      <c r="J643" s="8">
        <v>0</v>
      </c>
      <c r="K643" s="9"/>
      <c r="L643" s="9"/>
      <c r="M643" s="9"/>
      <c r="N643" s="9"/>
      <c r="O643" s="9"/>
      <c r="T643" s="27">
        <v>1206</v>
      </c>
      <c r="U643" t="b">
        <f t="shared" ref="U643:U706" si="10">T643=D643</f>
        <v>1</v>
      </c>
    </row>
    <row r="644" spans="1:21" ht="15.75" customHeight="1" x14ac:dyDescent="0.2">
      <c r="A644" s="11" t="s">
        <v>19</v>
      </c>
      <c r="B644" s="5">
        <v>2023</v>
      </c>
      <c r="C644" s="15"/>
      <c r="D644" s="11">
        <v>1207</v>
      </c>
      <c r="E644" s="5">
        <v>1</v>
      </c>
      <c r="F644" s="5" t="s">
        <v>22</v>
      </c>
      <c r="G644" s="5" t="s">
        <v>27</v>
      </c>
      <c r="H644" s="5" t="s">
        <v>111</v>
      </c>
      <c r="J644" s="8">
        <v>0</v>
      </c>
      <c r="K644" s="9"/>
      <c r="L644" s="9"/>
      <c r="M644" s="9"/>
      <c r="N644" s="9"/>
      <c r="O644" s="9"/>
      <c r="T644" s="27">
        <v>1207</v>
      </c>
      <c r="U644" t="b">
        <f t="shared" si="10"/>
        <v>1</v>
      </c>
    </row>
    <row r="645" spans="1:21" ht="15.75" customHeight="1" x14ac:dyDescent="0.2">
      <c r="A645" s="11" t="s">
        <v>19</v>
      </c>
      <c r="B645" s="5">
        <v>2023</v>
      </c>
      <c r="C645" s="15"/>
      <c r="D645" s="11">
        <v>1208</v>
      </c>
      <c r="E645" s="5">
        <v>1</v>
      </c>
      <c r="F645" s="5" t="s">
        <v>20</v>
      </c>
      <c r="G645" s="5" t="s">
        <v>27</v>
      </c>
      <c r="H645" s="5" t="s">
        <v>111</v>
      </c>
      <c r="J645" s="8">
        <v>0</v>
      </c>
      <c r="K645" s="9"/>
      <c r="L645" s="9"/>
      <c r="M645" s="9"/>
      <c r="N645" s="9"/>
      <c r="O645" s="9"/>
      <c r="T645" s="27">
        <v>1208</v>
      </c>
      <c r="U645" t="b">
        <f t="shared" si="10"/>
        <v>1</v>
      </c>
    </row>
    <row r="646" spans="1:21" ht="15.75" customHeight="1" x14ac:dyDescent="0.2">
      <c r="A646" s="11" t="s">
        <v>19</v>
      </c>
      <c r="B646" s="5">
        <v>2023</v>
      </c>
      <c r="C646" s="15"/>
      <c r="D646" s="11">
        <v>1209</v>
      </c>
      <c r="E646" s="5">
        <v>1</v>
      </c>
      <c r="F646" s="5" t="s">
        <v>24</v>
      </c>
      <c r="G646" s="5" t="s">
        <v>27</v>
      </c>
      <c r="H646" s="5" t="s">
        <v>111</v>
      </c>
      <c r="J646" s="8">
        <v>0</v>
      </c>
      <c r="K646" s="9"/>
      <c r="L646" s="9"/>
      <c r="M646" s="9"/>
      <c r="N646" s="9"/>
      <c r="O646" s="9"/>
      <c r="T646" s="27">
        <v>1209</v>
      </c>
      <c r="U646" t="b">
        <f t="shared" si="10"/>
        <v>1</v>
      </c>
    </row>
    <row r="647" spans="1:21" ht="15.75" customHeight="1" x14ac:dyDescent="0.2">
      <c r="A647" s="11" t="s">
        <v>19</v>
      </c>
      <c r="B647" s="5">
        <v>2023</v>
      </c>
      <c r="C647" s="15"/>
      <c r="D647" s="11">
        <v>1210</v>
      </c>
      <c r="E647" s="5">
        <v>1</v>
      </c>
      <c r="F647" s="5" t="s">
        <v>26</v>
      </c>
      <c r="G647" s="5" t="s">
        <v>27</v>
      </c>
      <c r="H647" s="5" t="s">
        <v>111</v>
      </c>
      <c r="J647" s="8">
        <v>0</v>
      </c>
      <c r="K647" s="9"/>
      <c r="L647" s="9"/>
      <c r="M647" s="9"/>
      <c r="N647" s="9"/>
      <c r="O647" s="9"/>
      <c r="T647" s="27">
        <v>1210</v>
      </c>
      <c r="U647" t="b">
        <f t="shared" si="10"/>
        <v>1</v>
      </c>
    </row>
    <row r="648" spans="1:21" ht="15.75" customHeight="1" x14ac:dyDescent="0.2">
      <c r="A648" s="11" t="s">
        <v>19</v>
      </c>
      <c r="B648" s="5">
        <v>2023</v>
      </c>
      <c r="C648" s="15"/>
      <c r="D648" s="11">
        <v>1211</v>
      </c>
      <c r="E648" s="5">
        <v>1</v>
      </c>
      <c r="F648" s="5" t="s">
        <v>25</v>
      </c>
      <c r="G648" s="5" t="s">
        <v>27</v>
      </c>
      <c r="H648" s="5" t="s">
        <v>111</v>
      </c>
      <c r="J648" s="8">
        <v>0</v>
      </c>
      <c r="K648" s="9"/>
      <c r="L648" s="9"/>
      <c r="M648" s="9"/>
      <c r="N648" s="9"/>
      <c r="O648" s="9"/>
      <c r="T648" s="27">
        <v>1211</v>
      </c>
      <c r="U648" t="b">
        <f t="shared" si="10"/>
        <v>1</v>
      </c>
    </row>
    <row r="649" spans="1:21" ht="15.75" customHeight="1" x14ac:dyDescent="0.2">
      <c r="A649" s="11" t="s">
        <v>19</v>
      </c>
      <c r="B649" s="5">
        <v>2023</v>
      </c>
      <c r="C649" s="15"/>
      <c r="D649" s="11">
        <v>1212</v>
      </c>
      <c r="E649" s="5">
        <v>1</v>
      </c>
      <c r="F649" s="5" t="s">
        <v>23</v>
      </c>
      <c r="G649" s="5" t="s">
        <v>27</v>
      </c>
      <c r="H649" s="5" t="s">
        <v>111</v>
      </c>
      <c r="J649" s="8">
        <v>0</v>
      </c>
      <c r="K649" s="9"/>
      <c r="L649" s="9"/>
      <c r="M649" s="9"/>
      <c r="N649" s="9"/>
      <c r="O649" s="9"/>
      <c r="T649" s="27">
        <v>1212</v>
      </c>
      <c r="U649" t="b">
        <f t="shared" si="10"/>
        <v>1</v>
      </c>
    </row>
    <row r="650" spans="1:21" ht="15.75" customHeight="1" x14ac:dyDescent="0.2">
      <c r="A650" s="11" t="s">
        <v>19</v>
      </c>
      <c r="B650" s="5">
        <v>2023</v>
      </c>
      <c r="C650" s="15"/>
      <c r="D650" s="11">
        <v>1301</v>
      </c>
      <c r="E650" s="5">
        <v>2</v>
      </c>
      <c r="F650" s="5" t="s">
        <v>22</v>
      </c>
      <c r="G650" s="5" t="s">
        <v>27</v>
      </c>
      <c r="H650" s="5" t="s">
        <v>111</v>
      </c>
      <c r="J650" s="8">
        <v>0</v>
      </c>
      <c r="K650" s="9"/>
      <c r="L650" s="9"/>
      <c r="M650" s="9"/>
      <c r="N650" s="9"/>
      <c r="O650" s="9"/>
      <c r="T650" s="27">
        <v>1301</v>
      </c>
      <c r="U650" t="b">
        <f t="shared" si="10"/>
        <v>1</v>
      </c>
    </row>
    <row r="651" spans="1:21" ht="15.75" customHeight="1" x14ac:dyDescent="0.2">
      <c r="A651" s="11" t="s">
        <v>19</v>
      </c>
      <c r="B651" s="5">
        <v>2023</v>
      </c>
      <c r="C651" s="15"/>
      <c r="D651" s="11">
        <v>1302</v>
      </c>
      <c r="E651" s="5">
        <v>2</v>
      </c>
      <c r="F651" s="5" t="s">
        <v>26</v>
      </c>
      <c r="G651" s="5" t="s">
        <v>27</v>
      </c>
      <c r="H651" s="5" t="s">
        <v>111</v>
      </c>
      <c r="J651" s="8">
        <v>0</v>
      </c>
      <c r="K651" s="9"/>
      <c r="L651" s="9"/>
      <c r="M651" s="9"/>
      <c r="N651" s="9"/>
      <c r="O651" s="9"/>
      <c r="T651" s="27">
        <v>1302</v>
      </c>
      <c r="U651" t="b">
        <f t="shared" si="10"/>
        <v>1</v>
      </c>
    </row>
    <row r="652" spans="1:21" ht="15.75" customHeight="1" x14ac:dyDescent="0.2">
      <c r="A652" s="11" t="s">
        <v>19</v>
      </c>
      <c r="B652" s="5">
        <v>2023</v>
      </c>
      <c r="C652" s="15"/>
      <c r="D652" s="11">
        <v>1303</v>
      </c>
      <c r="E652" s="5">
        <v>2</v>
      </c>
      <c r="F652" s="5" t="s">
        <v>20</v>
      </c>
      <c r="G652" s="5" t="s">
        <v>27</v>
      </c>
      <c r="H652" s="5" t="s">
        <v>111</v>
      </c>
      <c r="J652" s="8">
        <v>0</v>
      </c>
      <c r="K652" s="9"/>
      <c r="L652" s="9"/>
      <c r="M652" s="9"/>
      <c r="N652" s="9"/>
      <c r="O652" s="9"/>
      <c r="T652" s="27">
        <v>1303</v>
      </c>
      <c r="U652" t="b">
        <f t="shared" si="10"/>
        <v>1</v>
      </c>
    </row>
    <row r="653" spans="1:21" ht="15.75" customHeight="1" x14ac:dyDescent="0.2">
      <c r="A653" s="11" t="s">
        <v>19</v>
      </c>
      <c r="B653" s="5">
        <v>2023</v>
      </c>
      <c r="C653" s="15"/>
      <c r="D653" s="11">
        <v>1304</v>
      </c>
      <c r="E653" s="5">
        <v>2</v>
      </c>
      <c r="F653" s="5" t="s">
        <v>23</v>
      </c>
      <c r="G653" s="5" t="s">
        <v>27</v>
      </c>
      <c r="H653" s="5" t="s">
        <v>111</v>
      </c>
      <c r="J653" s="8">
        <v>0</v>
      </c>
      <c r="K653" s="9"/>
      <c r="L653" s="9"/>
      <c r="M653" s="9"/>
      <c r="N653" s="9"/>
      <c r="O653" s="9"/>
      <c r="T653" s="27">
        <v>1304</v>
      </c>
      <c r="U653" t="b">
        <f t="shared" si="10"/>
        <v>1</v>
      </c>
    </row>
    <row r="654" spans="1:21" ht="15.75" customHeight="1" x14ac:dyDescent="0.2">
      <c r="A654" s="11" t="s">
        <v>19</v>
      </c>
      <c r="B654" s="5">
        <v>2023</v>
      </c>
      <c r="C654" s="15"/>
      <c r="D654" s="11">
        <v>1305</v>
      </c>
      <c r="E654" s="5">
        <v>2</v>
      </c>
      <c r="F654" s="5" t="s">
        <v>24</v>
      </c>
      <c r="G654" s="5" t="s">
        <v>27</v>
      </c>
      <c r="H654" s="5" t="s">
        <v>111</v>
      </c>
      <c r="J654" s="8">
        <v>0</v>
      </c>
      <c r="K654" s="9"/>
      <c r="L654" s="9"/>
      <c r="M654" s="9"/>
      <c r="N654" s="9"/>
      <c r="O654" s="9"/>
      <c r="T654" s="27">
        <v>1305</v>
      </c>
      <c r="U654" t="b">
        <f t="shared" si="10"/>
        <v>1</v>
      </c>
    </row>
    <row r="655" spans="1:21" ht="15.75" customHeight="1" x14ac:dyDescent="0.2">
      <c r="A655" s="11" t="s">
        <v>19</v>
      </c>
      <c r="B655" s="5">
        <v>2023</v>
      </c>
      <c r="C655" s="15"/>
      <c r="D655" s="11">
        <v>1306</v>
      </c>
      <c r="E655" s="5">
        <v>2</v>
      </c>
      <c r="F655" s="5" t="s">
        <v>25</v>
      </c>
      <c r="G655" s="5" t="s">
        <v>27</v>
      </c>
      <c r="H655" s="5" t="s">
        <v>111</v>
      </c>
      <c r="J655" s="8">
        <v>0</v>
      </c>
      <c r="K655" s="9"/>
      <c r="L655" s="9"/>
      <c r="M655" s="9"/>
      <c r="N655" s="9"/>
      <c r="O655" s="9"/>
      <c r="T655" s="27">
        <v>1306</v>
      </c>
      <c r="U655" t="b">
        <f t="shared" si="10"/>
        <v>1</v>
      </c>
    </row>
    <row r="656" spans="1:21" ht="15.75" customHeight="1" x14ac:dyDescent="0.2">
      <c r="A656" s="11" t="s">
        <v>19</v>
      </c>
      <c r="B656" s="5">
        <v>2023</v>
      </c>
      <c r="C656" s="15"/>
      <c r="D656" s="11">
        <v>1307</v>
      </c>
      <c r="E656" s="5">
        <v>3</v>
      </c>
      <c r="F656" s="5" t="s">
        <v>20</v>
      </c>
      <c r="G656" s="5" t="s">
        <v>21</v>
      </c>
      <c r="H656" s="5" t="s">
        <v>111</v>
      </c>
      <c r="J656" s="8">
        <v>0</v>
      </c>
      <c r="K656" s="9"/>
      <c r="L656" s="9"/>
      <c r="M656" s="9"/>
      <c r="N656" s="9"/>
      <c r="O656" s="9"/>
      <c r="T656" s="27">
        <v>1307</v>
      </c>
      <c r="U656" t="b">
        <f t="shared" si="10"/>
        <v>1</v>
      </c>
    </row>
    <row r="657" spans="1:21" ht="15.75" customHeight="1" x14ac:dyDescent="0.2">
      <c r="A657" s="11" t="s">
        <v>19</v>
      </c>
      <c r="B657" s="5">
        <v>2023</v>
      </c>
      <c r="C657" s="15"/>
      <c r="D657" s="11">
        <v>1308</v>
      </c>
      <c r="E657" s="5">
        <v>3</v>
      </c>
      <c r="F657" s="5" t="s">
        <v>23</v>
      </c>
      <c r="G657" s="5" t="s">
        <v>21</v>
      </c>
      <c r="H657" s="5" t="s">
        <v>111</v>
      </c>
      <c r="J657" s="8">
        <v>0</v>
      </c>
      <c r="K657" s="9"/>
      <c r="L657" s="9"/>
      <c r="M657" s="9"/>
      <c r="N657" s="9"/>
      <c r="O657" s="9"/>
      <c r="T657" s="27">
        <v>1308</v>
      </c>
      <c r="U657" t="b">
        <f t="shared" si="10"/>
        <v>1</v>
      </c>
    </row>
    <row r="658" spans="1:21" ht="15.75" customHeight="1" x14ac:dyDescent="0.2">
      <c r="A658" s="11" t="s">
        <v>19</v>
      </c>
      <c r="B658" s="5">
        <v>2023</v>
      </c>
      <c r="C658" s="15"/>
      <c r="D658" s="11">
        <v>1309</v>
      </c>
      <c r="E658" s="5">
        <v>3</v>
      </c>
      <c r="F658" s="5" t="s">
        <v>22</v>
      </c>
      <c r="G658" s="5" t="s">
        <v>21</v>
      </c>
      <c r="H658" s="5" t="s">
        <v>111</v>
      </c>
      <c r="J658" s="8">
        <v>0</v>
      </c>
      <c r="K658" s="9"/>
      <c r="L658" s="9"/>
      <c r="M658" s="9"/>
      <c r="N658" s="9"/>
      <c r="O658" s="9"/>
      <c r="T658" s="27">
        <v>1309</v>
      </c>
      <c r="U658" t="b">
        <f t="shared" si="10"/>
        <v>1</v>
      </c>
    </row>
    <row r="659" spans="1:21" ht="15.75" customHeight="1" x14ac:dyDescent="0.2">
      <c r="A659" s="11" t="s">
        <v>19</v>
      </c>
      <c r="B659" s="5">
        <v>2023</v>
      </c>
      <c r="C659" s="15"/>
      <c r="D659" s="11">
        <v>1310</v>
      </c>
      <c r="E659" s="5">
        <v>3</v>
      </c>
      <c r="F659" s="5" t="s">
        <v>24</v>
      </c>
      <c r="G659" s="5" t="s">
        <v>21</v>
      </c>
      <c r="H659" s="5" t="s">
        <v>111</v>
      </c>
      <c r="J659" s="8">
        <v>0</v>
      </c>
      <c r="K659" s="9"/>
      <c r="L659" s="9"/>
      <c r="M659" s="9"/>
      <c r="N659" s="9"/>
      <c r="O659" s="9"/>
      <c r="T659" s="27">
        <v>1310</v>
      </c>
      <c r="U659" t="b">
        <f t="shared" si="10"/>
        <v>1</v>
      </c>
    </row>
    <row r="660" spans="1:21" ht="15.75" customHeight="1" x14ac:dyDescent="0.2">
      <c r="A660" s="11" t="s">
        <v>19</v>
      </c>
      <c r="B660" s="5">
        <v>2023</v>
      </c>
      <c r="C660" s="15"/>
      <c r="D660" s="11">
        <v>1311</v>
      </c>
      <c r="E660" s="5">
        <v>3</v>
      </c>
      <c r="F660" s="5" t="s">
        <v>25</v>
      </c>
      <c r="G660" s="5" t="s">
        <v>21</v>
      </c>
      <c r="H660" s="5" t="s">
        <v>111</v>
      </c>
      <c r="J660" s="8">
        <v>0</v>
      </c>
      <c r="K660" s="9"/>
      <c r="L660" s="9"/>
      <c r="M660" s="9"/>
      <c r="N660" s="9"/>
      <c r="O660" s="9"/>
      <c r="T660" s="27">
        <v>1311</v>
      </c>
      <c r="U660" t="b">
        <f t="shared" si="10"/>
        <v>1</v>
      </c>
    </row>
    <row r="661" spans="1:21" ht="15.75" customHeight="1" x14ac:dyDescent="0.2">
      <c r="A661" s="11" t="s">
        <v>19</v>
      </c>
      <c r="B661" s="5">
        <v>2023</v>
      </c>
      <c r="C661" s="15"/>
      <c r="D661" s="11">
        <v>1312</v>
      </c>
      <c r="E661" s="5">
        <v>3</v>
      </c>
      <c r="F661" s="5" t="s">
        <v>26</v>
      </c>
      <c r="G661" s="5" t="s">
        <v>21</v>
      </c>
      <c r="H661" s="5" t="s">
        <v>111</v>
      </c>
      <c r="J661" s="8">
        <v>0</v>
      </c>
      <c r="K661" s="9"/>
      <c r="L661" s="9"/>
      <c r="M661" s="9"/>
      <c r="N661" s="9"/>
      <c r="O661" s="9"/>
      <c r="T661" s="27">
        <v>1312</v>
      </c>
      <c r="U661" t="b">
        <f t="shared" si="10"/>
        <v>1</v>
      </c>
    </row>
    <row r="662" spans="1:21" ht="15.75" customHeight="1" x14ac:dyDescent="0.2">
      <c r="A662" s="11" t="s">
        <v>19</v>
      </c>
      <c r="B662" s="5">
        <v>2023</v>
      </c>
      <c r="C662" s="15"/>
      <c r="D662" s="11">
        <v>1401</v>
      </c>
      <c r="E662" s="5">
        <v>4</v>
      </c>
      <c r="F662" s="5" t="s">
        <v>20</v>
      </c>
      <c r="G662" s="5" t="s">
        <v>21</v>
      </c>
      <c r="H662" s="5" t="s">
        <v>111</v>
      </c>
      <c r="J662" s="8">
        <v>0</v>
      </c>
      <c r="K662" s="9"/>
      <c r="L662" s="9"/>
      <c r="M662" s="9"/>
      <c r="N662" s="9"/>
      <c r="O662" s="9"/>
      <c r="T662" s="27">
        <v>1401</v>
      </c>
      <c r="U662" t="b">
        <f t="shared" si="10"/>
        <v>1</v>
      </c>
    </row>
    <row r="663" spans="1:21" ht="15.75" customHeight="1" x14ac:dyDescent="0.2">
      <c r="A663" s="11" t="s">
        <v>19</v>
      </c>
      <c r="B663" s="5">
        <v>2023</v>
      </c>
      <c r="C663" s="15"/>
      <c r="D663" s="11">
        <v>1402</v>
      </c>
      <c r="E663" s="5">
        <v>4</v>
      </c>
      <c r="F663" s="5" t="s">
        <v>23</v>
      </c>
      <c r="G663" s="5" t="s">
        <v>21</v>
      </c>
      <c r="H663" s="5" t="s">
        <v>111</v>
      </c>
      <c r="J663" s="8">
        <v>0</v>
      </c>
      <c r="K663" s="9"/>
      <c r="L663" s="9"/>
      <c r="M663" s="9"/>
      <c r="N663" s="9"/>
      <c r="O663" s="9"/>
      <c r="T663" s="27">
        <v>1402</v>
      </c>
      <c r="U663" t="b">
        <f t="shared" si="10"/>
        <v>1</v>
      </c>
    </row>
    <row r="664" spans="1:21" ht="15.75" customHeight="1" x14ac:dyDescent="0.2">
      <c r="A664" s="11" t="s">
        <v>19</v>
      </c>
      <c r="B664" s="5">
        <v>2023</v>
      </c>
      <c r="C664" s="15"/>
      <c r="D664" s="11">
        <v>1403</v>
      </c>
      <c r="E664" s="5">
        <v>4</v>
      </c>
      <c r="F664" s="5" t="s">
        <v>26</v>
      </c>
      <c r="G664" s="5" t="s">
        <v>21</v>
      </c>
      <c r="H664" s="5" t="s">
        <v>111</v>
      </c>
      <c r="J664" s="8">
        <v>0</v>
      </c>
      <c r="K664" s="9"/>
      <c r="L664" s="9"/>
      <c r="M664" s="9"/>
      <c r="N664" s="9"/>
      <c r="O664" s="9"/>
      <c r="T664" s="27">
        <v>1403</v>
      </c>
      <c r="U664" t="b">
        <f t="shared" si="10"/>
        <v>1</v>
      </c>
    </row>
    <row r="665" spans="1:21" ht="15.75" customHeight="1" x14ac:dyDescent="0.2">
      <c r="A665" s="11" t="s">
        <v>19</v>
      </c>
      <c r="B665" s="5">
        <v>2023</v>
      </c>
      <c r="C665" s="15"/>
      <c r="D665" s="11">
        <v>1404</v>
      </c>
      <c r="E665" s="5">
        <v>4</v>
      </c>
      <c r="F665" s="5" t="s">
        <v>25</v>
      </c>
      <c r="G665" s="5" t="s">
        <v>21</v>
      </c>
      <c r="H665" s="5" t="s">
        <v>111</v>
      </c>
      <c r="J665" s="8">
        <v>0</v>
      </c>
      <c r="K665" s="9"/>
      <c r="L665" s="9"/>
      <c r="M665" s="9"/>
      <c r="N665" s="9"/>
      <c r="O665" s="9"/>
      <c r="T665" s="27">
        <v>1404</v>
      </c>
      <c r="U665" t="b">
        <f t="shared" si="10"/>
        <v>1</v>
      </c>
    </row>
    <row r="666" spans="1:21" ht="15.75" customHeight="1" x14ac:dyDescent="0.2">
      <c r="A666" s="11" t="s">
        <v>19</v>
      </c>
      <c r="B666" s="5">
        <v>2023</v>
      </c>
      <c r="C666" s="15"/>
      <c r="D666" s="11">
        <v>1405</v>
      </c>
      <c r="E666" s="5">
        <v>4</v>
      </c>
      <c r="F666" s="5" t="s">
        <v>24</v>
      </c>
      <c r="G666" s="5" t="s">
        <v>21</v>
      </c>
      <c r="H666" s="5" t="s">
        <v>111</v>
      </c>
      <c r="J666" s="8">
        <v>0</v>
      </c>
      <c r="K666" s="9"/>
      <c r="L666" s="9"/>
      <c r="M666" s="9"/>
      <c r="N666" s="9"/>
      <c r="O666" s="9"/>
      <c r="T666" s="27">
        <v>1405</v>
      </c>
      <c r="U666" t="b">
        <f t="shared" si="10"/>
        <v>1</v>
      </c>
    </row>
    <row r="667" spans="1:21" ht="15.75" customHeight="1" x14ac:dyDescent="0.2">
      <c r="A667" s="11" t="s">
        <v>19</v>
      </c>
      <c r="B667" s="5">
        <v>2023</v>
      </c>
      <c r="C667" s="15"/>
      <c r="D667" s="11">
        <v>1406</v>
      </c>
      <c r="E667" s="5">
        <v>4</v>
      </c>
      <c r="F667" s="5" t="s">
        <v>22</v>
      </c>
      <c r="G667" s="5" t="s">
        <v>21</v>
      </c>
      <c r="H667" s="5" t="s">
        <v>111</v>
      </c>
      <c r="J667" s="8">
        <v>0</v>
      </c>
      <c r="K667" s="9"/>
      <c r="L667" s="9"/>
      <c r="M667" s="9"/>
      <c r="N667" s="9"/>
      <c r="O667" s="9"/>
      <c r="T667" s="27">
        <v>1406</v>
      </c>
      <c r="U667" t="b">
        <f t="shared" si="10"/>
        <v>1</v>
      </c>
    </row>
    <row r="668" spans="1:21" ht="15.75" customHeight="1" x14ac:dyDescent="0.2">
      <c r="A668" s="11" t="s">
        <v>19</v>
      </c>
      <c r="B668" s="5">
        <v>2023</v>
      </c>
      <c r="C668" s="15"/>
      <c r="D668" s="11">
        <v>1407</v>
      </c>
      <c r="E668" s="5">
        <v>1</v>
      </c>
      <c r="F668" s="5" t="s">
        <v>26</v>
      </c>
      <c r="G668" s="5" t="s">
        <v>27</v>
      </c>
      <c r="H668" s="5" t="s">
        <v>111</v>
      </c>
      <c r="J668" s="8">
        <v>0</v>
      </c>
      <c r="K668" s="9"/>
      <c r="L668" s="9"/>
      <c r="M668" s="9"/>
      <c r="N668" s="9"/>
      <c r="O668" s="9"/>
      <c r="T668" s="27">
        <v>1407</v>
      </c>
      <c r="U668" t="b">
        <f t="shared" si="10"/>
        <v>1</v>
      </c>
    </row>
    <row r="669" spans="1:21" ht="15.75" customHeight="1" x14ac:dyDescent="0.2">
      <c r="A669" s="11" t="s">
        <v>19</v>
      </c>
      <c r="B669" s="5">
        <v>2023</v>
      </c>
      <c r="C669" s="15"/>
      <c r="D669" s="11">
        <v>1408</v>
      </c>
      <c r="E669" s="5">
        <v>1</v>
      </c>
      <c r="F669" s="5" t="s">
        <v>22</v>
      </c>
      <c r="G669" s="5" t="s">
        <v>27</v>
      </c>
      <c r="H669" s="5" t="s">
        <v>111</v>
      </c>
      <c r="J669" s="8">
        <v>0</v>
      </c>
      <c r="K669" s="9"/>
      <c r="L669" s="9"/>
      <c r="M669" s="9"/>
      <c r="N669" s="9"/>
      <c r="O669" s="9"/>
      <c r="T669" s="27">
        <v>1408</v>
      </c>
      <c r="U669" t="b">
        <f t="shared" si="10"/>
        <v>1</v>
      </c>
    </row>
    <row r="670" spans="1:21" ht="15.75" customHeight="1" x14ac:dyDescent="0.2">
      <c r="A670" s="11" t="s">
        <v>19</v>
      </c>
      <c r="B670" s="5">
        <v>2023</v>
      </c>
      <c r="C670" s="15"/>
      <c r="D670" s="11">
        <v>1409</v>
      </c>
      <c r="E670" s="5">
        <v>1</v>
      </c>
      <c r="F670" s="5" t="s">
        <v>20</v>
      </c>
      <c r="G670" s="5" t="s">
        <v>27</v>
      </c>
      <c r="H670" s="5" t="s">
        <v>111</v>
      </c>
      <c r="J670" s="8">
        <v>0</v>
      </c>
      <c r="K670" s="9"/>
      <c r="L670" s="9"/>
      <c r="M670" s="9"/>
      <c r="N670" s="9"/>
      <c r="O670" s="9"/>
      <c r="T670" s="27">
        <v>1409</v>
      </c>
      <c r="U670" t="b">
        <f t="shared" si="10"/>
        <v>1</v>
      </c>
    </row>
    <row r="671" spans="1:21" ht="15.75" customHeight="1" x14ac:dyDescent="0.2">
      <c r="A671" s="11" t="s">
        <v>19</v>
      </c>
      <c r="B671" s="5">
        <v>2023</v>
      </c>
      <c r="C671" s="15"/>
      <c r="D671" s="11">
        <v>1410</v>
      </c>
      <c r="E671" s="5">
        <v>1</v>
      </c>
      <c r="F671" s="5" t="s">
        <v>25</v>
      </c>
      <c r="G671" s="5" t="s">
        <v>27</v>
      </c>
      <c r="H671" s="5" t="s">
        <v>111</v>
      </c>
      <c r="J671" s="8">
        <v>0</v>
      </c>
      <c r="K671" s="9"/>
      <c r="L671" s="9"/>
      <c r="M671" s="9"/>
      <c r="N671" s="9"/>
      <c r="O671" s="9"/>
      <c r="T671" s="27">
        <v>1410</v>
      </c>
      <c r="U671" t="b">
        <f t="shared" si="10"/>
        <v>1</v>
      </c>
    </row>
    <row r="672" spans="1:21" ht="15.75" customHeight="1" x14ac:dyDescent="0.2">
      <c r="A672" s="11" t="s">
        <v>19</v>
      </c>
      <c r="B672" s="5">
        <v>2023</v>
      </c>
      <c r="C672" s="15"/>
      <c r="D672" s="11">
        <v>1411</v>
      </c>
      <c r="E672" s="5">
        <v>1</v>
      </c>
      <c r="F672" s="5" t="s">
        <v>24</v>
      </c>
      <c r="G672" s="5" t="s">
        <v>27</v>
      </c>
      <c r="H672" s="5" t="s">
        <v>111</v>
      </c>
      <c r="J672" s="8">
        <v>0</v>
      </c>
      <c r="K672" s="9"/>
      <c r="L672" s="9"/>
      <c r="M672" s="9"/>
      <c r="N672" s="9"/>
      <c r="O672" s="9"/>
      <c r="T672" s="27">
        <v>1411</v>
      </c>
      <c r="U672" t="b">
        <f t="shared" si="10"/>
        <v>1</v>
      </c>
    </row>
    <row r="673" spans="1:21" ht="15.75" customHeight="1" x14ac:dyDescent="0.2">
      <c r="A673" s="11" t="s">
        <v>19</v>
      </c>
      <c r="B673" s="5">
        <v>2023</v>
      </c>
      <c r="C673" s="15"/>
      <c r="D673" s="11">
        <v>1412</v>
      </c>
      <c r="E673" s="5">
        <v>1</v>
      </c>
      <c r="F673" s="5" t="s">
        <v>23</v>
      </c>
      <c r="G673" s="5" t="s">
        <v>27</v>
      </c>
      <c r="H673" s="5" t="s">
        <v>111</v>
      </c>
      <c r="J673" s="8">
        <v>0</v>
      </c>
      <c r="K673" s="9"/>
      <c r="L673" s="9"/>
      <c r="M673" s="9"/>
      <c r="N673" s="9"/>
      <c r="O673" s="9"/>
      <c r="T673" s="27">
        <v>1412</v>
      </c>
      <c r="U673" t="b">
        <f t="shared" si="10"/>
        <v>1</v>
      </c>
    </row>
    <row r="674" spans="1:21" ht="15.75" customHeight="1" x14ac:dyDescent="0.2">
      <c r="A674" s="11" t="s">
        <v>19</v>
      </c>
      <c r="B674" s="5">
        <v>2023</v>
      </c>
      <c r="C674" s="15"/>
      <c r="D674" s="11">
        <v>1101</v>
      </c>
      <c r="E674" s="5">
        <v>2</v>
      </c>
      <c r="F674" s="5" t="s">
        <v>24</v>
      </c>
      <c r="G674" s="5" t="s">
        <v>21</v>
      </c>
      <c r="H674" s="5" t="s">
        <v>112</v>
      </c>
      <c r="J674" s="8">
        <v>0</v>
      </c>
      <c r="K674" s="9"/>
      <c r="L674" s="9"/>
      <c r="M674" s="9"/>
      <c r="N674" s="9"/>
      <c r="O674" s="9"/>
      <c r="T674" s="27">
        <v>1101</v>
      </c>
      <c r="U674" t="b">
        <f t="shared" si="10"/>
        <v>1</v>
      </c>
    </row>
    <row r="675" spans="1:21" ht="15.75" customHeight="1" x14ac:dyDescent="0.2">
      <c r="A675" s="11" t="s">
        <v>19</v>
      </c>
      <c r="B675" s="5">
        <v>2023</v>
      </c>
      <c r="C675" s="15"/>
      <c r="D675" s="11">
        <v>1102</v>
      </c>
      <c r="E675" s="5">
        <v>2</v>
      </c>
      <c r="F675" s="5" t="s">
        <v>23</v>
      </c>
      <c r="G675" s="5" t="s">
        <v>21</v>
      </c>
      <c r="H675" s="5" t="s">
        <v>112</v>
      </c>
      <c r="J675" s="8">
        <v>0</v>
      </c>
      <c r="K675" s="9"/>
      <c r="L675" s="9"/>
      <c r="M675" s="9"/>
      <c r="N675" s="9"/>
      <c r="O675" s="9"/>
      <c r="T675" s="27">
        <v>1102</v>
      </c>
      <c r="U675" t="b">
        <f t="shared" si="10"/>
        <v>1</v>
      </c>
    </row>
    <row r="676" spans="1:21" ht="15.75" customHeight="1" x14ac:dyDescent="0.2">
      <c r="A676" s="11" t="s">
        <v>19</v>
      </c>
      <c r="B676" s="5">
        <v>2023</v>
      </c>
      <c r="C676" s="15"/>
      <c r="D676" s="11">
        <v>1103</v>
      </c>
      <c r="E676" s="5">
        <v>2</v>
      </c>
      <c r="F676" s="5" t="s">
        <v>20</v>
      </c>
      <c r="G676" s="5" t="s">
        <v>21</v>
      </c>
      <c r="H676" s="5" t="s">
        <v>112</v>
      </c>
      <c r="J676" s="8">
        <v>0</v>
      </c>
      <c r="K676" s="9"/>
      <c r="L676" s="9"/>
      <c r="M676" s="9"/>
      <c r="N676" s="9"/>
      <c r="O676" s="9"/>
      <c r="T676" s="27">
        <v>1103</v>
      </c>
      <c r="U676" t="b">
        <f t="shared" si="10"/>
        <v>1</v>
      </c>
    </row>
    <row r="677" spans="1:21" ht="15.75" customHeight="1" x14ac:dyDescent="0.2">
      <c r="A677" s="11" t="s">
        <v>19</v>
      </c>
      <c r="B677" s="5">
        <v>2023</v>
      </c>
      <c r="C677" s="15"/>
      <c r="D677" s="11">
        <v>1104</v>
      </c>
      <c r="E677" s="5">
        <v>2</v>
      </c>
      <c r="F677" s="5" t="s">
        <v>22</v>
      </c>
      <c r="G677" s="5" t="s">
        <v>21</v>
      </c>
      <c r="H677" s="5" t="s">
        <v>112</v>
      </c>
      <c r="J677" s="8">
        <v>0</v>
      </c>
      <c r="K677" s="9"/>
      <c r="L677" s="9"/>
      <c r="M677" s="9"/>
      <c r="N677" s="9"/>
      <c r="O677" s="9"/>
      <c r="T677" s="27">
        <v>1104</v>
      </c>
      <c r="U677" t="b">
        <f t="shared" si="10"/>
        <v>1</v>
      </c>
    </row>
    <row r="678" spans="1:21" ht="15.75" customHeight="1" x14ac:dyDescent="0.2">
      <c r="A678" s="11" t="s">
        <v>19</v>
      </c>
      <c r="B678" s="5">
        <v>2023</v>
      </c>
      <c r="C678" s="15"/>
      <c r="D678" s="11">
        <v>1105</v>
      </c>
      <c r="E678" s="5">
        <v>2</v>
      </c>
      <c r="F678" s="5" t="s">
        <v>25</v>
      </c>
      <c r="G678" s="5" t="s">
        <v>21</v>
      </c>
      <c r="H678" s="5" t="s">
        <v>112</v>
      </c>
      <c r="J678" s="8">
        <v>0</v>
      </c>
      <c r="K678" s="9"/>
      <c r="L678" s="9"/>
      <c r="M678" s="9"/>
      <c r="N678" s="9"/>
      <c r="O678" s="9"/>
      <c r="T678" s="27">
        <v>1105</v>
      </c>
      <c r="U678" t="b">
        <f t="shared" si="10"/>
        <v>1</v>
      </c>
    </row>
    <row r="679" spans="1:21" ht="15.75" customHeight="1" x14ac:dyDescent="0.2">
      <c r="A679" s="11" t="s">
        <v>19</v>
      </c>
      <c r="B679" s="5">
        <v>2023</v>
      </c>
      <c r="C679" s="15"/>
      <c r="D679" s="11">
        <v>1106</v>
      </c>
      <c r="E679" s="5">
        <v>2</v>
      </c>
      <c r="F679" s="5" t="s">
        <v>26</v>
      </c>
      <c r="G679" s="5" t="s">
        <v>21</v>
      </c>
      <c r="H679" s="5" t="s">
        <v>112</v>
      </c>
      <c r="J679" s="8">
        <v>0</v>
      </c>
      <c r="K679" s="9"/>
      <c r="L679" s="9"/>
      <c r="M679" s="9"/>
      <c r="N679" s="9"/>
      <c r="O679" s="9"/>
      <c r="T679" s="27">
        <v>1106</v>
      </c>
      <c r="U679" t="b">
        <f t="shared" si="10"/>
        <v>1</v>
      </c>
    </row>
    <row r="680" spans="1:21" ht="15.75" customHeight="1" x14ac:dyDescent="0.2">
      <c r="A680" s="11" t="s">
        <v>19</v>
      </c>
      <c r="B680" s="5">
        <v>2023</v>
      </c>
      <c r="C680" s="15"/>
      <c r="D680" s="11">
        <v>1107</v>
      </c>
      <c r="E680" s="5">
        <v>3</v>
      </c>
      <c r="F680" s="5" t="s">
        <v>23</v>
      </c>
      <c r="G680" s="5" t="s">
        <v>27</v>
      </c>
      <c r="H680" s="5" t="s">
        <v>112</v>
      </c>
      <c r="J680" s="8">
        <v>0</v>
      </c>
      <c r="K680" s="9"/>
      <c r="L680" s="9"/>
      <c r="M680" s="9"/>
      <c r="N680" s="9"/>
      <c r="O680" s="9"/>
      <c r="T680" s="27">
        <v>1107</v>
      </c>
      <c r="U680" t="b">
        <f t="shared" si="10"/>
        <v>1</v>
      </c>
    </row>
    <row r="681" spans="1:21" ht="15.75" customHeight="1" x14ac:dyDescent="0.2">
      <c r="A681" s="11" t="s">
        <v>19</v>
      </c>
      <c r="B681" s="5">
        <v>2023</v>
      </c>
      <c r="C681" s="15"/>
      <c r="D681" s="11">
        <v>1108</v>
      </c>
      <c r="E681" s="5">
        <v>3</v>
      </c>
      <c r="F681" s="5" t="s">
        <v>25</v>
      </c>
      <c r="G681" s="5" t="s">
        <v>27</v>
      </c>
      <c r="H681" s="5" t="s">
        <v>112</v>
      </c>
      <c r="J681" s="8">
        <v>0</v>
      </c>
      <c r="K681" s="9"/>
      <c r="L681" s="9"/>
      <c r="M681" s="9"/>
      <c r="N681" s="9"/>
      <c r="O681" s="9"/>
      <c r="T681" s="27">
        <v>1108</v>
      </c>
      <c r="U681" t="b">
        <f t="shared" si="10"/>
        <v>1</v>
      </c>
    </row>
    <row r="682" spans="1:21" ht="15.75" customHeight="1" x14ac:dyDescent="0.2">
      <c r="A682" s="11" t="s">
        <v>19</v>
      </c>
      <c r="B682" s="5">
        <v>2023</v>
      </c>
      <c r="C682" s="15"/>
      <c r="D682" s="11">
        <v>1109</v>
      </c>
      <c r="E682" s="5">
        <v>3</v>
      </c>
      <c r="F682" s="5" t="s">
        <v>26</v>
      </c>
      <c r="G682" s="5" t="s">
        <v>27</v>
      </c>
      <c r="H682" s="5" t="s">
        <v>112</v>
      </c>
      <c r="J682" s="8">
        <v>0</v>
      </c>
      <c r="K682" s="9"/>
      <c r="L682" s="9"/>
      <c r="M682" s="9"/>
      <c r="N682" s="9"/>
      <c r="O682" s="9"/>
      <c r="T682" s="27">
        <v>1109</v>
      </c>
      <c r="U682" t="b">
        <f t="shared" si="10"/>
        <v>1</v>
      </c>
    </row>
    <row r="683" spans="1:21" ht="15.75" customHeight="1" x14ac:dyDescent="0.2">
      <c r="A683" s="11" t="s">
        <v>19</v>
      </c>
      <c r="B683" s="5">
        <v>2023</v>
      </c>
      <c r="C683" s="15"/>
      <c r="D683" s="11">
        <v>1110</v>
      </c>
      <c r="E683" s="5">
        <v>3</v>
      </c>
      <c r="F683" s="5" t="s">
        <v>20</v>
      </c>
      <c r="G683" s="5" t="s">
        <v>27</v>
      </c>
      <c r="H683" s="5" t="s">
        <v>112</v>
      </c>
      <c r="J683" s="8">
        <v>0</v>
      </c>
      <c r="K683" s="9"/>
      <c r="L683" s="9"/>
      <c r="M683" s="9"/>
      <c r="N683" s="9"/>
      <c r="O683" s="9"/>
      <c r="T683" s="27">
        <v>1110</v>
      </c>
      <c r="U683" t="b">
        <f t="shared" si="10"/>
        <v>1</v>
      </c>
    </row>
    <row r="684" spans="1:21" ht="15.75" customHeight="1" x14ac:dyDescent="0.2">
      <c r="A684" s="11" t="s">
        <v>19</v>
      </c>
      <c r="B684" s="5">
        <v>2023</v>
      </c>
      <c r="C684" s="15"/>
      <c r="D684" s="11">
        <v>1111</v>
      </c>
      <c r="E684" s="5">
        <v>3</v>
      </c>
      <c r="F684" s="5" t="s">
        <v>22</v>
      </c>
      <c r="G684" s="5" t="s">
        <v>27</v>
      </c>
      <c r="H684" s="5" t="s">
        <v>112</v>
      </c>
      <c r="J684" s="8">
        <v>0</v>
      </c>
      <c r="K684" s="9"/>
      <c r="L684" s="9"/>
      <c r="M684" s="9"/>
      <c r="N684" s="9"/>
      <c r="O684" s="9"/>
      <c r="T684" s="27">
        <v>1111</v>
      </c>
      <c r="U684" t="b">
        <f t="shared" si="10"/>
        <v>1</v>
      </c>
    </row>
    <row r="685" spans="1:21" ht="15.75" customHeight="1" x14ac:dyDescent="0.2">
      <c r="A685" s="11" t="s">
        <v>19</v>
      </c>
      <c r="B685" s="5">
        <v>2023</v>
      </c>
      <c r="C685" s="15"/>
      <c r="D685" s="11">
        <v>1112</v>
      </c>
      <c r="E685" s="5">
        <v>3</v>
      </c>
      <c r="F685" s="5" t="s">
        <v>24</v>
      </c>
      <c r="G685" s="5" t="s">
        <v>27</v>
      </c>
      <c r="H685" s="5" t="s">
        <v>112</v>
      </c>
      <c r="J685" s="8">
        <v>0</v>
      </c>
      <c r="K685" s="9"/>
      <c r="L685" s="9"/>
      <c r="M685" s="9"/>
      <c r="N685" s="9"/>
      <c r="O685" s="9"/>
      <c r="T685" s="27">
        <v>1112</v>
      </c>
      <c r="U685" t="b">
        <f t="shared" si="10"/>
        <v>1</v>
      </c>
    </row>
    <row r="686" spans="1:21" ht="15.75" customHeight="1" x14ac:dyDescent="0.2">
      <c r="A686" s="11" t="s">
        <v>19</v>
      </c>
      <c r="B686" s="5">
        <v>2023</v>
      </c>
      <c r="C686" s="15"/>
      <c r="D686" s="11">
        <v>1201</v>
      </c>
      <c r="E686" s="5">
        <v>4</v>
      </c>
      <c r="F686" s="5" t="s">
        <v>20</v>
      </c>
      <c r="G686" s="5" t="s">
        <v>21</v>
      </c>
      <c r="H686" s="5" t="s">
        <v>112</v>
      </c>
      <c r="J686" s="8">
        <v>0</v>
      </c>
      <c r="K686" s="9"/>
      <c r="L686" s="9"/>
      <c r="M686" s="9"/>
      <c r="N686" s="9"/>
      <c r="O686" s="9"/>
      <c r="T686" s="27">
        <v>1201</v>
      </c>
      <c r="U686" t="b">
        <f t="shared" si="10"/>
        <v>1</v>
      </c>
    </row>
    <row r="687" spans="1:21" ht="15.75" customHeight="1" x14ac:dyDescent="0.2">
      <c r="A687" s="11" t="s">
        <v>19</v>
      </c>
      <c r="B687" s="5">
        <v>2023</v>
      </c>
      <c r="C687" s="15"/>
      <c r="D687" s="11">
        <v>1202</v>
      </c>
      <c r="E687" s="5">
        <v>4</v>
      </c>
      <c r="F687" s="5" t="s">
        <v>22</v>
      </c>
      <c r="G687" s="5" t="s">
        <v>21</v>
      </c>
      <c r="H687" s="5" t="s">
        <v>112</v>
      </c>
      <c r="J687" s="8">
        <v>0</v>
      </c>
      <c r="K687" s="9"/>
      <c r="L687" s="9"/>
      <c r="M687" s="9"/>
      <c r="N687" s="9"/>
      <c r="O687" s="9"/>
      <c r="T687" s="27">
        <v>1202</v>
      </c>
      <c r="U687" t="b">
        <f t="shared" si="10"/>
        <v>1</v>
      </c>
    </row>
    <row r="688" spans="1:21" ht="15.75" customHeight="1" x14ac:dyDescent="0.2">
      <c r="A688" s="11" t="s">
        <v>19</v>
      </c>
      <c r="B688" s="5">
        <v>2023</v>
      </c>
      <c r="C688" s="15"/>
      <c r="D688" s="11">
        <v>1203</v>
      </c>
      <c r="E688" s="5">
        <v>4</v>
      </c>
      <c r="F688" s="5" t="s">
        <v>25</v>
      </c>
      <c r="G688" s="5" t="s">
        <v>21</v>
      </c>
      <c r="H688" s="5" t="s">
        <v>112</v>
      </c>
      <c r="J688" s="8">
        <v>0</v>
      </c>
      <c r="K688" s="9"/>
      <c r="L688" s="9"/>
      <c r="M688" s="9"/>
      <c r="N688" s="9"/>
      <c r="O688" s="9"/>
      <c r="T688" s="27">
        <v>1203</v>
      </c>
      <c r="U688" t="b">
        <f t="shared" si="10"/>
        <v>1</v>
      </c>
    </row>
    <row r="689" spans="1:21" ht="15.75" customHeight="1" x14ac:dyDescent="0.2">
      <c r="A689" s="11" t="s">
        <v>19</v>
      </c>
      <c r="B689" s="5">
        <v>2023</v>
      </c>
      <c r="C689" s="15"/>
      <c r="D689" s="11">
        <v>1204</v>
      </c>
      <c r="E689" s="5">
        <v>4</v>
      </c>
      <c r="F689" s="5" t="s">
        <v>26</v>
      </c>
      <c r="G689" s="5" t="s">
        <v>21</v>
      </c>
      <c r="H689" s="5" t="s">
        <v>112</v>
      </c>
      <c r="J689" s="8">
        <v>0</v>
      </c>
      <c r="K689" s="9"/>
      <c r="L689" s="9"/>
      <c r="M689" s="9"/>
      <c r="N689" s="9"/>
      <c r="O689" s="9"/>
      <c r="T689" s="27">
        <v>1204</v>
      </c>
      <c r="U689" t="b">
        <f t="shared" si="10"/>
        <v>1</v>
      </c>
    </row>
    <row r="690" spans="1:21" ht="15.75" customHeight="1" x14ac:dyDescent="0.2">
      <c r="A690" s="11" t="s">
        <v>19</v>
      </c>
      <c r="B690" s="5">
        <v>2023</v>
      </c>
      <c r="C690" s="15"/>
      <c r="D690" s="11">
        <v>1205</v>
      </c>
      <c r="E690" s="5">
        <v>4</v>
      </c>
      <c r="F690" s="5" t="s">
        <v>23</v>
      </c>
      <c r="G690" s="5" t="s">
        <v>21</v>
      </c>
      <c r="H690" s="5" t="s">
        <v>112</v>
      </c>
      <c r="J690" s="8">
        <v>0</v>
      </c>
      <c r="K690" s="9"/>
      <c r="L690" s="9"/>
      <c r="M690" s="9"/>
      <c r="N690" s="9"/>
      <c r="O690" s="9"/>
      <c r="T690" s="27">
        <v>1205</v>
      </c>
      <c r="U690" t="b">
        <f t="shared" si="10"/>
        <v>1</v>
      </c>
    </row>
    <row r="691" spans="1:21" ht="15.75" customHeight="1" x14ac:dyDescent="0.2">
      <c r="A691" s="11" t="s">
        <v>19</v>
      </c>
      <c r="B691" s="5">
        <v>2023</v>
      </c>
      <c r="C691" s="15"/>
      <c r="D691" s="11">
        <v>1206</v>
      </c>
      <c r="E691" s="5">
        <v>4</v>
      </c>
      <c r="F691" s="5" t="s">
        <v>24</v>
      </c>
      <c r="G691" s="5" t="s">
        <v>21</v>
      </c>
      <c r="H691" s="5" t="s">
        <v>112</v>
      </c>
      <c r="J691" s="8">
        <v>0</v>
      </c>
      <c r="K691" s="9"/>
      <c r="L691" s="9"/>
      <c r="M691" s="9"/>
      <c r="N691" s="9"/>
      <c r="O691" s="9"/>
      <c r="T691" s="27">
        <v>1206</v>
      </c>
      <c r="U691" t="b">
        <f t="shared" si="10"/>
        <v>1</v>
      </c>
    </row>
    <row r="692" spans="1:21" ht="15.75" customHeight="1" x14ac:dyDescent="0.2">
      <c r="A692" s="11" t="s">
        <v>19</v>
      </c>
      <c r="B692" s="5">
        <v>2023</v>
      </c>
      <c r="C692" s="15"/>
      <c r="D692" s="11">
        <v>1207</v>
      </c>
      <c r="E692" s="5">
        <v>1</v>
      </c>
      <c r="F692" s="5" t="s">
        <v>22</v>
      </c>
      <c r="G692" s="5" t="s">
        <v>27</v>
      </c>
      <c r="H692" s="5" t="s">
        <v>112</v>
      </c>
      <c r="J692" s="8">
        <v>0</v>
      </c>
      <c r="K692" s="9"/>
      <c r="L692" s="9"/>
      <c r="M692" s="9"/>
      <c r="N692" s="9"/>
      <c r="O692" s="9"/>
      <c r="T692" s="27">
        <v>1207</v>
      </c>
      <c r="U692" t="b">
        <f t="shared" si="10"/>
        <v>1</v>
      </c>
    </row>
    <row r="693" spans="1:21" ht="15.75" customHeight="1" x14ac:dyDescent="0.2">
      <c r="A693" s="11" t="s">
        <v>19</v>
      </c>
      <c r="B693" s="5">
        <v>2023</v>
      </c>
      <c r="C693" s="15"/>
      <c r="D693" s="11">
        <v>1208</v>
      </c>
      <c r="E693" s="5">
        <v>1</v>
      </c>
      <c r="F693" s="5" t="s">
        <v>20</v>
      </c>
      <c r="G693" s="5" t="s">
        <v>27</v>
      </c>
      <c r="H693" s="5" t="s">
        <v>112</v>
      </c>
      <c r="J693" s="8">
        <v>0</v>
      </c>
      <c r="K693" s="9"/>
      <c r="L693" s="9"/>
      <c r="M693" s="9"/>
      <c r="N693" s="9"/>
      <c r="O693" s="9"/>
      <c r="T693" s="27">
        <v>1208</v>
      </c>
      <c r="U693" t="b">
        <f t="shared" si="10"/>
        <v>1</v>
      </c>
    </row>
    <row r="694" spans="1:21" ht="15.75" customHeight="1" x14ac:dyDescent="0.2">
      <c r="A694" s="11" t="s">
        <v>19</v>
      </c>
      <c r="B694" s="5">
        <v>2023</v>
      </c>
      <c r="C694" s="15"/>
      <c r="D694" s="11">
        <v>1209</v>
      </c>
      <c r="E694" s="5">
        <v>1</v>
      </c>
      <c r="F694" s="5" t="s">
        <v>24</v>
      </c>
      <c r="G694" s="5" t="s">
        <v>27</v>
      </c>
      <c r="H694" s="5" t="s">
        <v>112</v>
      </c>
      <c r="J694" s="8">
        <v>0</v>
      </c>
      <c r="K694" s="9"/>
      <c r="L694" s="9"/>
      <c r="M694" s="9"/>
      <c r="N694" s="9"/>
      <c r="O694" s="9"/>
      <c r="T694" s="27">
        <v>1209</v>
      </c>
      <c r="U694" t="b">
        <f t="shared" si="10"/>
        <v>1</v>
      </c>
    </row>
    <row r="695" spans="1:21" ht="15.75" customHeight="1" x14ac:dyDescent="0.2">
      <c r="A695" s="11" t="s">
        <v>19</v>
      </c>
      <c r="B695" s="5">
        <v>2023</v>
      </c>
      <c r="C695" s="15"/>
      <c r="D695" s="11">
        <v>1210</v>
      </c>
      <c r="E695" s="5">
        <v>1</v>
      </c>
      <c r="F695" s="5" t="s">
        <v>26</v>
      </c>
      <c r="G695" s="5" t="s">
        <v>27</v>
      </c>
      <c r="H695" s="5" t="s">
        <v>112</v>
      </c>
      <c r="J695" s="8">
        <v>0</v>
      </c>
      <c r="K695" s="9"/>
      <c r="L695" s="9"/>
      <c r="M695" s="9"/>
      <c r="N695" s="9"/>
      <c r="O695" s="9"/>
      <c r="T695" s="27">
        <v>1210</v>
      </c>
      <c r="U695" t="b">
        <f t="shared" si="10"/>
        <v>1</v>
      </c>
    </row>
    <row r="696" spans="1:21" ht="15.75" customHeight="1" x14ac:dyDescent="0.2">
      <c r="A696" s="11" t="s">
        <v>19</v>
      </c>
      <c r="B696" s="5">
        <v>2023</v>
      </c>
      <c r="C696" s="15"/>
      <c r="D696" s="11">
        <v>1211</v>
      </c>
      <c r="E696" s="5">
        <v>1</v>
      </c>
      <c r="F696" s="5" t="s">
        <v>25</v>
      </c>
      <c r="G696" s="5" t="s">
        <v>27</v>
      </c>
      <c r="H696" s="5" t="s">
        <v>112</v>
      </c>
      <c r="J696" s="8">
        <v>0</v>
      </c>
      <c r="K696" s="9"/>
      <c r="L696" s="9"/>
      <c r="M696" s="9"/>
      <c r="N696" s="9"/>
      <c r="O696" s="9"/>
      <c r="T696" s="27">
        <v>1211</v>
      </c>
      <c r="U696" t="b">
        <f t="shared" si="10"/>
        <v>1</v>
      </c>
    </row>
    <row r="697" spans="1:21" ht="15.75" customHeight="1" x14ac:dyDescent="0.2">
      <c r="A697" s="11" t="s">
        <v>19</v>
      </c>
      <c r="B697" s="5">
        <v>2023</v>
      </c>
      <c r="C697" s="15"/>
      <c r="D697" s="11">
        <v>1212</v>
      </c>
      <c r="E697" s="5">
        <v>1</v>
      </c>
      <c r="F697" s="5" t="s">
        <v>23</v>
      </c>
      <c r="G697" s="5" t="s">
        <v>27</v>
      </c>
      <c r="H697" s="5" t="s">
        <v>112</v>
      </c>
      <c r="J697" s="8">
        <v>0</v>
      </c>
      <c r="K697" s="9"/>
      <c r="L697" s="9"/>
      <c r="M697" s="9"/>
      <c r="N697" s="9"/>
      <c r="O697" s="9"/>
      <c r="T697" s="27">
        <v>1212</v>
      </c>
      <c r="U697" t="b">
        <f t="shared" si="10"/>
        <v>1</v>
      </c>
    </row>
    <row r="698" spans="1:21" ht="15.75" customHeight="1" x14ac:dyDescent="0.2">
      <c r="A698" s="11" t="s">
        <v>19</v>
      </c>
      <c r="B698" s="5">
        <v>2023</v>
      </c>
      <c r="C698" s="15"/>
      <c r="D698" s="11">
        <v>1301</v>
      </c>
      <c r="E698" s="5">
        <v>2</v>
      </c>
      <c r="F698" s="5" t="s">
        <v>22</v>
      </c>
      <c r="G698" s="5" t="s">
        <v>27</v>
      </c>
      <c r="H698" s="5" t="s">
        <v>112</v>
      </c>
      <c r="J698" s="8">
        <v>0</v>
      </c>
      <c r="K698" s="9"/>
      <c r="L698" s="9"/>
      <c r="M698" s="9"/>
      <c r="N698" s="9"/>
      <c r="O698" s="9"/>
      <c r="T698" s="27">
        <v>1301</v>
      </c>
      <c r="U698" t="b">
        <f t="shared" si="10"/>
        <v>1</v>
      </c>
    </row>
    <row r="699" spans="1:21" ht="15.75" customHeight="1" x14ac:dyDescent="0.2">
      <c r="A699" s="11" t="s">
        <v>19</v>
      </c>
      <c r="B699" s="5">
        <v>2023</v>
      </c>
      <c r="C699" s="15"/>
      <c r="D699" s="11">
        <v>1302</v>
      </c>
      <c r="E699" s="5">
        <v>2</v>
      </c>
      <c r="F699" s="5" t="s">
        <v>26</v>
      </c>
      <c r="G699" s="5" t="s">
        <v>27</v>
      </c>
      <c r="H699" s="5" t="s">
        <v>112</v>
      </c>
      <c r="J699" s="8">
        <v>0</v>
      </c>
      <c r="K699" s="9"/>
      <c r="L699" s="9"/>
      <c r="M699" s="9"/>
      <c r="N699" s="9"/>
      <c r="O699" s="9"/>
      <c r="T699" s="27">
        <v>1302</v>
      </c>
      <c r="U699" t="b">
        <f t="shared" si="10"/>
        <v>1</v>
      </c>
    </row>
    <row r="700" spans="1:21" ht="15.75" customHeight="1" x14ac:dyDescent="0.2">
      <c r="A700" s="11" t="s">
        <v>19</v>
      </c>
      <c r="B700" s="5">
        <v>2023</v>
      </c>
      <c r="C700" s="15"/>
      <c r="D700" s="11">
        <v>1303</v>
      </c>
      <c r="E700" s="5">
        <v>2</v>
      </c>
      <c r="F700" s="5" t="s">
        <v>20</v>
      </c>
      <c r="G700" s="5" t="s">
        <v>27</v>
      </c>
      <c r="H700" s="5" t="s">
        <v>112</v>
      </c>
      <c r="J700" s="8">
        <v>0</v>
      </c>
      <c r="K700" s="9"/>
      <c r="L700" s="9"/>
      <c r="M700" s="9"/>
      <c r="N700" s="9"/>
      <c r="O700" s="9"/>
      <c r="T700" s="27">
        <v>1303</v>
      </c>
      <c r="U700" t="b">
        <f t="shared" si="10"/>
        <v>1</v>
      </c>
    </row>
    <row r="701" spans="1:21" ht="15.75" customHeight="1" x14ac:dyDescent="0.2">
      <c r="A701" s="11" t="s">
        <v>19</v>
      </c>
      <c r="B701" s="5">
        <v>2023</v>
      </c>
      <c r="C701" s="15"/>
      <c r="D701" s="11">
        <v>1304</v>
      </c>
      <c r="E701" s="5">
        <v>2</v>
      </c>
      <c r="F701" s="5" t="s">
        <v>23</v>
      </c>
      <c r="G701" s="5" t="s">
        <v>27</v>
      </c>
      <c r="H701" s="5" t="s">
        <v>112</v>
      </c>
      <c r="J701" s="8">
        <v>0</v>
      </c>
      <c r="K701" s="9"/>
      <c r="L701" s="9"/>
      <c r="M701" s="9"/>
      <c r="N701" s="9"/>
      <c r="O701" s="9"/>
      <c r="T701" s="27">
        <v>1304</v>
      </c>
      <c r="U701" t="b">
        <f t="shared" si="10"/>
        <v>1</v>
      </c>
    </row>
    <row r="702" spans="1:21" ht="15.75" customHeight="1" x14ac:dyDescent="0.2">
      <c r="A702" s="11" t="s">
        <v>19</v>
      </c>
      <c r="B702" s="5">
        <v>2023</v>
      </c>
      <c r="C702" s="15"/>
      <c r="D702" s="11">
        <v>1305</v>
      </c>
      <c r="E702" s="5">
        <v>2</v>
      </c>
      <c r="F702" s="5" t="s">
        <v>24</v>
      </c>
      <c r="G702" s="5" t="s">
        <v>27</v>
      </c>
      <c r="H702" s="5" t="s">
        <v>112</v>
      </c>
      <c r="J702" s="8">
        <v>0</v>
      </c>
      <c r="K702" s="9"/>
      <c r="L702" s="9"/>
      <c r="M702" s="9"/>
      <c r="N702" s="9"/>
      <c r="O702" s="9"/>
      <c r="T702" s="27">
        <v>1305</v>
      </c>
      <c r="U702" t="b">
        <f t="shared" si="10"/>
        <v>1</v>
      </c>
    </row>
    <row r="703" spans="1:21" ht="15.75" customHeight="1" x14ac:dyDescent="0.2">
      <c r="A703" s="11" t="s">
        <v>19</v>
      </c>
      <c r="B703" s="5">
        <v>2023</v>
      </c>
      <c r="C703" s="15"/>
      <c r="D703" s="11">
        <v>1306</v>
      </c>
      <c r="E703" s="5">
        <v>2</v>
      </c>
      <c r="F703" s="5" t="s">
        <v>25</v>
      </c>
      <c r="G703" s="5" t="s">
        <v>27</v>
      </c>
      <c r="H703" s="5" t="s">
        <v>112</v>
      </c>
      <c r="J703" s="8">
        <v>0</v>
      </c>
      <c r="K703" s="9"/>
      <c r="L703" s="9"/>
      <c r="M703" s="9"/>
      <c r="N703" s="9"/>
      <c r="O703" s="9"/>
      <c r="T703" s="27">
        <v>1306</v>
      </c>
      <c r="U703" t="b">
        <f t="shared" si="10"/>
        <v>1</v>
      </c>
    </row>
    <row r="704" spans="1:21" ht="15.75" customHeight="1" x14ac:dyDescent="0.2">
      <c r="A704" s="11" t="s">
        <v>19</v>
      </c>
      <c r="B704" s="5">
        <v>2023</v>
      </c>
      <c r="C704" s="15"/>
      <c r="D704" s="11">
        <v>1307</v>
      </c>
      <c r="E704" s="5">
        <v>3</v>
      </c>
      <c r="F704" s="5" t="s">
        <v>20</v>
      </c>
      <c r="G704" s="5" t="s">
        <v>21</v>
      </c>
      <c r="H704" s="5" t="s">
        <v>112</v>
      </c>
      <c r="J704" s="8">
        <v>0</v>
      </c>
      <c r="K704" s="9"/>
      <c r="L704" s="9"/>
      <c r="M704" s="9"/>
      <c r="N704" s="9"/>
      <c r="O704" s="9"/>
      <c r="T704" s="27">
        <v>1307</v>
      </c>
      <c r="U704" t="b">
        <f t="shared" si="10"/>
        <v>1</v>
      </c>
    </row>
    <row r="705" spans="1:21" ht="15.75" customHeight="1" x14ac:dyDescent="0.2">
      <c r="A705" s="11" t="s">
        <v>19</v>
      </c>
      <c r="B705" s="5">
        <v>2023</v>
      </c>
      <c r="C705" s="15"/>
      <c r="D705" s="11">
        <v>1308</v>
      </c>
      <c r="E705" s="5">
        <v>3</v>
      </c>
      <c r="F705" s="5" t="s">
        <v>23</v>
      </c>
      <c r="G705" s="5" t="s">
        <v>21</v>
      </c>
      <c r="H705" s="5" t="s">
        <v>112</v>
      </c>
      <c r="J705" s="8">
        <v>0</v>
      </c>
      <c r="K705" s="9"/>
      <c r="L705" s="9"/>
      <c r="M705" s="9"/>
      <c r="N705" s="9"/>
      <c r="O705" s="9"/>
      <c r="T705" s="27">
        <v>1308</v>
      </c>
      <c r="U705" t="b">
        <f t="shared" si="10"/>
        <v>1</v>
      </c>
    </row>
    <row r="706" spans="1:21" ht="15.75" customHeight="1" x14ac:dyDescent="0.2">
      <c r="A706" s="11" t="s">
        <v>19</v>
      </c>
      <c r="B706" s="5">
        <v>2023</v>
      </c>
      <c r="C706" s="15"/>
      <c r="D706" s="11">
        <v>1309</v>
      </c>
      <c r="E706" s="5">
        <v>3</v>
      </c>
      <c r="F706" s="5" t="s">
        <v>22</v>
      </c>
      <c r="G706" s="5" t="s">
        <v>21</v>
      </c>
      <c r="H706" s="5" t="s">
        <v>112</v>
      </c>
      <c r="J706" s="8">
        <v>0</v>
      </c>
      <c r="K706" s="9"/>
      <c r="L706" s="9"/>
      <c r="M706" s="9"/>
      <c r="N706" s="9"/>
      <c r="O706" s="9"/>
      <c r="T706" s="27">
        <v>1309</v>
      </c>
      <c r="U706" t="b">
        <f t="shared" si="10"/>
        <v>1</v>
      </c>
    </row>
    <row r="707" spans="1:21" ht="15.75" customHeight="1" x14ac:dyDescent="0.2">
      <c r="A707" s="11" t="s">
        <v>19</v>
      </c>
      <c r="B707" s="5">
        <v>2023</v>
      </c>
      <c r="C707" s="15"/>
      <c r="D707" s="11">
        <v>1310</v>
      </c>
      <c r="E707" s="5">
        <v>3</v>
      </c>
      <c r="F707" s="5" t="s">
        <v>24</v>
      </c>
      <c r="G707" s="5" t="s">
        <v>21</v>
      </c>
      <c r="H707" s="5" t="s">
        <v>112</v>
      </c>
      <c r="J707" s="8">
        <v>0</v>
      </c>
      <c r="K707" s="9"/>
      <c r="L707" s="9"/>
      <c r="M707" s="9"/>
      <c r="N707" s="9"/>
      <c r="O707" s="9"/>
      <c r="T707" s="27">
        <v>1310</v>
      </c>
      <c r="U707" t="b">
        <f t="shared" ref="U707:U770" si="11">T707=D707</f>
        <v>1</v>
      </c>
    </row>
    <row r="708" spans="1:21" ht="15.75" customHeight="1" x14ac:dyDescent="0.2">
      <c r="A708" s="11" t="s">
        <v>19</v>
      </c>
      <c r="B708" s="5">
        <v>2023</v>
      </c>
      <c r="C708" s="15"/>
      <c r="D708" s="11">
        <v>1311</v>
      </c>
      <c r="E708" s="5">
        <v>3</v>
      </c>
      <c r="F708" s="5" t="s">
        <v>25</v>
      </c>
      <c r="G708" s="5" t="s">
        <v>21</v>
      </c>
      <c r="H708" s="5" t="s">
        <v>112</v>
      </c>
      <c r="J708" s="8">
        <v>0</v>
      </c>
      <c r="K708" s="9"/>
      <c r="L708" s="9"/>
      <c r="M708" s="9"/>
      <c r="N708" s="9"/>
      <c r="O708" s="9"/>
      <c r="T708" s="27">
        <v>1311</v>
      </c>
      <c r="U708" t="b">
        <f t="shared" si="11"/>
        <v>1</v>
      </c>
    </row>
    <row r="709" spans="1:21" ht="15.75" customHeight="1" x14ac:dyDescent="0.2">
      <c r="A709" s="11" t="s">
        <v>19</v>
      </c>
      <c r="B709" s="5">
        <v>2023</v>
      </c>
      <c r="C709" s="15"/>
      <c r="D709" s="11">
        <v>1312</v>
      </c>
      <c r="E709" s="5">
        <v>3</v>
      </c>
      <c r="F709" s="5" t="s">
        <v>26</v>
      </c>
      <c r="G709" s="5" t="s">
        <v>21</v>
      </c>
      <c r="H709" s="5" t="s">
        <v>112</v>
      </c>
      <c r="J709" s="8">
        <v>0</v>
      </c>
      <c r="K709" s="9"/>
      <c r="L709" s="9"/>
      <c r="M709" s="9"/>
      <c r="N709" s="9"/>
      <c r="O709" s="9"/>
      <c r="T709" s="27">
        <v>1312</v>
      </c>
      <c r="U709" t="b">
        <f t="shared" si="11"/>
        <v>1</v>
      </c>
    </row>
    <row r="710" spans="1:21" ht="15.75" customHeight="1" x14ac:dyDescent="0.2">
      <c r="A710" s="11" t="s">
        <v>19</v>
      </c>
      <c r="B710" s="5">
        <v>2023</v>
      </c>
      <c r="C710" s="15"/>
      <c r="D710" s="11">
        <v>1401</v>
      </c>
      <c r="E710" s="5">
        <v>4</v>
      </c>
      <c r="F710" s="5" t="s">
        <v>20</v>
      </c>
      <c r="G710" s="5" t="s">
        <v>21</v>
      </c>
      <c r="H710" s="5" t="s">
        <v>112</v>
      </c>
      <c r="J710" s="8">
        <v>0</v>
      </c>
      <c r="K710" s="9"/>
      <c r="L710" s="9"/>
      <c r="M710" s="9"/>
      <c r="N710" s="9"/>
      <c r="O710" s="9"/>
      <c r="T710" s="27">
        <v>1401</v>
      </c>
      <c r="U710" t="b">
        <f t="shared" si="11"/>
        <v>1</v>
      </c>
    </row>
    <row r="711" spans="1:21" ht="15.75" customHeight="1" x14ac:dyDescent="0.2">
      <c r="A711" s="11" t="s">
        <v>19</v>
      </c>
      <c r="B711" s="5">
        <v>2023</v>
      </c>
      <c r="C711" s="15"/>
      <c r="D711" s="11">
        <v>1402</v>
      </c>
      <c r="E711" s="5">
        <v>4</v>
      </c>
      <c r="F711" s="5" t="s">
        <v>23</v>
      </c>
      <c r="G711" s="5" t="s">
        <v>21</v>
      </c>
      <c r="H711" s="5" t="s">
        <v>112</v>
      </c>
      <c r="J711" s="8">
        <v>0</v>
      </c>
      <c r="K711" s="9"/>
      <c r="L711" s="9"/>
      <c r="M711" s="9"/>
      <c r="N711" s="9"/>
      <c r="O711" s="9"/>
      <c r="T711" s="27">
        <v>1402</v>
      </c>
      <c r="U711" t="b">
        <f t="shared" si="11"/>
        <v>1</v>
      </c>
    </row>
    <row r="712" spans="1:21" ht="15.75" customHeight="1" x14ac:dyDescent="0.2">
      <c r="A712" s="11" t="s">
        <v>19</v>
      </c>
      <c r="B712" s="5">
        <v>2023</v>
      </c>
      <c r="C712" s="15"/>
      <c r="D712" s="11">
        <v>1403</v>
      </c>
      <c r="E712" s="5">
        <v>4</v>
      </c>
      <c r="F712" s="5" t="s">
        <v>26</v>
      </c>
      <c r="G712" s="5" t="s">
        <v>21</v>
      </c>
      <c r="H712" s="5" t="s">
        <v>112</v>
      </c>
      <c r="J712" s="8">
        <v>0</v>
      </c>
      <c r="K712" s="9"/>
      <c r="L712" s="9"/>
      <c r="M712" s="9"/>
      <c r="N712" s="9"/>
      <c r="O712" s="9"/>
      <c r="T712" s="27">
        <v>1403</v>
      </c>
      <c r="U712" t="b">
        <f t="shared" si="11"/>
        <v>1</v>
      </c>
    </row>
    <row r="713" spans="1:21" ht="15.75" customHeight="1" x14ac:dyDescent="0.2">
      <c r="A713" s="11" t="s">
        <v>19</v>
      </c>
      <c r="B713" s="5">
        <v>2023</v>
      </c>
      <c r="C713" s="15"/>
      <c r="D713" s="11">
        <v>1404</v>
      </c>
      <c r="E713" s="5">
        <v>4</v>
      </c>
      <c r="F713" s="5" t="s">
        <v>25</v>
      </c>
      <c r="G713" s="5" t="s">
        <v>21</v>
      </c>
      <c r="H713" s="5" t="s">
        <v>112</v>
      </c>
      <c r="J713" s="8">
        <v>0</v>
      </c>
      <c r="K713" s="9"/>
      <c r="L713" s="9"/>
      <c r="M713" s="9"/>
      <c r="N713" s="9"/>
      <c r="O713" s="9"/>
      <c r="T713" s="27">
        <v>1404</v>
      </c>
      <c r="U713" t="b">
        <f t="shared" si="11"/>
        <v>1</v>
      </c>
    </row>
    <row r="714" spans="1:21" ht="15.75" customHeight="1" x14ac:dyDescent="0.2">
      <c r="A714" s="11" t="s">
        <v>19</v>
      </c>
      <c r="B714" s="5">
        <v>2023</v>
      </c>
      <c r="C714" s="15"/>
      <c r="D714" s="11">
        <v>1405</v>
      </c>
      <c r="E714" s="5">
        <v>4</v>
      </c>
      <c r="F714" s="5" t="s">
        <v>24</v>
      </c>
      <c r="G714" s="5" t="s">
        <v>21</v>
      </c>
      <c r="H714" s="5" t="s">
        <v>112</v>
      </c>
      <c r="J714" s="8">
        <v>0</v>
      </c>
      <c r="K714" s="9"/>
      <c r="L714" s="9"/>
      <c r="M714" s="9"/>
      <c r="N714" s="9"/>
      <c r="O714" s="9"/>
      <c r="T714" s="27">
        <v>1405</v>
      </c>
      <c r="U714" t="b">
        <f t="shared" si="11"/>
        <v>1</v>
      </c>
    </row>
    <row r="715" spans="1:21" ht="15.75" customHeight="1" x14ac:dyDescent="0.2">
      <c r="A715" s="11" t="s">
        <v>19</v>
      </c>
      <c r="B715" s="5">
        <v>2023</v>
      </c>
      <c r="C715" s="15"/>
      <c r="D715" s="11">
        <v>1406</v>
      </c>
      <c r="E715" s="5">
        <v>4</v>
      </c>
      <c r="F715" s="5" t="s">
        <v>22</v>
      </c>
      <c r="G715" s="5" t="s">
        <v>21</v>
      </c>
      <c r="H715" s="5" t="s">
        <v>112</v>
      </c>
      <c r="J715" s="8">
        <v>0</v>
      </c>
      <c r="K715" s="9"/>
      <c r="L715" s="9"/>
      <c r="M715" s="9"/>
      <c r="N715" s="9"/>
      <c r="O715" s="9"/>
      <c r="T715" s="27">
        <v>1406</v>
      </c>
      <c r="U715" t="b">
        <f t="shared" si="11"/>
        <v>1</v>
      </c>
    </row>
    <row r="716" spans="1:21" ht="15.75" customHeight="1" x14ac:dyDescent="0.2">
      <c r="A716" s="11" t="s">
        <v>19</v>
      </c>
      <c r="B716" s="5">
        <v>2023</v>
      </c>
      <c r="C716" s="15"/>
      <c r="D716" s="11">
        <v>1407</v>
      </c>
      <c r="E716" s="5">
        <v>1</v>
      </c>
      <c r="F716" s="5" t="s">
        <v>26</v>
      </c>
      <c r="G716" s="5" t="s">
        <v>27</v>
      </c>
      <c r="H716" s="5" t="s">
        <v>112</v>
      </c>
      <c r="J716" s="8">
        <v>0</v>
      </c>
      <c r="K716" s="9"/>
      <c r="L716" s="9"/>
      <c r="M716" s="9"/>
      <c r="N716" s="9"/>
      <c r="O716" s="9"/>
      <c r="T716" s="27">
        <v>1407</v>
      </c>
      <c r="U716" t="b">
        <f t="shared" si="11"/>
        <v>1</v>
      </c>
    </row>
    <row r="717" spans="1:21" ht="15.75" customHeight="1" x14ac:dyDescent="0.2">
      <c r="A717" s="11" t="s">
        <v>19</v>
      </c>
      <c r="B717" s="5">
        <v>2023</v>
      </c>
      <c r="C717" s="15"/>
      <c r="D717" s="11">
        <v>1408</v>
      </c>
      <c r="E717" s="5">
        <v>1</v>
      </c>
      <c r="F717" s="5" t="s">
        <v>22</v>
      </c>
      <c r="G717" s="5" t="s">
        <v>27</v>
      </c>
      <c r="H717" s="5" t="s">
        <v>112</v>
      </c>
      <c r="J717" s="8">
        <v>0</v>
      </c>
      <c r="K717" s="9"/>
      <c r="L717" s="9"/>
      <c r="M717" s="9"/>
      <c r="N717" s="9"/>
      <c r="O717" s="9"/>
      <c r="T717" s="27">
        <v>1408</v>
      </c>
      <c r="U717" t="b">
        <f t="shared" si="11"/>
        <v>1</v>
      </c>
    </row>
    <row r="718" spans="1:21" ht="15.75" customHeight="1" x14ac:dyDescent="0.2">
      <c r="A718" s="11" t="s">
        <v>19</v>
      </c>
      <c r="B718" s="5">
        <v>2023</v>
      </c>
      <c r="C718" s="15"/>
      <c r="D718" s="11">
        <v>1409</v>
      </c>
      <c r="E718" s="5">
        <v>1</v>
      </c>
      <c r="F718" s="5" t="s">
        <v>20</v>
      </c>
      <c r="G718" s="5" t="s">
        <v>27</v>
      </c>
      <c r="H718" s="5" t="s">
        <v>112</v>
      </c>
      <c r="J718" s="8">
        <v>0</v>
      </c>
      <c r="K718" s="9"/>
      <c r="L718" s="9"/>
      <c r="M718" s="9"/>
      <c r="N718" s="9"/>
      <c r="O718" s="9"/>
      <c r="T718" s="27">
        <v>1409</v>
      </c>
      <c r="U718" t="b">
        <f t="shared" si="11"/>
        <v>1</v>
      </c>
    </row>
    <row r="719" spans="1:21" ht="15.75" customHeight="1" x14ac:dyDescent="0.2">
      <c r="A719" s="11" t="s">
        <v>19</v>
      </c>
      <c r="B719" s="5">
        <v>2023</v>
      </c>
      <c r="C719" s="15"/>
      <c r="D719" s="11">
        <v>1410</v>
      </c>
      <c r="E719" s="5">
        <v>1</v>
      </c>
      <c r="F719" s="5" t="s">
        <v>25</v>
      </c>
      <c r="G719" s="5" t="s">
        <v>27</v>
      </c>
      <c r="H719" s="5" t="s">
        <v>112</v>
      </c>
      <c r="J719" s="8">
        <v>0</v>
      </c>
      <c r="K719" s="9"/>
      <c r="L719" s="9"/>
      <c r="M719" s="9"/>
      <c r="N719" s="9"/>
      <c r="O719" s="9"/>
      <c r="T719" s="27">
        <v>1410</v>
      </c>
      <c r="U719" t="b">
        <f t="shared" si="11"/>
        <v>1</v>
      </c>
    </row>
    <row r="720" spans="1:21" ht="15.75" customHeight="1" x14ac:dyDescent="0.2">
      <c r="A720" s="11" t="s">
        <v>19</v>
      </c>
      <c r="B720" s="5">
        <v>2023</v>
      </c>
      <c r="C720" s="15"/>
      <c r="D720" s="11">
        <v>1411</v>
      </c>
      <c r="E720" s="5">
        <v>1</v>
      </c>
      <c r="F720" s="5" t="s">
        <v>24</v>
      </c>
      <c r="G720" s="5" t="s">
        <v>27</v>
      </c>
      <c r="H720" s="5" t="s">
        <v>112</v>
      </c>
      <c r="J720" s="8">
        <v>0</v>
      </c>
      <c r="K720" s="9"/>
      <c r="L720" s="9"/>
      <c r="M720" s="9"/>
      <c r="N720" s="9"/>
      <c r="O720" s="9"/>
      <c r="T720" s="27">
        <v>1411</v>
      </c>
      <c r="U720" t="b">
        <f t="shared" si="11"/>
        <v>1</v>
      </c>
    </row>
    <row r="721" spans="1:21" ht="15.75" customHeight="1" x14ac:dyDescent="0.2">
      <c r="A721" s="11" t="s">
        <v>19</v>
      </c>
      <c r="B721" s="5">
        <v>2023</v>
      </c>
      <c r="C721" s="15"/>
      <c r="D721" s="11">
        <v>1412</v>
      </c>
      <c r="E721" s="5">
        <v>1</v>
      </c>
      <c r="F721" s="5" t="s">
        <v>23</v>
      </c>
      <c r="G721" s="5" t="s">
        <v>27</v>
      </c>
      <c r="H721" s="5" t="s">
        <v>112</v>
      </c>
      <c r="J721" s="8">
        <v>0</v>
      </c>
      <c r="K721" s="9"/>
      <c r="L721" s="9"/>
      <c r="M721" s="9"/>
      <c r="N721" s="9"/>
      <c r="O721" s="9"/>
      <c r="T721" s="27">
        <v>1412</v>
      </c>
      <c r="U721" t="b">
        <f t="shared" si="11"/>
        <v>1</v>
      </c>
    </row>
    <row r="722" spans="1:21" ht="15.75" customHeight="1" x14ac:dyDescent="0.2">
      <c r="A722" s="11" t="s">
        <v>19</v>
      </c>
      <c r="B722" s="5">
        <v>2023</v>
      </c>
      <c r="C722" s="15"/>
      <c r="D722" s="11">
        <v>1101</v>
      </c>
      <c r="E722" s="5">
        <v>2</v>
      </c>
      <c r="F722" s="5" t="s">
        <v>24</v>
      </c>
      <c r="G722" s="5" t="s">
        <v>21</v>
      </c>
      <c r="H722" s="5" t="s">
        <v>113</v>
      </c>
      <c r="J722" s="8">
        <v>0</v>
      </c>
      <c r="K722" s="9"/>
      <c r="L722" s="9"/>
      <c r="M722" s="9"/>
      <c r="N722" s="9"/>
      <c r="O722" s="9"/>
      <c r="T722" s="27">
        <v>1101</v>
      </c>
      <c r="U722" t="b">
        <f t="shared" si="11"/>
        <v>1</v>
      </c>
    </row>
    <row r="723" spans="1:21" ht="15.75" customHeight="1" x14ac:dyDescent="0.2">
      <c r="A723" s="11" t="s">
        <v>19</v>
      </c>
      <c r="B723" s="5">
        <v>2023</v>
      </c>
      <c r="C723" s="15"/>
      <c r="D723" s="11">
        <v>1102</v>
      </c>
      <c r="E723" s="5">
        <v>2</v>
      </c>
      <c r="F723" s="5" t="s">
        <v>23</v>
      </c>
      <c r="G723" s="5" t="s">
        <v>21</v>
      </c>
      <c r="H723" s="5" t="s">
        <v>113</v>
      </c>
      <c r="J723" s="8">
        <v>0</v>
      </c>
      <c r="K723" s="9"/>
      <c r="L723" s="9"/>
      <c r="M723" s="9"/>
      <c r="N723" s="9"/>
      <c r="O723" s="9"/>
      <c r="T723" s="27">
        <v>1102</v>
      </c>
      <c r="U723" t="b">
        <f t="shared" si="11"/>
        <v>1</v>
      </c>
    </row>
    <row r="724" spans="1:21" ht="15.75" customHeight="1" x14ac:dyDescent="0.2">
      <c r="A724" s="11" t="s">
        <v>19</v>
      </c>
      <c r="B724" s="5">
        <v>2023</v>
      </c>
      <c r="C724" s="15"/>
      <c r="D724" s="11">
        <v>1103</v>
      </c>
      <c r="E724" s="5">
        <v>2</v>
      </c>
      <c r="F724" s="5" t="s">
        <v>20</v>
      </c>
      <c r="G724" s="5" t="s">
        <v>21</v>
      </c>
      <c r="H724" s="5" t="s">
        <v>113</v>
      </c>
      <c r="J724" s="8">
        <v>0</v>
      </c>
      <c r="K724" s="9"/>
      <c r="L724" s="9"/>
      <c r="M724" s="9"/>
      <c r="N724" s="9"/>
      <c r="O724" s="9"/>
      <c r="T724" s="27">
        <v>1103</v>
      </c>
      <c r="U724" t="b">
        <f t="shared" si="11"/>
        <v>1</v>
      </c>
    </row>
    <row r="725" spans="1:21" ht="15.75" customHeight="1" x14ac:dyDescent="0.2">
      <c r="A725" s="11" t="s">
        <v>19</v>
      </c>
      <c r="B725" s="5">
        <v>2023</v>
      </c>
      <c r="C725" s="15"/>
      <c r="D725" s="11">
        <v>1104</v>
      </c>
      <c r="E725" s="5">
        <v>2</v>
      </c>
      <c r="F725" s="5" t="s">
        <v>22</v>
      </c>
      <c r="G725" s="5" t="s">
        <v>21</v>
      </c>
      <c r="H725" s="5" t="s">
        <v>113</v>
      </c>
      <c r="J725" s="8">
        <v>0</v>
      </c>
      <c r="K725" s="9"/>
      <c r="L725" s="9"/>
      <c r="M725" s="9"/>
      <c r="N725" s="9"/>
      <c r="O725" s="9"/>
      <c r="T725" s="27">
        <v>1104</v>
      </c>
      <c r="U725" t="b">
        <f t="shared" si="11"/>
        <v>1</v>
      </c>
    </row>
    <row r="726" spans="1:21" ht="15.75" customHeight="1" x14ac:dyDescent="0.2">
      <c r="A726" s="11" t="s">
        <v>19</v>
      </c>
      <c r="B726" s="5">
        <v>2023</v>
      </c>
      <c r="C726" s="15"/>
      <c r="D726" s="11">
        <v>1105</v>
      </c>
      <c r="E726" s="5">
        <v>2</v>
      </c>
      <c r="F726" s="5" t="s">
        <v>25</v>
      </c>
      <c r="G726" s="5" t="s">
        <v>21</v>
      </c>
      <c r="H726" s="5" t="s">
        <v>113</v>
      </c>
      <c r="J726" s="8">
        <v>0</v>
      </c>
      <c r="K726" s="9"/>
      <c r="L726" s="9"/>
      <c r="M726" s="9"/>
      <c r="N726" s="9"/>
      <c r="O726" s="9"/>
      <c r="T726" s="27">
        <v>1105</v>
      </c>
      <c r="U726" t="b">
        <f t="shared" si="11"/>
        <v>1</v>
      </c>
    </row>
    <row r="727" spans="1:21" ht="15.75" customHeight="1" x14ac:dyDescent="0.2">
      <c r="A727" s="11" t="s">
        <v>19</v>
      </c>
      <c r="B727" s="5">
        <v>2023</v>
      </c>
      <c r="C727" s="15"/>
      <c r="D727" s="11">
        <v>1106</v>
      </c>
      <c r="E727" s="5">
        <v>2</v>
      </c>
      <c r="F727" s="5" t="s">
        <v>26</v>
      </c>
      <c r="G727" s="5" t="s">
        <v>21</v>
      </c>
      <c r="H727" s="5" t="s">
        <v>113</v>
      </c>
      <c r="J727" s="8">
        <v>0</v>
      </c>
      <c r="K727" s="9"/>
      <c r="L727" s="9"/>
      <c r="M727" s="9"/>
      <c r="N727" s="9"/>
      <c r="O727" s="9"/>
      <c r="T727" s="27">
        <v>1106</v>
      </c>
      <c r="U727" t="b">
        <f t="shared" si="11"/>
        <v>1</v>
      </c>
    </row>
    <row r="728" spans="1:21" ht="15.75" customHeight="1" x14ac:dyDescent="0.2">
      <c r="A728" s="11" t="s">
        <v>19</v>
      </c>
      <c r="B728" s="5">
        <v>2023</v>
      </c>
      <c r="C728" s="15"/>
      <c r="D728" s="11">
        <v>1107</v>
      </c>
      <c r="E728" s="5">
        <v>3</v>
      </c>
      <c r="F728" s="5" t="s">
        <v>23</v>
      </c>
      <c r="G728" s="5" t="s">
        <v>27</v>
      </c>
      <c r="H728" s="5" t="s">
        <v>113</v>
      </c>
      <c r="J728" s="8">
        <v>0</v>
      </c>
      <c r="K728" s="9"/>
      <c r="L728" s="9"/>
      <c r="M728" s="9"/>
      <c r="N728" s="9"/>
      <c r="O728" s="9"/>
      <c r="T728" s="27">
        <v>1107</v>
      </c>
      <c r="U728" t="b">
        <f t="shared" si="11"/>
        <v>1</v>
      </c>
    </row>
    <row r="729" spans="1:21" ht="15.75" customHeight="1" x14ac:dyDescent="0.2">
      <c r="A729" s="11" t="s">
        <v>19</v>
      </c>
      <c r="B729" s="5">
        <v>2023</v>
      </c>
      <c r="C729" s="15"/>
      <c r="D729" s="11">
        <v>1108</v>
      </c>
      <c r="E729" s="5">
        <v>3</v>
      </c>
      <c r="F729" s="5" t="s">
        <v>25</v>
      </c>
      <c r="G729" s="5" t="s">
        <v>27</v>
      </c>
      <c r="H729" s="5" t="s">
        <v>113</v>
      </c>
      <c r="J729" s="8">
        <v>0</v>
      </c>
      <c r="K729" s="9"/>
      <c r="L729" s="9"/>
      <c r="M729" s="9"/>
      <c r="N729" s="9"/>
      <c r="O729" s="9"/>
      <c r="T729" s="27">
        <v>1108</v>
      </c>
      <c r="U729" t="b">
        <f t="shared" si="11"/>
        <v>1</v>
      </c>
    </row>
    <row r="730" spans="1:21" ht="15.75" customHeight="1" x14ac:dyDescent="0.2">
      <c r="A730" s="11" t="s">
        <v>19</v>
      </c>
      <c r="B730" s="5">
        <v>2023</v>
      </c>
      <c r="C730" s="15"/>
      <c r="D730" s="11">
        <v>1109</v>
      </c>
      <c r="E730" s="5">
        <v>3</v>
      </c>
      <c r="F730" s="5" t="s">
        <v>26</v>
      </c>
      <c r="G730" s="5" t="s">
        <v>27</v>
      </c>
      <c r="H730" s="5" t="s">
        <v>113</v>
      </c>
      <c r="J730" s="8">
        <v>0</v>
      </c>
      <c r="K730" s="9"/>
      <c r="L730" s="9"/>
      <c r="M730" s="9"/>
      <c r="N730" s="9"/>
      <c r="O730" s="9"/>
      <c r="T730" s="27">
        <v>1109</v>
      </c>
      <c r="U730" t="b">
        <f t="shared" si="11"/>
        <v>1</v>
      </c>
    </row>
    <row r="731" spans="1:21" ht="15.75" customHeight="1" x14ac:dyDescent="0.2">
      <c r="A731" s="11" t="s">
        <v>19</v>
      </c>
      <c r="B731" s="5">
        <v>2023</v>
      </c>
      <c r="C731" s="15"/>
      <c r="D731" s="11">
        <v>1110</v>
      </c>
      <c r="E731" s="5">
        <v>3</v>
      </c>
      <c r="F731" s="5" t="s">
        <v>20</v>
      </c>
      <c r="G731" s="5" t="s">
        <v>27</v>
      </c>
      <c r="H731" s="5" t="s">
        <v>113</v>
      </c>
      <c r="J731" s="8">
        <v>0</v>
      </c>
      <c r="K731" s="9"/>
      <c r="L731" s="9"/>
      <c r="M731" s="9"/>
      <c r="N731" s="9"/>
      <c r="O731" s="9"/>
      <c r="T731" s="27">
        <v>1110</v>
      </c>
      <c r="U731" t="b">
        <f t="shared" si="11"/>
        <v>1</v>
      </c>
    </row>
    <row r="732" spans="1:21" ht="15.75" customHeight="1" x14ac:dyDescent="0.2">
      <c r="A732" s="11" t="s">
        <v>19</v>
      </c>
      <c r="B732" s="5">
        <v>2023</v>
      </c>
      <c r="C732" s="15"/>
      <c r="D732" s="11">
        <v>1111</v>
      </c>
      <c r="E732" s="5">
        <v>3</v>
      </c>
      <c r="F732" s="5" t="s">
        <v>22</v>
      </c>
      <c r="G732" s="5" t="s">
        <v>27</v>
      </c>
      <c r="H732" s="5" t="s">
        <v>113</v>
      </c>
      <c r="J732" s="8">
        <v>0</v>
      </c>
      <c r="K732" s="9"/>
      <c r="L732" s="9"/>
      <c r="M732" s="9"/>
      <c r="N732" s="9"/>
      <c r="O732" s="9"/>
      <c r="T732" s="27">
        <v>1111</v>
      </c>
      <c r="U732" t="b">
        <f t="shared" si="11"/>
        <v>1</v>
      </c>
    </row>
    <row r="733" spans="1:21" ht="15.75" customHeight="1" x14ac:dyDescent="0.2">
      <c r="A733" s="11" t="s">
        <v>19</v>
      </c>
      <c r="B733" s="5">
        <v>2023</v>
      </c>
      <c r="C733" s="15"/>
      <c r="D733" s="11">
        <v>1112</v>
      </c>
      <c r="E733" s="5">
        <v>3</v>
      </c>
      <c r="F733" s="5" t="s">
        <v>24</v>
      </c>
      <c r="G733" s="5" t="s">
        <v>27</v>
      </c>
      <c r="H733" s="5" t="s">
        <v>113</v>
      </c>
      <c r="J733" s="8">
        <v>0</v>
      </c>
      <c r="K733" s="9"/>
      <c r="L733" s="9"/>
      <c r="M733" s="9"/>
      <c r="N733" s="9"/>
      <c r="O733" s="9"/>
      <c r="T733" s="27">
        <v>1112</v>
      </c>
      <c r="U733" t="b">
        <f t="shared" si="11"/>
        <v>1</v>
      </c>
    </row>
    <row r="734" spans="1:21" ht="15.75" customHeight="1" x14ac:dyDescent="0.2">
      <c r="A734" s="11" t="s">
        <v>19</v>
      </c>
      <c r="B734" s="5">
        <v>2023</v>
      </c>
      <c r="C734" s="15"/>
      <c r="D734" s="11">
        <v>1201</v>
      </c>
      <c r="E734" s="5">
        <v>4</v>
      </c>
      <c r="F734" s="5" t="s">
        <v>20</v>
      </c>
      <c r="G734" s="5" t="s">
        <v>21</v>
      </c>
      <c r="H734" s="5" t="s">
        <v>113</v>
      </c>
      <c r="J734" s="8">
        <v>0</v>
      </c>
      <c r="K734" s="9"/>
      <c r="L734" s="9"/>
      <c r="M734" s="9"/>
      <c r="N734" s="9"/>
      <c r="O734" s="9"/>
      <c r="T734" s="27">
        <v>1201</v>
      </c>
      <c r="U734" t="b">
        <f t="shared" si="11"/>
        <v>1</v>
      </c>
    </row>
    <row r="735" spans="1:21" ht="15.75" customHeight="1" x14ac:dyDescent="0.2">
      <c r="A735" s="11" t="s">
        <v>19</v>
      </c>
      <c r="B735" s="5">
        <v>2023</v>
      </c>
      <c r="C735" s="15"/>
      <c r="D735" s="11">
        <v>1202</v>
      </c>
      <c r="E735" s="5">
        <v>4</v>
      </c>
      <c r="F735" s="5" t="s">
        <v>22</v>
      </c>
      <c r="G735" s="5" t="s">
        <v>21</v>
      </c>
      <c r="H735" s="5" t="s">
        <v>113</v>
      </c>
      <c r="J735" s="8">
        <v>0</v>
      </c>
      <c r="K735" s="9"/>
      <c r="L735" s="9"/>
      <c r="M735" s="9"/>
      <c r="N735" s="9"/>
      <c r="O735" s="9"/>
      <c r="T735" s="27">
        <v>1202</v>
      </c>
      <c r="U735" t="b">
        <f t="shared" si="11"/>
        <v>1</v>
      </c>
    </row>
    <row r="736" spans="1:21" ht="15.75" customHeight="1" x14ac:dyDescent="0.2">
      <c r="A736" s="11" t="s">
        <v>19</v>
      </c>
      <c r="B736" s="5">
        <v>2023</v>
      </c>
      <c r="C736" s="15"/>
      <c r="D736" s="11">
        <v>1203</v>
      </c>
      <c r="E736" s="5">
        <v>4</v>
      </c>
      <c r="F736" s="5" t="s">
        <v>25</v>
      </c>
      <c r="G736" s="5" t="s">
        <v>21</v>
      </c>
      <c r="H736" s="5" t="s">
        <v>113</v>
      </c>
      <c r="J736" s="8">
        <v>0</v>
      </c>
      <c r="K736" s="9"/>
      <c r="L736" s="9"/>
      <c r="M736" s="9"/>
      <c r="N736" s="9"/>
      <c r="O736" s="9"/>
      <c r="T736" s="27">
        <v>1203</v>
      </c>
      <c r="U736" t="b">
        <f t="shared" si="11"/>
        <v>1</v>
      </c>
    </row>
    <row r="737" spans="1:21" ht="15.75" customHeight="1" x14ac:dyDescent="0.2">
      <c r="A737" s="11" t="s">
        <v>19</v>
      </c>
      <c r="B737" s="5">
        <v>2023</v>
      </c>
      <c r="C737" s="15"/>
      <c r="D737" s="11">
        <v>1204</v>
      </c>
      <c r="E737" s="5">
        <v>4</v>
      </c>
      <c r="F737" s="5" t="s">
        <v>26</v>
      </c>
      <c r="G737" s="5" t="s">
        <v>21</v>
      </c>
      <c r="H737" s="5" t="s">
        <v>113</v>
      </c>
      <c r="J737" s="8">
        <v>0</v>
      </c>
      <c r="K737" s="9"/>
      <c r="L737" s="9"/>
      <c r="M737" s="9"/>
      <c r="N737" s="9"/>
      <c r="O737" s="9"/>
      <c r="T737" s="27">
        <v>1204</v>
      </c>
      <c r="U737" t="b">
        <f t="shared" si="11"/>
        <v>1</v>
      </c>
    </row>
    <row r="738" spans="1:21" ht="15.75" customHeight="1" x14ac:dyDescent="0.2">
      <c r="A738" s="11" t="s">
        <v>19</v>
      </c>
      <c r="B738" s="5">
        <v>2023</v>
      </c>
      <c r="C738" s="15"/>
      <c r="D738" s="11">
        <v>1205</v>
      </c>
      <c r="E738" s="5">
        <v>4</v>
      </c>
      <c r="F738" s="5" t="s">
        <v>23</v>
      </c>
      <c r="G738" s="5" t="s">
        <v>21</v>
      </c>
      <c r="H738" s="5" t="s">
        <v>113</v>
      </c>
      <c r="J738" s="8">
        <v>0</v>
      </c>
      <c r="K738" s="9"/>
      <c r="L738" s="9"/>
      <c r="M738" s="9"/>
      <c r="N738" s="9"/>
      <c r="O738" s="9"/>
      <c r="T738" s="27">
        <v>1205</v>
      </c>
      <c r="U738" t="b">
        <f t="shared" si="11"/>
        <v>1</v>
      </c>
    </row>
    <row r="739" spans="1:21" ht="15.75" customHeight="1" x14ac:dyDescent="0.2">
      <c r="A739" s="11" t="s">
        <v>19</v>
      </c>
      <c r="B739" s="5">
        <v>2023</v>
      </c>
      <c r="C739" s="15"/>
      <c r="D739" s="11">
        <v>1206</v>
      </c>
      <c r="E739" s="5">
        <v>4</v>
      </c>
      <c r="F739" s="5" t="s">
        <v>24</v>
      </c>
      <c r="G739" s="5" t="s">
        <v>21</v>
      </c>
      <c r="H739" s="5" t="s">
        <v>113</v>
      </c>
      <c r="J739" s="8">
        <v>0</v>
      </c>
      <c r="K739" s="9"/>
      <c r="L739" s="9"/>
      <c r="M739" s="9"/>
      <c r="N739" s="9"/>
      <c r="O739" s="9"/>
      <c r="T739" s="27">
        <v>1206</v>
      </c>
      <c r="U739" t="b">
        <f t="shared" si="11"/>
        <v>1</v>
      </c>
    </row>
    <row r="740" spans="1:21" ht="15.75" customHeight="1" x14ac:dyDescent="0.2">
      <c r="A740" s="11" t="s">
        <v>19</v>
      </c>
      <c r="B740" s="5">
        <v>2023</v>
      </c>
      <c r="C740" s="15"/>
      <c r="D740" s="11">
        <v>1207</v>
      </c>
      <c r="E740" s="5">
        <v>1</v>
      </c>
      <c r="F740" s="5" t="s">
        <v>22</v>
      </c>
      <c r="G740" s="5" t="s">
        <v>27</v>
      </c>
      <c r="H740" s="5" t="s">
        <v>113</v>
      </c>
      <c r="J740" s="8">
        <v>0</v>
      </c>
      <c r="K740" s="9"/>
      <c r="L740" s="9"/>
      <c r="M740" s="9"/>
      <c r="N740" s="9"/>
      <c r="O740" s="9"/>
      <c r="T740" s="27">
        <v>1207</v>
      </c>
      <c r="U740" t="b">
        <f t="shared" si="11"/>
        <v>1</v>
      </c>
    </row>
    <row r="741" spans="1:21" ht="15.75" customHeight="1" x14ac:dyDescent="0.2">
      <c r="A741" s="11" t="s">
        <v>19</v>
      </c>
      <c r="B741" s="5">
        <v>2023</v>
      </c>
      <c r="C741" s="15"/>
      <c r="D741" s="11">
        <v>1208</v>
      </c>
      <c r="E741" s="5">
        <v>1</v>
      </c>
      <c r="F741" s="5" t="s">
        <v>20</v>
      </c>
      <c r="G741" s="5" t="s">
        <v>27</v>
      </c>
      <c r="H741" s="5" t="s">
        <v>113</v>
      </c>
      <c r="J741" s="8">
        <v>0</v>
      </c>
      <c r="K741" s="9"/>
      <c r="L741" s="9"/>
      <c r="M741" s="9"/>
      <c r="N741" s="9"/>
      <c r="O741" s="9"/>
      <c r="T741" s="27">
        <v>1208</v>
      </c>
      <c r="U741" t="b">
        <f t="shared" si="11"/>
        <v>1</v>
      </c>
    </row>
    <row r="742" spans="1:21" ht="15.75" customHeight="1" x14ac:dyDescent="0.2">
      <c r="A742" s="11" t="s">
        <v>19</v>
      </c>
      <c r="B742" s="5">
        <v>2023</v>
      </c>
      <c r="C742" s="15"/>
      <c r="D742" s="11">
        <v>1209</v>
      </c>
      <c r="E742" s="5">
        <v>1</v>
      </c>
      <c r="F742" s="5" t="s">
        <v>24</v>
      </c>
      <c r="G742" s="5" t="s">
        <v>27</v>
      </c>
      <c r="H742" s="5" t="s">
        <v>113</v>
      </c>
      <c r="J742" s="8">
        <v>0</v>
      </c>
      <c r="K742" s="9"/>
      <c r="L742" s="9"/>
      <c r="M742" s="9"/>
      <c r="N742" s="9"/>
      <c r="O742" s="9"/>
      <c r="T742" s="27">
        <v>1209</v>
      </c>
      <c r="U742" t="b">
        <f t="shared" si="11"/>
        <v>1</v>
      </c>
    </row>
    <row r="743" spans="1:21" ht="15.75" customHeight="1" x14ac:dyDescent="0.2">
      <c r="A743" s="11" t="s">
        <v>19</v>
      </c>
      <c r="B743" s="5">
        <v>2023</v>
      </c>
      <c r="C743" s="15"/>
      <c r="D743" s="11">
        <v>1210</v>
      </c>
      <c r="E743" s="5">
        <v>1</v>
      </c>
      <c r="F743" s="5" t="s">
        <v>26</v>
      </c>
      <c r="G743" s="5" t="s">
        <v>27</v>
      </c>
      <c r="H743" s="5" t="s">
        <v>113</v>
      </c>
      <c r="J743" s="8">
        <v>0</v>
      </c>
      <c r="K743" s="9"/>
      <c r="L743" s="9"/>
      <c r="M743" s="9"/>
      <c r="N743" s="9"/>
      <c r="O743" s="9"/>
      <c r="T743" s="27">
        <v>1210</v>
      </c>
      <c r="U743" t="b">
        <f t="shared" si="11"/>
        <v>1</v>
      </c>
    </row>
    <row r="744" spans="1:21" ht="15.75" customHeight="1" x14ac:dyDescent="0.2">
      <c r="A744" s="11" t="s">
        <v>19</v>
      </c>
      <c r="B744" s="5">
        <v>2023</v>
      </c>
      <c r="C744" s="15"/>
      <c r="D744" s="11">
        <v>1211</v>
      </c>
      <c r="E744" s="5">
        <v>1</v>
      </c>
      <c r="F744" s="5" t="s">
        <v>25</v>
      </c>
      <c r="G744" s="5" t="s">
        <v>27</v>
      </c>
      <c r="H744" s="5" t="s">
        <v>113</v>
      </c>
      <c r="J744" s="8">
        <v>0</v>
      </c>
      <c r="K744" s="9"/>
      <c r="L744" s="9"/>
      <c r="M744" s="9"/>
      <c r="N744" s="9"/>
      <c r="O744" s="9"/>
      <c r="T744" s="27">
        <v>1211</v>
      </c>
      <c r="U744" t="b">
        <f t="shared" si="11"/>
        <v>1</v>
      </c>
    </row>
    <row r="745" spans="1:21" ht="15.75" customHeight="1" x14ac:dyDescent="0.2">
      <c r="A745" s="11" t="s">
        <v>19</v>
      </c>
      <c r="B745" s="5">
        <v>2023</v>
      </c>
      <c r="C745" s="15"/>
      <c r="D745" s="11">
        <v>1212</v>
      </c>
      <c r="E745" s="5">
        <v>1</v>
      </c>
      <c r="F745" s="5" t="s">
        <v>23</v>
      </c>
      <c r="G745" s="5" t="s">
        <v>27</v>
      </c>
      <c r="H745" s="5" t="s">
        <v>113</v>
      </c>
      <c r="J745" s="8">
        <v>0</v>
      </c>
      <c r="K745" s="9"/>
      <c r="L745" s="9"/>
      <c r="M745" s="9"/>
      <c r="N745" s="9"/>
      <c r="O745" s="9"/>
      <c r="T745" s="27">
        <v>1212</v>
      </c>
      <c r="U745" t="b">
        <f t="shared" si="11"/>
        <v>1</v>
      </c>
    </row>
    <row r="746" spans="1:21" ht="15.75" customHeight="1" x14ac:dyDescent="0.2">
      <c r="A746" s="11" t="s">
        <v>19</v>
      </c>
      <c r="B746" s="5">
        <v>2023</v>
      </c>
      <c r="C746" s="15"/>
      <c r="D746" s="11">
        <v>1301</v>
      </c>
      <c r="E746" s="5">
        <v>2</v>
      </c>
      <c r="F746" s="5" t="s">
        <v>22</v>
      </c>
      <c r="G746" s="5" t="s">
        <v>27</v>
      </c>
      <c r="H746" s="5" t="s">
        <v>113</v>
      </c>
      <c r="J746" s="8">
        <v>0</v>
      </c>
      <c r="K746" s="9"/>
      <c r="L746" s="9"/>
      <c r="M746" s="9"/>
      <c r="N746" s="9"/>
      <c r="O746" s="9"/>
      <c r="T746" s="27">
        <v>1301</v>
      </c>
      <c r="U746" t="b">
        <f t="shared" si="11"/>
        <v>1</v>
      </c>
    </row>
    <row r="747" spans="1:21" ht="15.75" customHeight="1" x14ac:dyDescent="0.2">
      <c r="A747" s="11" t="s">
        <v>19</v>
      </c>
      <c r="B747" s="5">
        <v>2023</v>
      </c>
      <c r="C747" s="15"/>
      <c r="D747" s="11">
        <v>1302</v>
      </c>
      <c r="E747" s="5">
        <v>2</v>
      </c>
      <c r="F747" s="5" t="s">
        <v>26</v>
      </c>
      <c r="G747" s="5" t="s">
        <v>27</v>
      </c>
      <c r="H747" s="5" t="s">
        <v>113</v>
      </c>
      <c r="J747" s="8">
        <v>0</v>
      </c>
      <c r="K747" s="9"/>
      <c r="L747" s="9"/>
      <c r="M747" s="9"/>
      <c r="N747" s="9"/>
      <c r="O747" s="9"/>
      <c r="T747" s="27">
        <v>1302</v>
      </c>
      <c r="U747" t="b">
        <f t="shared" si="11"/>
        <v>1</v>
      </c>
    </row>
    <row r="748" spans="1:21" ht="15.75" customHeight="1" x14ac:dyDescent="0.2">
      <c r="A748" s="11" t="s">
        <v>19</v>
      </c>
      <c r="B748" s="5">
        <v>2023</v>
      </c>
      <c r="C748" s="15"/>
      <c r="D748" s="11">
        <v>1303</v>
      </c>
      <c r="E748" s="5">
        <v>2</v>
      </c>
      <c r="F748" s="5" t="s">
        <v>20</v>
      </c>
      <c r="G748" s="5" t="s">
        <v>27</v>
      </c>
      <c r="H748" s="5" t="s">
        <v>113</v>
      </c>
      <c r="J748" s="8">
        <v>0</v>
      </c>
      <c r="K748" s="9"/>
      <c r="L748" s="9"/>
      <c r="M748" s="9"/>
      <c r="N748" s="9"/>
      <c r="O748" s="9"/>
      <c r="T748" s="27">
        <v>1303</v>
      </c>
      <c r="U748" t="b">
        <f t="shared" si="11"/>
        <v>1</v>
      </c>
    </row>
    <row r="749" spans="1:21" ht="15.75" customHeight="1" x14ac:dyDescent="0.2">
      <c r="A749" s="11" t="s">
        <v>19</v>
      </c>
      <c r="B749" s="5">
        <v>2023</v>
      </c>
      <c r="C749" s="15"/>
      <c r="D749" s="11">
        <v>1304</v>
      </c>
      <c r="E749" s="5">
        <v>2</v>
      </c>
      <c r="F749" s="5" t="s">
        <v>23</v>
      </c>
      <c r="G749" s="5" t="s">
        <v>27</v>
      </c>
      <c r="H749" s="5" t="s">
        <v>113</v>
      </c>
      <c r="J749" s="8">
        <v>0</v>
      </c>
      <c r="K749" s="9"/>
      <c r="L749" s="9"/>
      <c r="M749" s="9"/>
      <c r="N749" s="9"/>
      <c r="O749" s="9"/>
      <c r="T749" s="27">
        <v>1304</v>
      </c>
      <c r="U749" t="b">
        <f t="shared" si="11"/>
        <v>1</v>
      </c>
    </row>
    <row r="750" spans="1:21" ht="15.75" customHeight="1" x14ac:dyDescent="0.2">
      <c r="A750" s="11" t="s">
        <v>19</v>
      </c>
      <c r="B750" s="5">
        <v>2023</v>
      </c>
      <c r="C750" s="15"/>
      <c r="D750" s="11">
        <v>1305</v>
      </c>
      <c r="E750" s="5">
        <v>2</v>
      </c>
      <c r="F750" s="5" t="s">
        <v>24</v>
      </c>
      <c r="G750" s="5" t="s">
        <v>27</v>
      </c>
      <c r="H750" s="5" t="s">
        <v>113</v>
      </c>
      <c r="J750" s="8">
        <v>0</v>
      </c>
      <c r="K750" s="9"/>
      <c r="L750" s="9"/>
      <c r="M750" s="9"/>
      <c r="N750" s="9"/>
      <c r="O750" s="9"/>
      <c r="T750" s="27">
        <v>1305</v>
      </c>
      <c r="U750" t="b">
        <f t="shared" si="11"/>
        <v>1</v>
      </c>
    </row>
    <row r="751" spans="1:21" ht="15.75" customHeight="1" x14ac:dyDescent="0.2">
      <c r="A751" s="11" t="s">
        <v>19</v>
      </c>
      <c r="B751" s="5">
        <v>2023</v>
      </c>
      <c r="C751" s="15"/>
      <c r="D751" s="11">
        <v>1306</v>
      </c>
      <c r="E751" s="5">
        <v>2</v>
      </c>
      <c r="F751" s="5" t="s">
        <v>25</v>
      </c>
      <c r="G751" s="5" t="s">
        <v>27</v>
      </c>
      <c r="H751" s="5" t="s">
        <v>113</v>
      </c>
      <c r="J751" s="8">
        <v>0</v>
      </c>
      <c r="K751" s="9"/>
      <c r="L751" s="9"/>
      <c r="M751" s="9"/>
      <c r="N751" s="9"/>
      <c r="O751" s="9"/>
      <c r="T751" s="27">
        <v>1306</v>
      </c>
      <c r="U751" t="b">
        <f t="shared" si="11"/>
        <v>1</v>
      </c>
    </row>
    <row r="752" spans="1:21" ht="15.75" customHeight="1" x14ac:dyDescent="0.2">
      <c r="A752" s="11" t="s">
        <v>19</v>
      </c>
      <c r="B752" s="5">
        <v>2023</v>
      </c>
      <c r="C752" s="15"/>
      <c r="D752" s="11">
        <v>1307</v>
      </c>
      <c r="E752" s="5">
        <v>3</v>
      </c>
      <c r="F752" s="5" t="s">
        <v>20</v>
      </c>
      <c r="G752" s="5" t="s">
        <v>21</v>
      </c>
      <c r="H752" s="5" t="s">
        <v>113</v>
      </c>
      <c r="J752" s="8">
        <v>0</v>
      </c>
      <c r="K752" s="9"/>
      <c r="L752" s="9"/>
      <c r="M752" s="9"/>
      <c r="N752" s="9"/>
      <c r="O752" s="9"/>
      <c r="T752" s="27">
        <v>1307</v>
      </c>
      <c r="U752" t="b">
        <f t="shared" si="11"/>
        <v>1</v>
      </c>
    </row>
    <row r="753" spans="1:21" ht="15.75" customHeight="1" x14ac:dyDescent="0.2">
      <c r="A753" s="11" t="s">
        <v>19</v>
      </c>
      <c r="B753" s="5">
        <v>2023</v>
      </c>
      <c r="C753" s="15"/>
      <c r="D753" s="11">
        <v>1308</v>
      </c>
      <c r="E753" s="5">
        <v>3</v>
      </c>
      <c r="F753" s="5" t="s">
        <v>23</v>
      </c>
      <c r="G753" s="5" t="s">
        <v>21</v>
      </c>
      <c r="H753" s="5" t="s">
        <v>113</v>
      </c>
      <c r="J753" s="8">
        <v>0</v>
      </c>
      <c r="K753" s="9"/>
      <c r="L753" s="9"/>
      <c r="M753" s="9"/>
      <c r="N753" s="9"/>
      <c r="O753" s="9"/>
      <c r="T753" s="27">
        <v>1308</v>
      </c>
      <c r="U753" t="b">
        <f t="shared" si="11"/>
        <v>1</v>
      </c>
    </row>
    <row r="754" spans="1:21" ht="15.75" customHeight="1" x14ac:dyDescent="0.2">
      <c r="A754" s="11" t="s">
        <v>19</v>
      </c>
      <c r="B754" s="5">
        <v>2023</v>
      </c>
      <c r="C754" s="15"/>
      <c r="D754" s="11">
        <v>1309</v>
      </c>
      <c r="E754" s="5">
        <v>3</v>
      </c>
      <c r="F754" s="5" t="s">
        <v>22</v>
      </c>
      <c r="G754" s="5" t="s">
        <v>21</v>
      </c>
      <c r="H754" s="5" t="s">
        <v>113</v>
      </c>
      <c r="J754" s="8">
        <v>0</v>
      </c>
      <c r="K754" s="9"/>
      <c r="L754" s="9"/>
      <c r="M754" s="9"/>
      <c r="N754" s="9"/>
      <c r="O754" s="9"/>
      <c r="T754" s="27">
        <v>1309</v>
      </c>
      <c r="U754" t="b">
        <f t="shared" si="11"/>
        <v>1</v>
      </c>
    </row>
    <row r="755" spans="1:21" ht="15.75" customHeight="1" x14ac:dyDescent="0.2">
      <c r="A755" s="11" t="s">
        <v>19</v>
      </c>
      <c r="B755" s="5">
        <v>2023</v>
      </c>
      <c r="C755" s="15"/>
      <c r="D755" s="11">
        <v>1310</v>
      </c>
      <c r="E755" s="5">
        <v>3</v>
      </c>
      <c r="F755" s="5" t="s">
        <v>24</v>
      </c>
      <c r="G755" s="5" t="s">
        <v>21</v>
      </c>
      <c r="H755" s="5" t="s">
        <v>113</v>
      </c>
      <c r="J755" s="8">
        <v>0</v>
      </c>
      <c r="K755" s="9"/>
      <c r="L755" s="9"/>
      <c r="M755" s="9"/>
      <c r="N755" s="9"/>
      <c r="O755" s="9"/>
      <c r="T755" s="27">
        <v>1310</v>
      </c>
      <c r="U755" t="b">
        <f t="shared" si="11"/>
        <v>1</v>
      </c>
    </row>
    <row r="756" spans="1:21" ht="15.75" customHeight="1" x14ac:dyDescent="0.2">
      <c r="A756" s="11" t="s">
        <v>19</v>
      </c>
      <c r="B756" s="5">
        <v>2023</v>
      </c>
      <c r="C756" s="15"/>
      <c r="D756" s="11">
        <v>1311</v>
      </c>
      <c r="E756" s="5">
        <v>3</v>
      </c>
      <c r="F756" s="5" t="s">
        <v>25</v>
      </c>
      <c r="G756" s="5" t="s">
        <v>21</v>
      </c>
      <c r="H756" s="5" t="s">
        <v>113</v>
      </c>
      <c r="J756" s="8">
        <v>0</v>
      </c>
      <c r="K756" s="9"/>
      <c r="L756" s="9"/>
      <c r="M756" s="9"/>
      <c r="N756" s="9"/>
      <c r="O756" s="9"/>
      <c r="T756" s="27">
        <v>1311</v>
      </c>
      <c r="U756" t="b">
        <f t="shared" si="11"/>
        <v>1</v>
      </c>
    </row>
    <row r="757" spans="1:21" ht="15.75" customHeight="1" x14ac:dyDescent="0.2">
      <c r="A757" s="11" t="s">
        <v>19</v>
      </c>
      <c r="B757" s="5">
        <v>2023</v>
      </c>
      <c r="C757" s="15"/>
      <c r="D757" s="11">
        <v>1312</v>
      </c>
      <c r="E757" s="5">
        <v>3</v>
      </c>
      <c r="F757" s="5" t="s">
        <v>26</v>
      </c>
      <c r="G757" s="5" t="s">
        <v>21</v>
      </c>
      <c r="H757" s="5" t="s">
        <v>113</v>
      </c>
      <c r="J757" s="8">
        <v>0</v>
      </c>
      <c r="K757" s="9"/>
      <c r="L757" s="9"/>
      <c r="M757" s="9"/>
      <c r="N757" s="9"/>
      <c r="O757" s="9"/>
      <c r="T757" s="27">
        <v>1312</v>
      </c>
      <c r="U757" t="b">
        <f t="shared" si="11"/>
        <v>1</v>
      </c>
    </row>
    <row r="758" spans="1:21" ht="15.75" customHeight="1" x14ac:dyDescent="0.2">
      <c r="A758" s="11" t="s">
        <v>19</v>
      </c>
      <c r="B758" s="5">
        <v>2023</v>
      </c>
      <c r="C758" s="15"/>
      <c r="D758" s="11">
        <v>1401</v>
      </c>
      <c r="E758" s="5">
        <v>4</v>
      </c>
      <c r="F758" s="5" t="s">
        <v>20</v>
      </c>
      <c r="G758" s="5" t="s">
        <v>21</v>
      </c>
      <c r="H758" s="5" t="s">
        <v>113</v>
      </c>
      <c r="J758" s="8">
        <v>0</v>
      </c>
      <c r="K758" s="9"/>
      <c r="L758" s="9"/>
      <c r="M758" s="9"/>
      <c r="N758" s="9"/>
      <c r="O758" s="9"/>
      <c r="T758" s="27">
        <v>1401</v>
      </c>
      <c r="U758" t="b">
        <f t="shared" si="11"/>
        <v>1</v>
      </c>
    </row>
    <row r="759" spans="1:21" ht="15.75" customHeight="1" x14ac:dyDescent="0.2">
      <c r="A759" s="11" t="s">
        <v>19</v>
      </c>
      <c r="B759" s="5">
        <v>2023</v>
      </c>
      <c r="C759" s="15"/>
      <c r="D759" s="11">
        <v>1402</v>
      </c>
      <c r="E759" s="5">
        <v>4</v>
      </c>
      <c r="F759" s="5" t="s">
        <v>23</v>
      </c>
      <c r="G759" s="5" t="s">
        <v>21</v>
      </c>
      <c r="H759" s="5" t="s">
        <v>113</v>
      </c>
      <c r="J759" s="8">
        <v>0</v>
      </c>
      <c r="K759" s="9"/>
      <c r="L759" s="9"/>
      <c r="M759" s="9"/>
      <c r="N759" s="9"/>
      <c r="O759" s="9"/>
      <c r="T759" s="27">
        <v>1402</v>
      </c>
      <c r="U759" t="b">
        <f t="shared" si="11"/>
        <v>1</v>
      </c>
    </row>
    <row r="760" spans="1:21" ht="15.75" customHeight="1" x14ac:dyDescent="0.2">
      <c r="A760" s="11" t="s">
        <v>19</v>
      </c>
      <c r="B760" s="5">
        <v>2023</v>
      </c>
      <c r="C760" s="15"/>
      <c r="D760" s="11">
        <v>1403</v>
      </c>
      <c r="E760" s="5">
        <v>4</v>
      </c>
      <c r="F760" s="5" t="s">
        <v>26</v>
      </c>
      <c r="G760" s="5" t="s">
        <v>21</v>
      </c>
      <c r="H760" s="5" t="s">
        <v>113</v>
      </c>
      <c r="J760" s="8">
        <v>0</v>
      </c>
      <c r="K760" s="9"/>
      <c r="L760" s="9"/>
      <c r="M760" s="9"/>
      <c r="N760" s="9"/>
      <c r="O760" s="9"/>
      <c r="T760" s="27">
        <v>1403</v>
      </c>
      <c r="U760" t="b">
        <f t="shared" si="11"/>
        <v>1</v>
      </c>
    </row>
    <row r="761" spans="1:21" ht="15.75" customHeight="1" x14ac:dyDescent="0.2">
      <c r="A761" s="11" t="s">
        <v>19</v>
      </c>
      <c r="B761" s="5">
        <v>2023</v>
      </c>
      <c r="C761" s="15"/>
      <c r="D761" s="11">
        <v>1404</v>
      </c>
      <c r="E761" s="5">
        <v>4</v>
      </c>
      <c r="F761" s="5" t="s">
        <v>25</v>
      </c>
      <c r="G761" s="5" t="s">
        <v>21</v>
      </c>
      <c r="H761" s="5" t="s">
        <v>113</v>
      </c>
      <c r="J761" s="8">
        <v>0</v>
      </c>
      <c r="K761" s="9"/>
      <c r="L761" s="9"/>
      <c r="M761" s="9"/>
      <c r="N761" s="9"/>
      <c r="O761" s="9"/>
      <c r="T761" s="27">
        <v>1404</v>
      </c>
      <c r="U761" t="b">
        <f t="shared" si="11"/>
        <v>1</v>
      </c>
    </row>
    <row r="762" spans="1:21" ht="15.75" customHeight="1" x14ac:dyDescent="0.2">
      <c r="A762" s="11" t="s">
        <v>19</v>
      </c>
      <c r="B762" s="5">
        <v>2023</v>
      </c>
      <c r="C762" s="15"/>
      <c r="D762" s="11">
        <v>1405</v>
      </c>
      <c r="E762" s="5">
        <v>4</v>
      </c>
      <c r="F762" s="5" t="s">
        <v>24</v>
      </c>
      <c r="G762" s="5" t="s">
        <v>21</v>
      </c>
      <c r="H762" s="5" t="s">
        <v>113</v>
      </c>
      <c r="J762" s="8">
        <v>0</v>
      </c>
      <c r="K762" s="9"/>
      <c r="L762" s="9"/>
      <c r="M762" s="9"/>
      <c r="N762" s="9"/>
      <c r="O762" s="9"/>
      <c r="T762" s="27">
        <v>1405</v>
      </c>
      <c r="U762" t="b">
        <f t="shared" si="11"/>
        <v>1</v>
      </c>
    </row>
    <row r="763" spans="1:21" ht="15.75" customHeight="1" x14ac:dyDescent="0.2">
      <c r="A763" s="11" t="s">
        <v>19</v>
      </c>
      <c r="B763" s="5">
        <v>2023</v>
      </c>
      <c r="C763" s="15"/>
      <c r="D763" s="11">
        <v>1406</v>
      </c>
      <c r="E763" s="5">
        <v>4</v>
      </c>
      <c r="F763" s="5" t="s">
        <v>22</v>
      </c>
      <c r="G763" s="5" t="s">
        <v>21</v>
      </c>
      <c r="H763" s="5" t="s">
        <v>113</v>
      </c>
      <c r="J763" s="8">
        <v>0</v>
      </c>
      <c r="K763" s="9"/>
      <c r="L763" s="9"/>
      <c r="M763" s="9"/>
      <c r="N763" s="9"/>
      <c r="O763" s="9"/>
      <c r="T763" s="27">
        <v>1406</v>
      </c>
      <c r="U763" t="b">
        <f t="shared" si="11"/>
        <v>1</v>
      </c>
    </row>
    <row r="764" spans="1:21" ht="15.75" customHeight="1" x14ac:dyDescent="0.2">
      <c r="A764" s="11" t="s">
        <v>19</v>
      </c>
      <c r="B764" s="5">
        <v>2023</v>
      </c>
      <c r="C764" s="15"/>
      <c r="D764" s="11">
        <v>1407</v>
      </c>
      <c r="E764" s="5">
        <v>1</v>
      </c>
      <c r="F764" s="5" t="s">
        <v>26</v>
      </c>
      <c r="G764" s="5" t="s">
        <v>27</v>
      </c>
      <c r="H764" s="5" t="s">
        <v>113</v>
      </c>
      <c r="J764" s="8">
        <v>0</v>
      </c>
      <c r="K764" s="9"/>
      <c r="L764" s="9"/>
      <c r="M764" s="9"/>
      <c r="N764" s="9"/>
      <c r="O764" s="9"/>
      <c r="T764" s="27">
        <v>1407</v>
      </c>
      <c r="U764" t="b">
        <f t="shared" si="11"/>
        <v>1</v>
      </c>
    </row>
    <row r="765" spans="1:21" ht="15.75" customHeight="1" x14ac:dyDescent="0.2">
      <c r="A765" s="11" t="s">
        <v>19</v>
      </c>
      <c r="B765" s="5">
        <v>2023</v>
      </c>
      <c r="C765" s="15"/>
      <c r="D765" s="11">
        <v>1408</v>
      </c>
      <c r="E765" s="5">
        <v>1</v>
      </c>
      <c r="F765" s="5" t="s">
        <v>22</v>
      </c>
      <c r="G765" s="5" t="s">
        <v>27</v>
      </c>
      <c r="H765" s="5" t="s">
        <v>113</v>
      </c>
      <c r="J765" s="8">
        <v>0</v>
      </c>
      <c r="K765" s="9"/>
      <c r="L765" s="9"/>
      <c r="M765" s="9"/>
      <c r="N765" s="9"/>
      <c r="O765" s="9"/>
      <c r="T765" s="27">
        <v>1408</v>
      </c>
      <c r="U765" t="b">
        <f t="shared" si="11"/>
        <v>1</v>
      </c>
    </row>
    <row r="766" spans="1:21" ht="15.75" customHeight="1" x14ac:dyDescent="0.2">
      <c r="A766" s="11" t="s">
        <v>19</v>
      </c>
      <c r="B766" s="5">
        <v>2023</v>
      </c>
      <c r="C766" s="15"/>
      <c r="D766" s="11">
        <v>1409</v>
      </c>
      <c r="E766" s="5">
        <v>1</v>
      </c>
      <c r="F766" s="5" t="s">
        <v>20</v>
      </c>
      <c r="G766" s="5" t="s">
        <v>27</v>
      </c>
      <c r="H766" s="5" t="s">
        <v>113</v>
      </c>
      <c r="J766" s="8">
        <v>0</v>
      </c>
      <c r="K766" s="9"/>
      <c r="L766" s="9"/>
      <c r="M766" s="9"/>
      <c r="N766" s="9"/>
      <c r="O766" s="9"/>
      <c r="T766" s="27">
        <v>1409</v>
      </c>
      <c r="U766" t="b">
        <f t="shared" si="11"/>
        <v>1</v>
      </c>
    </row>
    <row r="767" spans="1:21" ht="15.75" customHeight="1" x14ac:dyDescent="0.2">
      <c r="A767" s="11" t="s">
        <v>19</v>
      </c>
      <c r="B767" s="5">
        <v>2023</v>
      </c>
      <c r="C767" s="15"/>
      <c r="D767" s="11">
        <v>1410</v>
      </c>
      <c r="E767" s="5">
        <v>1</v>
      </c>
      <c r="F767" s="5" t="s">
        <v>25</v>
      </c>
      <c r="G767" s="5" t="s">
        <v>27</v>
      </c>
      <c r="H767" s="5" t="s">
        <v>113</v>
      </c>
      <c r="J767" s="8">
        <v>0</v>
      </c>
      <c r="K767" s="9"/>
      <c r="L767" s="9"/>
      <c r="M767" s="9"/>
      <c r="N767" s="9"/>
      <c r="O767" s="9"/>
      <c r="T767" s="27">
        <v>1410</v>
      </c>
      <c r="U767" t="b">
        <f t="shared" si="11"/>
        <v>1</v>
      </c>
    </row>
    <row r="768" spans="1:21" ht="15.75" customHeight="1" x14ac:dyDescent="0.2">
      <c r="A768" s="11" t="s">
        <v>19</v>
      </c>
      <c r="B768" s="5">
        <v>2023</v>
      </c>
      <c r="C768" s="15"/>
      <c r="D768" s="11">
        <v>1411</v>
      </c>
      <c r="E768" s="5">
        <v>1</v>
      </c>
      <c r="F768" s="5" t="s">
        <v>24</v>
      </c>
      <c r="G768" s="5" t="s">
        <v>27</v>
      </c>
      <c r="H768" s="5" t="s">
        <v>113</v>
      </c>
      <c r="J768" s="8">
        <v>0</v>
      </c>
      <c r="K768" s="9"/>
      <c r="L768" s="9"/>
      <c r="M768" s="9"/>
      <c r="N768" s="9"/>
      <c r="O768" s="9"/>
      <c r="T768" s="27">
        <v>1411</v>
      </c>
      <c r="U768" t="b">
        <f t="shared" si="11"/>
        <v>1</v>
      </c>
    </row>
    <row r="769" spans="1:21" ht="15.75" customHeight="1" x14ac:dyDescent="0.2">
      <c r="A769" s="11" t="s">
        <v>19</v>
      </c>
      <c r="B769" s="5">
        <v>2023</v>
      </c>
      <c r="C769" s="15"/>
      <c r="D769" s="11">
        <v>1412</v>
      </c>
      <c r="E769" s="5">
        <v>1</v>
      </c>
      <c r="F769" s="5" t="s">
        <v>23</v>
      </c>
      <c r="G769" s="5" t="s">
        <v>27</v>
      </c>
      <c r="H769" s="5" t="s">
        <v>113</v>
      </c>
      <c r="J769" s="8">
        <v>0</v>
      </c>
      <c r="K769" s="9"/>
      <c r="L769" s="9"/>
      <c r="M769" s="9"/>
      <c r="N769" s="9"/>
      <c r="O769" s="9"/>
      <c r="T769" s="27">
        <v>1412</v>
      </c>
      <c r="U769" t="b">
        <f t="shared" si="11"/>
        <v>1</v>
      </c>
    </row>
    <row r="770" spans="1:21" ht="15.75" customHeight="1" x14ac:dyDescent="0.2">
      <c r="A770" s="11" t="s">
        <v>19</v>
      </c>
      <c r="B770" s="5">
        <v>2023</v>
      </c>
      <c r="C770" s="15"/>
      <c r="D770" s="11">
        <v>1107</v>
      </c>
      <c r="E770" s="5">
        <v>4</v>
      </c>
      <c r="F770" s="5" t="s">
        <v>23</v>
      </c>
      <c r="G770" s="5" t="s">
        <v>27</v>
      </c>
      <c r="H770" s="5" t="s">
        <v>114</v>
      </c>
      <c r="J770" s="8">
        <v>0</v>
      </c>
      <c r="K770" s="9"/>
      <c r="L770" s="9"/>
      <c r="M770" s="9"/>
      <c r="N770" s="9"/>
      <c r="O770" s="9"/>
      <c r="T770" s="27">
        <v>1107</v>
      </c>
      <c r="U770" t="b">
        <f t="shared" si="11"/>
        <v>1</v>
      </c>
    </row>
    <row r="771" spans="1:21" ht="15.75" customHeight="1" x14ac:dyDescent="0.2">
      <c r="A771" s="11" t="s">
        <v>19</v>
      </c>
      <c r="B771" s="5">
        <v>2023</v>
      </c>
      <c r="C771" s="15"/>
      <c r="D771" s="11">
        <v>1108</v>
      </c>
      <c r="E771" s="5">
        <v>4</v>
      </c>
      <c r="F771" s="5" t="s">
        <v>25</v>
      </c>
      <c r="G771" s="5" t="s">
        <v>27</v>
      </c>
      <c r="H771" s="5" t="s">
        <v>114</v>
      </c>
      <c r="J771" s="8">
        <v>0</v>
      </c>
      <c r="K771" s="9"/>
      <c r="L771" s="9"/>
      <c r="M771" s="9"/>
      <c r="N771" s="9"/>
      <c r="O771" s="9"/>
      <c r="T771" s="27">
        <v>1108</v>
      </c>
      <c r="U771" t="b">
        <f t="shared" ref="U771:U834" si="12">T771=D771</f>
        <v>1</v>
      </c>
    </row>
    <row r="772" spans="1:21" ht="15.75" customHeight="1" x14ac:dyDescent="0.2">
      <c r="A772" s="11" t="s">
        <v>19</v>
      </c>
      <c r="B772" s="5">
        <v>2023</v>
      </c>
      <c r="C772" s="15"/>
      <c r="D772" s="11">
        <v>1109</v>
      </c>
      <c r="E772" s="5">
        <v>4</v>
      </c>
      <c r="F772" s="5" t="s">
        <v>26</v>
      </c>
      <c r="G772" s="5" t="s">
        <v>27</v>
      </c>
      <c r="H772" s="5" t="s">
        <v>114</v>
      </c>
      <c r="J772" s="8">
        <v>0</v>
      </c>
      <c r="K772" s="9"/>
      <c r="L772" s="9"/>
      <c r="M772" s="9"/>
      <c r="N772" s="9"/>
      <c r="O772" s="9"/>
      <c r="T772" s="27">
        <v>1109</v>
      </c>
      <c r="U772" t="b">
        <f t="shared" si="12"/>
        <v>1</v>
      </c>
    </row>
    <row r="773" spans="1:21" ht="15.75" customHeight="1" x14ac:dyDescent="0.2">
      <c r="A773" s="11" t="s">
        <v>19</v>
      </c>
      <c r="B773" s="5">
        <v>2023</v>
      </c>
      <c r="C773" s="15"/>
      <c r="D773" s="11">
        <v>1110</v>
      </c>
      <c r="E773" s="5">
        <v>4</v>
      </c>
      <c r="F773" s="5" t="s">
        <v>20</v>
      </c>
      <c r="G773" s="5" t="s">
        <v>27</v>
      </c>
      <c r="H773" s="5" t="s">
        <v>114</v>
      </c>
      <c r="J773" s="8">
        <v>0</v>
      </c>
      <c r="K773" s="9"/>
      <c r="L773" s="9"/>
      <c r="M773" s="9"/>
      <c r="N773" s="9"/>
      <c r="O773" s="9"/>
      <c r="T773" s="27">
        <v>1110</v>
      </c>
      <c r="U773" t="b">
        <f t="shared" si="12"/>
        <v>1</v>
      </c>
    </row>
    <row r="774" spans="1:21" ht="15.75" customHeight="1" x14ac:dyDescent="0.2">
      <c r="A774" s="11" t="s">
        <v>19</v>
      </c>
      <c r="B774" s="5">
        <v>2023</v>
      </c>
      <c r="C774" s="15"/>
      <c r="D774" s="11">
        <v>1111</v>
      </c>
      <c r="E774" s="5">
        <v>4</v>
      </c>
      <c r="F774" s="5" t="s">
        <v>22</v>
      </c>
      <c r="G774" s="5" t="s">
        <v>27</v>
      </c>
      <c r="H774" s="5" t="s">
        <v>114</v>
      </c>
      <c r="J774" s="8">
        <v>0</v>
      </c>
      <c r="K774" s="9"/>
      <c r="L774" s="9"/>
      <c r="M774" s="9"/>
      <c r="N774" s="9"/>
      <c r="O774" s="9"/>
      <c r="T774" s="27">
        <v>1111</v>
      </c>
      <c r="U774" t="b">
        <f t="shared" si="12"/>
        <v>1</v>
      </c>
    </row>
    <row r="775" spans="1:21" ht="15.75" customHeight="1" x14ac:dyDescent="0.2">
      <c r="A775" s="11" t="s">
        <v>19</v>
      </c>
      <c r="B775" s="5">
        <v>2023</v>
      </c>
      <c r="C775" s="15"/>
      <c r="D775" s="11">
        <v>1112</v>
      </c>
      <c r="E775" s="5">
        <v>4</v>
      </c>
      <c r="F775" s="5" t="s">
        <v>24</v>
      </c>
      <c r="G775" s="5" t="s">
        <v>27</v>
      </c>
      <c r="H775" s="5" t="s">
        <v>114</v>
      </c>
      <c r="J775" s="8">
        <v>0</v>
      </c>
      <c r="K775" s="9"/>
      <c r="L775" s="9"/>
      <c r="M775" s="9"/>
      <c r="N775" s="9"/>
      <c r="O775" s="9"/>
      <c r="T775" s="27">
        <v>1112</v>
      </c>
      <c r="U775" t="b">
        <f t="shared" si="12"/>
        <v>1</v>
      </c>
    </row>
    <row r="776" spans="1:21" ht="15.75" customHeight="1" x14ac:dyDescent="0.2">
      <c r="A776" s="11" t="s">
        <v>19</v>
      </c>
      <c r="B776" s="5">
        <v>2023</v>
      </c>
      <c r="C776" s="15"/>
      <c r="D776" s="11">
        <v>1207</v>
      </c>
      <c r="E776" s="5">
        <v>1</v>
      </c>
      <c r="F776" s="5" t="s">
        <v>22</v>
      </c>
      <c r="G776" s="5" t="s">
        <v>27</v>
      </c>
      <c r="H776" s="5" t="s">
        <v>114</v>
      </c>
      <c r="J776" s="8">
        <v>0</v>
      </c>
      <c r="K776" s="9"/>
      <c r="L776" s="9"/>
      <c r="M776" s="9"/>
      <c r="N776" s="9"/>
      <c r="O776" s="9"/>
      <c r="T776" s="27">
        <v>1207</v>
      </c>
      <c r="U776" t="b">
        <f t="shared" si="12"/>
        <v>1</v>
      </c>
    </row>
    <row r="777" spans="1:21" ht="15.75" customHeight="1" x14ac:dyDescent="0.2">
      <c r="A777" s="11" t="s">
        <v>19</v>
      </c>
      <c r="B777" s="5">
        <v>2023</v>
      </c>
      <c r="C777" s="15"/>
      <c r="D777" s="11">
        <v>1208</v>
      </c>
      <c r="E777" s="5">
        <v>1</v>
      </c>
      <c r="F777" s="5" t="s">
        <v>20</v>
      </c>
      <c r="G777" s="5" t="s">
        <v>27</v>
      </c>
      <c r="H777" s="5" t="s">
        <v>114</v>
      </c>
      <c r="J777" s="8">
        <v>0</v>
      </c>
      <c r="K777" s="9"/>
      <c r="L777" s="9"/>
      <c r="M777" s="9"/>
      <c r="N777" s="9"/>
      <c r="O777" s="9"/>
      <c r="T777" s="27">
        <v>1208</v>
      </c>
      <c r="U777" t="b">
        <f t="shared" si="12"/>
        <v>1</v>
      </c>
    </row>
    <row r="778" spans="1:21" ht="15.75" customHeight="1" x14ac:dyDescent="0.2">
      <c r="A778" s="11" t="s">
        <v>19</v>
      </c>
      <c r="B778" s="5">
        <v>2023</v>
      </c>
      <c r="C778" s="15"/>
      <c r="D778" s="11">
        <v>1209</v>
      </c>
      <c r="E778" s="5">
        <v>1</v>
      </c>
      <c r="F778" s="5" t="s">
        <v>24</v>
      </c>
      <c r="G778" s="5" t="s">
        <v>27</v>
      </c>
      <c r="H778" s="5" t="s">
        <v>114</v>
      </c>
      <c r="J778" s="8">
        <v>0</v>
      </c>
      <c r="K778" s="9"/>
      <c r="L778" s="9"/>
      <c r="M778" s="9"/>
      <c r="N778" s="9"/>
      <c r="O778" s="9"/>
      <c r="T778" s="27">
        <v>1209</v>
      </c>
      <c r="U778" t="b">
        <f t="shared" si="12"/>
        <v>1</v>
      </c>
    </row>
    <row r="779" spans="1:21" ht="15.75" customHeight="1" x14ac:dyDescent="0.2">
      <c r="A779" s="11" t="s">
        <v>19</v>
      </c>
      <c r="B779" s="5">
        <v>2023</v>
      </c>
      <c r="C779" s="15"/>
      <c r="D779" s="11">
        <v>1210</v>
      </c>
      <c r="E779" s="5">
        <v>1</v>
      </c>
      <c r="F779" s="5" t="s">
        <v>26</v>
      </c>
      <c r="G779" s="5" t="s">
        <v>27</v>
      </c>
      <c r="H779" s="5" t="s">
        <v>114</v>
      </c>
      <c r="J779" s="8">
        <v>0</v>
      </c>
      <c r="K779" s="9"/>
      <c r="L779" s="9"/>
      <c r="M779" s="9"/>
      <c r="N779" s="9"/>
      <c r="O779" s="9"/>
      <c r="T779" s="27">
        <v>1210</v>
      </c>
      <c r="U779" t="b">
        <f t="shared" si="12"/>
        <v>1</v>
      </c>
    </row>
    <row r="780" spans="1:21" ht="15.75" customHeight="1" x14ac:dyDescent="0.2">
      <c r="A780" s="11" t="s">
        <v>19</v>
      </c>
      <c r="B780" s="5">
        <v>2023</v>
      </c>
      <c r="C780" s="15"/>
      <c r="D780" s="11">
        <v>1211</v>
      </c>
      <c r="E780" s="5">
        <v>1</v>
      </c>
      <c r="F780" s="5" t="s">
        <v>25</v>
      </c>
      <c r="G780" s="5" t="s">
        <v>27</v>
      </c>
      <c r="H780" s="5" t="s">
        <v>114</v>
      </c>
      <c r="J780" s="8">
        <v>0</v>
      </c>
      <c r="K780" s="9"/>
      <c r="L780" s="9"/>
      <c r="M780" s="9"/>
      <c r="N780" s="9"/>
      <c r="O780" s="9"/>
      <c r="T780" s="27">
        <v>1211</v>
      </c>
      <c r="U780" t="b">
        <f t="shared" si="12"/>
        <v>1</v>
      </c>
    </row>
    <row r="781" spans="1:21" ht="15.75" customHeight="1" x14ac:dyDescent="0.2">
      <c r="A781" s="11" t="s">
        <v>19</v>
      </c>
      <c r="B781" s="5">
        <v>2023</v>
      </c>
      <c r="C781" s="15"/>
      <c r="D781" s="11">
        <v>1212</v>
      </c>
      <c r="E781" s="5">
        <v>1</v>
      </c>
      <c r="F781" s="5" t="s">
        <v>23</v>
      </c>
      <c r="G781" s="5" t="s">
        <v>27</v>
      </c>
      <c r="H781" s="5" t="s">
        <v>114</v>
      </c>
      <c r="J781" s="8">
        <v>0</v>
      </c>
      <c r="K781" s="9"/>
      <c r="L781" s="9"/>
      <c r="M781" s="9"/>
      <c r="N781" s="9"/>
      <c r="O781" s="9"/>
      <c r="T781" s="27">
        <v>1212</v>
      </c>
      <c r="U781" t="b">
        <f t="shared" si="12"/>
        <v>1</v>
      </c>
    </row>
    <row r="782" spans="1:21" ht="15.75" customHeight="1" x14ac:dyDescent="0.2">
      <c r="A782" s="11" t="s">
        <v>19</v>
      </c>
      <c r="B782" s="5">
        <v>2023</v>
      </c>
      <c r="C782" s="15"/>
      <c r="D782" s="11">
        <v>1301</v>
      </c>
      <c r="E782" s="5">
        <v>4</v>
      </c>
      <c r="F782" s="5" t="s">
        <v>22</v>
      </c>
      <c r="G782" s="5" t="s">
        <v>27</v>
      </c>
      <c r="H782" s="5" t="s">
        <v>114</v>
      </c>
      <c r="J782" s="8">
        <v>0</v>
      </c>
      <c r="K782" s="9"/>
      <c r="L782" s="9"/>
      <c r="M782" s="9"/>
      <c r="N782" s="9"/>
      <c r="O782" s="9"/>
      <c r="T782" s="27">
        <v>1301</v>
      </c>
      <c r="U782" t="b">
        <f t="shared" si="12"/>
        <v>1</v>
      </c>
    </row>
    <row r="783" spans="1:21" ht="15.75" customHeight="1" x14ac:dyDescent="0.2">
      <c r="A783" s="11" t="s">
        <v>19</v>
      </c>
      <c r="B783" s="5">
        <v>2023</v>
      </c>
      <c r="C783" s="15"/>
      <c r="D783" s="11">
        <v>1302</v>
      </c>
      <c r="E783" s="5">
        <v>4</v>
      </c>
      <c r="F783" s="5" t="s">
        <v>26</v>
      </c>
      <c r="G783" s="5" t="s">
        <v>27</v>
      </c>
      <c r="H783" s="5" t="s">
        <v>114</v>
      </c>
      <c r="J783" s="8">
        <v>0</v>
      </c>
      <c r="K783" s="9"/>
      <c r="L783" s="9"/>
      <c r="M783" s="9"/>
      <c r="N783" s="9"/>
      <c r="O783" s="9"/>
      <c r="T783" s="27">
        <v>1302</v>
      </c>
      <c r="U783" t="b">
        <f t="shared" si="12"/>
        <v>1</v>
      </c>
    </row>
    <row r="784" spans="1:21" ht="15.75" customHeight="1" x14ac:dyDescent="0.2">
      <c r="A784" s="11" t="s">
        <v>19</v>
      </c>
      <c r="B784" s="5">
        <v>2023</v>
      </c>
      <c r="C784" s="15"/>
      <c r="D784" s="11">
        <v>1303</v>
      </c>
      <c r="E784" s="5">
        <v>4</v>
      </c>
      <c r="F784" s="5" t="s">
        <v>20</v>
      </c>
      <c r="G784" s="5" t="s">
        <v>27</v>
      </c>
      <c r="H784" s="5" t="s">
        <v>114</v>
      </c>
      <c r="J784" s="8">
        <v>0</v>
      </c>
      <c r="K784" s="9"/>
      <c r="L784" s="9"/>
      <c r="M784" s="9"/>
      <c r="N784" s="9"/>
      <c r="O784" s="9"/>
      <c r="T784" s="27">
        <v>1303</v>
      </c>
      <c r="U784" t="b">
        <f t="shared" si="12"/>
        <v>1</v>
      </c>
    </row>
    <row r="785" spans="1:21" ht="15.75" customHeight="1" x14ac:dyDescent="0.2">
      <c r="A785" s="11" t="s">
        <v>19</v>
      </c>
      <c r="B785" s="5">
        <v>2023</v>
      </c>
      <c r="C785" s="15"/>
      <c r="D785" s="11">
        <v>1304</v>
      </c>
      <c r="E785" s="5">
        <v>4</v>
      </c>
      <c r="F785" s="5" t="s">
        <v>23</v>
      </c>
      <c r="G785" s="5" t="s">
        <v>27</v>
      </c>
      <c r="H785" s="5" t="s">
        <v>114</v>
      </c>
      <c r="J785" s="8">
        <v>0</v>
      </c>
      <c r="K785" s="9"/>
      <c r="L785" s="9"/>
      <c r="M785" s="9"/>
      <c r="N785" s="9"/>
      <c r="O785" s="9"/>
      <c r="T785" s="27">
        <v>1304</v>
      </c>
      <c r="U785" t="b">
        <f t="shared" si="12"/>
        <v>1</v>
      </c>
    </row>
    <row r="786" spans="1:21" ht="15.75" customHeight="1" x14ac:dyDescent="0.2">
      <c r="A786" s="11" t="s">
        <v>19</v>
      </c>
      <c r="B786" s="5">
        <v>2023</v>
      </c>
      <c r="C786" s="15"/>
      <c r="D786" s="11">
        <v>1305</v>
      </c>
      <c r="E786" s="5">
        <v>4</v>
      </c>
      <c r="F786" s="5" t="s">
        <v>24</v>
      </c>
      <c r="G786" s="5" t="s">
        <v>27</v>
      </c>
      <c r="H786" s="5" t="s">
        <v>114</v>
      </c>
      <c r="J786" s="8">
        <v>0</v>
      </c>
      <c r="K786" s="9"/>
      <c r="L786" s="9"/>
      <c r="M786" s="9"/>
      <c r="N786" s="9"/>
      <c r="O786" s="9"/>
      <c r="T786" s="27">
        <v>1305</v>
      </c>
      <c r="U786" t="b">
        <f t="shared" si="12"/>
        <v>1</v>
      </c>
    </row>
    <row r="787" spans="1:21" ht="15.75" customHeight="1" x14ac:dyDescent="0.2">
      <c r="A787" s="11" t="s">
        <v>19</v>
      </c>
      <c r="B787" s="5">
        <v>2023</v>
      </c>
      <c r="C787" s="15"/>
      <c r="D787" s="11">
        <v>1306</v>
      </c>
      <c r="E787" s="5">
        <v>4</v>
      </c>
      <c r="F787" s="5" t="s">
        <v>25</v>
      </c>
      <c r="G787" s="5" t="s">
        <v>27</v>
      </c>
      <c r="H787" s="5" t="s">
        <v>114</v>
      </c>
      <c r="J787" s="8">
        <v>0</v>
      </c>
      <c r="K787" s="9"/>
      <c r="L787" s="9"/>
      <c r="M787" s="9"/>
      <c r="N787" s="9"/>
      <c r="O787" s="9"/>
      <c r="T787" s="27">
        <v>1306</v>
      </c>
      <c r="U787" t="b">
        <f t="shared" si="12"/>
        <v>1</v>
      </c>
    </row>
    <row r="788" spans="1:21" ht="15.75" customHeight="1" x14ac:dyDescent="0.2">
      <c r="A788" s="11" t="s">
        <v>19</v>
      </c>
      <c r="B788" s="5">
        <v>2023</v>
      </c>
      <c r="C788" s="15"/>
      <c r="D788" s="11">
        <v>1407</v>
      </c>
      <c r="E788" s="5">
        <v>2</v>
      </c>
      <c r="F788" s="5" t="s">
        <v>26</v>
      </c>
      <c r="G788" s="5" t="s">
        <v>27</v>
      </c>
      <c r="H788" s="5" t="s">
        <v>114</v>
      </c>
      <c r="J788" s="8">
        <v>0</v>
      </c>
      <c r="K788" s="9"/>
      <c r="L788" s="9"/>
      <c r="M788" s="9"/>
      <c r="N788" s="9"/>
      <c r="O788" s="9"/>
      <c r="T788" s="27">
        <v>1407</v>
      </c>
      <c r="U788" t="b">
        <f t="shared" si="12"/>
        <v>1</v>
      </c>
    </row>
    <row r="789" spans="1:21" ht="15.75" customHeight="1" x14ac:dyDescent="0.2">
      <c r="A789" s="11" t="s">
        <v>19</v>
      </c>
      <c r="B789" s="5">
        <v>2023</v>
      </c>
      <c r="C789" s="15"/>
      <c r="D789" s="11">
        <v>1408</v>
      </c>
      <c r="E789" s="5">
        <v>2</v>
      </c>
      <c r="F789" s="5" t="s">
        <v>22</v>
      </c>
      <c r="G789" s="5" t="s">
        <v>27</v>
      </c>
      <c r="H789" s="5" t="s">
        <v>114</v>
      </c>
      <c r="J789" s="8">
        <v>0</v>
      </c>
      <c r="K789" s="9"/>
      <c r="L789" s="9"/>
      <c r="M789" s="9"/>
      <c r="N789" s="9"/>
      <c r="O789" s="9"/>
      <c r="T789" s="27">
        <v>1408</v>
      </c>
      <c r="U789" t="b">
        <f t="shared" si="12"/>
        <v>1</v>
      </c>
    </row>
    <row r="790" spans="1:21" ht="15.75" customHeight="1" x14ac:dyDescent="0.2">
      <c r="A790" s="11" t="s">
        <v>19</v>
      </c>
      <c r="B790" s="5">
        <v>2023</v>
      </c>
      <c r="C790" s="15"/>
      <c r="D790" s="11">
        <v>1409</v>
      </c>
      <c r="E790" s="5">
        <v>2</v>
      </c>
      <c r="F790" s="5" t="s">
        <v>20</v>
      </c>
      <c r="G790" s="5" t="s">
        <v>27</v>
      </c>
      <c r="H790" s="5" t="s">
        <v>114</v>
      </c>
      <c r="J790" s="8">
        <v>0</v>
      </c>
      <c r="K790" s="9"/>
      <c r="L790" s="9"/>
      <c r="M790" s="9"/>
      <c r="N790" s="9"/>
      <c r="O790" s="9"/>
      <c r="T790" s="27">
        <v>1409</v>
      </c>
      <c r="U790" t="b">
        <f t="shared" si="12"/>
        <v>1</v>
      </c>
    </row>
    <row r="791" spans="1:21" ht="15.75" customHeight="1" x14ac:dyDescent="0.2">
      <c r="A791" s="11" t="s">
        <v>19</v>
      </c>
      <c r="B791" s="5">
        <v>2023</v>
      </c>
      <c r="C791" s="15"/>
      <c r="D791" s="11">
        <v>1410</v>
      </c>
      <c r="E791" s="5">
        <v>2</v>
      </c>
      <c r="F791" s="5" t="s">
        <v>25</v>
      </c>
      <c r="G791" s="5" t="s">
        <v>27</v>
      </c>
      <c r="H791" s="5" t="s">
        <v>114</v>
      </c>
      <c r="J791" s="8">
        <v>0</v>
      </c>
      <c r="K791" s="9"/>
      <c r="L791" s="9"/>
      <c r="M791" s="9"/>
      <c r="N791" s="9"/>
      <c r="O791" s="9"/>
      <c r="T791" s="27">
        <v>1410</v>
      </c>
      <c r="U791" t="b">
        <f t="shared" si="12"/>
        <v>1</v>
      </c>
    </row>
    <row r="792" spans="1:21" ht="15.75" customHeight="1" x14ac:dyDescent="0.2">
      <c r="A792" s="11" t="s">
        <v>19</v>
      </c>
      <c r="B792" s="5">
        <v>2023</v>
      </c>
      <c r="C792" s="15"/>
      <c r="D792" s="11">
        <v>1411</v>
      </c>
      <c r="E792" s="5">
        <v>2</v>
      </c>
      <c r="F792" s="5" t="s">
        <v>24</v>
      </c>
      <c r="G792" s="5" t="s">
        <v>27</v>
      </c>
      <c r="H792" s="5" t="s">
        <v>114</v>
      </c>
      <c r="J792" s="8">
        <v>0</v>
      </c>
      <c r="K792" s="9"/>
      <c r="L792" s="9"/>
      <c r="M792" s="9"/>
      <c r="N792" s="9"/>
      <c r="O792" s="9"/>
      <c r="T792" s="27">
        <v>1411</v>
      </c>
      <c r="U792" t="b">
        <f t="shared" si="12"/>
        <v>1</v>
      </c>
    </row>
    <row r="793" spans="1:21" ht="15.75" customHeight="1" x14ac:dyDescent="0.2">
      <c r="A793" s="11" t="s">
        <v>19</v>
      </c>
      <c r="B793" s="5">
        <v>2023</v>
      </c>
      <c r="C793" s="15"/>
      <c r="D793" s="11">
        <v>1412</v>
      </c>
      <c r="E793" s="5">
        <v>2</v>
      </c>
      <c r="F793" s="5" t="s">
        <v>23</v>
      </c>
      <c r="G793" s="5" t="s">
        <v>27</v>
      </c>
      <c r="H793" s="5" t="s">
        <v>114</v>
      </c>
      <c r="J793" s="8">
        <v>0</v>
      </c>
      <c r="K793" s="9"/>
      <c r="L793" s="9"/>
      <c r="M793" s="9"/>
      <c r="N793" s="9"/>
      <c r="O793" s="9"/>
      <c r="T793" s="27">
        <v>1412</v>
      </c>
      <c r="U793" t="b">
        <f t="shared" si="12"/>
        <v>1</v>
      </c>
    </row>
    <row r="794" spans="1:21" ht="15.75" customHeight="1" x14ac:dyDescent="0.2">
      <c r="A794" s="11" t="s">
        <v>28</v>
      </c>
      <c r="B794" s="5">
        <v>2023</v>
      </c>
      <c r="C794" s="15"/>
      <c r="D794" s="11">
        <v>2101</v>
      </c>
      <c r="E794" s="5">
        <v>2</v>
      </c>
      <c r="F794" s="5" t="s">
        <v>20</v>
      </c>
      <c r="G794" s="5" t="s">
        <v>21</v>
      </c>
      <c r="H794" s="5" t="s">
        <v>110</v>
      </c>
      <c r="J794" s="8">
        <v>0</v>
      </c>
      <c r="T794" s="27">
        <v>2101</v>
      </c>
      <c r="U794" t="b">
        <f t="shared" si="12"/>
        <v>1</v>
      </c>
    </row>
    <row r="795" spans="1:21" ht="15.75" customHeight="1" x14ac:dyDescent="0.2">
      <c r="A795" s="11" t="s">
        <v>28</v>
      </c>
      <c r="B795" s="5">
        <v>2023</v>
      </c>
      <c r="C795" s="15"/>
      <c r="D795" s="11">
        <v>2102</v>
      </c>
      <c r="E795" s="5">
        <v>2</v>
      </c>
      <c r="F795" s="5" t="s">
        <v>22</v>
      </c>
      <c r="G795" s="5" t="s">
        <v>21</v>
      </c>
      <c r="H795" s="5" t="s">
        <v>110</v>
      </c>
      <c r="J795" s="8">
        <v>0</v>
      </c>
      <c r="T795" s="27">
        <v>2102</v>
      </c>
      <c r="U795" t="b">
        <f t="shared" si="12"/>
        <v>1</v>
      </c>
    </row>
    <row r="796" spans="1:21" ht="15.75" customHeight="1" x14ac:dyDescent="0.2">
      <c r="A796" s="11" t="s">
        <v>28</v>
      </c>
      <c r="B796" s="5">
        <v>2023</v>
      </c>
      <c r="C796" s="15"/>
      <c r="D796" s="11">
        <v>2103</v>
      </c>
      <c r="E796" s="5">
        <v>2</v>
      </c>
      <c r="F796" s="5" t="s">
        <v>23</v>
      </c>
      <c r="G796" s="5" t="s">
        <v>21</v>
      </c>
      <c r="H796" s="5" t="s">
        <v>110</v>
      </c>
      <c r="J796" s="8">
        <v>0</v>
      </c>
      <c r="T796" s="27">
        <v>2103</v>
      </c>
      <c r="U796" t="b">
        <f t="shared" si="12"/>
        <v>1</v>
      </c>
    </row>
    <row r="797" spans="1:21" ht="15.75" customHeight="1" x14ac:dyDescent="0.2">
      <c r="A797" s="11" t="s">
        <v>28</v>
      </c>
      <c r="B797" s="5">
        <v>2023</v>
      </c>
      <c r="C797" s="15"/>
      <c r="D797" s="11">
        <v>2104</v>
      </c>
      <c r="E797" s="5">
        <v>2</v>
      </c>
      <c r="F797" s="5" t="s">
        <v>24</v>
      </c>
      <c r="G797" s="5" t="s">
        <v>21</v>
      </c>
      <c r="H797" s="5" t="s">
        <v>110</v>
      </c>
      <c r="J797" s="8">
        <v>0</v>
      </c>
      <c r="T797" s="27">
        <v>2104</v>
      </c>
      <c r="U797" t="b">
        <f t="shared" si="12"/>
        <v>1</v>
      </c>
    </row>
    <row r="798" spans="1:21" ht="15.75" customHeight="1" x14ac:dyDescent="0.2">
      <c r="A798" s="11" t="s">
        <v>28</v>
      </c>
      <c r="B798" s="5">
        <v>2023</v>
      </c>
      <c r="C798" s="15"/>
      <c r="D798" s="11">
        <v>2105</v>
      </c>
      <c r="E798" s="5">
        <v>2</v>
      </c>
      <c r="F798" s="5" t="s">
        <v>25</v>
      </c>
      <c r="G798" s="5" t="s">
        <v>21</v>
      </c>
      <c r="H798" s="5" t="s">
        <v>110</v>
      </c>
      <c r="J798" s="8">
        <v>0</v>
      </c>
      <c r="T798" s="27">
        <v>2105</v>
      </c>
      <c r="U798" t="b">
        <f t="shared" si="12"/>
        <v>1</v>
      </c>
    </row>
    <row r="799" spans="1:21" ht="15.75" customHeight="1" x14ac:dyDescent="0.2">
      <c r="A799" s="11" t="s">
        <v>28</v>
      </c>
      <c r="B799" s="5">
        <v>2023</v>
      </c>
      <c r="C799" s="15"/>
      <c r="D799" s="11">
        <v>2106</v>
      </c>
      <c r="E799" s="5">
        <v>2</v>
      </c>
      <c r="F799" s="5" t="s">
        <v>26</v>
      </c>
      <c r="G799" s="5" t="s">
        <v>21</v>
      </c>
      <c r="H799" s="5" t="s">
        <v>110</v>
      </c>
      <c r="J799" s="8">
        <v>0</v>
      </c>
      <c r="T799" s="27">
        <v>2106</v>
      </c>
      <c r="U799" t="b">
        <f t="shared" si="12"/>
        <v>1</v>
      </c>
    </row>
    <row r="800" spans="1:21" ht="15.75" customHeight="1" x14ac:dyDescent="0.2">
      <c r="A800" s="11" t="s">
        <v>28</v>
      </c>
      <c r="B800" s="5">
        <v>2023</v>
      </c>
      <c r="C800" s="15"/>
      <c r="D800" s="11">
        <v>2107</v>
      </c>
      <c r="E800" s="5">
        <v>3</v>
      </c>
      <c r="F800" s="5" t="s">
        <v>25</v>
      </c>
      <c r="G800" s="5" t="s">
        <v>27</v>
      </c>
      <c r="H800" s="5" t="s">
        <v>110</v>
      </c>
      <c r="J800" s="8">
        <v>0</v>
      </c>
      <c r="T800" s="27">
        <v>2107</v>
      </c>
      <c r="U800" t="b">
        <f t="shared" si="12"/>
        <v>1</v>
      </c>
    </row>
    <row r="801" spans="1:21" ht="15.75" customHeight="1" x14ac:dyDescent="0.2">
      <c r="A801" s="11" t="s">
        <v>28</v>
      </c>
      <c r="B801" s="5">
        <v>2023</v>
      </c>
      <c r="C801" s="15"/>
      <c r="D801" s="11">
        <v>2108</v>
      </c>
      <c r="E801" s="5">
        <v>3</v>
      </c>
      <c r="F801" s="5" t="s">
        <v>24</v>
      </c>
      <c r="G801" s="5" t="s">
        <v>27</v>
      </c>
      <c r="H801" s="5" t="s">
        <v>110</v>
      </c>
      <c r="J801" s="8">
        <v>0</v>
      </c>
      <c r="T801" s="27">
        <v>2108</v>
      </c>
      <c r="U801" t="b">
        <f t="shared" si="12"/>
        <v>1</v>
      </c>
    </row>
    <row r="802" spans="1:21" ht="15.75" customHeight="1" x14ac:dyDescent="0.2">
      <c r="A802" s="11" t="s">
        <v>28</v>
      </c>
      <c r="B802" s="5">
        <v>2023</v>
      </c>
      <c r="C802" s="15"/>
      <c r="D802" s="11">
        <v>2109</v>
      </c>
      <c r="E802" s="5">
        <v>3</v>
      </c>
      <c r="F802" s="5" t="s">
        <v>22</v>
      </c>
      <c r="G802" s="5" t="s">
        <v>27</v>
      </c>
      <c r="H802" s="5" t="s">
        <v>110</v>
      </c>
      <c r="J802" s="8">
        <v>0</v>
      </c>
      <c r="T802" s="27">
        <v>2109</v>
      </c>
      <c r="U802" t="b">
        <f t="shared" si="12"/>
        <v>1</v>
      </c>
    </row>
    <row r="803" spans="1:21" ht="15.75" customHeight="1" x14ac:dyDescent="0.2">
      <c r="A803" s="11" t="s">
        <v>28</v>
      </c>
      <c r="B803" s="5">
        <v>2023</v>
      </c>
      <c r="C803" s="15"/>
      <c r="D803" s="11">
        <v>2110</v>
      </c>
      <c r="E803" s="5">
        <v>3</v>
      </c>
      <c r="F803" s="5" t="s">
        <v>20</v>
      </c>
      <c r="G803" s="5" t="s">
        <v>27</v>
      </c>
      <c r="H803" s="5" t="s">
        <v>110</v>
      </c>
      <c r="J803" s="8">
        <v>0</v>
      </c>
      <c r="T803" s="27">
        <v>2110</v>
      </c>
      <c r="U803" t="b">
        <f t="shared" si="12"/>
        <v>1</v>
      </c>
    </row>
    <row r="804" spans="1:21" ht="15.75" customHeight="1" x14ac:dyDescent="0.2">
      <c r="A804" s="11" t="s">
        <v>28</v>
      </c>
      <c r="B804" s="5">
        <v>2023</v>
      </c>
      <c r="C804" s="15"/>
      <c r="D804" s="11">
        <v>2111</v>
      </c>
      <c r="E804" s="5">
        <v>3</v>
      </c>
      <c r="F804" s="5" t="s">
        <v>23</v>
      </c>
      <c r="G804" s="5" t="s">
        <v>27</v>
      </c>
      <c r="H804" s="5" t="s">
        <v>110</v>
      </c>
      <c r="J804" s="8">
        <v>0</v>
      </c>
      <c r="T804" s="27">
        <v>2111</v>
      </c>
      <c r="U804" t="b">
        <f t="shared" si="12"/>
        <v>1</v>
      </c>
    </row>
    <row r="805" spans="1:21" ht="15.75" customHeight="1" x14ac:dyDescent="0.2">
      <c r="A805" s="11" t="s">
        <v>28</v>
      </c>
      <c r="B805" s="5">
        <v>2023</v>
      </c>
      <c r="C805" s="15"/>
      <c r="D805" s="11">
        <v>2112</v>
      </c>
      <c r="E805" s="5">
        <v>3</v>
      </c>
      <c r="F805" s="5" t="s">
        <v>26</v>
      </c>
      <c r="G805" s="5" t="s">
        <v>27</v>
      </c>
      <c r="H805" s="5" t="s">
        <v>110</v>
      </c>
      <c r="J805" s="8">
        <v>0</v>
      </c>
      <c r="T805" s="27">
        <v>2112</v>
      </c>
      <c r="U805" t="b">
        <f t="shared" si="12"/>
        <v>1</v>
      </c>
    </row>
    <row r="806" spans="1:21" ht="15.75" customHeight="1" x14ac:dyDescent="0.2">
      <c r="A806" s="11" t="s">
        <v>28</v>
      </c>
      <c r="B806" s="5">
        <v>2023</v>
      </c>
      <c r="C806" s="15"/>
      <c r="D806" s="11">
        <v>2201</v>
      </c>
      <c r="E806" s="5">
        <v>4</v>
      </c>
      <c r="F806" s="5" t="s">
        <v>22</v>
      </c>
      <c r="G806" s="5" t="s">
        <v>21</v>
      </c>
      <c r="H806" s="5" t="s">
        <v>110</v>
      </c>
      <c r="J806" s="8">
        <v>0</v>
      </c>
      <c r="T806" s="27">
        <v>2201</v>
      </c>
      <c r="U806" t="b">
        <f t="shared" si="12"/>
        <v>1</v>
      </c>
    </row>
    <row r="807" spans="1:21" ht="15.75" customHeight="1" x14ac:dyDescent="0.2">
      <c r="A807" s="11" t="s">
        <v>28</v>
      </c>
      <c r="B807" s="5">
        <v>2023</v>
      </c>
      <c r="C807" s="15"/>
      <c r="D807" s="11">
        <v>2202</v>
      </c>
      <c r="E807" s="5">
        <v>4</v>
      </c>
      <c r="F807" s="5" t="s">
        <v>20</v>
      </c>
      <c r="G807" s="5" t="s">
        <v>21</v>
      </c>
      <c r="H807" s="5" t="s">
        <v>110</v>
      </c>
      <c r="J807" s="8">
        <v>0</v>
      </c>
      <c r="T807" s="27">
        <v>2202</v>
      </c>
      <c r="U807" t="b">
        <f t="shared" si="12"/>
        <v>1</v>
      </c>
    </row>
    <row r="808" spans="1:21" ht="15.75" customHeight="1" x14ac:dyDescent="0.2">
      <c r="A808" s="11" t="s">
        <v>28</v>
      </c>
      <c r="B808" s="5">
        <v>2023</v>
      </c>
      <c r="C808" s="15"/>
      <c r="D808" s="11">
        <v>2203</v>
      </c>
      <c r="E808" s="5">
        <v>4</v>
      </c>
      <c r="F808" s="5" t="s">
        <v>26</v>
      </c>
      <c r="G808" s="5" t="s">
        <v>21</v>
      </c>
      <c r="H808" s="5" t="s">
        <v>110</v>
      </c>
      <c r="J808" s="8">
        <v>0</v>
      </c>
      <c r="T808" s="27">
        <v>2203</v>
      </c>
      <c r="U808" t="b">
        <f t="shared" si="12"/>
        <v>1</v>
      </c>
    </row>
    <row r="809" spans="1:21" ht="15.75" customHeight="1" x14ac:dyDescent="0.2">
      <c r="A809" s="11" t="s">
        <v>28</v>
      </c>
      <c r="B809" s="5">
        <v>2023</v>
      </c>
      <c r="C809" s="15"/>
      <c r="D809" s="11">
        <v>2204</v>
      </c>
      <c r="E809" s="5">
        <v>4</v>
      </c>
      <c r="F809" s="5" t="s">
        <v>24</v>
      </c>
      <c r="G809" s="5" t="s">
        <v>21</v>
      </c>
      <c r="H809" s="5" t="s">
        <v>110</v>
      </c>
      <c r="J809" s="8">
        <v>0</v>
      </c>
      <c r="T809" s="27">
        <v>2204</v>
      </c>
      <c r="U809" t="b">
        <f t="shared" si="12"/>
        <v>1</v>
      </c>
    </row>
    <row r="810" spans="1:21" ht="15.75" customHeight="1" x14ac:dyDescent="0.2">
      <c r="A810" s="11" t="s">
        <v>28</v>
      </c>
      <c r="B810" s="5">
        <v>2023</v>
      </c>
      <c r="C810" s="15"/>
      <c r="D810" s="11">
        <v>2205</v>
      </c>
      <c r="E810" s="5">
        <v>4</v>
      </c>
      <c r="F810" s="5" t="s">
        <v>25</v>
      </c>
      <c r="G810" s="5" t="s">
        <v>21</v>
      </c>
      <c r="H810" s="5" t="s">
        <v>110</v>
      </c>
      <c r="J810" s="8">
        <v>0</v>
      </c>
      <c r="T810" s="27">
        <v>2205</v>
      </c>
      <c r="U810" t="b">
        <f t="shared" si="12"/>
        <v>1</v>
      </c>
    </row>
    <row r="811" spans="1:21" ht="15.75" customHeight="1" x14ac:dyDescent="0.2">
      <c r="A811" s="11" t="s">
        <v>28</v>
      </c>
      <c r="B811" s="5">
        <v>2023</v>
      </c>
      <c r="C811" s="15"/>
      <c r="D811" s="11">
        <v>2206</v>
      </c>
      <c r="E811" s="5">
        <v>4</v>
      </c>
      <c r="F811" s="5" t="s">
        <v>23</v>
      </c>
      <c r="G811" s="5" t="s">
        <v>21</v>
      </c>
      <c r="H811" s="5" t="s">
        <v>110</v>
      </c>
      <c r="J811" s="8">
        <v>0</v>
      </c>
      <c r="T811" s="27">
        <v>2206</v>
      </c>
      <c r="U811" t="b">
        <f t="shared" si="12"/>
        <v>1</v>
      </c>
    </row>
    <row r="812" spans="1:21" ht="15.75" customHeight="1" x14ac:dyDescent="0.2">
      <c r="A812" s="11" t="s">
        <v>28</v>
      </c>
      <c r="B812" s="5">
        <v>2023</v>
      </c>
      <c r="C812" s="15"/>
      <c r="D812" s="11">
        <v>2207</v>
      </c>
      <c r="E812" s="5">
        <v>1</v>
      </c>
      <c r="F812" s="5" t="s">
        <v>20</v>
      </c>
      <c r="G812" s="5" t="s">
        <v>27</v>
      </c>
      <c r="H812" s="5" t="s">
        <v>110</v>
      </c>
      <c r="J812" s="8">
        <v>0</v>
      </c>
      <c r="T812" s="27">
        <v>2207</v>
      </c>
      <c r="U812" t="b">
        <f t="shared" si="12"/>
        <v>1</v>
      </c>
    </row>
    <row r="813" spans="1:21" ht="15.75" customHeight="1" x14ac:dyDescent="0.2">
      <c r="A813" s="11" t="s">
        <v>28</v>
      </c>
      <c r="B813" s="5">
        <v>2023</v>
      </c>
      <c r="C813" s="15"/>
      <c r="D813" s="11">
        <v>2208</v>
      </c>
      <c r="E813" s="5">
        <v>1</v>
      </c>
      <c r="F813" s="5" t="s">
        <v>23</v>
      </c>
      <c r="G813" s="5" t="s">
        <v>27</v>
      </c>
      <c r="H813" s="5" t="s">
        <v>110</v>
      </c>
      <c r="J813" s="8">
        <v>0</v>
      </c>
      <c r="T813" s="27">
        <v>2208</v>
      </c>
      <c r="U813" t="b">
        <f t="shared" si="12"/>
        <v>1</v>
      </c>
    </row>
    <row r="814" spans="1:21" ht="15.75" customHeight="1" x14ac:dyDescent="0.2">
      <c r="A814" s="11" t="s">
        <v>28</v>
      </c>
      <c r="B814" s="5">
        <v>2023</v>
      </c>
      <c r="C814" s="15"/>
      <c r="D814" s="11">
        <v>2209</v>
      </c>
      <c r="E814" s="5">
        <v>1</v>
      </c>
      <c r="F814" s="5" t="s">
        <v>24</v>
      </c>
      <c r="G814" s="5" t="s">
        <v>27</v>
      </c>
      <c r="H814" s="5" t="s">
        <v>110</v>
      </c>
      <c r="J814" s="8">
        <v>0</v>
      </c>
      <c r="T814" s="27">
        <v>2209</v>
      </c>
      <c r="U814" t="b">
        <f t="shared" si="12"/>
        <v>1</v>
      </c>
    </row>
    <row r="815" spans="1:21" ht="15.75" customHeight="1" x14ac:dyDescent="0.2">
      <c r="A815" s="11" t="s">
        <v>28</v>
      </c>
      <c r="B815" s="5">
        <v>2023</v>
      </c>
      <c r="C815" s="15"/>
      <c r="D815" s="11">
        <v>2210</v>
      </c>
      <c r="E815" s="5">
        <v>1</v>
      </c>
      <c r="F815" s="5" t="s">
        <v>22</v>
      </c>
      <c r="G815" s="5" t="s">
        <v>27</v>
      </c>
      <c r="H815" s="5" t="s">
        <v>110</v>
      </c>
      <c r="J815" s="8">
        <v>0</v>
      </c>
      <c r="T815" s="27">
        <v>2210</v>
      </c>
      <c r="U815" t="b">
        <f t="shared" si="12"/>
        <v>1</v>
      </c>
    </row>
    <row r="816" spans="1:21" ht="15.75" customHeight="1" x14ac:dyDescent="0.2">
      <c r="A816" s="11" t="s">
        <v>28</v>
      </c>
      <c r="B816" s="5">
        <v>2023</v>
      </c>
      <c r="C816" s="15"/>
      <c r="D816" s="11">
        <v>2211</v>
      </c>
      <c r="E816" s="5">
        <v>1</v>
      </c>
      <c r="F816" s="5" t="s">
        <v>26</v>
      </c>
      <c r="G816" s="5" t="s">
        <v>27</v>
      </c>
      <c r="H816" s="5" t="s">
        <v>110</v>
      </c>
      <c r="J816" s="8">
        <v>0</v>
      </c>
      <c r="T816" s="27">
        <v>2211</v>
      </c>
      <c r="U816" t="b">
        <f t="shared" si="12"/>
        <v>1</v>
      </c>
    </row>
    <row r="817" spans="1:21" ht="15.75" customHeight="1" x14ac:dyDescent="0.2">
      <c r="A817" s="11" t="s">
        <v>28</v>
      </c>
      <c r="B817" s="5">
        <v>2023</v>
      </c>
      <c r="C817" s="15"/>
      <c r="D817" s="11">
        <v>2212</v>
      </c>
      <c r="E817" s="5">
        <v>1</v>
      </c>
      <c r="F817" s="5" t="s">
        <v>25</v>
      </c>
      <c r="G817" s="5" t="s">
        <v>27</v>
      </c>
      <c r="H817" s="5" t="s">
        <v>110</v>
      </c>
      <c r="J817" s="8">
        <v>0</v>
      </c>
      <c r="T817" s="27">
        <v>2212</v>
      </c>
      <c r="U817" t="b">
        <f t="shared" si="12"/>
        <v>1</v>
      </c>
    </row>
    <row r="818" spans="1:21" ht="15.75" customHeight="1" x14ac:dyDescent="0.2">
      <c r="A818" s="11" t="s">
        <v>28</v>
      </c>
      <c r="B818" s="5">
        <v>2023</v>
      </c>
      <c r="C818" s="15"/>
      <c r="D818" s="11">
        <v>2301</v>
      </c>
      <c r="E818" s="5">
        <v>2</v>
      </c>
      <c r="F818" s="5" t="s">
        <v>26</v>
      </c>
      <c r="G818" s="5" t="s">
        <v>27</v>
      </c>
      <c r="H818" s="5" t="s">
        <v>110</v>
      </c>
      <c r="J818" s="8">
        <v>0</v>
      </c>
      <c r="T818" s="27">
        <v>2301</v>
      </c>
      <c r="U818" t="b">
        <f t="shared" si="12"/>
        <v>1</v>
      </c>
    </row>
    <row r="819" spans="1:21" ht="15.75" customHeight="1" x14ac:dyDescent="0.2">
      <c r="A819" s="11" t="s">
        <v>28</v>
      </c>
      <c r="B819" s="5">
        <v>2023</v>
      </c>
      <c r="C819" s="15"/>
      <c r="D819" s="11">
        <v>2302</v>
      </c>
      <c r="E819" s="5">
        <v>2</v>
      </c>
      <c r="F819" s="5" t="s">
        <v>25</v>
      </c>
      <c r="G819" s="5" t="s">
        <v>27</v>
      </c>
      <c r="H819" s="5" t="s">
        <v>110</v>
      </c>
      <c r="J819" s="8">
        <v>0</v>
      </c>
      <c r="T819" s="27">
        <v>2302</v>
      </c>
      <c r="U819" t="b">
        <f t="shared" si="12"/>
        <v>1</v>
      </c>
    </row>
    <row r="820" spans="1:21" ht="15.75" customHeight="1" x14ac:dyDescent="0.2">
      <c r="A820" s="11" t="s">
        <v>28</v>
      </c>
      <c r="B820" s="5">
        <v>2023</v>
      </c>
      <c r="C820" s="15"/>
      <c r="D820" s="11">
        <v>2303</v>
      </c>
      <c r="E820" s="5">
        <v>2</v>
      </c>
      <c r="F820" s="5" t="s">
        <v>22</v>
      </c>
      <c r="G820" s="5" t="s">
        <v>27</v>
      </c>
      <c r="H820" s="5" t="s">
        <v>110</v>
      </c>
      <c r="J820" s="8">
        <v>0</v>
      </c>
      <c r="T820" s="27">
        <v>2303</v>
      </c>
      <c r="U820" t="b">
        <f t="shared" si="12"/>
        <v>1</v>
      </c>
    </row>
    <row r="821" spans="1:21" ht="15.75" customHeight="1" x14ac:dyDescent="0.2">
      <c r="A821" s="11" t="s">
        <v>28</v>
      </c>
      <c r="B821" s="5">
        <v>2023</v>
      </c>
      <c r="C821" s="15"/>
      <c r="D821" s="11">
        <v>2304</v>
      </c>
      <c r="E821" s="5">
        <v>2</v>
      </c>
      <c r="F821" s="5" t="s">
        <v>23</v>
      </c>
      <c r="G821" s="5" t="s">
        <v>27</v>
      </c>
      <c r="H821" s="5" t="s">
        <v>110</v>
      </c>
      <c r="J821" s="8">
        <v>0</v>
      </c>
      <c r="T821" s="27">
        <v>2304</v>
      </c>
      <c r="U821" t="b">
        <f t="shared" si="12"/>
        <v>1</v>
      </c>
    </row>
    <row r="822" spans="1:21" ht="15.75" customHeight="1" x14ac:dyDescent="0.2">
      <c r="A822" s="11" t="s">
        <v>28</v>
      </c>
      <c r="B822" s="5">
        <v>2023</v>
      </c>
      <c r="C822" s="15"/>
      <c r="D822" s="11">
        <v>2305</v>
      </c>
      <c r="E822" s="5">
        <v>2</v>
      </c>
      <c r="F822" s="5" t="s">
        <v>20</v>
      </c>
      <c r="G822" s="5" t="s">
        <v>27</v>
      </c>
      <c r="H822" s="5" t="s">
        <v>110</v>
      </c>
      <c r="J822" s="8">
        <v>0</v>
      </c>
      <c r="T822" s="27">
        <v>2305</v>
      </c>
      <c r="U822" t="b">
        <f t="shared" si="12"/>
        <v>1</v>
      </c>
    </row>
    <row r="823" spans="1:21" ht="15.75" customHeight="1" x14ac:dyDescent="0.2">
      <c r="A823" s="11" t="s">
        <v>28</v>
      </c>
      <c r="B823" s="5">
        <v>2023</v>
      </c>
      <c r="C823" s="15"/>
      <c r="D823" s="11">
        <v>2306</v>
      </c>
      <c r="E823" s="5">
        <v>2</v>
      </c>
      <c r="F823" s="5" t="s">
        <v>24</v>
      </c>
      <c r="G823" s="5" t="s">
        <v>27</v>
      </c>
      <c r="H823" s="5" t="s">
        <v>110</v>
      </c>
      <c r="J823" s="8">
        <v>0</v>
      </c>
      <c r="T823" s="27">
        <v>2306</v>
      </c>
      <c r="U823" t="b">
        <f t="shared" si="12"/>
        <v>1</v>
      </c>
    </row>
    <row r="824" spans="1:21" ht="15.75" customHeight="1" x14ac:dyDescent="0.2">
      <c r="A824" s="11" t="s">
        <v>28</v>
      </c>
      <c r="B824" s="5">
        <v>2023</v>
      </c>
      <c r="C824" s="15"/>
      <c r="D824" s="11">
        <v>2307</v>
      </c>
      <c r="E824" s="5">
        <v>3</v>
      </c>
      <c r="F824" s="5" t="s">
        <v>20</v>
      </c>
      <c r="G824" s="5" t="s">
        <v>21</v>
      </c>
      <c r="H824" s="5" t="s">
        <v>110</v>
      </c>
      <c r="J824" s="8">
        <v>0</v>
      </c>
      <c r="T824" s="27">
        <v>2307</v>
      </c>
      <c r="U824" t="b">
        <f t="shared" si="12"/>
        <v>1</v>
      </c>
    </row>
    <row r="825" spans="1:21" ht="15.75" customHeight="1" x14ac:dyDescent="0.2">
      <c r="A825" s="11" t="s">
        <v>28</v>
      </c>
      <c r="B825" s="5">
        <v>2023</v>
      </c>
      <c r="C825" s="15"/>
      <c r="D825" s="11">
        <v>2308</v>
      </c>
      <c r="E825" s="5">
        <v>3</v>
      </c>
      <c r="F825" s="5" t="s">
        <v>22</v>
      </c>
      <c r="G825" s="5" t="s">
        <v>21</v>
      </c>
      <c r="H825" s="5" t="s">
        <v>110</v>
      </c>
      <c r="J825" s="8">
        <v>0</v>
      </c>
      <c r="T825" s="27">
        <v>2308</v>
      </c>
      <c r="U825" t="b">
        <f t="shared" si="12"/>
        <v>1</v>
      </c>
    </row>
    <row r="826" spans="1:21" ht="15.75" customHeight="1" x14ac:dyDescent="0.2">
      <c r="A826" s="11" t="s">
        <v>28</v>
      </c>
      <c r="B826" s="5">
        <v>2023</v>
      </c>
      <c r="C826" s="15"/>
      <c r="D826" s="11">
        <v>2309</v>
      </c>
      <c r="E826" s="5">
        <v>3</v>
      </c>
      <c r="F826" s="5" t="s">
        <v>24</v>
      </c>
      <c r="G826" s="5" t="s">
        <v>21</v>
      </c>
      <c r="H826" s="5" t="s">
        <v>110</v>
      </c>
      <c r="J826" s="8">
        <v>0</v>
      </c>
      <c r="T826" s="27">
        <v>2309</v>
      </c>
      <c r="U826" t="b">
        <f t="shared" si="12"/>
        <v>1</v>
      </c>
    </row>
    <row r="827" spans="1:21" ht="15.75" customHeight="1" x14ac:dyDescent="0.2">
      <c r="A827" s="11" t="s">
        <v>28</v>
      </c>
      <c r="B827" s="5">
        <v>2023</v>
      </c>
      <c r="C827" s="15"/>
      <c r="D827" s="11">
        <v>2310</v>
      </c>
      <c r="E827" s="5">
        <v>3</v>
      </c>
      <c r="F827" s="5" t="s">
        <v>23</v>
      </c>
      <c r="G827" s="5" t="s">
        <v>21</v>
      </c>
      <c r="H827" s="5" t="s">
        <v>110</v>
      </c>
      <c r="J827" s="8">
        <v>0</v>
      </c>
      <c r="T827" s="27">
        <v>2310</v>
      </c>
      <c r="U827" t="b">
        <f t="shared" si="12"/>
        <v>1</v>
      </c>
    </row>
    <row r="828" spans="1:21" ht="15.75" customHeight="1" x14ac:dyDescent="0.2">
      <c r="A828" s="11" t="s">
        <v>28</v>
      </c>
      <c r="B828" s="5">
        <v>2023</v>
      </c>
      <c r="C828" s="15"/>
      <c r="D828" s="11">
        <v>2311</v>
      </c>
      <c r="E828" s="5">
        <v>3</v>
      </c>
      <c r="F828" s="5" t="s">
        <v>26</v>
      </c>
      <c r="G828" s="5" t="s">
        <v>21</v>
      </c>
      <c r="H828" s="5" t="s">
        <v>110</v>
      </c>
      <c r="J828" s="8">
        <v>0</v>
      </c>
      <c r="T828" s="27">
        <v>2311</v>
      </c>
      <c r="U828" t="b">
        <f t="shared" si="12"/>
        <v>1</v>
      </c>
    </row>
    <row r="829" spans="1:21" ht="15.75" customHeight="1" x14ac:dyDescent="0.2">
      <c r="A829" s="11" t="s">
        <v>28</v>
      </c>
      <c r="B829" s="5">
        <v>2023</v>
      </c>
      <c r="C829" s="15"/>
      <c r="D829" s="11">
        <v>2312</v>
      </c>
      <c r="E829" s="5">
        <v>3</v>
      </c>
      <c r="F829" s="5" t="s">
        <v>25</v>
      </c>
      <c r="G829" s="5" t="s">
        <v>21</v>
      </c>
      <c r="H829" s="5" t="s">
        <v>110</v>
      </c>
      <c r="J829" s="8">
        <v>0</v>
      </c>
      <c r="T829" s="27">
        <v>2312</v>
      </c>
      <c r="U829" t="b">
        <f t="shared" si="12"/>
        <v>1</v>
      </c>
    </row>
    <row r="830" spans="1:21" ht="15.75" customHeight="1" x14ac:dyDescent="0.2">
      <c r="A830" s="11" t="s">
        <v>28</v>
      </c>
      <c r="B830" s="5">
        <v>2023</v>
      </c>
      <c r="C830" s="15"/>
      <c r="D830" s="11">
        <v>2401</v>
      </c>
      <c r="E830" s="5">
        <v>4</v>
      </c>
      <c r="F830" s="5" t="s">
        <v>20</v>
      </c>
      <c r="G830" s="5" t="s">
        <v>21</v>
      </c>
      <c r="H830" s="5" t="s">
        <v>110</v>
      </c>
      <c r="J830" s="8">
        <v>0</v>
      </c>
      <c r="T830" s="27">
        <v>2401</v>
      </c>
      <c r="U830" t="b">
        <f t="shared" si="12"/>
        <v>1</v>
      </c>
    </row>
    <row r="831" spans="1:21" ht="15.75" customHeight="1" x14ac:dyDescent="0.2">
      <c r="A831" s="11" t="s">
        <v>28</v>
      </c>
      <c r="B831" s="5">
        <v>2023</v>
      </c>
      <c r="C831" s="15"/>
      <c r="D831" s="11">
        <v>2402</v>
      </c>
      <c r="E831" s="5">
        <v>4</v>
      </c>
      <c r="F831" s="5" t="s">
        <v>24</v>
      </c>
      <c r="G831" s="5" t="s">
        <v>21</v>
      </c>
      <c r="H831" s="5" t="s">
        <v>110</v>
      </c>
      <c r="J831" s="8">
        <v>0</v>
      </c>
      <c r="T831" s="27">
        <v>2402</v>
      </c>
      <c r="U831" t="b">
        <f t="shared" si="12"/>
        <v>1</v>
      </c>
    </row>
    <row r="832" spans="1:21" ht="15.75" customHeight="1" x14ac:dyDescent="0.2">
      <c r="A832" s="11" t="s">
        <v>28</v>
      </c>
      <c r="B832" s="5">
        <v>2023</v>
      </c>
      <c r="C832" s="15"/>
      <c r="D832" s="11">
        <v>2403</v>
      </c>
      <c r="E832" s="5">
        <v>4</v>
      </c>
      <c r="F832" s="5" t="s">
        <v>26</v>
      </c>
      <c r="G832" s="5" t="s">
        <v>21</v>
      </c>
      <c r="H832" s="5" t="s">
        <v>110</v>
      </c>
      <c r="J832" s="8">
        <v>0</v>
      </c>
      <c r="T832" s="27">
        <v>2403</v>
      </c>
      <c r="U832" t="b">
        <f t="shared" si="12"/>
        <v>1</v>
      </c>
    </row>
    <row r="833" spans="1:21" ht="15.75" customHeight="1" x14ac:dyDescent="0.2">
      <c r="A833" s="11" t="s">
        <v>28</v>
      </c>
      <c r="B833" s="5">
        <v>2023</v>
      </c>
      <c r="C833" s="15"/>
      <c r="D833" s="11">
        <v>2404</v>
      </c>
      <c r="E833" s="5">
        <v>4</v>
      </c>
      <c r="F833" s="5" t="s">
        <v>22</v>
      </c>
      <c r="G833" s="5" t="s">
        <v>21</v>
      </c>
      <c r="H833" s="5" t="s">
        <v>110</v>
      </c>
      <c r="J833" s="8">
        <v>0</v>
      </c>
      <c r="T833" s="27">
        <v>2404</v>
      </c>
      <c r="U833" t="b">
        <f t="shared" si="12"/>
        <v>1</v>
      </c>
    </row>
    <row r="834" spans="1:21" ht="15.75" customHeight="1" x14ac:dyDescent="0.2">
      <c r="A834" s="11" t="s">
        <v>28</v>
      </c>
      <c r="B834" s="5">
        <v>2023</v>
      </c>
      <c r="C834" s="15"/>
      <c r="D834" s="11">
        <v>2405</v>
      </c>
      <c r="E834" s="5">
        <v>4</v>
      </c>
      <c r="F834" s="5" t="s">
        <v>25</v>
      </c>
      <c r="G834" s="5" t="s">
        <v>21</v>
      </c>
      <c r="H834" s="5" t="s">
        <v>110</v>
      </c>
      <c r="J834" s="8">
        <v>0</v>
      </c>
      <c r="T834" s="27">
        <v>2405</v>
      </c>
      <c r="U834" t="b">
        <f t="shared" si="12"/>
        <v>1</v>
      </c>
    </row>
    <row r="835" spans="1:21" ht="15.75" customHeight="1" x14ac:dyDescent="0.2">
      <c r="A835" s="11" t="s">
        <v>28</v>
      </c>
      <c r="B835" s="5">
        <v>2023</v>
      </c>
      <c r="C835" s="15"/>
      <c r="D835" s="11">
        <v>2406</v>
      </c>
      <c r="E835" s="5">
        <v>4</v>
      </c>
      <c r="F835" s="5" t="s">
        <v>23</v>
      </c>
      <c r="G835" s="5" t="s">
        <v>21</v>
      </c>
      <c r="H835" s="5" t="s">
        <v>110</v>
      </c>
      <c r="J835" s="8">
        <v>0</v>
      </c>
      <c r="T835" s="27">
        <v>2406</v>
      </c>
      <c r="U835" t="b">
        <f t="shared" ref="U835:U898" si="13">T835=D835</f>
        <v>1</v>
      </c>
    </row>
    <row r="836" spans="1:21" ht="15.75" customHeight="1" x14ac:dyDescent="0.2">
      <c r="A836" s="11" t="s">
        <v>28</v>
      </c>
      <c r="B836" s="5">
        <v>2023</v>
      </c>
      <c r="C836" s="15"/>
      <c r="D836" s="11">
        <v>2407</v>
      </c>
      <c r="E836" s="5">
        <v>1</v>
      </c>
      <c r="F836" s="5" t="s">
        <v>25</v>
      </c>
      <c r="G836" s="5" t="s">
        <v>27</v>
      </c>
      <c r="H836" s="5" t="s">
        <v>110</v>
      </c>
      <c r="J836" s="8">
        <v>0</v>
      </c>
      <c r="T836" s="27">
        <v>2407</v>
      </c>
      <c r="U836" t="b">
        <f t="shared" si="13"/>
        <v>1</v>
      </c>
    </row>
    <row r="837" spans="1:21" ht="15.75" customHeight="1" x14ac:dyDescent="0.2">
      <c r="A837" s="11" t="s">
        <v>28</v>
      </c>
      <c r="B837" s="5">
        <v>2023</v>
      </c>
      <c r="C837" s="15"/>
      <c r="D837" s="11">
        <v>2408</v>
      </c>
      <c r="E837" s="5">
        <v>1</v>
      </c>
      <c r="F837" s="5" t="s">
        <v>22</v>
      </c>
      <c r="G837" s="5" t="s">
        <v>27</v>
      </c>
      <c r="H837" s="5" t="s">
        <v>110</v>
      </c>
      <c r="J837" s="8">
        <v>0</v>
      </c>
      <c r="T837" s="27">
        <v>2408</v>
      </c>
      <c r="U837" t="b">
        <f t="shared" si="13"/>
        <v>1</v>
      </c>
    </row>
    <row r="838" spans="1:21" ht="15.75" customHeight="1" x14ac:dyDescent="0.2">
      <c r="A838" s="11" t="s">
        <v>28</v>
      </c>
      <c r="B838" s="5">
        <v>2023</v>
      </c>
      <c r="C838" s="15"/>
      <c r="D838" s="11">
        <v>2409</v>
      </c>
      <c r="E838" s="5">
        <v>1</v>
      </c>
      <c r="F838" s="5" t="s">
        <v>20</v>
      </c>
      <c r="G838" s="5" t="s">
        <v>27</v>
      </c>
      <c r="H838" s="5" t="s">
        <v>110</v>
      </c>
      <c r="J838" s="8">
        <v>0</v>
      </c>
      <c r="T838" s="27">
        <v>2409</v>
      </c>
      <c r="U838" t="b">
        <f t="shared" si="13"/>
        <v>1</v>
      </c>
    </row>
    <row r="839" spans="1:21" ht="15.75" customHeight="1" x14ac:dyDescent="0.2">
      <c r="A839" s="11" t="s">
        <v>28</v>
      </c>
      <c r="B839" s="5">
        <v>2023</v>
      </c>
      <c r="C839" s="15"/>
      <c r="D839" s="11">
        <v>2410</v>
      </c>
      <c r="E839" s="5">
        <v>1</v>
      </c>
      <c r="F839" s="5" t="s">
        <v>23</v>
      </c>
      <c r="G839" s="5" t="s">
        <v>27</v>
      </c>
      <c r="H839" s="5" t="s">
        <v>110</v>
      </c>
      <c r="J839" s="8">
        <v>0</v>
      </c>
      <c r="T839" s="27">
        <v>2410</v>
      </c>
      <c r="U839" t="b">
        <f t="shared" si="13"/>
        <v>1</v>
      </c>
    </row>
    <row r="840" spans="1:21" ht="15.75" customHeight="1" x14ac:dyDescent="0.2">
      <c r="A840" s="11" t="s">
        <v>28</v>
      </c>
      <c r="B840" s="5">
        <v>2023</v>
      </c>
      <c r="C840" s="15"/>
      <c r="D840" s="11">
        <v>2411</v>
      </c>
      <c r="E840" s="5">
        <v>1</v>
      </c>
      <c r="F840" s="5" t="s">
        <v>24</v>
      </c>
      <c r="G840" s="5" t="s">
        <v>27</v>
      </c>
      <c r="H840" s="5" t="s">
        <v>110</v>
      </c>
      <c r="J840" s="8">
        <v>0</v>
      </c>
      <c r="T840" s="27">
        <v>2411</v>
      </c>
      <c r="U840" t="b">
        <f t="shared" si="13"/>
        <v>1</v>
      </c>
    </row>
    <row r="841" spans="1:21" ht="15.75" customHeight="1" x14ac:dyDescent="0.2">
      <c r="A841" s="11" t="s">
        <v>28</v>
      </c>
      <c r="B841" s="5">
        <v>2023</v>
      </c>
      <c r="C841" s="15"/>
      <c r="D841" s="11">
        <v>2412</v>
      </c>
      <c r="E841" s="5">
        <v>1</v>
      </c>
      <c r="F841" s="5" t="s">
        <v>26</v>
      </c>
      <c r="G841" s="5" t="s">
        <v>27</v>
      </c>
      <c r="H841" s="5" t="s">
        <v>110</v>
      </c>
      <c r="J841" s="8">
        <v>0</v>
      </c>
      <c r="T841" s="27">
        <v>2412</v>
      </c>
      <c r="U841" t="b">
        <f t="shared" si="13"/>
        <v>1</v>
      </c>
    </row>
    <row r="842" spans="1:21" ht="15.75" customHeight="1" x14ac:dyDescent="0.2">
      <c r="A842" s="11" t="s">
        <v>28</v>
      </c>
      <c r="B842" s="5">
        <v>2023</v>
      </c>
      <c r="C842" s="15"/>
      <c r="D842" s="11">
        <v>2101</v>
      </c>
      <c r="E842" s="5">
        <v>2</v>
      </c>
      <c r="F842" s="5" t="s">
        <v>20</v>
      </c>
      <c r="G842" s="5" t="s">
        <v>21</v>
      </c>
      <c r="H842" s="5" t="s">
        <v>111</v>
      </c>
      <c r="J842" s="8">
        <v>0</v>
      </c>
      <c r="T842" s="27">
        <v>2101</v>
      </c>
      <c r="U842" t="b">
        <f t="shared" si="13"/>
        <v>1</v>
      </c>
    </row>
    <row r="843" spans="1:21" ht="15.75" customHeight="1" x14ac:dyDescent="0.2">
      <c r="A843" s="11" t="s">
        <v>28</v>
      </c>
      <c r="B843" s="5">
        <v>2023</v>
      </c>
      <c r="C843" s="15"/>
      <c r="D843" s="11">
        <v>2102</v>
      </c>
      <c r="E843" s="5">
        <v>2</v>
      </c>
      <c r="F843" s="5" t="s">
        <v>22</v>
      </c>
      <c r="G843" s="5" t="s">
        <v>21</v>
      </c>
      <c r="H843" s="5" t="s">
        <v>111</v>
      </c>
      <c r="J843" s="8">
        <v>0</v>
      </c>
      <c r="T843" s="27">
        <v>2102</v>
      </c>
      <c r="U843" t="b">
        <f t="shared" si="13"/>
        <v>1</v>
      </c>
    </row>
    <row r="844" spans="1:21" ht="15.75" customHeight="1" x14ac:dyDescent="0.2">
      <c r="A844" s="11" t="s">
        <v>28</v>
      </c>
      <c r="B844" s="5">
        <v>2023</v>
      </c>
      <c r="C844" s="15"/>
      <c r="D844" s="11">
        <v>2103</v>
      </c>
      <c r="E844" s="5">
        <v>2</v>
      </c>
      <c r="F844" s="5" t="s">
        <v>23</v>
      </c>
      <c r="G844" s="5" t="s">
        <v>21</v>
      </c>
      <c r="H844" s="5" t="s">
        <v>111</v>
      </c>
      <c r="J844" s="8">
        <v>0</v>
      </c>
      <c r="T844" s="27">
        <v>2103</v>
      </c>
      <c r="U844" t="b">
        <f t="shared" si="13"/>
        <v>1</v>
      </c>
    </row>
    <row r="845" spans="1:21" ht="15.75" customHeight="1" x14ac:dyDescent="0.2">
      <c r="A845" s="11" t="s">
        <v>28</v>
      </c>
      <c r="B845" s="5">
        <v>2023</v>
      </c>
      <c r="C845" s="15"/>
      <c r="D845" s="11">
        <v>2104</v>
      </c>
      <c r="E845" s="5">
        <v>2</v>
      </c>
      <c r="F845" s="5" t="s">
        <v>24</v>
      </c>
      <c r="G845" s="5" t="s">
        <v>21</v>
      </c>
      <c r="H845" s="5" t="s">
        <v>111</v>
      </c>
      <c r="J845" s="8">
        <v>0</v>
      </c>
      <c r="T845" s="27">
        <v>2104</v>
      </c>
      <c r="U845" t="b">
        <f t="shared" si="13"/>
        <v>1</v>
      </c>
    </row>
    <row r="846" spans="1:21" ht="15.75" customHeight="1" x14ac:dyDescent="0.2">
      <c r="A846" s="11" t="s">
        <v>28</v>
      </c>
      <c r="B846" s="5">
        <v>2023</v>
      </c>
      <c r="C846" s="15"/>
      <c r="D846" s="11">
        <v>2105</v>
      </c>
      <c r="E846" s="5">
        <v>2</v>
      </c>
      <c r="F846" s="5" t="s">
        <v>25</v>
      </c>
      <c r="G846" s="5" t="s">
        <v>21</v>
      </c>
      <c r="H846" s="5" t="s">
        <v>111</v>
      </c>
      <c r="J846" s="8">
        <v>0</v>
      </c>
      <c r="T846" s="27">
        <v>2105</v>
      </c>
      <c r="U846" t="b">
        <f t="shared" si="13"/>
        <v>1</v>
      </c>
    </row>
    <row r="847" spans="1:21" ht="15.75" customHeight="1" x14ac:dyDescent="0.2">
      <c r="A847" s="11" t="s">
        <v>28</v>
      </c>
      <c r="B847" s="5">
        <v>2023</v>
      </c>
      <c r="C847" s="15"/>
      <c r="D847" s="11">
        <v>2106</v>
      </c>
      <c r="E847" s="5">
        <v>2</v>
      </c>
      <c r="F847" s="5" t="s">
        <v>26</v>
      </c>
      <c r="G847" s="5" t="s">
        <v>21</v>
      </c>
      <c r="H847" s="5" t="s">
        <v>111</v>
      </c>
      <c r="J847" s="8">
        <v>0</v>
      </c>
      <c r="T847" s="27">
        <v>2106</v>
      </c>
      <c r="U847" t="b">
        <f t="shared" si="13"/>
        <v>1</v>
      </c>
    </row>
    <row r="848" spans="1:21" ht="15.75" customHeight="1" x14ac:dyDescent="0.2">
      <c r="A848" s="11" t="s">
        <v>28</v>
      </c>
      <c r="B848" s="5">
        <v>2023</v>
      </c>
      <c r="C848" s="15"/>
      <c r="D848" s="11">
        <v>2107</v>
      </c>
      <c r="E848" s="5">
        <v>3</v>
      </c>
      <c r="F848" s="5" t="s">
        <v>25</v>
      </c>
      <c r="G848" s="5" t="s">
        <v>27</v>
      </c>
      <c r="H848" s="5" t="s">
        <v>111</v>
      </c>
      <c r="J848" s="8">
        <v>0</v>
      </c>
      <c r="T848" s="27">
        <v>2107</v>
      </c>
      <c r="U848" t="b">
        <f t="shared" si="13"/>
        <v>1</v>
      </c>
    </row>
    <row r="849" spans="1:21" ht="15.75" customHeight="1" x14ac:dyDescent="0.2">
      <c r="A849" s="11" t="s">
        <v>28</v>
      </c>
      <c r="B849" s="5">
        <v>2023</v>
      </c>
      <c r="C849" s="15"/>
      <c r="D849" s="11">
        <v>2108</v>
      </c>
      <c r="E849" s="5">
        <v>3</v>
      </c>
      <c r="F849" s="5" t="s">
        <v>24</v>
      </c>
      <c r="G849" s="5" t="s">
        <v>27</v>
      </c>
      <c r="H849" s="5" t="s">
        <v>111</v>
      </c>
      <c r="J849" s="8">
        <v>0</v>
      </c>
      <c r="T849" s="27">
        <v>2108</v>
      </c>
      <c r="U849" t="b">
        <f t="shared" si="13"/>
        <v>1</v>
      </c>
    </row>
    <row r="850" spans="1:21" ht="15.75" customHeight="1" x14ac:dyDescent="0.2">
      <c r="A850" s="11" t="s">
        <v>28</v>
      </c>
      <c r="B850" s="5">
        <v>2023</v>
      </c>
      <c r="C850" s="15"/>
      <c r="D850" s="11">
        <v>2109</v>
      </c>
      <c r="E850" s="5">
        <v>3</v>
      </c>
      <c r="F850" s="5" t="s">
        <v>22</v>
      </c>
      <c r="G850" s="5" t="s">
        <v>27</v>
      </c>
      <c r="H850" s="5" t="s">
        <v>111</v>
      </c>
      <c r="J850" s="8">
        <v>0</v>
      </c>
      <c r="T850" s="27">
        <v>2109</v>
      </c>
      <c r="U850" t="b">
        <f t="shared" si="13"/>
        <v>1</v>
      </c>
    </row>
    <row r="851" spans="1:21" ht="15.75" customHeight="1" x14ac:dyDescent="0.2">
      <c r="A851" s="11" t="s">
        <v>28</v>
      </c>
      <c r="B851" s="5">
        <v>2023</v>
      </c>
      <c r="C851" s="15"/>
      <c r="D851" s="11">
        <v>2110</v>
      </c>
      <c r="E851" s="5">
        <v>3</v>
      </c>
      <c r="F851" s="5" t="s">
        <v>20</v>
      </c>
      <c r="G851" s="5" t="s">
        <v>27</v>
      </c>
      <c r="H851" s="5" t="s">
        <v>111</v>
      </c>
      <c r="J851" s="8">
        <v>0</v>
      </c>
      <c r="T851" s="27">
        <v>2110</v>
      </c>
      <c r="U851" t="b">
        <f t="shared" si="13"/>
        <v>1</v>
      </c>
    </row>
    <row r="852" spans="1:21" ht="15.75" customHeight="1" x14ac:dyDescent="0.2">
      <c r="A852" s="11" t="s">
        <v>28</v>
      </c>
      <c r="B852" s="5">
        <v>2023</v>
      </c>
      <c r="C852" s="15"/>
      <c r="D852" s="11">
        <v>2111</v>
      </c>
      <c r="E852" s="5">
        <v>3</v>
      </c>
      <c r="F852" s="5" t="s">
        <v>23</v>
      </c>
      <c r="G852" s="5" t="s">
        <v>27</v>
      </c>
      <c r="H852" s="5" t="s">
        <v>111</v>
      </c>
      <c r="J852" s="8">
        <v>0</v>
      </c>
      <c r="T852" s="27">
        <v>2111</v>
      </c>
      <c r="U852" t="b">
        <f t="shared" si="13"/>
        <v>1</v>
      </c>
    </row>
    <row r="853" spans="1:21" ht="15.75" customHeight="1" x14ac:dyDescent="0.2">
      <c r="A853" s="11" t="s">
        <v>28</v>
      </c>
      <c r="B853" s="5">
        <v>2023</v>
      </c>
      <c r="C853" s="15"/>
      <c r="D853" s="11">
        <v>2112</v>
      </c>
      <c r="E853" s="5">
        <v>3</v>
      </c>
      <c r="F853" s="5" t="s">
        <v>26</v>
      </c>
      <c r="G853" s="5" t="s">
        <v>27</v>
      </c>
      <c r="H853" s="5" t="s">
        <v>111</v>
      </c>
      <c r="J853" s="8">
        <v>0</v>
      </c>
      <c r="T853" s="27">
        <v>2112</v>
      </c>
      <c r="U853" t="b">
        <f t="shared" si="13"/>
        <v>1</v>
      </c>
    </row>
    <row r="854" spans="1:21" ht="15.75" customHeight="1" x14ac:dyDescent="0.2">
      <c r="A854" s="11" t="s">
        <v>28</v>
      </c>
      <c r="B854" s="5">
        <v>2023</v>
      </c>
      <c r="C854" s="15"/>
      <c r="D854" s="11">
        <v>2201</v>
      </c>
      <c r="E854" s="5">
        <v>4</v>
      </c>
      <c r="F854" s="5" t="s">
        <v>22</v>
      </c>
      <c r="G854" s="5" t="s">
        <v>21</v>
      </c>
      <c r="H854" s="5" t="s">
        <v>111</v>
      </c>
      <c r="J854" s="8">
        <v>0</v>
      </c>
      <c r="T854" s="27">
        <v>2201</v>
      </c>
      <c r="U854" t="b">
        <f t="shared" si="13"/>
        <v>1</v>
      </c>
    </row>
    <row r="855" spans="1:21" ht="15.75" customHeight="1" x14ac:dyDescent="0.2">
      <c r="A855" s="11" t="s">
        <v>28</v>
      </c>
      <c r="B855" s="5">
        <v>2023</v>
      </c>
      <c r="C855" s="15"/>
      <c r="D855" s="11">
        <v>2202</v>
      </c>
      <c r="E855" s="5">
        <v>4</v>
      </c>
      <c r="F855" s="5" t="s">
        <v>20</v>
      </c>
      <c r="G855" s="5" t="s">
        <v>21</v>
      </c>
      <c r="H855" s="5" t="s">
        <v>111</v>
      </c>
      <c r="J855" s="8">
        <v>0</v>
      </c>
      <c r="T855" s="27">
        <v>2202</v>
      </c>
      <c r="U855" t="b">
        <f t="shared" si="13"/>
        <v>1</v>
      </c>
    </row>
    <row r="856" spans="1:21" ht="15.75" customHeight="1" x14ac:dyDescent="0.2">
      <c r="A856" s="11" t="s">
        <v>28</v>
      </c>
      <c r="B856" s="5">
        <v>2023</v>
      </c>
      <c r="C856" s="15"/>
      <c r="D856" s="11">
        <v>2203</v>
      </c>
      <c r="E856" s="5">
        <v>4</v>
      </c>
      <c r="F856" s="5" t="s">
        <v>26</v>
      </c>
      <c r="G856" s="5" t="s">
        <v>21</v>
      </c>
      <c r="H856" s="5" t="s">
        <v>111</v>
      </c>
      <c r="J856" s="8">
        <v>0</v>
      </c>
      <c r="T856" s="27">
        <v>2203</v>
      </c>
      <c r="U856" t="b">
        <f t="shared" si="13"/>
        <v>1</v>
      </c>
    </row>
    <row r="857" spans="1:21" ht="15.75" customHeight="1" x14ac:dyDescent="0.2">
      <c r="A857" s="11" t="s">
        <v>28</v>
      </c>
      <c r="B857" s="5">
        <v>2023</v>
      </c>
      <c r="C857" s="15"/>
      <c r="D857" s="11">
        <v>2204</v>
      </c>
      <c r="E857" s="5">
        <v>4</v>
      </c>
      <c r="F857" s="5" t="s">
        <v>24</v>
      </c>
      <c r="G857" s="5" t="s">
        <v>21</v>
      </c>
      <c r="H857" s="5" t="s">
        <v>111</v>
      </c>
      <c r="J857" s="8">
        <v>0</v>
      </c>
      <c r="T857" s="27">
        <v>2204</v>
      </c>
      <c r="U857" t="b">
        <f t="shared" si="13"/>
        <v>1</v>
      </c>
    </row>
    <row r="858" spans="1:21" ht="15.75" customHeight="1" x14ac:dyDescent="0.2">
      <c r="A858" s="11" t="s">
        <v>28</v>
      </c>
      <c r="B858" s="5">
        <v>2023</v>
      </c>
      <c r="C858" s="15"/>
      <c r="D858" s="11">
        <v>2205</v>
      </c>
      <c r="E858" s="5">
        <v>4</v>
      </c>
      <c r="F858" s="5" t="s">
        <v>25</v>
      </c>
      <c r="G858" s="5" t="s">
        <v>21</v>
      </c>
      <c r="H858" s="5" t="s">
        <v>111</v>
      </c>
      <c r="J858" s="8">
        <v>0</v>
      </c>
      <c r="T858" s="27">
        <v>2205</v>
      </c>
      <c r="U858" t="b">
        <f t="shared" si="13"/>
        <v>1</v>
      </c>
    </row>
    <row r="859" spans="1:21" ht="15.75" customHeight="1" x14ac:dyDescent="0.2">
      <c r="A859" s="11" t="s">
        <v>28</v>
      </c>
      <c r="B859" s="5">
        <v>2023</v>
      </c>
      <c r="C859" s="15"/>
      <c r="D859" s="11">
        <v>2206</v>
      </c>
      <c r="E859" s="5">
        <v>4</v>
      </c>
      <c r="F859" s="5" t="s">
        <v>23</v>
      </c>
      <c r="G859" s="5" t="s">
        <v>21</v>
      </c>
      <c r="H859" s="5" t="s">
        <v>111</v>
      </c>
      <c r="J859" s="8">
        <v>0</v>
      </c>
      <c r="T859" s="27">
        <v>2206</v>
      </c>
      <c r="U859" t="b">
        <f t="shared" si="13"/>
        <v>1</v>
      </c>
    </row>
    <row r="860" spans="1:21" ht="15.75" customHeight="1" x14ac:dyDescent="0.2">
      <c r="A860" s="11" t="s">
        <v>28</v>
      </c>
      <c r="B860" s="5">
        <v>2023</v>
      </c>
      <c r="C860" s="15"/>
      <c r="D860" s="11">
        <v>2207</v>
      </c>
      <c r="E860" s="5">
        <v>1</v>
      </c>
      <c r="F860" s="5" t="s">
        <v>20</v>
      </c>
      <c r="G860" s="5" t="s">
        <v>27</v>
      </c>
      <c r="H860" s="5" t="s">
        <v>111</v>
      </c>
      <c r="J860" s="8">
        <v>0</v>
      </c>
      <c r="T860" s="27">
        <v>2207</v>
      </c>
      <c r="U860" t="b">
        <f t="shared" si="13"/>
        <v>1</v>
      </c>
    </row>
    <row r="861" spans="1:21" ht="15.75" customHeight="1" x14ac:dyDescent="0.2">
      <c r="A861" s="11" t="s">
        <v>28</v>
      </c>
      <c r="B861" s="5">
        <v>2023</v>
      </c>
      <c r="C861" s="15"/>
      <c r="D861" s="11">
        <v>2208</v>
      </c>
      <c r="E861" s="5">
        <v>1</v>
      </c>
      <c r="F861" s="5" t="s">
        <v>23</v>
      </c>
      <c r="G861" s="5" t="s">
        <v>27</v>
      </c>
      <c r="H861" s="5" t="s">
        <v>111</v>
      </c>
      <c r="J861" s="8">
        <v>0</v>
      </c>
      <c r="T861" s="27">
        <v>2208</v>
      </c>
      <c r="U861" t="b">
        <f t="shared" si="13"/>
        <v>1</v>
      </c>
    </row>
    <row r="862" spans="1:21" ht="15.75" customHeight="1" x14ac:dyDescent="0.2">
      <c r="A862" s="11" t="s">
        <v>28</v>
      </c>
      <c r="B862" s="5">
        <v>2023</v>
      </c>
      <c r="C862" s="15"/>
      <c r="D862" s="11">
        <v>2209</v>
      </c>
      <c r="E862" s="5">
        <v>1</v>
      </c>
      <c r="F862" s="5" t="s">
        <v>24</v>
      </c>
      <c r="G862" s="5" t="s">
        <v>27</v>
      </c>
      <c r="H862" s="5" t="s">
        <v>111</v>
      </c>
      <c r="J862" s="8">
        <v>0</v>
      </c>
      <c r="T862" s="27">
        <v>2209</v>
      </c>
      <c r="U862" t="b">
        <f t="shared" si="13"/>
        <v>1</v>
      </c>
    </row>
    <row r="863" spans="1:21" ht="15.75" customHeight="1" x14ac:dyDescent="0.2">
      <c r="A863" s="11" t="s">
        <v>28</v>
      </c>
      <c r="B863" s="5">
        <v>2023</v>
      </c>
      <c r="C863" s="15"/>
      <c r="D863" s="11">
        <v>2210</v>
      </c>
      <c r="E863" s="5">
        <v>1</v>
      </c>
      <c r="F863" s="5" t="s">
        <v>22</v>
      </c>
      <c r="G863" s="5" t="s">
        <v>27</v>
      </c>
      <c r="H863" s="5" t="s">
        <v>111</v>
      </c>
      <c r="J863" s="8">
        <v>0</v>
      </c>
      <c r="T863" s="27">
        <v>2210</v>
      </c>
      <c r="U863" t="b">
        <f t="shared" si="13"/>
        <v>1</v>
      </c>
    </row>
    <row r="864" spans="1:21" ht="15.75" customHeight="1" x14ac:dyDescent="0.2">
      <c r="A864" s="11" t="s">
        <v>28</v>
      </c>
      <c r="B864" s="5">
        <v>2023</v>
      </c>
      <c r="C864" s="15"/>
      <c r="D864" s="11">
        <v>2211</v>
      </c>
      <c r="E864" s="5">
        <v>1</v>
      </c>
      <c r="F864" s="5" t="s">
        <v>26</v>
      </c>
      <c r="G864" s="5" t="s">
        <v>27</v>
      </c>
      <c r="H864" s="5" t="s">
        <v>111</v>
      </c>
      <c r="J864" s="8">
        <v>0</v>
      </c>
      <c r="T864" s="27">
        <v>2211</v>
      </c>
      <c r="U864" t="b">
        <f t="shared" si="13"/>
        <v>1</v>
      </c>
    </row>
    <row r="865" spans="1:21" ht="15.75" customHeight="1" x14ac:dyDescent="0.2">
      <c r="A865" s="11" t="s">
        <v>28</v>
      </c>
      <c r="B865" s="5">
        <v>2023</v>
      </c>
      <c r="C865" s="15"/>
      <c r="D865" s="11">
        <v>2212</v>
      </c>
      <c r="E865" s="5">
        <v>1</v>
      </c>
      <c r="F865" s="5" t="s">
        <v>25</v>
      </c>
      <c r="G865" s="5" t="s">
        <v>27</v>
      </c>
      <c r="H865" s="5" t="s">
        <v>111</v>
      </c>
      <c r="J865" s="8">
        <v>0</v>
      </c>
      <c r="T865" s="27">
        <v>2212</v>
      </c>
      <c r="U865" t="b">
        <f t="shared" si="13"/>
        <v>1</v>
      </c>
    </row>
    <row r="866" spans="1:21" ht="15.75" customHeight="1" x14ac:dyDescent="0.2">
      <c r="A866" s="11" t="s">
        <v>28</v>
      </c>
      <c r="B866" s="5">
        <v>2023</v>
      </c>
      <c r="C866" s="15"/>
      <c r="D866" s="11">
        <v>2301</v>
      </c>
      <c r="E866" s="5">
        <v>2</v>
      </c>
      <c r="F866" s="5" t="s">
        <v>26</v>
      </c>
      <c r="G866" s="5" t="s">
        <v>27</v>
      </c>
      <c r="H866" s="5" t="s">
        <v>111</v>
      </c>
      <c r="J866" s="8">
        <v>0</v>
      </c>
      <c r="T866" s="27">
        <v>2301</v>
      </c>
      <c r="U866" t="b">
        <f t="shared" si="13"/>
        <v>1</v>
      </c>
    </row>
    <row r="867" spans="1:21" ht="15.75" customHeight="1" x14ac:dyDescent="0.2">
      <c r="A867" s="11" t="s">
        <v>28</v>
      </c>
      <c r="B867" s="5">
        <v>2023</v>
      </c>
      <c r="C867" s="15"/>
      <c r="D867" s="11">
        <v>2302</v>
      </c>
      <c r="E867" s="5">
        <v>2</v>
      </c>
      <c r="F867" s="5" t="s">
        <v>25</v>
      </c>
      <c r="G867" s="5" t="s">
        <v>27</v>
      </c>
      <c r="H867" s="5" t="s">
        <v>111</v>
      </c>
      <c r="J867" s="8">
        <v>0</v>
      </c>
      <c r="T867" s="27">
        <v>2302</v>
      </c>
      <c r="U867" t="b">
        <f t="shared" si="13"/>
        <v>1</v>
      </c>
    </row>
    <row r="868" spans="1:21" ht="15.75" customHeight="1" x14ac:dyDescent="0.2">
      <c r="A868" s="11" t="s">
        <v>28</v>
      </c>
      <c r="B868" s="5">
        <v>2023</v>
      </c>
      <c r="C868" s="15"/>
      <c r="D868" s="11">
        <v>2303</v>
      </c>
      <c r="E868" s="5">
        <v>2</v>
      </c>
      <c r="F868" s="5" t="s">
        <v>22</v>
      </c>
      <c r="G868" s="5" t="s">
        <v>27</v>
      </c>
      <c r="H868" s="5" t="s">
        <v>111</v>
      </c>
      <c r="J868" s="8">
        <v>0</v>
      </c>
      <c r="T868" s="27">
        <v>2303</v>
      </c>
      <c r="U868" t="b">
        <f t="shared" si="13"/>
        <v>1</v>
      </c>
    </row>
    <row r="869" spans="1:21" ht="15.75" customHeight="1" x14ac:dyDescent="0.2">
      <c r="A869" s="11" t="s">
        <v>28</v>
      </c>
      <c r="B869" s="5">
        <v>2023</v>
      </c>
      <c r="C869" s="15"/>
      <c r="D869" s="11">
        <v>2304</v>
      </c>
      <c r="E869" s="5">
        <v>2</v>
      </c>
      <c r="F869" s="5" t="s">
        <v>23</v>
      </c>
      <c r="G869" s="5" t="s">
        <v>27</v>
      </c>
      <c r="H869" s="5" t="s">
        <v>111</v>
      </c>
      <c r="J869" s="8">
        <v>0</v>
      </c>
      <c r="T869" s="27">
        <v>2304</v>
      </c>
      <c r="U869" t="b">
        <f t="shared" si="13"/>
        <v>1</v>
      </c>
    </row>
    <row r="870" spans="1:21" ht="15.75" customHeight="1" x14ac:dyDescent="0.2">
      <c r="A870" s="11" t="s">
        <v>28</v>
      </c>
      <c r="B870" s="5">
        <v>2023</v>
      </c>
      <c r="C870" s="15"/>
      <c r="D870" s="11">
        <v>2305</v>
      </c>
      <c r="E870" s="5">
        <v>2</v>
      </c>
      <c r="F870" s="5" t="s">
        <v>20</v>
      </c>
      <c r="G870" s="5" t="s">
        <v>27</v>
      </c>
      <c r="H870" s="5" t="s">
        <v>111</v>
      </c>
      <c r="J870" s="8">
        <v>0</v>
      </c>
      <c r="T870" s="27">
        <v>2305</v>
      </c>
      <c r="U870" t="b">
        <f t="shared" si="13"/>
        <v>1</v>
      </c>
    </row>
    <row r="871" spans="1:21" ht="15.75" customHeight="1" x14ac:dyDescent="0.2">
      <c r="A871" s="11" t="s">
        <v>28</v>
      </c>
      <c r="B871" s="5">
        <v>2023</v>
      </c>
      <c r="C871" s="15"/>
      <c r="D871" s="11">
        <v>2306</v>
      </c>
      <c r="E871" s="5">
        <v>2</v>
      </c>
      <c r="F871" s="5" t="s">
        <v>24</v>
      </c>
      <c r="G871" s="5" t="s">
        <v>27</v>
      </c>
      <c r="H871" s="5" t="s">
        <v>111</v>
      </c>
      <c r="J871" s="8">
        <v>0</v>
      </c>
      <c r="T871" s="27">
        <v>2306</v>
      </c>
      <c r="U871" t="b">
        <f t="shared" si="13"/>
        <v>1</v>
      </c>
    </row>
    <row r="872" spans="1:21" ht="15.75" customHeight="1" x14ac:dyDescent="0.2">
      <c r="A872" s="11" t="s">
        <v>28</v>
      </c>
      <c r="B872" s="5">
        <v>2023</v>
      </c>
      <c r="C872" s="15"/>
      <c r="D872" s="11">
        <v>2307</v>
      </c>
      <c r="E872" s="5">
        <v>3</v>
      </c>
      <c r="F872" s="5" t="s">
        <v>20</v>
      </c>
      <c r="G872" s="5" t="s">
        <v>21</v>
      </c>
      <c r="H872" s="5" t="s">
        <v>111</v>
      </c>
      <c r="J872" s="8">
        <v>0</v>
      </c>
      <c r="T872" s="27">
        <v>2307</v>
      </c>
      <c r="U872" t="b">
        <f t="shared" si="13"/>
        <v>1</v>
      </c>
    </row>
    <row r="873" spans="1:21" ht="15.75" customHeight="1" x14ac:dyDescent="0.2">
      <c r="A873" s="11" t="s">
        <v>28</v>
      </c>
      <c r="B873" s="5">
        <v>2023</v>
      </c>
      <c r="C873" s="15"/>
      <c r="D873" s="11">
        <v>2308</v>
      </c>
      <c r="E873" s="5">
        <v>3</v>
      </c>
      <c r="F873" s="5" t="s">
        <v>22</v>
      </c>
      <c r="G873" s="5" t="s">
        <v>21</v>
      </c>
      <c r="H873" s="5" t="s">
        <v>111</v>
      </c>
      <c r="J873" s="8">
        <v>0</v>
      </c>
      <c r="T873" s="27">
        <v>2308</v>
      </c>
      <c r="U873" t="b">
        <f t="shared" si="13"/>
        <v>1</v>
      </c>
    </row>
    <row r="874" spans="1:21" ht="15.75" customHeight="1" x14ac:dyDescent="0.2">
      <c r="A874" s="11" t="s">
        <v>28</v>
      </c>
      <c r="B874" s="5">
        <v>2023</v>
      </c>
      <c r="C874" s="15"/>
      <c r="D874" s="11">
        <v>2309</v>
      </c>
      <c r="E874" s="5">
        <v>3</v>
      </c>
      <c r="F874" s="5" t="s">
        <v>24</v>
      </c>
      <c r="G874" s="5" t="s">
        <v>21</v>
      </c>
      <c r="H874" s="5" t="s">
        <v>111</v>
      </c>
      <c r="J874" s="8">
        <v>0</v>
      </c>
      <c r="T874" s="27">
        <v>2309</v>
      </c>
      <c r="U874" t="b">
        <f t="shared" si="13"/>
        <v>1</v>
      </c>
    </row>
    <row r="875" spans="1:21" ht="15.75" customHeight="1" x14ac:dyDescent="0.2">
      <c r="A875" s="11" t="s">
        <v>28</v>
      </c>
      <c r="B875" s="5">
        <v>2023</v>
      </c>
      <c r="C875" s="15"/>
      <c r="D875" s="11">
        <v>2310</v>
      </c>
      <c r="E875" s="5">
        <v>3</v>
      </c>
      <c r="F875" s="5" t="s">
        <v>23</v>
      </c>
      <c r="G875" s="5" t="s">
        <v>21</v>
      </c>
      <c r="H875" s="5" t="s">
        <v>111</v>
      </c>
      <c r="J875" s="8">
        <v>0</v>
      </c>
      <c r="T875" s="27">
        <v>2310</v>
      </c>
      <c r="U875" t="b">
        <f t="shared" si="13"/>
        <v>1</v>
      </c>
    </row>
    <row r="876" spans="1:21" ht="15.75" customHeight="1" x14ac:dyDescent="0.2">
      <c r="A876" s="11" t="s">
        <v>28</v>
      </c>
      <c r="B876" s="5">
        <v>2023</v>
      </c>
      <c r="C876" s="15"/>
      <c r="D876" s="11">
        <v>2311</v>
      </c>
      <c r="E876" s="5">
        <v>3</v>
      </c>
      <c r="F876" s="5" t="s">
        <v>26</v>
      </c>
      <c r="G876" s="5" t="s">
        <v>21</v>
      </c>
      <c r="H876" s="5" t="s">
        <v>111</v>
      </c>
      <c r="J876" s="8">
        <v>0</v>
      </c>
      <c r="T876" s="27">
        <v>2311</v>
      </c>
      <c r="U876" t="b">
        <f t="shared" si="13"/>
        <v>1</v>
      </c>
    </row>
    <row r="877" spans="1:21" ht="15.75" customHeight="1" x14ac:dyDescent="0.2">
      <c r="A877" s="11" t="s">
        <v>28</v>
      </c>
      <c r="B877" s="5">
        <v>2023</v>
      </c>
      <c r="C877" s="15"/>
      <c r="D877" s="11">
        <v>2312</v>
      </c>
      <c r="E877" s="5">
        <v>3</v>
      </c>
      <c r="F877" s="5" t="s">
        <v>25</v>
      </c>
      <c r="G877" s="5" t="s">
        <v>21</v>
      </c>
      <c r="H877" s="5" t="s">
        <v>111</v>
      </c>
      <c r="J877" s="8">
        <v>0</v>
      </c>
      <c r="T877" s="27">
        <v>2312</v>
      </c>
      <c r="U877" t="b">
        <f t="shared" si="13"/>
        <v>1</v>
      </c>
    </row>
    <row r="878" spans="1:21" ht="15.75" customHeight="1" x14ac:dyDescent="0.2">
      <c r="A878" s="11" t="s">
        <v>28</v>
      </c>
      <c r="B878" s="5">
        <v>2023</v>
      </c>
      <c r="C878" s="15"/>
      <c r="D878" s="11">
        <v>2401</v>
      </c>
      <c r="E878" s="5">
        <v>4</v>
      </c>
      <c r="F878" s="5" t="s">
        <v>20</v>
      </c>
      <c r="G878" s="5" t="s">
        <v>21</v>
      </c>
      <c r="H878" s="5" t="s">
        <v>111</v>
      </c>
      <c r="J878" s="8">
        <v>0</v>
      </c>
      <c r="T878" s="27">
        <v>2401</v>
      </c>
      <c r="U878" t="b">
        <f t="shared" si="13"/>
        <v>1</v>
      </c>
    </row>
    <row r="879" spans="1:21" ht="15.75" customHeight="1" x14ac:dyDescent="0.2">
      <c r="A879" s="11" t="s">
        <v>28</v>
      </c>
      <c r="B879" s="5">
        <v>2023</v>
      </c>
      <c r="C879" s="15"/>
      <c r="D879" s="11">
        <v>2402</v>
      </c>
      <c r="E879" s="5">
        <v>4</v>
      </c>
      <c r="F879" s="5" t="s">
        <v>24</v>
      </c>
      <c r="G879" s="5" t="s">
        <v>21</v>
      </c>
      <c r="H879" s="5" t="s">
        <v>111</v>
      </c>
      <c r="J879" s="8">
        <v>0</v>
      </c>
      <c r="T879" s="27">
        <v>2402</v>
      </c>
      <c r="U879" t="b">
        <f t="shared" si="13"/>
        <v>1</v>
      </c>
    </row>
    <row r="880" spans="1:21" ht="15.75" customHeight="1" x14ac:dyDescent="0.2">
      <c r="A880" s="11" t="s">
        <v>28</v>
      </c>
      <c r="B880" s="5">
        <v>2023</v>
      </c>
      <c r="C880" s="15"/>
      <c r="D880" s="11">
        <v>2403</v>
      </c>
      <c r="E880" s="5">
        <v>4</v>
      </c>
      <c r="F880" s="5" t="s">
        <v>26</v>
      </c>
      <c r="G880" s="5" t="s">
        <v>21</v>
      </c>
      <c r="H880" s="5" t="s">
        <v>111</v>
      </c>
      <c r="J880" s="8">
        <v>0</v>
      </c>
      <c r="T880" s="27">
        <v>2403</v>
      </c>
      <c r="U880" t="b">
        <f t="shared" si="13"/>
        <v>1</v>
      </c>
    </row>
    <row r="881" spans="1:21" ht="15.75" customHeight="1" x14ac:dyDescent="0.2">
      <c r="A881" s="11" t="s">
        <v>28</v>
      </c>
      <c r="B881" s="5">
        <v>2023</v>
      </c>
      <c r="C881" s="15"/>
      <c r="D881" s="11">
        <v>2404</v>
      </c>
      <c r="E881" s="5">
        <v>4</v>
      </c>
      <c r="F881" s="5" t="s">
        <v>22</v>
      </c>
      <c r="G881" s="5" t="s">
        <v>21</v>
      </c>
      <c r="H881" s="5" t="s">
        <v>111</v>
      </c>
      <c r="J881" s="8">
        <v>0</v>
      </c>
      <c r="T881" s="27">
        <v>2404</v>
      </c>
      <c r="U881" t="b">
        <f t="shared" si="13"/>
        <v>1</v>
      </c>
    </row>
    <row r="882" spans="1:21" ht="15.75" customHeight="1" x14ac:dyDescent="0.2">
      <c r="A882" s="11" t="s">
        <v>28</v>
      </c>
      <c r="B882" s="5">
        <v>2023</v>
      </c>
      <c r="C882" s="15"/>
      <c r="D882" s="11">
        <v>2405</v>
      </c>
      <c r="E882" s="5">
        <v>4</v>
      </c>
      <c r="F882" s="5" t="s">
        <v>25</v>
      </c>
      <c r="G882" s="5" t="s">
        <v>21</v>
      </c>
      <c r="H882" s="5" t="s">
        <v>111</v>
      </c>
      <c r="J882" s="8">
        <v>0</v>
      </c>
      <c r="T882" s="27">
        <v>2405</v>
      </c>
      <c r="U882" t="b">
        <f t="shared" si="13"/>
        <v>1</v>
      </c>
    </row>
    <row r="883" spans="1:21" ht="15.75" customHeight="1" x14ac:dyDescent="0.2">
      <c r="A883" s="11" t="s">
        <v>28</v>
      </c>
      <c r="B883" s="5">
        <v>2023</v>
      </c>
      <c r="C883" s="15"/>
      <c r="D883" s="11">
        <v>2406</v>
      </c>
      <c r="E883" s="5">
        <v>4</v>
      </c>
      <c r="F883" s="5" t="s">
        <v>23</v>
      </c>
      <c r="G883" s="5" t="s">
        <v>21</v>
      </c>
      <c r="H883" s="5" t="s">
        <v>111</v>
      </c>
      <c r="J883" s="8">
        <v>0</v>
      </c>
      <c r="T883" s="27">
        <v>2406</v>
      </c>
      <c r="U883" t="b">
        <f t="shared" si="13"/>
        <v>1</v>
      </c>
    </row>
    <row r="884" spans="1:21" ht="15.75" customHeight="1" x14ac:dyDescent="0.2">
      <c r="A884" s="11" t="s">
        <v>28</v>
      </c>
      <c r="B884" s="5">
        <v>2023</v>
      </c>
      <c r="C884" s="15"/>
      <c r="D884" s="11">
        <v>2407</v>
      </c>
      <c r="E884" s="5">
        <v>1</v>
      </c>
      <c r="F884" s="5" t="s">
        <v>25</v>
      </c>
      <c r="G884" s="5" t="s">
        <v>27</v>
      </c>
      <c r="H884" s="5" t="s">
        <v>111</v>
      </c>
      <c r="J884" s="8">
        <v>0</v>
      </c>
      <c r="T884" s="27">
        <v>2407</v>
      </c>
      <c r="U884" t="b">
        <f t="shared" si="13"/>
        <v>1</v>
      </c>
    </row>
    <row r="885" spans="1:21" ht="15.75" customHeight="1" x14ac:dyDescent="0.2">
      <c r="A885" s="11" t="s">
        <v>28</v>
      </c>
      <c r="B885" s="5">
        <v>2023</v>
      </c>
      <c r="C885" s="15"/>
      <c r="D885" s="11">
        <v>2408</v>
      </c>
      <c r="E885" s="5">
        <v>1</v>
      </c>
      <c r="F885" s="5" t="s">
        <v>22</v>
      </c>
      <c r="G885" s="5" t="s">
        <v>27</v>
      </c>
      <c r="H885" s="5" t="s">
        <v>111</v>
      </c>
      <c r="J885" s="8">
        <v>0</v>
      </c>
      <c r="T885" s="27">
        <v>2408</v>
      </c>
      <c r="U885" t="b">
        <f t="shared" si="13"/>
        <v>1</v>
      </c>
    </row>
    <row r="886" spans="1:21" ht="15.75" customHeight="1" x14ac:dyDescent="0.2">
      <c r="A886" s="11" t="s">
        <v>28</v>
      </c>
      <c r="B886" s="5">
        <v>2023</v>
      </c>
      <c r="C886" s="15"/>
      <c r="D886" s="11">
        <v>2409</v>
      </c>
      <c r="E886" s="5">
        <v>1</v>
      </c>
      <c r="F886" s="5" t="s">
        <v>20</v>
      </c>
      <c r="G886" s="5" t="s">
        <v>27</v>
      </c>
      <c r="H886" s="5" t="s">
        <v>111</v>
      </c>
      <c r="J886" s="8">
        <v>0</v>
      </c>
      <c r="T886" s="27">
        <v>2409</v>
      </c>
      <c r="U886" t="b">
        <f t="shared" si="13"/>
        <v>1</v>
      </c>
    </row>
    <row r="887" spans="1:21" ht="15.75" customHeight="1" x14ac:dyDescent="0.2">
      <c r="A887" s="11" t="s">
        <v>28</v>
      </c>
      <c r="B887" s="5">
        <v>2023</v>
      </c>
      <c r="C887" s="15"/>
      <c r="D887" s="11">
        <v>2410</v>
      </c>
      <c r="E887" s="5">
        <v>1</v>
      </c>
      <c r="F887" s="5" t="s">
        <v>23</v>
      </c>
      <c r="G887" s="5" t="s">
        <v>27</v>
      </c>
      <c r="H887" s="5" t="s">
        <v>111</v>
      </c>
      <c r="J887" s="8">
        <v>0</v>
      </c>
      <c r="T887" s="27">
        <v>2410</v>
      </c>
      <c r="U887" t="b">
        <f t="shared" si="13"/>
        <v>1</v>
      </c>
    </row>
    <row r="888" spans="1:21" ht="15.75" customHeight="1" x14ac:dyDescent="0.2">
      <c r="A888" s="11" t="s">
        <v>28</v>
      </c>
      <c r="B888" s="5">
        <v>2023</v>
      </c>
      <c r="C888" s="15"/>
      <c r="D888" s="11">
        <v>2411</v>
      </c>
      <c r="E888" s="5">
        <v>1</v>
      </c>
      <c r="F888" s="5" t="s">
        <v>24</v>
      </c>
      <c r="G888" s="5" t="s">
        <v>27</v>
      </c>
      <c r="H888" s="5" t="s">
        <v>111</v>
      </c>
      <c r="J888" s="8">
        <v>0</v>
      </c>
      <c r="T888" s="27">
        <v>2411</v>
      </c>
      <c r="U888" t="b">
        <f t="shared" si="13"/>
        <v>1</v>
      </c>
    </row>
    <row r="889" spans="1:21" ht="15.75" customHeight="1" x14ac:dyDescent="0.2">
      <c r="A889" s="11" t="s">
        <v>28</v>
      </c>
      <c r="B889" s="5">
        <v>2023</v>
      </c>
      <c r="C889" s="15"/>
      <c r="D889" s="11">
        <v>2412</v>
      </c>
      <c r="E889" s="5">
        <v>1</v>
      </c>
      <c r="F889" s="5" t="s">
        <v>26</v>
      </c>
      <c r="G889" s="5" t="s">
        <v>27</v>
      </c>
      <c r="H889" s="5" t="s">
        <v>111</v>
      </c>
      <c r="J889" s="8">
        <v>0</v>
      </c>
      <c r="T889" s="27">
        <v>2412</v>
      </c>
      <c r="U889" t="b">
        <f t="shared" si="13"/>
        <v>1</v>
      </c>
    </row>
    <row r="890" spans="1:21" ht="15.75" customHeight="1" x14ac:dyDescent="0.2">
      <c r="A890" s="11" t="s">
        <v>28</v>
      </c>
      <c r="B890" s="5">
        <v>2023</v>
      </c>
      <c r="C890" s="15"/>
      <c r="D890" s="11">
        <v>2101</v>
      </c>
      <c r="E890" s="5">
        <v>2</v>
      </c>
      <c r="F890" s="5" t="s">
        <v>20</v>
      </c>
      <c r="G890" s="5" t="s">
        <v>21</v>
      </c>
      <c r="H890" s="5" t="s">
        <v>112</v>
      </c>
      <c r="J890" s="8">
        <v>0</v>
      </c>
      <c r="T890" s="27">
        <v>2101</v>
      </c>
      <c r="U890" t="b">
        <f t="shared" si="13"/>
        <v>1</v>
      </c>
    </row>
    <row r="891" spans="1:21" ht="15.75" customHeight="1" x14ac:dyDescent="0.2">
      <c r="A891" s="11" t="s">
        <v>28</v>
      </c>
      <c r="B891" s="5">
        <v>2023</v>
      </c>
      <c r="C891" s="15"/>
      <c r="D891" s="11">
        <v>2102</v>
      </c>
      <c r="E891" s="5">
        <v>2</v>
      </c>
      <c r="F891" s="5" t="s">
        <v>22</v>
      </c>
      <c r="G891" s="5" t="s">
        <v>21</v>
      </c>
      <c r="H891" s="5" t="s">
        <v>112</v>
      </c>
      <c r="J891" s="8">
        <v>0</v>
      </c>
      <c r="T891" s="27">
        <v>2102</v>
      </c>
      <c r="U891" t="b">
        <f t="shared" si="13"/>
        <v>1</v>
      </c>
    </row>
    <row r="892" spans="1:21" ht="15.75" customHeight="1" x14ac:dyDescent="0.2">
      <c r="A892" s="11" t="s">
        <v>28</v>
      </c>
      <c r="B892" s="5">
        <v>2023</v>
      </c>
      <c r="C892" s="15"/>
      <c r="D892" s="11">
        <v>2103</v>
      </c>
      <c r="E892" s="5">
        <v>2</v>
      </c>
      <c r="F892" s="5" t="s">
        <v>23</v>
      </c>
      <c r="G892" s="5" t="s">
        <v>21</v>
      </c>
      <c r="H892" s="5" t="s">
        <v>112</v>
      </c>
      <c r="J892" s="8">
        <v>0</v>
      </c>
      <c r="T892" s="27">
        <v>2103</v>
      </c>
      <c r="U892" t="b">
        <f t="shared" si="13"/>
        <v>1</v>
      </c>
    </row>
    <row r="893" spans="1:21" ht="15.75" customHeight="1" x14ac:dyDescent="0.2">
      <c r="A893" s="11" t="s">
        <v>28</v>
      </c>
      <c r="B893" s="5">
        <v>2023</v>
      </c>
      <c r="C893" s="15"/>
      <c r="D893" s="11">
        <v>2104</v>
      </c>
      <c r="E893" s="5">
        <v>2</v>
      </c>
      <c r="F893" s="5" t="s">
        <v>24</v>
      </c>
      <c r="G893" s="5" t="s">
        <v>21</v>
      </c>
      <c r="H893" s="5" t="s">
        <v>112</v>
      </c>
      <c r="J893" s="8">
        <v>0</v>
      </c>
      <c r="T893" s="27">
        <v>2104</v>
      </c>
      <c r="U893" t="b">
        <f t="shared" si="13"/>
        <v>1</v>
      </c>
    </row>
    <row r="894" spans="1:21" ht="15.75" customHeight="1" x14ac:dyDescent="0.2">
      <c r="A894" s="11" t="s">
        <v>28</v>
      </c>
      <c r="B894" s="5">
        <v>2023</v>
      </c>
      <c r="C894" s="15"/>
      <c r="D894" s="11">
        <v>2105</v>
      </c>
      <c r="E894" s="5">
        <v>2</v>
      </c>
      <c r="F894" s="5" t="s">
        <v>25</v>
      </c>
      <c r="G894" s="5" t="s">
        <v>21</v>
      </c>
      <c r="H894" s="5" t="s">
        <v>112</v>
      </c>
      <c r="J894" s="8">
        <v>0</v>
      </c>
      <c r="T894" s="27">
        <v>2105</v>
      </c>
      <c r="U894" t="b">
        <f t="shared" si="13"/>
        <v>1</v>
      </c>
    </row>
    <row r="895" spans="1:21" ht="15.75" customHeight="1" x14ac:dyDescent="0.2">
      <c r="A895" s="11" t="s">
        <v>28</v>
      </c>
      <c r="B895" s="5">
        <v>2023</v>
      </c>
      <c r="C895" s="15"/>
      <c r="D895" s="11">
        <v>2106</v>
      </c>
      <c r="E895" s="5">
        <v>2</v>
      </c>
      <c r="F895" s="5" t="s">
        <v>26</v>
      </c>
      <c r="G895" s="5" t="s">
        <v>21</v>
      </c>
      <c r="H895" s="5" t="s">
        <v>112</v>
      </c>
      <c r="J895" s="8">
        <v>0</v>
      </c>
      <c r="T895" s="27">
        <v>2106</v>
      </c>
      <c r="U895" t="b">
        <f t="shared" si="13"/>
        <v>1</v>
      </c>
    </row>
    <row r="896" spans="1:21" ht="15.75" customHeight="1" x14ac:dyDescent="0.2">
      <c r="A896" s="11" t="s">
        <v>28</v>
      </c>
      <c r="B896" s="5">
        <v>2023</v>
      </c>
      <c r="C896" s="15"/>
      <c r="D896" s="11">
        <v>2107</v>
      </c>
      <c r="E896" s="5">
        <v>3</v>
      </c>
      <c r="F896" s="5" t="s">
        <v>25</v>
      </c>
      <c r="G896" s="5" t="s">
        <v>27</v>
      </c>
      <c r="H896" s="5" t="s">
        <v>112</v>
      </c>
      <c r="J896" s="8">
        <v>0</v>
      </c>
      <c r="T896" s="27">
        <v>2107</v>
      </c>
      <c r="U896" t="b">
        <f t="shared" si="13"/>
        <v>1</v>
      </c>
    </row>
    <row r="897" spans="1:21" ht="15.75" customHeight="1" x14ac:dyDescent="0.2">
      <c r="A897" s="11" t="s">
        <v>28</v>
      </c>
      <c r="B897" s="5">
        <v>2023</v>
      </c>
      <c r="C897" s="15"/>
      <c r="D897" s="11">
        <v>2108</v>
      </c>
      <c r="E897" s="5">
        <v>3</v>
      </c>
      <c r="F897" s="5" t="s">
        <v>24</v>
      </c>
      <c r="G897" s="5" t="s">
        <v>27</v>
      </c>
      <c r="H897" s="5" t="s">
        <v>112</v>
      </c>
      <c r="J897" s="8">
        <v>0</v>
      </c>
      <c r="T897" s="27">
        <v>2108</v>
      </c>
      <c r="U897" t="b">
        <f t="shared" si="13"/>
        <v>1</v>
      </c>
    </row>
    <row r="898" spans="1:21" ht="15.75" customHeight="1" x14ac:dyDescent="0.2">
      <c r="A898" s="11" t="s">
        <v>28</v>
      </c>
      <c r="B898" s="5">
        <v>2023</v>
      </c>
      <c r="C898" s="15"/>
      <c r="D898" s="11">
        <v>2109</v>
      </c>
      <c r="E898" s="5">
        <v>3</v>
      </c>
      <c r="F898" s="5" t="s">
        <v>22</v>
      </c>
      <c r="G898" s="5" t="s">
        <v>27</v>
      </c>
      <c r="H898" s="5" t="s">
        <v>112</v>
      </c>
      <c r="J898" s="8">
        <v>0</v>
      </c>
      <c r="T898" s="27">
        <v>2109</v>
      </c>
      <c r="U898" t="b">
        <f t="shared" si="13"/>
        <v>1</v>
      </c>
    </row>
    <row r="899" spans="1:21" ht="15.75" customHeight="1" x14ac:dyDescent="0.2">
      <c r="A899" s="11" t="s">
        <v>28</v>
      </c>
      <c r="B899" s="5">
        <v>2023</v>
      </c>
      <c r="C899" s="15"/>
      <c r="D899" s="11">
        <v>2110</v>
      </c>
      <c r="E899" s="5">
        <v>3</v>
      </c>
      <c r="F899" s="5" t="s">
        <v>20</v>
      </c>
      <c r="G899" s="5" t="s">
        <v>27</v>
      </c>
      <c r="H899" s="5" t="s">
        <v>112</v>
      </c>
      <c r="J899" s="8">
        <v>0</v>
      </c>
      <c r="T899" s="27">
        <v>2110</v>
      </c>
      <c r="U899" t="b">
        <f t="shared" ref="U899:U962" si="14">T899=D899</f>
        <v>1</v>
      </c>
    </row>
    <row r="900" spans="1:21" ht="15.75" customHeight="1" x14ac:dyDescent="0.2">
      <c r="A900" s="11" t="s">
        <v>28</v>
      </c>
      <c r="B900" s="5">
        <v>2023</v>
      </c>
      <c r="C900" s="15"/>
      <c r="D900" s="11">
        <v>2111</v>
      </c>
      <c r="E900" s="5">
        <v>3</v>
      </c>
      <c r="F900" s="5" t="s">
        <v>23</v>
      </c>
      <c r="G900" s="5" t="s">
        <v>27</v>
      </c>
      <c r="H900" s="5" t="s">
        <v>112</v>
      </c>
      <c r="J900" s="8">
        <v>0</v>
      </c>
      <c r="T900" s="27">
        <v>2111</v>
      </c>
      <c r="U900" t="b">
        <f t="shared" si="14"/>
        <v>1</v>
      </c>
    </row>
    <row r="901" spans="1:21" ht="15.75" customHeight="1" x14ac:dyDescent="0.2">
      <c r="A901" s="11" t="s">
        <v>28</v>
      </c>
      <c r="B901" s="5">
        <v>2023</v>
      </c>
      <c r="C901" s="15"/>
      <c r="D901" s="11">
        <v>2112</v>
      </c>
      <c r="E901" s="5">
        <v>3</v>
      </c>
      <c r="F901" s="5" t="s">
        <v>26</v>
      </c>
      <c r="G901" s="5" t="s">
        <v>27</v>
      </c>
      <c r="H901" s="5" t="s">
        <v>112</v>
      </c>
      <c r="J901" s="8">
        <v>0</v>
      </c>
      <c r="T901" s="27">
        <v>2112</v>
      </c>
      <c r="U901" t="b">
        <f t="shared" si="14"/>
        <v>1</v>
      </c>
    </row>
    <row r="902" spans="1:21" ht="15.75" customHeight="1" x14ac:dyDescent="0.2">
      <c r="A902" s="11" t="s">
        <v>28</v>
      </c>
      <c r="B902" s="5">
        <v>2023</v>
      </c>
      <c r="C902" s="15"/>
      <c r="D902" s="11">
        <v>2201</v>
      </c>
      <c r="E902" s="5">
        <v>4</v>
      </c>
      <c r="F902" s="5" t="s">
        <v>22</v>
      </c>
      <c r="G902" s="5" t="s">
        <v>21</v>
      </c>
      <c r="H902" s="5" t="s">
        <v>112</v>
      </c>
      <c r="J902" s="8">
        <v>0</v>
      </c>
      <c r="T902" s="27">
        <v>2201</v>
      </c>
      <c r="U902" t="b">
        <f t="shared" si="14"/>
        <v>1</v>
      </c>
    </row>
    <row r="903" spans="1:21" ht="15.75" customHeight="1" x14ac:dyDescent="0.2">
      <c r="A903" s="11" t="s">
        <v>28</v>
      </c>
      <c r="B903" s="5">
        <v>2023</v>
      </c>
      <c r="C903" s="15"/>
      <c r="D903" s="11">
        <v>2202</v>
      </c>
      <c r="E903" s="5">
        <v>4</v>
      </c>
      <c r="F903" s="5" t="s">
        <v>20</v>
      </c>
      <c r="G903" s="5" t="s">
        <v>21</v>
      </c>
      <c r="H903" s="5" t="s">
        <v>112</v>
      </c>
      <c r="J903" s="8">
        <v>0</v>
      </c>
      <c r="T903" s="27">
        <v>2202</v>
      </c>
      <c r="U903" t="b">
        <f t="shared" si="14"/>
        <v>1</v>
      </c>
    </row>
    <row r="904" spans="1:21" ht="15.75" customHeight="1" x14ac:dyDescent="0.2">
      <c r="A904" s="11" t="s">
        <v>28</v>
      </c>
      <c r="B904" s="5">
        <v>2023</v>
      </c>
      <c r="C904" s="15"/>
      <c r="D904" s="11">
        <v>2203</v>
      </c>
      <c r="E904" s="5">
        <v>4</v>
      </c>
      <c r="F904" s="5" t="s">
        <v>26</v>
      </c>
      <c r="G904" s="5" t="s">
        <v>21</v>
      </c>
      <c r="H904" s="5" t="s">
        <v>112</v>
      </c>
      <c r="J904" s="8">
        <v>0</v>
      </c>
      <c r="T904" s="27">
        <v>2203</v>
      </c>
      <c r="U904" t="b">
        <f t="shared" si="14"/>
        <v>1</v>
      </c>
    </row>
    <row r="905" spans="1:21" ht="15.75" customHeight="1" x14ac:dyDescent="0.2">
      <c r="A905" s="11" t="s">
        <v>28</v>
      </c>
      <c r="B905" s="5">
        <v>2023</v>
      </c>
      <c r="C905" s="15"/>
      <c r="D905" s="11">
        <v>2204</v>
      </c>
      <c r="E905" s="5">
        <v>4</v>
      </c>
      <c r="F905" s="5" t="s">
        <v>24</v>
      </c>
      <c r="G905" s="5" t="s">
        <v>21</v>
      </c>
      <c r="H905" s="5" t="s">
        <v>112</v>
      </c>
      <c r="J905" s="8">
        <v>0</v>
      </c>
      <c r="T905" s="27">
        <v>2204</v>
      </c>
      <c r="U905" t="b">
        <f t="shared" si="14"/>
        <v>1</v>
      </c>
    </row>
    <row r="906" spans="1:21" ht="15.75" customHeight="1" x14ac:dyDescent="0.2">
      <c r="A906" s="11" t="s">
        <v>28</v>
      </c>
      <c r="B906" s="5">
        <v>2023</v>
      </c>
      <c r="C906" s="15"/>
      <c r="D906" s="11">
        <v>2205</v>
      </c>
      <c r="E906" s="5">
        <v>4</v>
      </c>
      <c r="F906" s="5" t="s">
        <v>25</v>
      </c>
      <c r="G906" s="5" t="s">
        <v>21</v>
      </c>
      <c r="H906" s="5" t="s">
        <v>112</v>
      </c>
      <c r="J906" s="8">
        <v>0</v>
      </c>
      <c r="T906" s="27">
        <v>2205</v>
      </c>
      <c r="U906" t="b">
        <f t="shared" si="14"/>
        <v>1</v>
      </c>
    </row>
    <row r="907" spans="1:21" ht="15.75" customHeight="1" x14ac:dyDescent="0.2">
      <c r="A907" s="11" t="s">
        <v>28</v>
      </c>
      <c r="B907" s="5">
        <v>2023</v>
      </c>
      <c r="C907" s="15"/>
      <c r="D907" s="11">
        <v>2206</v>
      </c>
      <c r="E907" s="5">
        <v>4</v>
      </c>
      <c r="F907" s="5" t="s">
        <v>23</v>
      </c>
      <c r="G907" s="5" t="s">
        <v>21</v>
      </c>
      <c r="H907" s="5" t="s">
        <v>112</v>
      </c>
      <c r="J907" s="8">
        <v>0</v>
      </c>
      <c r="T907" s="27">
        <v>2206</v>
      </c>
      <c r="U907" t="b">
        <f t="shared" si="14"/>
        <v>1</v>
      </c>
    </row>
    <row r="908" spans="1:21" ht="15.75" customHeight="1" x14ac:dyDescent="0.2">
      <c r="A908" s="11" t="s">
        <v>28</v>
      </c>
      <c r="B908" s="5">
        <v>2023</v>
      </c>
      <c r="C908" s="15"/>
      <c r="D908" s="11">
        <v>2207</v>
      </c>
      <c r="E908" s="5">
        <v>1</v>
      </c>
      <c r="F908" s="5" t="s">
        <v>20</v>
      </c>
      <c r="G908" s="5" t="s">
        <v>27</v>
      </c>
      <c r="H908" s="5" t="s">
        <v>112</v>
      </c>
      <c r="J908" s="8">
        <v>0</v>
      </c>
      <c r="T908" s="27">
        <v>2207</v>
      </c>
      <c r="U908" t="b">
        <f t="shared" si="14"/>
        <v>1</v>
      </c>
    </row>
    <row r="909" spans="1:21" ht="15.75" customHeight="1" x14ac:dyDescent="0.2">
      <c r="A909" s="11" t="s">
        <v>28</v>
      </c>
      <c r="B909" s="5">
        <v>2023</v>
      </c>
      <c r="C909" s="15"/>
      <c r="D909" s="11">
        <v>2208</v>
      </c>
      <c r="E909" s="5">
        <v>1</v>
      </c>
      <c r="F909" s="5" t="s">
        <v>23</v>
      </c>
      <c r="G909" s="5" t="s">
        <v>27</v>
      </c>
      <c r="H909" s="5" t="s">
        <v>112</v>
      </c>
      <c r="J909" s="8">
        <v>0</v>
      </c>
      <c r="T909" s="27">
        <v>2208</v>
      </c>
      <c r="U909" t="b">
        <f t="shared" si="14"/>
        <v>1</v>
      </c>
    </row>
    <row r="910" spans="1:21" ht="15.75" customHeight="1" x14ac:dyDescent="0.2">
      <c r="A910" s="11" t="s">
        <v>28</v>
      </c>
      <c r="B910" s="5">
        <v>2023</v>
      </c>
      <c r="C910" s="15"/>
      <c r="D910" s="11">
        <v>2209</v>
      </c>
      <c r="E910" s="5">
        <v>1</v>
      </c>
      <c r="F910" s="5" t="s">
        <v>24</v>
      </c>
      <c r="G910" s="5" t="s">
        <v>27</v>
      </c>
      <c r="H910" s="5" t="s">
        <v>112</v>
      </c>
      <c r="J910" s="8">
        <v>0</v>
      </c>
      <c r="T910" s="27">
        <v>2209</v>
      </c>
      <c r="U910" t="b">
        <f t="shared" si="14"/>
        <v>1</v>
      </c>
    </row>
    <row r="911" spans="1:21" ht="15.75" customHeight="1" x14ac:dyDescent="0.2">
      <c r="A911" s="11" t="s">
        <v>28</v>
      </c>
      <c r="B911" s="5">
        <v>2023</v>
      </c>
      <c r="C911" s="15"/>
      <c r="D911" s="11">
        <v>2210</v>
      </c>
      <c r="E911" s="5">
        <v>1</v>
      </c>
      <c r="F911" s="5" t="s">
        <v>22</v>
      </c>
      <c r="G911" s="5" t="s">
        <v>27</v>
      </c>
      <c r="H911" s="5" t="s">
        <v>112</v>
      </c>
      <c r="J911" s="8">
        <v>0</v>
      </c>
      <c r="T911" s="27">
        <v>2210</v>
      </c>
      <c r="U911" t="b">
        <f t="shared" si="14"/>
        <v>1</v>
      </c>
    </row>
    <row r="912" spans="1:21" ht="15.75" customHeight="1" x14ac:dyDescent="0.2">
      <c r="A912" s="11" t="s">
        <v>28</v>
      </c>
      <c r="B912" s="5">
        <v>2023</v>
      </c>
      <c r="C912" s="15"/>
      <c r="D912" s="11">
        <v>2211</v>
      </c>
      <c r="E912" s="5">
        <v>1</v>
      </c>
      <c r="F912" s="5" t="s">
        <v>26</v>
      </c>
      <c r="G912" s="5" t="s">
        <v>27</v>
      </c>
      <c r="H912" s="5" t="s">
        <v>112</v>
      </c>
      <c r="J912" s="8">
        <v>0</v>
      </c>
      <c r="T912" s="27">
        <v>2211</v>
      </c>
      <c r="U912" t="b">
        <f t="shared" si="14"/>
        <v>1</v>
      </c>
    </row>
    <row r="913" spans="1:21" ht="15.75" customHeight="1" x14ac:dyDescent="0.2">
      <c r="A913" s="11" t="s">
        <v>28</v>
      </c>
      <c r="B913" s="5">
        <v>2023</v>
      </c>
      <c r="C913" s="15"/>
      <c r="D913" s="11">
        <v>2212</v>
      </c>
      <c r="E913" s="5">
        <v>1</v>
      </c>
      <c r="F913" s="5" t="s">
        <v>25</v>
      </c>
      <c r="G913" s="5" t="s">
        <v>27</v>
      </c>
      <c r="H913" s="5" t="s">
        <v>112</v>
      </c>
      <c r="J913" s="8">
        <v>0</v>
      </c>
      <c r="T913" s="27">
        <v>2212</v>
      </c>
      <c r="U913" t="b">
        <f t="shared" si="14"/>
        <v>1</v>
      </c>
    </row>
    <row r="914" spans="1:21" ht="15.75" customHeight="1" x14ac:dyDescent="0.2">
      <c r="A914" s="11" t="s">
        <v>28</v>
      </c>
      <c r="B914" s="5">
        <v>2023</v>
      </c>
      <c r="C914" s="15"/>
      <c r="D914" s="11">
        <v>2301</v>
      </c>
      <c r="E914" s="5">
        <v>2</v>
      </c>
      <c r="F914" s="5" t="s">
        <v>26</v>
      </c>
      <c r="G914" s="5" t="s">
        <v>27</v>
      </c>
      <c r="H914" s="5" t="s">
        <v>112</v>
      </c>
      <c r="J914" s="8">
        <v>0</v>
      </c>
      <c r="T914" s="27">
        <v>2301</v>
      </c>
      <c r="U914" t="b">
        <f t="shared" si="14"/>
        <v>1</v>
      </c>
    </row>
    <row r="915" spans="1:21" ht="15.75" customHeight="1" x14ac:dyDescent="0.2">
      <c r="A915" s="11" t="s">
        <v>28</v>
      </c>
      <c r="B915" s="5">
        <v>2023</v>
      </c>
      <c r="C915" s="15"/>
      <c r="D915" s="11">
        <v>2302</v>
      </c>
      <c r="E915" s="5">
        <v>2</v>
      </c>
      <c r="F915" s="5" t="s">
        <v>25</v>
      </c>
      <c r="G915" s="5" t="s">
        <v>27</v>
      </c>
      <c r="H915" s="5" t="s">
        <v>112</v>
      </c>
      <c r="J915" s="8">
        <v>0</v>
      </c>
      <c r="T915" s="27">
        <v>2302</v>
      </c>
      <c r="U915" t="b">
        <f t="shared" si="14"/>
        <v>1</v>
      </c>
    </row>
    <row r="916" spans="1:21" ht="15.75" customHeight="1" x14ac:dyDescent="0.2">
      <c r="A916" s="11" t="s">
        <v>28</v>
      </c>
      <c r="B916" s="5">
        <v>2023</v>
      </c>
      <c r="C916" s="15"/>
      <c r="D916" s="11">
        <v>2303</v>
      </c>
      <c r="E916" s="5">
        <v>2</v>
      </c>
      <c r="F916" s="5" t="s">
        <v>22</v>
      </c>
      <c r="G916" s="5" t="s">
        <v>27</v>
      </c>
      <c r="H916" s="5" t="s">
        <v>112</v>
      </c>
      <c r="J916" s="8">
        <v>0</v>
      </c>
      <c r="T916" s="27">
        <v>2303</v>
      </c>
      <c r="U916" t="b">
        <f t="shared" si="14"/>
        <v>1</v>
      </c>
    </row>
    <row r="917" spans="1:21" ht="15.75" customHeight="1" x14ac:dyDescent="0.2">
      <c r="A917" s="11" t="s">
        <v>28</v>
      </c>
      <c r="B917" s="5">
        <v>2023</v>
      </c>
      <c r="C917" s="15"/>
      <c r="D917" s="11">
        <v>2304</v>
      </c>
      <c r="E917" s="5">
        <v>2</v>
      </c>
      <c r="F917" s="5" t="s">
        <v>23</v>
      </c>
      <c r="G917" s="5" t="s">
        <v>27</v>
      </c>
      <c r="H917" s="5" t="s">
        <v>112</v>
      </c>
      <c r="J917" s="8">
        <v>0</v>
      </c>
      <c r="T917" s="27">
        <v>2304</v>
      </c>
      <c r="U917" t="b">
        <f t="shared" si="14"/>
        <v>1</v>
      </c>
    </row>
    <row r="918" spans="1:21" ht="15.75" customHeight="1" x14ac:dyDescent="0.2">
      <c r="A918" s="11" t="s">
        <v>28</v>
      </c>
      <c r="B918" s="5">
        <v>2023</v>
      </c>
      <c r="C918" s="15"/>
      <c r="D918" s="11">
        <v>2305</v>
      </c>
      <c r="E918" s="5">
        <v>2</v>
      </c>
      <c r="F918" s="5" t="s">
        <v>20</v>
      </c>
      <c r="G918" s="5" t="s">
        <v>27</v>
      </c>
      <c r="H918" s="5" t="s">
        <v>112</v>
      </c>
      <c r="J918" s="8">
        <v>0</v>
      </c>
      <c r="T918" s="27">
        <v>2305</v>
      </c>
      <c r="U918" t="b">
        <f t="shared" si="14"/>
        <v>1</v>
      </c>
    </row>
    <row r="919" spans="1:21" ht="15.75" customHeight="1" x14ac:dyDescent="0.2">
      <c r="A919" s="11" t="s">
        <v>28</v>
      </c>
      <c r="B919" s="5">
        <v>2023</v>
      </c>
      <c r="C919" s="15"/>
      <c r="D919" s="11">
        <v>2306</v>
      </c>
      <c r="E919" s="5">
        <v>2</v>
      </c>
      <c r="F919" s="5" t="s">
        <v>24</v>
      </c>
      <c r="G919" s="5" t="s">
        <v>27</v>
      </c>
      <c r="H919" s="5" t="s">
        <v>112</v>
      </c>
      <c r="J919" s="8">
        <v>0</v>
      </c>
      <c r="T919" s="27">
        <v>2306</v>
      </c>
      <c r="U919" t="b">
        <f t="shared" si="14"/>
        <v>1</v>
      </c>
    </row>
    <row r="920" spans="1:21" ht="15.75" customHeight="1" x14ac:dyDescent="0.2">
      <c r="A920" s="11" t="s">
        <v>28</v>
      </c>
      <c r="B920" s="5">
        <v>2023</v>
      </c>
      <c r="C920" s="15"/>
      <c r="D920" s="11">
        <v>2307</v>
      </c>
      <c r="E920" s="5">
        <v>3</v>
      </c>
      <c r="F920" s="5" t="s">
        <v>20</v>
      </c>
      <c r="G920" s="5" t="s">
        <v>21</v>
      </c>
      <c r="H920" s="5" t="s">
        <v>112</v>
      </c>
      <c r="J920" s="8">
        <v>0</v>
      </c>
      <c r="T920" s="27">
        <v>2307</v>
      </c>
      <c r="U920" t="b">
        <f t="shared" si="14"/>
        <v>1</v>
      </c>
    </row>
    <row r="921" spans="1:21" ht="15.75" customHeight="1" x14ac:dyDescent="0.2">
      <c r="A921" s="11" t="s">
        <v>28</v>
      </c>
      <c r="B921" s="5">
        <v>2023</v>
      </c>
      <c r="C921" s="15"/>
      <c r="D921" s="11">
        <v>2308</v>
      </c>
      <c r="E921" s="5">
        <v>3</v>
      </c>
      <c r="F921" s="5" t="s">
        <v>22</v>
      </c>
      <c r="G921" s="5" t="s">
        <v>21</v>
      </c>
      <c r="H921" s="5" t="s">
        <v>112</v>
      </c>
      <c r="J921" s="8">
        <v>0</v>
      </c>
      <c r="T921" s="27">
        <v>2308</v>
      </c>
      <c r="U921" t="b">
        <f t="shared" si="14"/>
        <v>1</v>
      </c>
    </row>
    <row r="922" spans="1:21" ht="15.75" customHeight="1" x14ac:dyDescent="0.2">
      <c r="A922" s="11" t="s">
        <v>28</v>
      </c>
      <c r="B922" s="5">
        <v>2023</v>
      </c>
      <c r="C922" s="15"/>
      <c r="D922" s="11">
        <v>2309</v>
      </c>
      <c r="E922" s="5">
        <v>3</v>
      </c>
      <c r="F922" s="5" t="s">
        <v>24</v>
      </c>
      <c r="G922" s="5" t="s">
        <v>21</v>
      </c>
      <c r="H922" s="5" t="s">
        <v>112</v>
      </c>
      <c r="J922" s="8">
        <v>0</v>
      </c>
      <c r="T922" s="27">
        <v>2309</v>
      </c>
      <c r="U922" t="b">
        <f t="shared" si="14"/>
        <v>1</v>
      </c>
    </row>
    <row r="923" spans="1:21" ht="15.75" customHeight="1" x14ac:dyDescent="0.2">
      <c r="A923" s="11" t="s">
        <v>28</v>
      </c>
      <c r="B923" s="5">
        <v>2023</v>
      </c>
      <c r="C923" s="15"/>
      <c r="D923" s="11">
        <v>2310</v>
      </c>
      <c r="E923" s="5">
        <v>3</v>
      </c>
      <c r="F923" s="5" t="s">
        <v>23</v>
      </c>
      <c r="G923" s="5" t="s">
        <v>21</v>
      </c>
      <c r="H923" s="5" t="s">
        <v>112</v>
      </c>
      <c r="J923" s="8">
        <v>0</v>
      </c>
      <c r="T923" s="27">
        <v>2310</v>
      </c>
      <c r="U923" t="b">
        <f t="shared" si="14"/>
        <v>1</v>
      </c>
    </row>
    <row r="924" spans="1:21" ht="15.75" customHeight="1" x14ac:dyDescent="0.2">
      <c r="A924" s="11" t="s">
        <v>28</v>
      </c>
      <c r="B924" s="5">
        <v>2023</v>
      </c>
      <c r="C924" s="15"/>
      <c r="D924" s="11">
        <v>2311</v>
      </c>
      <c r="E924" s="5">
        <v>3</v>
      </c>
      <c r="F924" s="5" t="s">
        <v>26</v>
      </c>
      <c r="G924" s="5" t="s">
        <v>21</v>
      </c>
      <c r="H924" s="5" t="s">
        <v>112</v>
      </c>
      <c r="J924" s="8">
        <v>0</v>
      </c>
      <c r="T924" s="27">
        <v>2311</v>
      </c>
      <c r="U924" t="b">
        <f t="shared" si="14"/>
        <v>1</v>
      </c>
    </row>
    <row r="925" spans="1:21" ht="15.75" customHeight="1" x14ac:dyDescent="0.2">
      <c r="A925" s="11" t="s">
        <v>28</v>
      </c>
      <c r="B925" s="5">
        <v>2023</v>
      </c>
      <c r="C925" s="15"/>
      <c r="D925" s="11">
        <v>2312</v>
      </c>
      <c r="E925" s="5">
        <v>3</v>
      </c>
      <c r="F925" s="5" t="s">
        <v>25</v>
      </c>
      <c r="G925" s="5" t="s">
        <v>21</v>
      </c>
      <c r="H925" s="5" t="s">
        <v>112</v>
      </c>
      <c r="J925" s="8">
        <v>0</v>
      </c>
      <c r="T925" s="27">
        <v>2312</v>
      </c>
      <c r="U925" t="b">
        <f t="shared" si="14"/>
        <v>1</v>
      </c>
    </row>
    <row r="926" spans="1:21" ht="15.75" customHeight="1" x14ac:dyDescent="0.2">
      <c r="A926" s="11" t="s">
        <v>28</v>
      </c>
      <c r="B926" s="5">
        <v>2023</v>
      </c>
      <c r="C926" s="15"/>
      <c r="D926" s="11">
        <v>2401</v>
      </c>
      <c r="E926" s="5">
        <v>4</v>
      </c>
      <c r="F926" s="5" t="s">
        <v>20</v>
      </c>
      <c r="G926" s="5" t="s">
        <v>21</v>
      </c>
      <c r="H926" s="5" t="s">
        <v>112</v>
      </c>
      <c r="J926" s="8">
        <v>0</v>
      </c>
      <c r="T926" s="27">
        <v>2401</v>
      </c>
      <c r="U926" t="b">
        <f t="shared" si="14"/>
        <v>1</v>
      </c>
    </row>
    <row r="927" spans="1:21" ht="15.75" customHeight="1" x14ac:dyDescent="0.2">
      <c r="A927" s="11" t="s">
        <v>28</v>
      </c>
      <c r="B927" s="5">
        <v>2023</v>
      </c>
      <c r="C927" s="15"/>
      <c r="D927" s="11">
        <v>2402</v>
      </c>
      <c r="E927" s="5">
        <v>4</v>
      </c>
      <c r="F927" s="5" t="s">
        <v>24</v>
      </c>
      <c r="G927" s="5" t="s">
        <v>21</v>
      </c>
      <c r="H927" s="5" t="s">
        <v>112</v>
      </c>
      <c r="J927" s="8">
        <v>0</v>
      </c>
      <c r="T927" s="27">
        <v>2402</v>
      </c>
      <c r="U927" t="b">
        <f t="shared" si="14"/>
        <v>1</v>
      </c>
    </row>
    <row r="928" spans="1:21" ht="15.75" customHeight="1" x14ac:dyDescent="0.2">
      <c r="A928" s="11" t="s">
        <v>28</v>
      </c>
      <c r="B928" s="5">
        <v>2023</v>
      </c>
      <c r="C928" s="15"/>
      <c r="D928" s="11">
        <v>2403</v>
      </c>
      <c r="E928" s="5">
        <v>4</v>
      </c>
      <c r="F928" s="5" t="s">
        <v>26</v>
      </c>
      <c r="G928" s="5" t="s">
        <v>21</v>
      </c>
      <c r="H928" s="5" t="s">
        <v>112</v>
      </c>
      <c r="J928" s="8">
        <v>0</v>
      </c>
      <c r="T928" s="27">
        <v>2403</v>
      </c>
      <c r="U928" t="b">
        <f t="shared" si="14"/>
        <v>1</v>
      </c>
    </row>
    <row r="929" spans="1:21" ht="15.75" customHeight="1" x14ac:dyDescent="0.2">
      <c r="A929" s="11" t="s">
        <v>28</v>
      </c>
      <c r="B929" s="5">
        <v>2023</v>
      </c>
      <c r="C929" s="15"/>
      <c r="D929" s="11">
        <v>2404</v>
      </c>
      <c r="E929" s="5">
        <v>4</v>
      </c>
      <c r="F929" s="5" t="s">
        <v>22</v>
      </c>
      <c r="G929" s="5" t="s">
        <v>21</v>
      </c>
      <c r="H929" s="5" t="s">
        <v>112</v>
      </c>
      <c r="J929" s="8">
        <v>0</v>
      </c>
      <c r="T929" s="27">
        <v>2404</v>
      </c>
      <c r="U929" t="b">
        <f t="shared" si="14"/>
        <v>1</v>
      </c>
    </row>
    <row r="930" spans="1:21" ht="15.75" customHeight="1" x14ac:dyDescent="0.2">
      <c r="A930" s="11" t="s">
        <v>28</v>
      </c>
      <c r="B930" s="5">
        <v>2023</v>
      </c>
      <c r="C930" s="15"/>
      <c r="D930" s="11">
        <v>2405</v>
      </c>
      <c r="E930" s="5">
        <v>4</v>
      </c>
      <c r="F930" s="5" t="s">
        <v>25</v>
      </c>
      <c r="G930" s="5" t="s">
        <v>21</v>
      </c>
      <c r="H930" s="5" t="s">
        <v>112</v>
      </c>
      <c r="J930" s="8">
        <v>0</v>
      </c>
      <c r="T930" s="27">
        <v>2405</v>
      </c>
      <c r="U930" t="b">
        <f t="shared" si="14"/>
        <v>1</v>
      </c>
    </row>
    <row r="931" spans="1:21" ht="15.75" customHeight="1" x14ac:dyDescent="0.2">
      <c r="A931" s="11" t="s">
        <v>28</v>
      </c>
      <c r="B931" s="5">
        <v>2023</v>
      </c>
      <c r="C931" s="15"/>
      <c r="D931" s="11">
        <v>2406</v>
      </c>
      <c r="E931" s="5">
        <v>4</v>
      </c>
      <c r="F931" s="5" t="s">
        <v>23</v>
      </c>
      <c r="G931" s="5" t="s">
        <v>21</v>
      </c>
      <c r="H931" s="5" t="s">
        <v>112</v>
      </c>
      <c r="J931" s="8">
        <v>0</v>
      </c>
      <c r="T931" s="27">
        <v>2406</v>
      </c>
      <c r="U931" t="b">
        <f t="shared" si="14"/>
        <v>1</v>
      </c>
    </row>
    <row r="932" spans="1:21" ht="15.75" customHeight="1" x14ac:dyDescent="0.2">
      <c r="A932" s="11" t="s">
        <v>28</v>
      </c>
      <c r="B932" s="5">
        <v>2023</v>
      </c>
      <c r="C932" s="15"/>
      <c r="D932" s="11">
        <v>2407</v>
      </c>
      <c r="E932" s="5">
        <v>1</v>
      </c>
      <c r="F932" s="5" t="s">
        <v>25</v>
      </c>
      <c r="G932" s="5" t="s">
        <v>27</v>
      </c>
      <c r="H932" s="5" t="s">
        <v>112</v>
      </c>
      <c r="J932" s="8">
        <v>0</v>
      </c>
      <c r="T932" s="27">
        <v>2407</v>
      </c>
      <c r="U932" t="b">
        <f t="shared" si="14"/>
        <v>1</v>
      </c>
    </row>
    <row r="933" spans="1:21" ht="15.75" customHeight="1" x14ac:dyDescent="0.2">
      <c r="A933" s="11" t="s">
        <v>28</v>
      </c>
      <c r="B933" s="5">
        <v>2023</v>
      </c>
      <c r="C933" s="15"/>
      <c r="D933" s="11">
        <v>2408</v>
      </c>
      <c r="E933" s="5">
        <v>1</v>
      </c>
      <c r="F933" s="5" t="s">
        <v>22</v>
      </c>
      <c r="G933" s="5" t="s">
        <v>27</v>
      </c>
      <c r="H933" s="5" t="s">
        <v>112</v>
      </c>
      <c r="J933" s="8">
        <v>0</v>
      </c>
      <c r="T933" s="27">
        <v>2408</v>
      </c>
      <c r="U933" t="b">
        <f t="shared" si="14"/>
        <v>1</v>
      </c>
    </row>
    <row r="934" spans="1:21" ht="15.75" customHeight="1" x14ac:dyDescent="0.2">
      <c r="A934" s="11" t="s">
        <v>28</v>
      </c>
      <c r="B934" s="5">
        <v>2023</v>
      </c>
      <c r="C934" s="15"/>
      <c r="D934" s="11">
        <v>2409</v>
      </c>
      <c r="E934" s="5">
        <v>1</v>
      </c>
      <c r="F934" s="5" t="s">
        <v>20</v>
      </c>
      <c r="G934" s="5" t="s">
        <v>27</v>
      </c>
      <c r="H934" s="5" t="s">
        <v>112</v>
      </c>
      <c r="J934" s="8">
        <v>0</v>
      </c>
      <c r="T934" s="27">
        <v>2409</v>
      </c>
      <c r="U934" t="b">
        <f t="shared" si="14"/>
        <v>1</v>
      </c>
    </row>
    <row r="935" spans="1:21" ht="15.75" customHeight="1" x14ac:dyDescent="0.2">
      <c r="A935" s="11" t="s">
        <v>28</v>
      </c>
      <c r="B935" s="5">
        <v>2023</v>
      </c>
      <c r="C935" s="15"/>
      <c r="D935" s="11">
        <v>2410</v>
      </c>
      <c r="E935" s="5">
        <v>1</v>
      </c>
      <c r="F935" s="5" t="s">
        <v>23</v>
      </c>
      <c r="G935" s="5" t="s">
        <v>27</v>
      </c>
      <c r="H935" s="5" t="s">
        <v>112</v>
      </c>
      <c r="J935" s="8">
        <v>0</v>
      </c>
      <c r="T935" s="27">
        <v>2410</v>
      </c>
      <c r="U935" t="b">
        <f t="shared" si="14"/>
        <v>1</v>
      </c>
    </row>
    <row r="936" spans="1:21" ht="15.75" customHeight="1" x14ac:dyDescent="0.2">
      <c r="A936" s="11" t="s">
        <v>28</v>
      </c>
      <c r="B936" s="5">
        <v>2023</v>
      </c>
      <c r="C936" s="15"/>
      <c r="D936" s="11">
        <v>2411</v>
      </c>
      <c r="E936" s="5">
        <v>1</v>
      </c>
      <c r="F936" s="5" t="s">
        <v>24</v>
      </c>
      <c r="G936" s="5" t="s">
        <v>27</v>
      </c>
      <c r="H936" s="5" t="s">
        <v>112</v>
      </c>
      <c r="J936" s="8">
        <v>0</v>
      </c>
      <c r="T936" s="27">
        <v>2411</v>
      </c>
      <c r="U936" t="b">
        <f t="shared" si="14"/>
        <v>1</v>
      </c>
    </row>
    <row r="937" spans="1:21" ht="15.75" customHeight="1" x14ac:dyDescent="0.2">
      <c r="A937" s="11" t="s">
        <v>28</v>
      </c>
      <c r="B937" s="5">
        <v>2023</v>
      </c>
      <c r="C937" s="15"/>
      <c r="D937" s="11">
        <v>2412</v>
      </c>
      <c r="E937" s="5">
        <v>1</v>
      </c>
      <c r="F937" s="5" t="s">
        <v>26</v>
      </c>
      <c r="G937" s="5" t="s">
        <v>27</v>
      </c>
      <c r="H937" s="5" t="s">
        <v>112</v>
      </c>
      <c r="J937" s="8">
        <v>0</v>
      </c>
      <c r="T937" s="27">
        <v>2412</v>
      </c>
      <c r="U937" t="b">
        <f t="shared" si="14"/>
        <v>1</v>
      </c>
    </row>
    <row r="938" spans="1:21" ht="15.75" customHeight="1" x14ac:dyDescent="0.2">
      <c r="A938" s="11" t="s">
        <v>28</v>
      </c>
      <c r="B938" s="5">
        <v>2023</v>
      </c>
      <c r="C938" s="15"/>
      <c r="D938" s="11">
        <v>2101</v>
      </c>
      <c r="E938" s="5">
        <v>2</v>
      </c>
      <c r="F938" s="5" t="s">
        <v>20</v>
      </c>
      <c r="G938" s="5" t="s">
        <v>21</v>
      </c>
      <c r="H938" s="5" t="s">
        <v>113</v>
      </c>
      <c r="J938" s="8">
        <v>0</v>
      </c>
      <c r="T938" s="27">
        <v>2101</v>
      </c>
      <c r="U938" t="b">
        <f t="shared" si="14"/>
        <v>1</v>
      </c>
    </row>
    <row r="939" spans="1:21" ht="15.75" customHeight="1" x14ac:dyDescent="0.2">
      <c r="A939" s="11" t="s">
        <v>28</v>
      </c>
      <c r="B939" s="5">
        <v>2023</v>
      </c>
      <c r="C939" s="15"/>
      <c r="D939" s="11">
        <v>2102</v>
      </c>
      <c r="E939" s="5">
        <v>2</v>
      </c>
      <c r="F939" s="5" t="s">
        <v>22</v>
      </c>
      <c r="G939" s="5" t="s">
        <v>21</v>
      </c>
      <c r="H939" s="5" t="s">
        <v>113</v>
      </c>
      <c r="J939" s="8">
        <v>0</v>
      </c>
      <c r="T939" s="27">
        <v>2102</v>
      </c>
      <c r="U939" t="b">
        <f t="shared" si="14"/>
        <v>1</v>
      </c>
    </row>
    <row r="940" spans="1:21" ht="15.75" customHeight="1" x14ac:dyDescent="0.2">
      <c r="A940" s="11" t="s">
        <v>28</v>
      </c>
      <c r="B940" s="5">
        <v>2023</v>
      </c>
      <c r="C940" s="15"/>
      <c r="D940" s="11">
        <v>2103</v>
      </c>
      <c r="E940" s="5">
        <v>2</v>
      </c>
      <c r="F940" s="5" t="s">
        <v>23</v>
      </c>
      <c r="G940" s="5" t="s">
        <v>21</v>
      </c>
      <c r="H940" s="5" t="s">
        <v>113</v>
      </c>
      <c r="J940" s="8">
        <v>0</v>
      </c>
      <c r="T940" s="27">
        <v>2103</v>
      </c>
      <c r="U940" t="b">
        <f t="shared" si="14"/>
        <v>1</v>
      </c>
    </row>
    <row r="941" spans="1:21" ht="15.75" customHeight="1" x14ac:dyDescent="0.2">
      <c r="A941" s="11" t="s">
        <v>28</v>
      </c>
      <c r="B941" s="5">
        <v>2023</v>
      </c>
      <c r="C941" s="15"/>
      <c r="D941" s="11">
        <v>2104</v>
      </c>
      <c r="E941" s="5">
        <v>2</v>
      </c>
      <c r="F941" s="5" t="s">
        <v>24</v>
      </c>
      <c r="G941" s="5" t="s">
        <v>21</v>
      </c>
      <c r="H941" s="5" t="s">
        <v>113</v>
      </c>
      <c r="J941" s="8">
        <v>0</v>
      </c>
      <c r="T941" s="27">
        <v>2104</v>
      </c>
      <c r="U941" t="b">
        <f t="shared" si="14"/>
        <v>1</v>
      </c>
    </row>
    <row r="942" spans="1:21" ht="15.75" customHeight="1" x14ac:dyDescent="0.2">
      <c r="A942" s="11" t="s">
        <v>28</v>
      </c>
      <c r="B942" s="5">
        <v>2023</v>
      </c>
      <c r="C942" s="15"/>
      <c r="D942" s="11">
        <v>2105</v>
      </c>
      <c r="E942" s="5">
        <v>2</v>
      </c>
      <c r="F942" s="5" t="s">
        <v>25</v>
      </c>
      <c r="G942" s="5" t="s">
        <v>21</v>
      </c>
      <c r="H942" s="5" t="s">
        <v>113</v>
      </c>
      <c r="J942" s="8">
        <v>0</v>
      </c>
      <c r="T942" s="27">
        <v>2105</v>
      </c>
      <c r="U942" t="b">
        <f t="shared" si="14"/>
        <v>1</v>
      </c>
    </row>
    <row r="943" spans="1:21" ht="15.75" customHeight="1" x14ac:dyDescent="0.2">
      <c r="A943" s="11" t="s">
        <v>28</v>
      </c>
      <c r="B943" s="5">
        <v>2023</v>
      </c>
      <c r="C943" s="15"/>
      <c r="D943" s="11">
        <v>2106</v>
      </c>
      <c r="E943" s="5">
        <v>2</v>
      </c>
      <c r="F943" s="5" t="s">
        <v>26</v>
      </c>
      <c r="G943" s="5" t="s">
        <v>21</v>
      </c>
      <c r="H943" s="5" t="s">
        <v>113</v>
      </c>
      <c r="J943" s="8">
        <v>0</v>
      </c>
      <c r="T943" s="27">
        <v>2106</v>
      </c>
      <c r="U943" t="b">
        <f t="shared" si="14"/>
        <v>1</v>
      </c>
    </row>
    <row r="944" spans="1:21" ht="15.75" customHeight="1" x14ac:dyDescent="0.2">
      <c r="A944" s="11" t="s">
        <v>28</v>
      </c>
      <c r="B944" s="5">
        <v>2023</v>
      </c>
      <c r="C944" s="15"/>
      <c r="D944" s="11">
        <v>2107</v>
      </c>
      <c r="E944" s="5">
        <v>3</v>
      </c>
      <c r="F944" s="5" t="s">
        <v>25</v>
      </c>
      <c r="G944" s="5" t="s">
        <v>27</v>
      </c>
      <c r="H944" s="5" t="s">
        <v>113</v>
      </c>
      <c r="J944" s="8">
        <v>0</v>
      </c>
      <c r="T944" s="27">
        <v>2107</v>
      </c>
      <c r="U944" t="b">
        <f t="shared" si="14"/>
        <v>1</v>
      </c>
    </row>
    <row r="945" spans="1:21" ht="15.75" customHeight="1" x14ac:dyDescent="0.2">
      <c r="A945" s="11" t="s">
        <v>28</v>
      </c>
      <c r="B945" s="5">
        <v>2023</v>
      </c>
      <c r="C945" s="15"/>
      <c r="D945" s="11">
        <v>2108</v>
      </c>
      <c r="E945" s="5">
        <v>3</v>
      </c>
      <c r="F945" s="5" t="s">
        <v>24</v>
      </c>
      <c r="G945" s="5" t="s">
        <v>27</v>
      </c>
      <c r="H945" s="5" t="s">
        <v>113</v>
      </c>
      <c r="J945" s="8">
        <v>0</v>
      </c>
      <c r="T945" s="27">
        <v>2108</v>
      </c>
      <c r="U945" t="b">
        <f t="shared" si="14"/>
        <v>1</v>
      </c>
    </row>
    <row r="946" spans="1:21" ht="15.75" customHeight="1" x14ac:dyDescent="0.2">
      <c r="A946" s="11" t="s">
        <v>28</v>
      </c>
      <c r="B946" s="5">
        <v>2023</v>
      </c>
      <c r="C946" s="15"/>
      <c r="D946" s="11">
        <v>2109</v>
      </c>
      <c r="E946" s="5">
        <v>3</v>
      </c>
      <c r="F946" s="5" t="s">
        <v>22</v>
      </c>
      <c r="G946" s="5" t="s">
        <v>27</v>
      </c>
      <c r="H946" s="5" t="s">
        <v>113</v>
      </c>
      <c r="J946" s="8">
        <v>0</v>
      </c>
      <c r="T946" s="27">
        <v>2109</v>
      </c>
      <c r="U946" t="b">
        <f t="shared" si="14"/>
        <v>1</v>
      </c>
    </row>
    <row r="947" spans="1:21" ht="15.75" customHeight="1" x14ac:dyDescent="0.2">
      <c r="A947" s="11" t="s">
        <v>28</v>
      </c>
      <c r="B947" s="5">
        <v>2023</v>
      </c>
      <c r="C947" s="15"/>
      <c r="D947" s="11">
        <v>2110</v>
      </c>
      <c r="E947" s="5">
        <v>3</v>
      </c>
      <c r="F947" s="5" t="s">
        <v>20</v>
      </c>
      <c r="G947" s="5" t="s">
        <v>27</v>
      </c>
      <c r="H947" s="5" t="s">
        <v>113</v>
      </c>
      <c r="J947" s="8">
        <v>0</v>
      </c>
      <c r="T947" s="27">
        <v>2110</v>
      </c>
      <c r="U947" t="b">
        <f t="shared" si="14"/>
        <v>1</v>
      </c>
    </row>
    <row r="948" spans="1:21" ht="15.75" customHeight="1" x14ac:dyDescent="0.2">
      <c r="A948" s="11" t="s">
        <v>28</v>
      </c>
      <c r="B948" s="5">
        <v>2023</v>
      </c>
      <c r="C948" s="15"/>
      <c r="D948" s="11">
        <v>2111</v>
      </c>
      <c r="E948" s="5">
        <v>3</v>
      </c>
      <c r="F948" s="5" t="s">
        <v>23</v>
      </c>
      <c r="G948" s="5" t="s">
        <v>27</v>
      </c>
      <c r="H948" s="5" t="s">
        <v>113</v>
      </c>
      <c r="J948" s="8">
        <v>0</v>
      </c>
      <c r="T948" s="27">
        <v>2111</v>
      </c>
      <c r="U948" t="b">
        <f t="shared" si="14"/>
        <v>1</v>
      </c>
    </row>
    <row r="949" spans="1:21" ht="15.75" customHeight="1" x14ac:dyDescent="0.2">
      <c r="A949" s="11" t="s">
        <v>28</v>
      </c>
      <c r="B949" s="5">
        <v>2023</v>
      </c>
      <c r="C949" s="15"/>
      <c r="D949" s="11">
        <v>2112</v>
      </c>
      <c r="E949" s="5">
        <v>3</v>
      </c>
      <c r="F949" s="5" t="s">
        <v>26</v>
      </c>
      <c r="G949" s="5" t="s">
        <v>27</v>
      </c>
      <c r="H949" s="5" t="s">
        <v>113</v>
      </c>
      <c r="J949" s="8">
        <v>0</v>
      </c>
      <c r="T949" s="27">
        <v>2112</v>
      </c>
      <c r="U949" t="b">
        <f t="shared" si="14"/>
        <v>1</v>
      </c>
    </row>
    <row r="950" spans="1:21" ht="15.75" customHeight="1" x14ac:dyDescent="0.2">
      <c r="A950" s="11" t="s">
        <v>28</v>
      </c>
      <c r="B950" s="5">
        <v>2023</v>
      </c>
      <c r="C950" s="15"/>
      <c r="D950" s="11">
        <v>2201</v>
      </c>
      <c r="E950" s="5">
        <v>4</v>
      </c>
      <c r="F950" s="5" t="s">
        <v>22</v>
      </c>
      <c r="G950" s="5" t="s">
        <v>21</v>
      </c>
      <c r="H950" s="5" t="s">
        <v>113</v>
      </c>
      <c r="J950" s="8">
        <v>0</v>
      </c>
      <c r="T950" s="27">
        <v>2201</v>
      </c>
      <c r="U950" t="b">
        <f t="shared" si="14"/>
        <v>1</v>
      </c>
    </row>
    <row r="951" spans="1:21" ht="15.75" customHeight="1" x14ac:dyDescent="0.2">
      <c r="A951" s="11" t="s">
        <v>28</v>
      </c>
      <c r="B951" s="5">
        <v>2023</v>
      </c>
      <c r="C951" s="15"/>
      <c r="D951" s="11">
        <v>2202</v>
      </c>
      <c r="E951" s="5">
        <v>4</v>
      </c>
      <c r="F951" s="5" t="s">
        <v>20</v>
      </c>
      <c r="G951" s="5" t="s">
        <v>21</v>
      </c>
      <c r="H951" s="5" t="s">
        <v>113</v>
      </c>
      <c r="J951" s="8">
        <v>0</v>
      </c>
      <c r="T951" s="27">
        <v>2202</v>
      </c>
      <c r="U951" t="b">
        <f t="shared" si="14"/>
        <v>1</v>
      </c>
    </row>
    <row r="952" spans="1:21" ht="15.75" customHeight="1" x14ac:dyDescent="0.2">
      <c r="A952" s="11" t="s">
        <v>28</v>
      </c>
      <c r="B952" s="5">
        <v>2023</v>
      </c>
      <c r="C952" s="15"/>
      <c r="D952" s="11">
        <v>2203</v>
      </c>
      <c r="E952" s="5">
        <v>4</v>
      </c>
      <c r="F952" s="5" t="s">
        <v>26</v>
      </c>
      <c r="G952" s="5" t="s">
        <v>21</v>
      </c>
      <c r="H952" s="5" t="s">
        <v>113</v>
      </c>
      <c r="J952" s="8">
        <v>0</v>
      </c>
      <c r="T952" s="27">
        <v>2203</v>
      </c>
      <c r="U952" t="b">
        <f t="shared" si="14"/>
        <v>1</v>
      </c>
    </row>
    <row r="953" spans="1:21" ht="15.75" customHeight="1" x14ac:dyDescent="0.2">
      <c r="A953" s="11" t="s">
        <v>28</v>
      </c>
      <c r="B953" s="5">
        <v>2023</v>
      </c>
      <c r="C953" s="15"/>
      <c r="D953" s="11">
        <v>2204</v>
      </c>
      <c r="E953" s="5">
        <v>4</v>
      </c>
      <c r="F953" s="5" t="s">
        <v>24</v>
      </c>
      <c r="G953" s="5" t="s">
        <v>21</v>
      </c>
      <c r="H953" s="5" t="s">
        <v>113</v>
      </c>
      <c r="J953" s="8">
        <v>0</v>
      </c>
      <c r="T953" s="27">
        <v>2204</v>
      </c>
      <c r="U953" t="b">
        <f t="shared" si="14"/>
        <v>1</v>
      </c>
    </row>
    <row r="954" spans="1:21" ht="15.75" customHeight="1" x14ac:dyDescent="0.2">
      <c r="A954" s="11" t="s">
        <v>28</v>
      </c>
      <c r="B954" s="5">
        <v>2023</v>
      </c>
      <c r="C954" s="15"/>
      <c r="D954" s="11">
        <v>2205</v>
      </c>
      <c r="E954" s="5">
        <v>4</v>
      </c>
      <c r="F954" s="5" t="s">
        <v>25</v>
      </c>
      <c r="G954" s="5" t="s">
        <v>21</v>
      </c>
      <c r="H954" s="5" t="s">
        <v>113</v>
      </c>
      <c r="J954" s="8">
        <v>0</v>
      </c>
      <c r="T954" s="27">
        <v>2205</v>
      </c>
      <c r="U954" t="b">
        <f t="shared" si="14"/>
        <v>1</v>
      </c>
    </row>
    <row r="955" spans="1:21" ht="15.75" customHeight="1" x14ac:dyDescent="0.2">
      <c r="A955" s="11" t="s">
        <v>28</v>
      </c>
      <c r="B955" s="5">
        <v>2023</v>
      </c>
      <c r="C955" s="15"/>
      <c r="D955" s="11">
        <v>2206</v>
      </c>
      <c r="E955" s="5">
        <v>4</v>
      </c>
      <c r="F955" s="5" t="s">
        <v>23</v>
      </c>
      <c r="G955" s="5" t="s">
        <v>21</v>
      </c>
      <c r="H955" s="5" t="s">
        <v>113</v>
      </c>
      <c r="J955" s="8">
        <v>0</v>
      </c>
      <c r="T955" s="27">
        <v>2206</v>
      </c>
      <c r="U955" t="b">
        <f t="shared" si="14"/>
        <v>1</v>
      </c>
    </row>
    <row r="956" spans="1:21" ht="15.75" customHeight="1" x14ac:dyDescent="0.2">
      <c r="A956" s="11" t="s">
        <v>28</v>
      </c>
      <c r="B956" s="5">
        <v>2023</v>
      </c>
      <c r="C956" s="15"/>
      <c r="D956" s="11">
        <v>2207</v>
      </c>
      <c r="E956" s="5">
        <v>1</v>
      </c>
      <c r="F956" s="5" t="s">
        <v>20</v>
      </c>
      <c r="G956" s="5" t="s">
        <v>27</v>
      </c>
      <c r="H956" s="5" t="s">
        <v>113</v>
      </c>
      <c r="J956" s="8">
        <v>0</v>
      </c>
      <c r="T956" s="27">
        <v>2207</v>
      </c>
      <c r="U956" t="b">
        <f t="shared" si="14"/>
        <v>1</v>
      </c>
    </row>
    <row r="957" spans="1:21" ht="15.75" customHeight="1" x14ac:dyDescent="0.2">
      <c r="A957" s="11" t="s">
        <v>28</v>
      </c>
      <c r="B957" s="5">
        <v>2023</v>
      </c>
      <c r="C957" s="15"/>
      <c r="D957" s="11">
        <v>2208</v>
      </c>
      <c r="E957" s="5">
        <v>1</v>
      </c>
      <c r="F957" s="5" t="s">
        <v>23</v>
      </c>
      <c r="G957" s="5" t="s">
        <v>27</v>
      </c>
      <c r="H957" s="5" t="s">
        <v>113</v>
      </c>
      <c r="J957" s="8">
        <v>0</v>
      </c>
      <c r="T957" s="27">
        <v>2208</v>
      </c>
      <c r="U957" t="b">
        <f t="shared" si="14"/>
        <v>1</v>
      </c>
    </row>
    <row r="958" spans="1:21" ht="15.75" customHeight="1" x14ac:dyDescent="0.2">
      <c r="A958" s="11" t="s">
        <v>28</v>
      </c>
      <c r="B958" s="5">
        <v>2023</v>
      </c>
      <c r="C958" s="15"/>
      <c r="D958" s="11">
        <v>2209</v>
      </c>
      <c r="E958" s="5">
        <v>1</v>
      </c>
      <c r="F958" s="5" t="s">
        <v>24</v>
      </c>
      <c r="G958" s="5" t="s">
        <v>27</v>
      </c>
      <c r="H958" s="5" t="s">
        <v>113</v>
      </c>
      <c r="J958" s="8">
        <v>0</v>
      </c>
      <c r="T958" s="27">
        <v>2209</v>
      </c>
      <c r="U958" t="b">
        <f t="shared" si="14"/>
        <v>1</v>
      </c>
    </row>
    <row r="959" spans="1:21" ht="15.75" customHeight="1" x14ac:dyDescent="0.2">
      <c r="A959" s="11" t="s">
        <v>28</v>
      </c>
      <c r="B959" s="5">
        <v>2023</v>
      </c>
      <c r="C959" s="15"/>
      <c r="D959" s="11">
        <v>2210</v>
      </c>
      <c r="E959" s="5">
        <v>1</v>
      </c>
      <c r="F959" s="5" t="s">
        <v>22</v>
      </c>
      <c r="G959" s="5" t="s">
        <v>27</v>
      </c>
      <c r="H959" s="5" t="s">
        <v>113</v>
      </c>
      <c r="J959" s="8">
        <v>0</v>
      </c>
      <c r="T959" s="27">
        <v>2210</v>
      </c>
      <c r="U959" t="b">
        <f t="shared" si="14"/>
        <v>1</v>
      </c>
    </row>
    <row r="960" spans="1:21" ht="15.75" customHeight="1" x14ac:dyDescent="0.2">
      <c r="A960" s="11" t="s">
        <v>28</v>
      </c>
      <c r="B960" s="5">
        <v>2023</v>
      </c>
      <c r="C960" s="15"/>
      <c r="D960" s="11">
        <v>2211</v>
      </c>
      <c r="E960" s="5">
        <v>1</v>
      </c>
      <c r="F960" s="5" t="s">
        <v>26</v>
      </c>
      <c r="G960" s="5" t="s">
        <v>27</v>
      </c>
      <c r="H960" s="5" t="s">
        <v>113</v>
      </c>
      <c r="J960" s="8">
        <v>0</v>
      </c>
      <c r="T960" s="27">
        <v>2211</v>
      </c>
      <c r="U960" t="b">
        <f t="shared" si="14"/>
        <v>1</v>
      </c>
    </row>
    <row r="961" spans="1:21" ht="15.75" customHeight="1" x14ac:dyDescent="0.2">
      <c r="A961" s="11" t="s">
        <v>28</v>
      </c>
      <c r="B961" s="5">
        <v>2023</v>
      </c>
      <c r="C961" s="15"/>
      <c r="D961" s="11">
        <v>2212</v>
      </c>
      <c r="E961" s="5">
        <v>1</v>
      </c>
      <c r="F961" s="5" t="s">
        <v>25</v>
      </c>
      <c r="G961" s="5" t="s">
        <v>27</v>
      </c>
      <c r="H961" s="5" t="s">
        <v>113</v>
      </c>
      <c r="J961" s="8">
        <v>0</v>
      </c>
      <c r="T961" s="27">
        <v>2212</v>
      </c>
      <c r="U961" t="b">
        <f t="shared" si="14"/>
        <v>1</v>
      </c>
    </row>
    <row r="962" spans="1:21" ht="15.75" customHeight="1" x14ac:dyDescent="0.2">
      <c r="A962" s="11" t="s">
        <v>28</v>
      </c>
      <c r="B962" s="5">
        <v>2023</v>
      </c>
      <c r="C962" s="15"/>
      <c r="D962" s="11">
        <v>2301</v>
      </c>
      <c r="E962" s="5">
        <v>2</v>
      </c>
      <c r="F962" s="5" t="s">
        <v>26</v>
      </c>
      <c r="G962" s="5" t="s">
        <v>27</v>
      </c>
      <c r="H962" s="5" t="s">
        <v>113</v>
      </c>
      <c r="J962" s="8">
        <v>0</v>
      </c>
      <c r="T962" s="27">
        <v>2301</v>
      </c>
      <c r="U962" t="b">
        <f t="shared" si="14"/>
        <v>1</v>
      </c>
    </row>
    <row r="963" spans="1:21" ht="15.75" customHeight="1" x14ac:dyDescent="0.2">
      <c r="A963" s="11" t="s">
        <v>28</v>
      </c>
      <c r="B963" s="5">
        <v>2023</v>
      </c>
      <c r="C963" s="15"/>
      <c r="D963" s="11">
        <v>2302</v>
      </c>
      <c r="E963" s="5">
        <v>2</v>
      </c>
      <c r="F963" s="5" t="s">
        <v>25</v>
      </c>
      <c r="G963" s="5" t="s">
        <v>27</v>
      </c>
      <c r="H963" s="5" t="s">
        <v>113</v>
      </c>
      <c r="J963" s="8">
        <v>0</v>
      </c>
      <c r="T963" s="27">
        <v>2302</v>
      </c>
      <c r="U963" t="b">
        <f t="shared" ref="U963:U1026" si="15">T963=D963</f>
        <v>1</v>
      </c>
    </row>
    <row r="964" spans="1:21" ht="15.75" customHeight="1" x14ac:dyDescent="0.2">
      <c r="A964" s="11" t="s">
        <v>28</v>
      </c>
      <c r="B964" s="5">
        <v>2023</v>
      </c>
      <c r="C964" s="15"/>
      <c r="D964" s="11">
        <v>2303</v>
      </c>
      <c r="E964" s="5">
        <v>2</v>
      </c>
      <c r="F964" s="5" t="s">
        <v>22</v>
      </c>
      <c r="G964" s="5" t="s">
        <v>27</v>
      </c>
      <c r="H964" s="5" t="s">
        <v>113</v>
      </c>
      <c r="J964" s="8">
        <v>0</v>
      </c>
      <c r="T964" s="27">
        <v>2303</v>
      </c>
      <c r="U964" t="b">
        <f t="shared" si="15"/>
        <v>1</v>
      </c>
    </row>
    <row r="965" spans="1:21" ht="15.75" customHeight="1" x14ac:dyDescent="0.2">
      <c r="A965" s="11" t="s">
        <v>28</v>
      </c>
      <c r="B965" s="5">
        <v>2023</v>
      </c>
      <c r="C965" s="15"/>
      <c r="D965" s="11">
        <v>2304</v>
      </c>
      <c r="E965" s="5">
        <v>2</v>
      </c>
      <c r="F965" s="5" t="s">
        <v>23</v>
      </c>
      <c r="G965" s="5" t="s">
        <v>27</v>
      </c>
      <c r="H965" s="5" t="s">
        <v>113</v>
      </c>
      <c r="J965" s="8">
        <v>0</v>
      </c>
      <c r="T965" s="27">
        <v>2304</v>
      </c>
      <c r="U965" t="b">
        <f t="shared" si="15"/>
        <v>1</v>
      </c>
    </row>
    <row r="966" spans="1:21" ht="15.75" customHeight="1" x14ac:dyDescent="0.2">
      <c r="A966" s="11" t="s">
        <v>28</v>
      </c>
      <c r="B966" s="5">
        <v>2023</v>
      </c>
      <c r="C966" s="15"/>
      <c r="D966" s="11">
        <v>2305</v>
      </c>
      <c r="E966" s="5">
        <v>2</v>
      </c>
      <c r="F966" s="5" t="s">
        <v>20</v>
      </c>
      <c r="G966" s="5" t="s">
        <v>27</v>
      </c>
      <c r="H966" s="5" t="s">
        <v>113</v>
      </c>
      <c r="J966" s="8">
        <v>0</v>
      </c>
      <c r="T966" s="27">
        <v>2305</v>
      </c>
      <c r="U966" t="b">
        <f t="shared" si="15"/>
        <v>1</v>
      </c>
    </row>
    <row r="967" spans="1:21" ht="15.75" customHeight="1" x14ac:dyDescent="0.2">
      <c r="A967" s="11" t="s">
        <v>28</v>
      </c>
      <c r="B967" s="5">
        <v>2023</v>
      </c>
      <c r="C967" s="15"/>
      <c r="D967" s="11">
        <v>2306</v>
      </c>
      <c r="E967" s="5">
        <v>2</v>
      </c>
      <c r="F967" s="5" t="s">
        <v>24</v>
      </c>
      <c r="G967" s="5" t="s">
        <v>27</v>
      </c>
      <c r="H967" s="5" t="s">
        <v>113</v>
      </c>
      <c r="J967" s="8">
        <v>0</v>
      </c>
      <c r="T967" s="27">
        <v>2306</v>
      </c>
      <c r="U967" t="b">
        <f t="shared" si="15"/>
        <v>1</v>
      </c>
    </row>
    <row r="968" spans="1:21" ht="15.75" customHeight="1" x14ac:dyDescent="0.2">
      <c r="A968" s="11" t="s">
        <v>28</v>
      </c>
      <c r="B968" s="5">
        <v>2023</v>
      </c>
      <c r="C968" s="15"/>
      <c r="D968" s="11">
        <v>2307</v>
      </c>
      <c r="E968" s="5">
        <v>3</v>
      </c>
      <c r="F968" s="5" t="s">
        <v>20</v>
      </c>
      <c r="G968" s="5" t="s">
        <v>21</v>
      </c>
      <c r="H968" s="5" t="s">
        <v>113</v>
      </c>
      <c r="J968" s="8">
        <v>0</v>
      </c>
      <c r="T968" s="27">
        <v>2307</v>
      </c>
      <c r="U968" t="b">
        <f t="shared" si="15"/>
        <v>1</v>
      </c>
    </row>
    <row r="969" spans="1:21" ht="15.75" customHeight="1" x14ac:dyDescent="0.2">
      <c r="A969" s="11" t="s">
        <v>28</v>
      </c>
      <c r="B969" s="5">
        <v>2023</v>
      </c>
      <c r="C969" s="15"/>
      <c r="D969" s="11">
        <v>2308</v>
      </c>
      <c r="E969" s="5">
        <v>3</v>
      </c>
      <c r="F969" s="5" t="s">
        <v>22</v>
      </c>
      <c r="G969" s="5" t="s">
        <v>21</v>
      </c>
      <c r="H969" s="5" t="s">
        <v>113</v>
      </c>
      <c r="J969" s="8">
        <v>0</v>
      </c>
      <c r="T969" s="27">
        <v>2308</v>
      </c>
      <c r="U969" t="b">
        <f t="shared" si="15"/>
        <v>1</v>
      </c>
    </row>
    <row r="970" spans="1:21" ht="15.75" customHeight="1" x14ac:dyDescent="0.2">
      <c r="A970" s="11" t="s">
        <v>28</v>
      </c>
      <c r="B970" s="5">
        <v>2023</v>
      </c>
      <c r="C970" s="15"/>
      <c r="D970" s="11">
        <v>2309</v>
      </c>
      <c r="E970" s="5">
        <v>3</v>
      </c>
      <c r="F970" s="5" t="s">
        <v>24</v>
      </c>
      <c r="G970" s="5" t="s">
        <v>21</v>
      </c>
      <c r="H970" s="5" t="s">
        <v>113</v>
      </c>
      <c r="J970" s="8">
        <v>0</v>
      </c>
      <c r="T970" s="27">
        <v>2309</v>
      </c>
      <c r="U970" t="b">
        <f t="shared" si="15"/>
        <v>1</v>
      </c>
    </row>
    <row r="971" spans="1:21" ht="15.75" customHeight="1" x14ac:dyDescent="0.2">
      <c r="A971" s="11" t="s">
        <v>28</v>
      </c>
      <c r="B971" s="5">
        <v>2023</v>
      </c>
      <c r="C971" s="15"/>
      <c r="D971" s="11">
        <v>2310</v>
      </c>
      <c r="E971" s="5">
        <v>3</v>
      </c>
      <c r="F971" s="5" t="s">
        <v>23</v>
      </c>
      <c r="G971" s="5" t="s">
        <v>21</v>
      </c>
      <c r="H971" s="5" t="s">
        <v>113</v>
      </c>
      <c r="J971" s="8">
        <v>0</v>
      </c>
      <c r="T971" s="27">
        <v>2310</v>
      </c>
      <c r="U971" t="b">
        <f t="shared" si="15"/>
        <v>1</v>
      </c>
    </row>
    <row r="972" spans="1:21" ht="15.75" customHeight="1" x14ac:dyDescent="0.2">
      <c r="A972" s="11" t="s">
        <v>28</v>
      </c>
      <c r="B972" s="5">
        <v>2023</v>
      </c>
      <c r="C972" s="15"/>
      <c r="D972" s="11">
        <v>2311</v>
      </c>
      <c r="E972" s="5">
        <v>3</v>
      </c>
      <c r="F972" s="5" t="s">
        <v>26</v>
      </c>
      <c r="G972" s="5" t="s">
        <v>21</v>
      </c>
      <c r="H972" s="5" t="s">
        <v>113</v>
      </c>
      <c r="J972" s="8">
        <v>0</v>
      </c>
      <c r="T972" s="27">
        <v>2311</v>
      </c>
      <c r="U972" t="b">
        <f t="shared" si="15"/>
        <v>1</v>
      </c>
    </row>
    <row r="973" spans="1:21" ht="15.75" customHeight="1" x14ac:dyDescent="0.2">
      <c r="A973" s="11" t="s">
        <v>28</v>
      </c>
      <c r="B973" s="5">
        <v>2023</v>
      </c>
      <c r="C973" s="15"/>
      <c r="D973" s="11">
        <v>2312</v>
      </c>
      <c r="E973" s="5">
        <v>3</v>
      </c>
      <c r="F973" s="5" t="s">
        <v>25</v>
      </c>
      <c r="G973" s="5" t="s">
        <v>21</v>
      </c>
      <c r="H973" s="5" t="s">
        <v>113</v>
      </c>
      <c r="J973" s="8">
        <v>0</v>
      </c>
      <c r="T973" s="27">
        <v>2312</v>
      </c>
      <c r="U973" t="b">
        <f t="shared" si="15"/>
        <v>1</v>
      </c>
    </row>
    <row r="974" spans="1:21" ht="15.75" customHeight="1" x14ac:dyDescent="0.2">
      <c r="A974" s="11" t="s">
        <v>28</v>
      </c>
      <c r="B974" s="5">
        <v>2023</v>
      </c>
      <c r="C974" s="15"/>
      <c r="D974" s="11">
        <v>2401</v>
      </c>
      <c r="E974" s="5">
        <v>4</v>
      </c>
      <c r="F974" s="5" t="s">
        <v>20</v>
      </c>
      <c r="G974" s="5" t="s">
        <v>21</v>
      </c>
      <c r="H974" s="5" t="s">
        <v>113</v>
      </c>
      <c r="J974" s="8">
        <v>0</v>
      </c>
      <c r="T974" s="27">
        <v>2401</v>
      </c>
      <c r="U974" t="b">
        <f t="shared" si="15"/>
        <v>1</v>
      </c>
    </row>
    <row r="975" spans="1:21" ht="15.75" customHeight="1" x14ac:dyDescent="0.2">
      <c r="A975" s="11" t="s">
        <v>28</v>
      </c>
      <c r="B975" s="5">
        <v>2023</v>
      </c>
      <c r="C975" s="15"/>
      <c r="D975" s="11">
        <v>2402</v>
      </c>
      <c r="E975" s="5">
        <v>4</v>
      </c>
      <c r="F975" s="5" t="s">
        <v>24</v>
      </c>
      <c r="G975" s="5" t="s">
        <v>21</v>
      </c>
      <c r="H975" s="5" t="s">
        <v>113</v>
      </c>
      <c r="J975" s="8">
        <v>0</v>
      </c>
      <c r="T975" s="27">
        <v>2402</v>
      </c>
      <c r="U975" t="b">
        <f t="shared" si="15"/>
        <v>1</v>
      </c>
    </row>
    <row r="976" spans="1:21" ht="15.75" customHeight="1" x14ac:dyDescent="0.2">
      <c r="A976" s="11" t="s">
        <v>28</v>
      </c>
      <c r="B976" s="5">
        <v>2023</v>
      </c>
      <c r="C976" s="15"/>
      <c r="D976" s="11">
        <v>2403</v>
      </c>
      <c r="E976" s="5">
        <v>4</v>
      </c>
      <c r="F976" s="5" t="s">
        <v>26</v>
      </c>
      <c r="G976" s="5" t="s">
        <v>21</v>
      </c>
      <c r="H976" s="5" t="s">
        <v>113</v>
      </c>
      <c r="J976" s="8">
        <v>0</v>
      </c>
      <c r="T976" s="27">
        <v>2403</v>
      </c>
      <c r="U976" t="b">
        <f t="shared" si="15"/>
        <v>1</v>
      </c>
    </row>
    <row r="977" spans="1:21" ht="15.75" customHeight="1" x14ac:dyDescent="0.2">
      <c r="A977" s="11" t="s">
        <v>28</v>
      </c>
      <c r="B977" s="5">
        <v>2023</v>
      </c>
      <c r="C977" s="15"/>
      <c r="D977" s="11">
        <v>2404</v>
      </c>
      <c r="E977" s="5">
        <v>4</v>
      </c>
      <c r="F977" s="5" t="s">
        <v>22</v>
      </c>
      <c r="G977" s="5" t="s">
        <v>21</v>
      </c>
      <c r="H977" s="5" t="s">
        <v>113</v>
      </c>
      <c r="J977" s="8">
        <v>0</v>
      </c>
      <c r="T977" s="27">
        <v>2404</v>
      </c>
      <c r="U977" t="b">
        <f t="shared" si="15"/>
        <v>1</v>
      </c>
    </row>
    <row r="978" spans="1:21" ht="15.75" customHeight="1" x14ac:dyDescent="0.2">
      <c r="A978" s="11" t="s">
        <v>28</v>
      </c>
      <c r="B978" s="5">
        <v>2023</v>
      </c>
      <c r="C978" s="15"/>
      <c r="D978" s="11">
        <v>2405</v>
      </c>
      <c r="E978" s="5">
        <v>4</v>
      </c>
      <c r="F978" s="5" t="s">
        <v>25</v>
      </c>
      <c r="G978" s="5" t="s">
        <v>21</v>
      </c>
      <c r="H978" s="5" t="s">
        <v>113</v>
      </c>
      <c r="J978" s="8">
        <v>0</v>
      </c>
      <c r="T978" s="27">
        <v>2405</v>
      </c>
      <c r="U978" t="b">
        <f t="shared" si="15"/>
        <v>1</v>
      </c>
    </row>
    <row r="979" spans="1:21" ht="15.75" customHeight="1" x14ac:dyDescent="0.2">
      <c r="A979" s="11" t="s">
        <v>28</v>
      </c>
      <c r="B979" s="5">
        <v>2023</v>
      </c>
      <c r="C979" s="15"/>
      <c r="D979" s="11">
        <v>2406</v>
      </c>
      <c r="E979" s="5">
        <v>4</v>
      </c>
      <c r="F979" s="5" t="s">
        <v>23</v>
      </c>
      <c r="G979" s="5" t="s">
        <v>21</v>
      </c>
      <c r="H979" s="5" t="s">
        <v>113</v>
      </c>
      <c r="J979" s="8">
        <v>0</v>
      </c>
      <c r="T979" s="27">
        <v>2406</v>
      </c>
      <c r="U979" t="b">
        <f t="shared" si="15"/>
        <v>1</v>
      </c>
    </row>
    <row r="980" spans="1:21" ht="15.75" customHeight="1" x14ac:dyDescent="0.2">
      <c r="A980" s="11" t="s">
        <v>28</v>
      </c>
      <c r="B980" s="5">
        <v>2023</v>
      </c>
      <c r="C980" s="15"/>
      <c r="D980" s="11">
        <v>2407</v>
      </c>
      <c r="E980" s="5">
        <v>2</v>
      </c>
      <c r="F980" s="5" t="s">
        <v>25</v>
      </c>
      <c r="G980" s="5" t="s">
        <v>27</v>
      </c>
      <c r="H980" s="5" t="s">
        <v>113</v>
      </c>
      <c r="J980" s="8">
        <v>0</v>
      </c>
      <c r="T980" s="27">
        <v>2407</v>
      </c>
      <c r="U980" t="b">
        <f t="shared" si="15"/>
        <v>1</v>
      </c>
    </row>
    <row r="981" spans="1:21" ht="15.75" customHeight="1" x14ac:dyDescent="0.2">
      <c r="A981" s="11" t="s">
        <v>28</v>
      </c>
      <c r="B981" s="5">
        <v>2023</v>
      </c>
      <c r="C981" s="15"/>
      <c r="D981" s="11">
        <v>2408</v>
      </c>
      <c r="E981" s="5">
        <v>2</v>
      </c>
      <c r="F981" s="5" t="s">
        <v>22</v>
      </c>
      <c r="G981" s="5" t="s">
        <v>27</v>
      </c>
      <c r="H981" s="5" t="s">
        <v>113</v>
      </c>
      <c r="J981" s="8">
        <v>0</v>
      </c>
      <c r="T981" s="27">
        <v>2408</v>
      </c>
      <c r="U981" t="b">
        <f t="shared" si="15"/>
        <v>1</v>
      </c>
    </row>
    <row r="982" spans="1:21" ht="15.75" customHeight="1" x14ac:dyDescent="0.2">
      <c r="A982" s="11" t="s">
        <v>28</v>
      </c>
      <c r="B982" s="5">
        <v>2023</v>
      </c>
      <c r="C982" s="15"/>
      <c r="D982" s="11">
        <v>2409</v>
      </c>
      <c r="E982" s="5">
        <v>2</v>
      </c>
      <c r="F982" s="5" t="s">
        <v>20</v>
      </c>
      <c r="G982" s="5" t="s">
        <v>27</v>
      </c>
      <c r="H982" s="5" t="s">
        <v>113</v>
      </c>
      <c r="J982" s="8">
        <v>0</v>
      </c>
      <c r="T982" s="27">
        <v>2409</v>
      </c>
      <c r="U982" t="b">
        <f t="shared" si="15"/>
        <v>1</v>
      </c>
    </row>
    <row r="983" spans="1:21" ht="15.75" customHeight="1" x14ac:dyDescent="0.2">
      <c r="A983" s="11" t="s">
        <v>28</v>
      </c>
      <c r="B983" s="5">
        <v>2023</v>
      </c>
      <c r="C983" s="15"/>
      <c r="D983" s="11">
        <v>2410</v>
      </c>
      <c r="E983" s="5">
        <v>2</v>
      </c>
      <c r="F983" s="5" t="s">
        <v>23</v>
      </c>
      <c r="G983" s="5" t="s">
        <v>27</v>
      </c>
      <c r="H983" s="5" t="s">
        <v>113</v>
      </c>
      <c r="J983" s="8">
        <v>0</v>
      </c>
      <c r="T983" s="27">
        <v>2410</v>
      </c>
      <c r="U983" t="b">
        <f t="shared" si="15"/>
        <v>1</v>
      </c>
    </row>
    <row r="984" spans="1:21" ht="15.75" customHeight="1" x14ac:dyDescent="0.2">
      <c r="A984" s="11" t="s">
        <v>28</v>
      </c>
      <c r="B984" s="5">
        <v>2023</v>
      </c>
      <c r="C984" s="15"/>
      <c r="D984" s="11">
        <v>2411</v>
      </c>
      <c r="E984" s="5">
        <v>2</v>
      </c>
      <c r="F984" s="5" t="s">
        <v>24</v>
      </c>
      <c r="G984" s="5" t="s">
        <v>27</v>
      </c>
      <c r="H984" s="5" t="s">
        <v>113</v>
      </c>
      <c r="J984" s="8">
        <v>0</v>
      </c>
      <c r="T984" s="27">
        <v>2411</v>
      </c>
      <c r="U984" t="b">
        <f t="shared" si="15"/>
        <v>1</v>
      </c>
    </row>
    <row r="985" spans="1:21" ht="15.75" customHeight="1" x14ac:dyDescent="0.2">
      <c r="A985" s="11" t="s">
        <v>28</v>
      </c>
      <c r="B985" s="5">
        <v>2023</v>
      </c>
      <c r="C985" s="15"/>
      <c r="D985" s="11">
        <v>2412</v>
      </c>
      <c r="E985" s="5">
        <v>2</v>
      </c>
      <c r="F985" s="5" t="s">
        <v>26</v>
      </c>
      <c r="G985" s="5" t="s">
        <v>27</v>
      </c>
      <c r="H985" s="5" t="s">
        <v>113</v>
      </c>
      <c r="J985" s="8">
        <v>0</v>
      </c>
      <c r="T985" s="27">
        <v>2412</v>
      </c>
      <c r="U985" t="b">
        <f t="shared" si="15"/>
        <v>1</v>
      </c>
    </row>
    <row r="986" spans="1:21" ht="15.75" customHeight="1" x14ac:dyDescent="0.2">
      <c r="A986" s="11" t="s">
        <v>28</v>
      </c>
      <c r="B986" s="5">
        <v>2023</v>
      </c>
      <c r="C986" s="15"/>
      <c r="D986" s="11">
        <v>2107</v>
      </c>
      <c r="E986" s="5">
        <v>4</v>
      </c>
      <c r="F986" s="5" t="s">
        <v>25</v>
      </c>
      <c r="G986" s="5" t="s">
        <v>27</v>
      </c>
      <c r="H986" s="5" t="s">
        <v>114</v>
      </c>
      <c r="J986" s="8">
        <v>0</v>
      </c>
      <c r="T986" s="27">
        <v>2107</v>
      </c>
      <c r="U986" t="b">
        <f t="shared" si="15"/>
        <v>1</v>
      </c>
    </row>
    <row r="987" spans="1:21" ht="15.75" customHeight="1" x14ac:dyDescent="0.2">
      <c r="A987" s="11" t="s">
        <v>28</v>
      </c>
      <c r="B987" s="5">
        <v>2023</v>
      </c>
      <c r="C987" s="15"/>
      <c r="D987" s="11">
        <v>2108</v>
      </c>
      <c r="E987" s="5">
        <v>4</v>
      </c>
      <c r="F987" s="5" t="s">
        <v>24</v>
      </c>
      <c r="G987" s="5" t="s">
        <v>27</v>
      </c>
      <c r="H987" s="5" t="s">
        <v>114</v>
      </c>
      <c r="J987" s="8">
        <v>0</v>
      </c>
      <c r="T987" s="27">
        <v>2108</v>
      </c>
      <c r="U987" t="b">
        <f t="shared" si="15"/>
        <v>1</v>
      </c>
    </row>
    <row r="988" spans="1:21" ht="15.75" customHeight="1" x14ac:dyDescent="0.2">
      <c r="A988" s="11" t="s">
        <v>28</v>
      </c>
      <c r="B988" s="5">
        <v>2023</v>
      </c>
      <c r="C988" s="15"/>
      <c r="D988" s="11">
        <v>2109</v>
      </c>
      <c r="E988" s="5">
        <v>4</v>
      </c>
      <c r="F988" s="5" t="s">
        <v>22</v>
      </c>
      <c r="G988" s="5" t="s">
        <v>27</v>
      </c>
      <c r="H988" s="5" t="s">
        <v>114</v>
      </c>
      <c r="J988" s="8">
        <v>0</v>
      </c>
      <c r="T988" s="27">
        <v>2109</v>
      </c>
      <c r="U988" t="b">
        <f t="shared" si="15"/>
        <v>1</v>
      </c>
    </row>
    <row r="989" spans="1:21" ht="15.75" customHeight="1" x14ac:dyDescent="0.2">
      <c r="A989" s="11" t="s">
        <v>28</v>
      </c>
      <c r="B989" s="5">
        <v>2023</v>
      </c>
      <c r="C989" s="15"/>
      <c r="D989" s="11">
        <v>2110</v>
      </c>
      <c r="E989" s="5">
        <v>4</v>
      </c>
      <c r="F989" s="5" t="s">
        <v>20</v>
      </c>
      <c r="G989" s="5" t="s">
        <v>27</v>
      </c>
      <c r="H989" s="5" t="s">
        <v>114</v>
      </c>
      <c r="J989" s="8">
        <v>0</v>
      </c>
      <c r="T989" s="27">
        <v>2110</v>
      </c>
      <c r="U989" t="b">
        <f t="shared" si="15"/>
        <v>1</v>
      </c>
    </row>
    <row r="990" spans="1:21" ht="15.75" customHeight="1" x14ac:dyDescent="0.2">
      <c r="A990" s="11" t="s">
        <v>28</v>
      </c>
      <c r="B990" s="5">
        <v>2023</v>
      </c>
      <c r="C990" s="15"/>
      <c r="D990" s="11">
        <v>2111</v>
      </c>
      <c r="E990" s="5">
        <v>4</v>
      </c>
      <c r="F990" s="5" t="s">
        <v>23</v>
      </c>
      <c r="G990" s="5" t="s">
        <v>27</v>
      </c>
      <c r="H990" s="5" t="s">
        <v>114</v>
      </c>
      <c r="J990" s="8">
        <v>0</v>
      </c>
      <c r="T990" s="27">
        <v>2111</v>
      </c>
      <c r="U990" t="b">
        <f t="shared" si="15"/>
        <v>1</v>
      </c>
    </row>
    <row r="991" spans="1:21" ht="15.75" customHeight="1" x14ac:dyDescent="0.2">
      <c r="A991" s="11" t="s">
        <v>28</v>
      </c>
      <c r="B991" s="5">
        <v>2023</v>
      </c>
      <c r="C991" s="15"/>
      <c r="D991" s="11">
        <v>2112</v>
      </c>
      <c r="E991" s="5">
        <v>4</v>
      </c>
      <c r="F991" s="5" t="s">
        <v>26</v>
      </c>
      <c r="G991" s="5" t="s">
        <v>27</v>
      </c>
      <c r="H991" s="5" t="s">
        <v>114</v>
      </c>
      <c r="J991" s="8">
        <v>0</v>
      </c>
      <c r="T991" s="27">
        <v>2112</v>
      </c>
      <c r="U991" t="b">
        <f t="shared" si="15"/>
        <v>1</v>
      </c>
    </row>
    <row r="992" spans="1:21" ht="15.75" customHeight="1" x14ac:dyDescent="0.2">
      <c r="A992" s="11" t="s">
        <v>28</v>
      </c>
      <c r="B992" s="5">
        <v>2023</v>
      </c>
      <c r="C992" s="15"/>
      <c r="D992" s="11">
        <v>2207</v>
      </c>
      <c r="E992" s="5">
        <v>1</v>
      </c>
      <c r="F992" s="5" t="s">
        <v>20</v>
      </c>
      <c r="G992" s="5" t="s">
        <v>27</v>
      </c>
      <c r="H992" s="5" t="s">
        <v>114</v>
      </c>
      <c r="J992" s="8">
        <v>0</v>
      </c>
      <c r="T992" s="27">
        <v>2207</v>
      </c>
      <c r="U992" t="b">
        <f t="shared" si="15"/>
        <v>1</v>
      </c>
    </row>
    <row r="993" spans="1:21" ht="15.75" customHeight="1" x14ac:dyDescent="0.2">
      <c r="A993" s="11" t="s">
        <v>28</v>
      </c>
      <c r="B993" s="5">
        <v>2023</v>
      </c>
      <c r="C993" s="15"/>
      <c r="D993" s="11">
        <v>2208</v>
      </c>
      <c r="E993" s="5">
        <v>1</v>
      </c>
      <c r="F993" s="5" t="s">
        <v>23</v>
      </c>
      <c r="G993" s="5" t="s">
        <v>27</v>
      </c>
      <c r="H993" s="5" t="s">
        <v>114</v>
      </c>
      <c r="J993" s="8">
        <v>0</v>
      </c>
      <c r="T993" s="27">
        <v>2208</v>
      </c>
      <c r="U993" t="b">
        <f t="shared" si="15"/>
        <v>1</v>
      </c>
    </row>
    <row r="994" spans="1:21" ht="15.75" customHeight="1" x14ac:dyDescent="0.2">
      <c r="A994" s="11" t="s">
        <v>28</v>
      </c>
      <c r="B994" s="5">
        <v>2023</v>
      </c>
      <c r="C994" s="15"/>
      <c r="D994" s="11">
        <v>2209</v>
      </c>
      <c r="E994" s="5">
        <v>1</v>
      </c>
      <c r="F994" s="5" t="s">
        <v>24</v>
      </c>
      <c r="G994" s="5" t="s">
        <v>27</v>
      </c>
      <c r="H994" s="5" t="s">
        <v>114</v>
      </c>
      <c r="J994" s="8">
        <v>0</v>
      </c>
      <c r="T994" s="27">
        <v>2209</v>
      </c>
      <c r="U994" t="b">
        <f t="shared" si="15"/>
        <v>1</v>
      </c>
    </row>
    <row r="995" spans="1:21" ht="15.75" customHeight="1" x14ac:dyDescent="0.2">
      <c r="A995" s="11" t="s">
        <v>28</v>
      </c>
      <c r="B995" s="5">
        <v>2023</v>
      </c>
      <c r="C995" s="15"/>
      <c r="D995" s="11">
        <v>2210</v>
      </c>
      <c r="E995" s="5">
        <v>1</v>
      </c>
      <c r="F995" s="5" t="s">
        <v>22</v>
      </c>
      <c r="G995" s="5" t="s">
        <v>27</v>
      </c>
      <c r="H995" s="5" t="s">
        <v>114</v>
      </c>
      <c r="J995" s="8">
        <v>0</v>
      </c>
      <c r="T995" s="27">
        <v>2210</v>
      </c>
      <c r="U995" t="b">
        <f t="shared" si="15"/>
        <v>1</v>
      </c>
    </row>
    <row r="996" spans="1:21" ht="15.75" customHeight="1" x14ac:dyDescent="0.2">
      <c r="A996" s="11" t="s">
        <v>28</v>
      </c>
      <c r="B996" s="5">
        <v>2023</v>
      </c>
      <c r="C996" s="15"/>
      <c r="D996" s="11">
        <v>2211</v>
      </c>
      <c r="E996" s="5">
        <v>1</v>
      </c>
      <c r="F996" s="5" t="s">
        <v>26</v>
      </c>
      <c r="G996" s="5" t="s">
        <v>27</v>
      </c>
      <c r="H996" s="5" t="s">
        <v>114</v>
      </c>
      <c r="J996" s="8">
        <v>0</v>
      </c>
      <c r="T996" s="27">
        <v>2211</v>
      </c>
      <c r="U996" t="b">
        <f t="shared" si="15"/>
        <v>1</v>
      </c>
    </row>
    <row r="997" spans="1:21" ht="15.75" customHeight="1" x14ac:dyDescent="0.2">
      <c r="A997" s="11" t="s">
        <v>28</v>
      </c>
      <c r="B997" s="5">
        <v>2023</v>
      </c>
      <c r="C997" s="15"/>
      <c r="D997" s="11">
        <v>2212</v>
      </c>
      <c r="E997" s="5">
        <v>1</v>
      </c>
      <c r="F997" s="5" t="s">
        <v>25</v>
      </c>
      <c r="G997" s="5" t="s">
        <v>27</v>
      </c>
      <c r="H997" s="5" t="s">
        <v>114</v>
      </c>
      <c r="J997" s="8">
        <v>0</v>
      </c>
      <c r="T997" s="27">
        <v>2212</v>
      </c>
      <c r="U997" t="b">
        <f t="shared" si="15"/>
        <v>1</v>
      </c>
    </row>
    <row r="998" spans="1:21" ht="15.75" customHeight="1" x14ac:dyDescent="0.2">
      <c r="A998" s="11" t="s">
        <v>28</v>
      </c>
      <c r="B998" s="5">
        <v>2023</v>
      </c>
      <c r="C998" s="15"/>
      <c r="D998" s="11">
        <v>2301</v>
      </c>
      <c r="E998" s="5">
        <v>4</v>
      </c>
      <c r="F998" s="5" t="s">
        <v>26</v>
      </c>
      <c r="G998" s="5" t="s">
        <v>27</v>
      </c>
      <c r="H998" s="5" t="s">
        <v>114</v>
      </c>
      <c r="J998" s="8">
        <v>0</v>
      </c>
      <c r="T998" s="27">
        <v>2301</v>
      </c>
      <c r="U998" t="b">
        <f t="shared" si="15"/>
        <v>1</v>
      </c>
    </row>
    <row r="999" spans="1:21" ht="15.75" customHeight="1" x14ac:dyDescent="0.2">
      <c r="A999" s="11" t="s">
        <v>28</v>
      </c>
      <c r="B999" s="5">
        <v>2023</v>
      </c>
      <c r="C999" s="15"/>
      <c r="D999" s="11">
        <v>2302</v>
      </c>
      <c r="E999" s="5">
        <v>4</v>
      </c>
      <c r="F999" s="5" t="s">
        <v>25</v>
      </c>
      <c r="G999" s="5" t="s">
        <v>27</v>
      </c>
      <c r="H999" s="5" t="s">
        <v>114</v>
      </c>
      <c r="J999" s="8">
        <v>0</v>
      </c>
      <c r="T999" s="27">
        <v>2302</v>
      </c>
      <c r="U999" t="b">
        <f t="shared" si="15"/>
        <v>1</v>
      </c>
    </row>
    <row r="1000" spans="1:21" ht="15.75" customHeight="1" x14ac:dyDescent="0.2">
      <c r="A1000" s="11" t="s">
        <v>28</v>
      </c>
      <c r="B1000" s="5">
        <v>2023</v>
      </c>
      <c r="C1000" s="15"/>
      <c r="D1000" s="11">
        <v>2303</v>
      </c>
      <c r="E1000" s="5">
        <v>4</v>
      </c>
      <c r="F1000" s="5" t="s">
        <v>22</v>
      </c>
      <c r="G1000" s="5" t="s">
        <v>27</v>
      </c>
      <c r="H1000" s="5" t="s">
        <v>114</v>
      </c>
      <c r="J1000" s="8">
        <v>0</v>
      </c>
      <c r="T1000" s="27">
        <v>2303</v>
      </c>
      <c r="U1000" t="b">
        <f t="shared" si="15"/>
        <v>1</v>
      </c>
    </row>
    <row r="1001" spans="1:21" ht="15.75" customHeight="1" x14ac:dyDescent="0.2">
      <c r="A1001" s="11" t="s">
        <v>28</v>
      </c>
      <c r="B1001" s="5">
        <v>2023</v>
      </c>
      <c r="C1001" s="15"/>
      <c r="D1001" s="11">
        <v>2304</v>
      </c>
      <c r="E1001" s="5">
        <v>4</v>
      </c>
      <c r="F1001" s="5" t="s">
        <v>23</v>
      </c>
      <c r="G1001" s="5" t="s">
        <v>27</v>
      </c>
      <c r="H1001" s="5" t="s">
        <v>114</v>
      </c>
      <c r="J1001" s="8">
        <v>0</v>
      </c>
      <c r="T1001" s="27">
        <v>2304</v>
      </c>
      <c r="U1001" t="b">
        <f t="shared" si="15"/>
        <v>1</v>
      </c>
    </row>
    <row r="1002" spans="1:21" ht="15.75" customHeight="1" x14ac:dyDescent="0.2">
      <c r="A1002" s="11" t="s">
        <v>28</v>
      </c>
      <c r="B1002" s="5">
        <v>2023</v>
      </c>
      <c r="C1002" s="15"/>
      <c r="D1002" s="11">
        <v>2305</v>
      </c>
      <c r="E1002" s="5">
        <v>4</v>
      </c>
      <c r="F1002" s="5" t="s">
        <v>20</v>
      </c>
      <c r="G1002" s="5" t="s">
        <v>27</v>
      </c>
      <c r="H1002" s="5" t="s">
        <v>114</v>
      </c>
      <c r="J1002" s="8">
        <v>0</v>
      </c>
      <c r="T1002" s="27">
        <v>2305</v>
      </c>
      <c r="U1002" t="b">
        <f t="shared" si="15"/>
        <v>1</v>
      </c>
    </row>
    <row r="1003" spans="1:21" ht="15.75" customHeight="1" x14ac:dyDescent="0.2">
      <c r="A1003" s="11" t="s">
        <v>28</v>
      </c>
      <c r="B1003" s="5">
        <v>2023</v>
      </c>
      <c r="C1003" s="15"/>
      <c r="D1003" s="11">
        <v>2306</v>
      </c>
      <c r="E1003" s="5">
        <v>4</v>
      </c>
      <c r="F1003" s="5" t="s">
        <v>24</v>
      </c>
      <c r="G1003" s="5" t="s">
        <v>27</v>
      </c>
      <c r="H1003" s="5" t="s">
        <v>114</v>
      </c>
      <c r="J1003" s="8">
        <v>0</v>
      </c>
      <c r="T1003" s="27">
        <v>2306</v>
      </c>
      <c r="U1003" t="b">
        <f t="shared" si="15"/>
        <v>1</v>
      </c>
    </row>
    <row r="1004" spans="1:21" ht="15.75" customHeight="1" x14ac:dyDescent="0.2">
      <c r="A1004" s="11" t="s">
        <v>28</v>
      </c>
      <c r="B1004" s="5">
        <v>2023</v>
      </c>
      <c r="C1004" s="15"/>
      <c r="D1004" s="11">
        <v>2407</v>
      </c>
      <c r="F1004" s="5" t="s">
        <v>25</v>
      </c>
      <c r="G1004" s="5" t="s">
        <v>27</v>
      </c>
      <c r="H1004" s="5" t="s">
        <v>114</v>
      </c>
      <c r="J1004" s="8">
        <v>0</v>
      </c>
      <c r="T1004" s="27">
        <v>2407</v>
      </c>
      <c r="U1004" t="b">
        <f t="shared" si="15"/>
        <v>1</v>
      </c>
    </row>
    <row r="1005" spans="1:21" ht="15.75" customHeight="1" x14ac:dyDescent="0.2">
      <c r="A1005" s="11" t="s">
        <v>28</v>
      </c>
      <c r="B1005" s="5">
        <v>2023</v>
      </c>
      <c r="C1005" s="15"/>
      <c r="D1005" s="11">
        <v>2408</v>
      </c>
      <c r="F1005" s="5" t="s">
        <v>22</v>
      </c>
      <c r="G1005" s="5" t="s">
        <v>27</v>
      </c>
      <c r="H1005" s="5" t="s">
        <v>114</v>
      </c>
      <c r="J1005" s="8">
        <v>0</v>
      </c>
      <c r="T1005" s="27">
        <v>2408</v>
      </c>
      <c r="U1005" t="b">
        <f t="shared" si="15"/>
        <v>1</v>
      </c>
    </row>
    <row r="1006" spans="1:21" ht="15.75" customHeight="1" x14ac:dyDescent="0.2">
      <c r="A1006" s="11" t="s">
        <v>28</v>
      </c>
      <c r="B1006" s="5">
        <v>2023</v>
      </c>
      <c r="C1006" s="15"/>
      <c r="D1006" s="11">
        <v>2409</v>
      </c>
      <c r="F1006" s="5" t="s">
        <v>20</v>
      </c>
      <c r="G1006" s="5" t="s">
        <v>27</v>
      </c>
      <c r="H1006" s="5" t="s">
        <v>114</v>
      </c>
      <c r="J1006" s="8">
        <v>0</v>
      </c>
      <c r="T1006" s="27">
        <v>2409</v>
      </c>
      <c r="U1006" t="b">
        <f t="shared" si="15"/>
        <v>1</v>
      </c>
    </row>
    <row r="1007" spans="1:21" ht="15.75" customHeight="1" x14ac:dyDescent="0.2">
      <c r="A1007" s="11" t="s">
        <v>28</v>
      </c>
      <c r="B1007" s="5">
        <v>2023</v>
      </c>
      <c r="C1007" s="15"/>
      <c r="D1007" s="11">
        <v>2410</v>
      </c>
      <c r="F1007" s="5" t="s">
        <v>23</v>
      </c>
      <c r="G1007" s="5" t="s">
        <v>27</v>
      </c>
      <c r="H1007" s="5" t="s">
        <v>114</v>
      </c>
      <c r="J1007" s="8">
        <v>0</v>
      </c>
      <c r="T1007" s="27">
        <v>2410</v>
      </c>
      <c r="U1007" t="b">
        <f t="shared" si="15"/>
        <v>1</v>
      </c>
    </row>
    <row r="1008" spans="1:21" ht="15.75" customHeight="1" x14ac:dyDescent="0.2">
      <c r="A1008" s="11" t="s">
        <v>28</v>
      </c>
      <c r="B1008" s="5">
        <v>2023</v>
      </c>
      <c r="C1008" s="15"/>
      <c r="D1008" s="11">
        <v>2411</v>
      </c>
      <c r="F1008" s="5" t="s">
        <v>24</v>
      </c>
      <c r="G1008" s="5" t="s">
        <v>27</v>
      </c>
      <c r="H1008" s="5" t="s">
        <v>114</v>
      </c>
      <c r="J1008" s="8">
        <v>0</v>
      </c>
      <c r="T1008" s="27">
        <v>2411</v>
      </c>
      <c r="U1008" t="b">
        <f t="shared" si="15"/>
        <v>1</v>
      </c>
    </row>
    <row r="1009" spans="1:21" ht="15.75" customHeight="1" x14ac:dyDescent="0.2">
      <c r="A1009" s="11" t="s">
        <v>28</v>
      </c>
      <c r="B1009" s="5">
        <v>2023</v>
      </c>
      <c r="C1009" s="15"/>
      <c r="D1009" s="11">
        <v>2412</v>
      </c>
      <c r="F1009" s="5" t="s">
        <v>26</v>
      </c>
      <c r="G1009" s="5" t="s">
        <v>27</v>
      </c>
      <c r="H1009" s="5" t="s">
        <v>114</v>
      </c>
      <c r="J1009" s="8">
        <v>0</v>
      </c>
      <c r="T1009" s="27">
        <v>2412</v>
      </c>
      <c r="U1009" t="b">
        <f t="shared" si="15"/>
        <v>1</v>
      </c>
    </row>
    <row r="1010" spans="1:21" ht="15" customHeight="1" x14ac:dyDescent="0.2">
      <c r="T1010" s="27">
        <v>1101</v>
      </c>
      <c r="U1010" t="b">
        <f t="shared" si="15"/>
        <v>0</v>
      </c>
    </row>
    <row r="1011" spans="1:21" ht="15" customHeight="1" x14ac:dyDescent="0.2">
      <c r="T1011" s="27">
        <v>1102</v>
      </c>
      <c r="U1011" t="b">
        <f t="shared" si="15"/>
        <v>0</v>
      </c>
    </row>
    <row r="1012" spans="1:21" ht="15" customHeight="1" x14ac:dyDescent="0.2">
      <c r="T1012" s="27">
        <v>1103</v>
      </c>
      <c r="U1012" t="b">
        <f t="shared" si="15"/>
        <v>0</v>
      </c>
    </row>
    <row r="1013" spans="1:21" ht="15" customHeight="1" x14ac:dyDescent="0.2">
      <c r="T1013" s="27">
        <v>1104</v>
      </c>
      <c r="U1013" t="b">
        <f t="shared" si="15"/>
        <v>0</v>
      </c>
    </row>
    <row r="1014" spans="1:21" ht="15" customHeight="1" x14ac:dyDescent="0.2">
      <c r="T1014" s="27">
        <v>1105</v>
      </c>
      <c r="U1014" t="b">
        <f t="shared" si="15"/>
        <v>0</v>
      </c>
    </row>
    <row r="1015" spans="1:21" ht="15" customHeight="1" x14ac:dyDescent="0.2">
      <c r="T1015" s="27">
        <v>1106</v>
      </c>
      <c r="U1015" t="b">
        <f t="shared" si="15"/>
        <v>0</v>
      </c>
    </row>
    <row r="1016" spans="1:21" ht="15" customHeight="1" x14ac:dyDescent="0.2">
      <c r="T1016" s="27">
        <v>1107</v>
      </c>
      <c r="U1016" t="b">
        <f t="shared" si="15"/>
        <v>0</v>
      </c>
    </row>
    <row r="1017" spans="1:21" ht="15" customHeight="1" x14ac:dyDescent="0.2">
      <c r="T1017" s="27">
        <v>1108</v>
      </c>
      <c r="U1017" t="b">
        <f t="shared" si="15"/>
        <v>0</v>
      </c>
    </row>
    <row r="1018" spans="1:21" ht="15" customHeight="1" x14ac:dyDescent="0.2">
      <c r="T1018" s="27">
        <v>1109</v>
      </c>
      <c r="U1018" t="b">
        <f t="shared" si="15"/>
        <v>0</v>
      </c>
    </row>
    <row r="1019" spans="1:21" ht="15" customHeight="1" x14ac:dyDescent="0.2">
      <c r="T1019" s="27">
        <v>1110</v>
      </c>
      <c r="U1019" t="b">
        <f t="shared" si="15"/>
        <v>0</v>
      </c>
    </row>
    <row r="1020" spans="1:21" ht="15" customHeight="1" x14ac:dyDescent="0.2">
      <c r="T1020" s="27">
        <v>1111</v>
      </c>
      <c r="U1020" t="b">
        <f t="shared" si="15"/>
        <v>0</v>
      </c>
    </row>
    <row r="1021" spans="1:21" ht="15" customHeight="1" x14ac:dyDescent="0.2">
      <c r="T1021" s="27">
        <v>1112</v>
      </c>
      <c r="U1021" t="b">
        <f t="shared" si="15"/>
        <v>0</v>
      </c>
    </row>
    <row r="1022" spans="1:21" ht="15" customHeight="1" x14ac:dyDescent="0.2">
      <c r="T1022" s="27">
        <v>1201</v>
      </c>
      <c r="U1022" t="b">
        <f t="shared" si="15"/>
        <v>0</v>
      </c>
    </row>
    <row r="1023" spans="1:21" ht="15" customHeight="1" x14ac:dyDescent="0.2">
      <c r="T1023" s="27">
        <v>1202</v>
      </c>
      <c r="U1023" t="b">
        <f t="shared" si="15"/>
        <v>0</v>
      </c>
    </row>
    <row r="1024" spans="1:21" ht="15" customHeight="1" x14ac:dyDescent="0.2">
      <c r="T1024" s="27">
        <v>1203</v>
      </c>
      <c r="U1024" t="b">
        <f t="shared" si="15"/>
        <v>0</v>
      </c>
    </row>
    <row r="1025" spans="20:21" ht="15" customHeight="1" x14ac:dyDescent="0.2">
      <c r="T1025" s="27">
        <v>1204</v>
      </c>
      <c r="U1025" t="b">
        <f t="shared" si="15"/>
        <v>0</v>
      </c>
    </row>
    <row r="1026" spans="20:21" ht="15" customHeight="1" x14ac:dyDescent="0.2">
      <c r="T1026" s="27">
        <v>1205</v>
      </c>
      <c r="U1026" t="b">
        <f t="shared" si="15"/>
        <v>0</v>
      </c>
    </row>
    <row r="1027" spans="20:21" ht="15" customHeight="1" x14ac:dyDescent="0.2">
      <c r="T1027" s="27">
        <v>1206</v>
      </c>
      <c r="U1027" t="b">
        <f t="shared" ref="U1027:U1090" si="16">T1027=D1027</f>
        <v>0</v>
      </c>
    </row>
    <row r="1028" spans="20:21" ht="15" customHeight="1" x14ac:dyDescent="0.2">
      <c r="T1028" s="27">
        <v>1207</v>
      </c>
      <c r="U1028" t="b">
        <f t="shared" si="16"/>
        <v>0</v>
      </c>
    </row>
    <row r="1029" spans="20:21" ht="15" customHeight="1" x14ac:dyDescent="0.2">
      <c r="T1029" s="27">
        <v>1208</v>
      </c>
      <c r="U1029" t="b">
        <f t="shared" si="16"/>
        <v>0</v>
      </c>
    </row>
    <row r="1030" spans="20:21" ht="15" customHeight="1" x14ac:dyDescent="0.2">
      <c r="T1030" s="27">
        <v>1209</v>
      </c>
      <c r="U1030" t="b">
        <f t="shared" si="16"/>
        <v>0</v>
      </c>
    </row>
    <row r="1031" spans="20:21" ht="15" customHeight="1" x14ac:dyDescent="0.2">
      <c r="T1031" s="27">
        <v>1210</v>
      </c>
      <c r="U1031" t="b">
        <f t="shared" si="16"/>
        <v>0</v>
      </c>
    </row>
    <row r="1032" spans="20:21" ht="15" customHeight="1" x14ac:dyDescent="0.2">
      <c r="T1032" s="27">
        <v>1211</v>
      </c>
      <c r="U1032" t="b">
        <f t="shared" si="16"/>
        <v>0</v>
      </c>
    </row>
    <row r="1033" spans="20:21" ht="15" customHeight="1" x14ac:dyDescent="0.2">
      <c r="T1033" s="27">
        <v>1212</v>
      </c>
      <c r="U1033" t="b">
        <f t="shared" si="16"/>
        <v>0</v>
      </c>
    </row>
    <row r="1034" spans="20:21" ht="15" customHeight="1" x14ac:dyDescent="0.2">
      <c r="T1034" s="27">
        <v>1301</v>
      </c>
      <c r="U1034" t="b">
        <f t="shared" si="16"/>
        <v>0</v>
      </c>
    </row>
    <row r="1035" spans="20:21" ht="15" customHeight="1" x14ac:dyDescent="0.2">
      <c r="T1035" s="27">
        <v>1302</v>
      </c>
      <c r="U1035" t="b">
        <f t="shared" si="16"/>
        <v>0</v>
      </c>
    </row>
    <row r="1036" spans="20:21" ht="15" customHeight="1" x14ac:dyDescent="0.2">
      <c r="T1036" s="27">
        <v>1303</v>
      </c>
      <c r="U1036" t="b">
        <f t="shared" si="16"/>
        <v>0</v>
      </c>
    </row>
    <row r="1037" spans="20:21" ht="15" customHeight="1" x14ac:dyDescent="0.2">
      <c r="T1037" s="27">
        <v>1304</v>
      </c>
      <c r="U1037" t="b">
        <f t="shared" si="16"/>
        <v>0</v>
      </c>
    </row>
    <row r="1038" spans="20:21" ht="15" customHeight="1" x14ac:dyDescent="0.2">
      <c r="T1038" s="27">
        <v>1305</v>
      </c>
      <c r="U1038" t="b">
        <f t="shared" si="16"/>
        <v>0</v>
      </c>
    </row>
    <row r="1039" spans="20:21" ht="15" customHeight="1" x14ac:dyDescent="0.2">
      <c r="T1039" s="27">
        <v>1306</v>
      </c>
      <c r="U1039" t="b">
        <f t="shared" si="16"/>
        <v>0</v>
      </c>
    </row>
    <row r="1040" spans="20:21" ht="15" customHeight="1" x14ac:dyDescent="0.2">
      <c r="T1040" s="27">
        <v>1307</v>
      </c>
      <c r="U1040" t="b">
        <f t="shared" si="16"/>
        <v>0</v>
      </c>
    </row>
    <row r="1041" spans="20:21" ht="15" customHeight="1" x14ac:dyDescent="0.2">
      <c r="T1041" s="27">
        <v>1308</v>
      </c>
      <c r="U1041" t="b">
        <f t="shared" si="16"/>
        <v>0</v>
      </c>
    </row>
    <row r="1042" spans="20:21" ht="15" customHeight="1" x14ac:dyDescent="0.2">
      <c r="T1042" s="27">
        <v>1309</v>
      </c>
      <c r="U1042" t="b">
        <f t="shared" si="16"/>
        <v>0</v>
      </c>
    </row>
    <row r="1043" spans="20:21" ht="15" customHeight="1" x14ac:dyDescent="0.2">
      <c r="T1043" s="27">
        <v>1310</v>
      </c>
      <c r="U1043" t="b">
        <f t="shared" si="16"/>
        <v>0</v>
      </c>
    </row>
    <row r="1044" spans="20:21" ht="15" customHeight="1" x14ac:dyDescent="0.2">
      <c r="T1044" s="27">
        <v>1311</v>
      </c>
      <c r="U1044" t="b">
        <f t="shared" si="16"/>
        <v>0</v>
      </c>
    </row>
    <row r="1045" spans="20:21" ht="15" customHeight="1" x14ac:dyDescent="0.2">
      <c r="T1045" s="27">
        <v>1312</v>
      </c>
      <c r="U1045" t="b">
        <f t="shared" si="16"/>
        <v>0</v>
      </c>
    </row>
    <row r="1046" spans="20:21" ht="15" customHeight="1" x14ac:dyDescent="0.2">
      <c r="T1046" s="27">
        <v>1401</v>
      </c>
      <c r="U1046" t="b">
        <f t="shared" si="16"/>
        <v>0</v>
      </c>
    </row>
    <row r="1047" spans="20:21" ht="15" customHeight="1" x14ac:dyDescent="0.2">
      <c r="T1047" s="27">
        <v>1402</v>
      </c>
      <c r="U1047" t="b">
        <f t="shared" si="16"/>
        <v>0</v>
      </c>
    </row>
    <row r="1048" spans="20:21" ht="15" customHeight="1" x14ac:dyDescent="0.2">
      <c r="T1048" s="27">
        <v>1403</v>
      </c>
      <c r="U1048" t="b">
        <f t="shared" si="16"/>
        <v>0</v>
      </c>
    </row>
    <row r="1049" spans="20:21" ht="15" customHeight="1" x14ac:dyDescent="0.2">
      <c r="T1049" s="27">
        <v>1404</v>
      </c>
      <c r="U1049" t="b">
        <f t="shared" si="16"/>
        <v>0</v>
      </c>
    </row>
    <row r="1050" spans="20:21" ht="15" customHeight="1" x14ac:dyDescent="0.2">
      <c r="T1050" s="27">
        <v>1405</v>
      </c>
      <c r="U1050" t="b">
        <f t="shared" si="16"/>
        <v>0</v>
      </c>
    </row>
    <row r="1051" spans="20:21" ht="15" customHeight="1" x14ac:dyDescent="0.2">
      <c r="T1051" s="27">
        <v>1406</v>
      </c>
      <c r="U1051" t="b">
        <f t="shared" si="16"/>
        <v>0</v>
      </c>
    </row>
    <row r="1052" spans="20:21" ht="15" customHeight="1" x14ac:dyDescent="0.2">
      <c r="T1052" s="27">
        <v>1407</v>
      </c>
      <c r="U1052" t="b">
        <f t="shared" si="16"/>
        <v>0</v>
      </c>
    </row>
    <row r="1053" spans="20:21" ht="15" customHeight="1" x14ac:dyDescent="0.2">
      <c r="T1053" s="27">
        <v>1408</v>
      </c>
      <c r="U1053" t="b">
        <f t="shared" si="16"/>
        <v>0</v>
      </c>
    </row>
    <row r="1054" spans="20:21" ht="15" customHeight="1" x14ac:dyDescent="0.2">
      <c r="T1054" s="27">
        <v>1409</v>
      </c>
      <c r="U1054" t="b">
        <f t="shared" si="16"/>
        <v>0</v>
      </c>
    </row>
    <row r="1055" spans="20:21" ht="15" customHeight="1" x14ac:dyDescent="0.2">
      <c r="T1055" s="27">
        <v>1410</v>
      </c>
      <c r="U1055" t="b">
        <f t="shared" si="16"/>
        <v>0</v>
      </c>
    </row>
    <row r="1056" spans="20:21" ht="15" customHeight="1" x14ac:dyDescent="0.2">
      <c r="T1056" s="27">
        <v>1411</v>
      </c>
      <c r="U1056" t="b">
        <f t="shared" si="16"/>
        <v>0</v>
      </c>
    </row>
    <row r="1057" spans="20:21" ht="15" customHeight="1" x14ac:dyDescent="0.2">
      <c r="T1057" s="27">
        <v>1412</v>
      </c>
      <c r="U1057" t="b">
        <f t="shared" si="16"/>
        <v>0</v>
      </c>
    </row>
    <row r="1058" spans="20:21" ht="15" customHeight="1" x14ac:dyDescent="0.2">
      <c r="T1058" s="27">
        <v>1101</v>
      </c>
      <c r="U1058" t="b">
        <f t="shared" si="16"/>
        <v>0</v>
      </c>
    </row>
    <row r="1059" spans="20:21" ht="15" customHeight="1" x14ac:dyDescent="0.2">
      <c r="T1059" s="27">
        <v>1102</v>
      </c>
      <c r="U1059" t="b">
        <f t="shared" si="16"/>
        <v>0</v>
      </c>
    </row>
    <row r="1060" spans="20:21" ht="15" customHeight="1" x14ac:dyDescent="0.2">
      <c r="T1060" s="27">
        <v>1103</v>
      </c>
      <c r="U1060" t="b">
        <f t="shared" si="16"/>
        <v>0</v>
      </c>
    </row>
    <row r="1061" spans="20:21" ht="15" customHeight="1" x14ac:dyDescent="0.2">
      <c r="T1061" s="27">
        <v>1104</v>
      </c>
      <c r="U1061" t="b">
        <f t="shared" si="16"/>
        <v>0</v>
      </c>
    </row>
    <row r="1062" spans="20:21" ht="15" customHeight="1" x14ac:dyDescent="0.2">
      <c r="T1062" s="27">
        <v>1105</v>
      </c>
      <c r="U1062" t="b">
        <f t="shared" si="16"/>
        <v>0</v>
      </c>
    </row>
    <row r="1063" spans="20:21" ht="15" customHeight="1" x14ac:dyDescent="0.2">
      <c r="T1063" s="27">
        <v>1106</v>
      </c>
      <c r="U1063" t="b">
        <f t="shared" si="16"/>
        <v>0</v>
      </c>
    </row>
    <row r="1064" spans="20:21" ht="15" customHeight="1" x14ac:dyDescent="0.2">
      <c r="T1064" s="27">
        <v>1107</v>
      </c>
      <c r="U1064" t="b">
        <f t="shared" si="16"/>
        <v>0</v>
      </c>
    </row>
    <row r="1065" spans="20:21" ht="15" customHeight="1" x14ac:dyDescent="0.2">
      <c r="T1065" s="27">
        <v>1108</v>
      </c>
      <c r="U1065" t="b">
        <f t="shared" si="16"/>
        <v>0</v>
      </c>
    </row>
    <row r="1066" spans="20:21" ht="15" customHeight="1" x14ac:dyDescent="0.2">
      <c r="T1066" s="27">
        <v>1109</v>
      </c>
      <c r="U1066" t="b">
        <f t="shared" si="16"/>
        <v>0</v>
      </c>
    </row>
    <row r="1067" spans="20:21" ht="15" customHeight="1" x14ac:dyDescent="0.2">
      <c r="T1067" s="27">
        <v>1110</v>
      </c>
      <c r="U1067" t="b">
        <f t="shared" si="16"/>
        <v>0</v>
      </c>
    </row>
    <row r="1068" spans="20:21" ht="15" customHeight="1" x14ac:dyDescent="0.2">
      <c r="T1068" s="27">
        <v>1111</v>
      </c>
      <c r="U1068" t="b">
        <f t="shared" si="16"/>
        <v>0</v>
      </c>
    </row>
    <row r="1069" spans="20:21" ht="15" customHeight="1" x14ac:dyDescent="0.2">
      <c r="T1069" s="27">
        <v>1112</v>
      </c>
      <c r="U1069" t="b">
        <f t="shared" si="16"/>
        <v>0</v>
      </c>
    </row>
    <row r="1070" spans="20:21" ht="15" customHeight="1" x14ac:dyDescent="0.2">
      <c r="T1070" s="27">
        <v>1201</v>
      </c>
      <c r="U1070" t="b">
        <f t="shared" si="16"/>
        <v>0</v>
      </c>
    </row>
    <row r="1071" spans="20:21" ht="15" customHeight="1" x14ac:dyDescent="0.2">
      <c r="T1071" s="27">
        <v>1202</v>
      </c>
      <c r="U1071" t="b">
        <f t="shared" si="16"/>
        <v>0</v>
      </c>
    </row>
    <row r="1072" spans="20:21" ht="15" customHeight="1" x14ac:dyDescent="0.2">
      <c r="T1072" s="27">
        <v>1203</v>
      </c>
      <c r="U1072" t="b">
        <f t="shared" si="16"/>
        <v>0</v>
      </c>
    </row>
    <row r="1073" spans="20:21" ht="15" customHeight="1" x14ac:dyDescent="0.2">
      <c r="T1073" s="27">
        <v>1204</v>
      </c>
      <c r="U1073" t="b">
        <f t="shared" si="16"/>
        <v>0</v>
      </c>
    </row>
    <row r="1074" spans="20:21" ht="15" customHeight="1" x14ac:dyDescent="0.2">
      <c r="T1074" s="27">
        <v>1205</v>
      </c>
      <c r="U1074" t="b">
        <f t="shared" si="16"/>
        <v>0</v>
      </c>
    </row>
    <row r="1075" spans="20:21" ht="15" customHeight="1" x14ac:dyDescent="0.2">
      <c r="T1075" s="27">
        <v>1206</v>
      </c>
      <c r="U1075" t="b">
        <f t="shared" si="16"/>
        <v>0</v>
      </c>
    </row>
    <row r="1076" spans="20:21" ht="15" customHeight="1" x14ac:dyDescent="0.2">
      <c r="T1076" s="27">
        <v>1207</v>
      </c>
      <c r="U1076" t="b">
        <f t="shared" si="16"/>
        <v>0</v>
      </c>
    </row>
    <row r="1077" spans="20:21" ht="15" customHeight="1" x14ac:dyDescent="0.2">
      <c r="T1077" s="27">
        <v>1208</v>
      </c>
      <c r="U1077" t="b">
        <f t="shared" si="16"/>
        <v>0</v>
      </c>
    </row>
    <row r="1078" spans="20:21" ht="15" customHeight="1" x14ac:dyDescent="0.2">
      <c r="T1078" s="27">
        <v>1209</v>
      </c>
      <c r="U1078" t="b">
        <f t="shared" si="16"/>
        <v>0</v>
      </c>
    </row>
    <row r="1079" spans="20:21" ht="15" customHeight="1" x14ac:dyDescent="0.2">
      <c r="T1079" s="27">
        <v>1210</v>
      </c>
      <c r="U1079" t="b">
        <f t="shared" si="16"/>
        <v>0</v>
      </c>
    </row>
    <row r="1080" spans="20:21" ht="15" customHeight="1" x14ac:dyDescent="0.2">
      <c r="T1080" s="27">
        <v>1211</v>
      </c>
      <c r="U1080" t="b">
        <f t="shared" si="16"/>
        <v>0</v>
      </c>
    </row>
    <row r="1081" spans="20:21" ht="15" customHeight="1" x14ac:dyDescent="0.2">
      <c r="T1081" s="27">
        <v>1212</v>
      </c>
      <c r="U1081" t="b">
        <f t="shared" si="16"/>
        <v>0</v>
      </c>
    </row>
    <row r="1082" spans="20:21" ht="15" customHeight="1" x14ac:dyDescent="0.2">
      <c r="T1082" s="27">
        <v>1301</v>
      </c>
      <c r="U1082" t="b">
        <f t="shared" si="16"/>
        <v>0</v>
      </c>
    </row>
    <row r="1083" spans="20:21" ht="15" customHeight="1" x14ac:dyDescent="0.2">
      <c r="T1083" s="27">
        <v>1302</v>
      </c>
      <c r="U1083" t="b">
        <f t="shared" si="16"/>
        <v>0</v>
      </c>
    </row>
    <row r="1084" spans="20:21" ht="15" customHeight="1" x14ac:dyDescent="0.2">
      <c r="T1084" s="27">
        <v>1303</v>
      </c>
      <c r="U1084" t="b">
        <f t="shared" si="16"/>
        <v>0</v>
      </c>
    </row>
    <row r="1085" spans="20:21" ht="15" customHeight="1" x14ac:dyDescent="0.2">
      <c r="T1085" s="27">
        <v>1304</v>
      </c>
      <c r="U1085" t="b">
        <f t="shared" si="16"/>
        <v>0</v>
      </c>
    </row>
    <row r="1086" spans="20:21" ht="15" customHeight="1" x14ac:dyDescent="0.2">
      <c r="T1086" s="27">
        <v>1305</v>
      </c>
      <c r="U1086" t="b">
        <f t="shared" si="16"/>
        <v>0</v>
      </c>
    </row>
    <row r="1087" spans="20:21" ht="15" customHeight="1" x14ac:dyDescent="0.2">
      <c r="T1087" s="27">
        <v>1306</v>
      </c>
      <c r="U1087" t="b">
        <f t="shared" si="16"/>
        <v>0</v>
      </c>
    </row>
    <row r="1088" spans="20:21" ht="15" customHeight="1" x14ac:dyDescent="0.2">
      <c r="T1088" s="27">
        <v>1307</v>
      </c>
      <c r="U1088" t="b">
        <f t="shared" si="16"/>
        <v>0</v>
      </c>
    </row>
    <row r="1089" spans="20:21" ht="15" customHeight="1" x14ac:dyDescent="0.2">
      <c r="T1089" s="27">
        <v>1308</v>
      </c>
      <c r="U1089" t="b">
        <f t="shared" si="16"/>
        <v>0</v>
      </c>
    </row>
    <row r="1090" spans="20:21" ht="15" customHeight="1" x14ac:dyDescent="0.2">
      <c r="T1090" s="27">
        <v>1309</v>
      </c>
      <c r="U1090" t="b">
        <f t="shared" si="16"/>
        <v>0</v>
      </c>
    </row>
    <row r="1091" spans="20:21" ht="15" customHeight="1" x14ac:dyDescent="0.2">
      <c r="T1091" s="27">
        <v>1310</v>
      </c>
      <c r="U1091" t="b">
        <f t="shared" ref="U1091:U1154" si="17">T1091=D1091</f>
        <v>0</v>
      </c>
    </row>
    <row r="1092" spans="20:21" ht="15" customHeight="1" x14ac:dyDescent="0.2">
      <c r="T1092" s="27">
        <v>1311</v>
      </c>
      <c r="U1092" t="b">
        <f t="shared" si="17"/>
        <v>0</v>
      </c>
    </row>
    <row r="1093" spans="20:21" ht="15" customHeight="1" x14ac:dyDescent="0.2">
      <c r="T1093" s="27">
        <v>1312</v>
      </c>
      <c r="U1093" t="b">
        <f t="shared" si="17"/>
        <v>0</v>
      </c>
    </row>
    <row r="1094" spans="20:21" ht="15" customHeight="1" x14ac:dyDescent="0.2">
      <c r="T1094" s="27">
        <v>1401</v>
      </c>
      <c r="U1094" t="b">
        <f t="shared" si="17"/>
        <v>0</v>
      </c>
    </row>
    <row r="1095" spans="20:21" ht="15" customHeight="1" x14ac:dyDescent="0.2">
      <c r="T1095" s="27">
        <v>1402</v>
      </c>
      <c r="U1095" t="b">
        <f t="shared" si="17"/>
        <v>0</v>
      </c>
    </row>
    <row r="1096" spans="20:21" ht="15" customHeight="1" x14ac:dyDescent="0.2">
      <c r="T1096" s="27">
        <v>1403</v>
      </c>
      <c r="U1096" t="b">
        <f t="shared" si="17"/>
        <v>0</v>
      </c>
    </row>
    <row r="1097" spans="20:21" ht="15" customHeight="1" x14ac:dyDescent="0.2">
      <c r="T1097" s="27">
        <v>1404</v>
      </c>
      <c r="U1097" t="b">
        <f t="shared" si="17"/>
        <v>0</v>
      </c>
    </row>
    <row r="1098" spans="20:21" ht="15" customHeight="1" x14ac:dyDescent="0.2">
      <c r="T1098" s="27">
        <v>1405</v>
      </c>
      <c r="U1098" t="b">
        <f t="shared" si="17"/>
        <v>0</v>
      </c>
    </row>
    <row r="1099" spans="20:21" ht="15" customHeight="1" x14ac:dyDescent="0.2">
      <c r="T1099" s="27">
        <v>1406</v>
      </c>
      <c r="U1099" t="b">
        <f t="shared" si="17"/>
        <v>0</v>
      </c>
    </row>
    <row r="1100" spans="20:21" ht="15" customHeight="1" x14ac:dyDescent="0.2">
      <c r="T1100" s="27">
        <v>1407</v>
      </c>
      <c r="U1100" t="b">
        <f t="shared" si="17"/>
        <v>0</v>
      </c>
    </row>
    <row r="1101" spans="20:21" ht="15" customHeight="1" x14ac:dyDescent="0.2">
      <c r="T1101" s="27">
        <v>1408</v>
      </c>
      <c r="U1101" t="b">
        <f t="shared" si="17"/>
        <v>0</v>
      </c>
    </row>
    <row r="1102" spans="20:21" ht="15" customHeight="1" x14ac:dyDescent="0.2">
      <c r="T1102" s="27">
        <v>1409</v>
      </c>
      <c r="U1102" t="b">
        <f t="shared" si="17"/>
        <v>0</v>
      </c>
    </row>
    <row r="1103" spans="20:21" ht="15" customHeight="1" x14ac:dyDescent="0.2">
      <c r="T1103" s="27">
        <v>1410</v>
      </c>
      <c r="U1103" t="b">
        <f t="shared" si="17"/>
        <v>0</v>
      </c>
    </row>
    <row r="1104" spans="20:21" ht="15" customHeight="1" x14ac:dyDescent="0.2">
      <c r="T1104" s="27">
        <v>1411</v>
      </c>
      <c r="U1104" t="b">
        <f t="shared" si="17"/>
        <v>0</v>
      </c>
    </row>
    <row r="1105" spans="20:21" ht="15" customHeight="1" x14ac:dyDescent="0.2">
      <c r="T1105" s="27">
        <v>1412</v>
      </c>
      <c r="U1105" t="b">
        <f t="shared" si="17"/>
        <v>0</v>
      </c>
    </row>
    <row r="1106" spans="20:21" ht="15" customHeight="1" x14ac:dyDescent="0.2">
      <c r="T1106" s="27">
        <v>1101</v>
      </c>
      <c r="U1106" t="b">
        <f t="shared" si="17"/>
        <v>0</v>
      </c>
    </row>
    <row r="1107" spans="20:21" ht="15" customHeight="1" x14ac:dyDescent="0.2">
      <c r="T1107" s="27">
        <v>1102</v>
      </c>
      <c r="U1107" t="b">
        <f t="shared" si="17"/>
        <v>0</v>
      </c>
    </row>
    <row r="1108" spans="20:21" ht="15" customHeight="1" x14ac:dyDescent="0.2">
      <c r="T1108" s="27">
        <v>1103</v>
      </c>
      <c r="U1108" t="b">
        <f t="shared" si="17"/>
        <v>0</v>
      </c>
    </row>
    <row r="1109" spans="20:21" ht="15" customHeight="1" x14ac:dyDescent="0.2">
      <c r="T1109" s="27">
        <v>1104</v>
      </c>
      <c r="U1109" t="b">
        <f t="shared" si="17"/>
        <v>0</v>
      </c>
    </row>
    <row r="1110" spans="20:21" ht="15" customHeight="1" x14ac:dyDescent="0.2">
      <c r="T1110" s="27">
        <v>1105</v>
      </c>
      <c r="U1110" t="b">
        <f t="shared" si="17"/>
        <v>0</v>
      </c>
    </row>
    <row r="1111" spans="20:21" ht="15" customHeight="1" x14ac:dyDescent="0.2">
      <c r="T1111" s="27">
        <v>1106</v>
      </c>
      <c r="U1111" t="b">
        <f t="shared" si="17"/>
        <v>0</v>
      </c>
    </row>
    <row r="1112" spans="20:21" ht="15" customHeight="1" x14ac:dyDescent="0.2">
      <c r="T1112" s="27">
        <v>1107</v>
      </c>
      <c r="U1112" t="b">
        <f t="shared" si="17"/>
        <v>0</v>
      </c>
    </row>
    <row r="1113" spans="20:21" ht="15" customHeight="1" x14ac:dyDescent="0.2">
      <c r="T1113" s="27">
        <v>1108</v>
      </c>
      <c r="U1113" t="b">
        <f t="shared" si="17"/>
        <v>0</v>
      </c>
    </row>
    <row r="1114" spans="20:21" ht="15" customHeight="1" x14ac:dyDescent="0.2">
      <c r="T1114" s="27">
        <v>1109</v>
      </c>
      <c r="U1114" t="b">
        <f t="shared" si="17"/>
        <v>0</v>
      </c>
    </row>
    <row r="1115" spans="20:21" ht="15" customHeight="1" x14ac:dyDescent="0.2">
      <c r="T1115" s="27">
        <v>1110</v>
      </c>
      <c r="U1115" t="b">
        <f t="shared" si="17"/>
        <v>0</v>
      </c>
    </row>
    <row r="1116" spans="20:21" ht="15" customHeight="1" x14ac:dyDescent="0.2">
      <c r="T1116" s="27">
        <v>1111</v>
      </c>
      <c r="U1116" t="b">
        <f t="shared" si="17"/>
        <v>0</v>
      </c>
    </row>
    <row r="1117" spans="20:21" ht="15" customHeight="1" x14ac:dyDescent="0.2">
      <c r="T1117" s="27">
        <v>1112</v>
      </c>
      <c r="U1117" t="b">
        <f t="shared" si="17"/>
        <v>0</v>
      </c>
    </row>
    <row r="1118" spans="20:21" ht="15" customHeight="1" x14ac:dyDescent="0.2">
      <c r="T1118" s="27">
        <v>1201</v>
      </c>
      <c r="U1118" t="b">
        <f t="shared" si="17"/>
        <v>0</v>
      </c>
    </row>
    <row r="1119" spans="20:21" ht="15" customHeight="1" x14ac:dyDescent="0.2">
      <c r="T1119" s="27">
        <v>1202</v>
      </c>
      <c r="U1119" t="b">
        <f t="shared" si="17"/>
        <v>0</v>
      </c>
    </row>
    <row r="1120" spans="20:21" ht="15" customHeight="1" x14ac:dyDescent="0.2">
      <c r="T1120" s="27">
        <v>1203</v>
      </c>
      <c r="U1120" t="b">
        <f t="shared" si="17"/>
        <v>0</v>
      </c>
    </row>
    <row r="1121" spans="20:21" ht="15" customHeight="1" x14ac:dyDescent="0.2">
      <c r="T1121" s="27">
        <v>1204</v>
      </c>
      <c r="U1121" t="b">
        <f t="shared" si="17"/>
        <v>0</v>
      </c>
    </row>
    <row r="1122" spans="20:21" ht="15" customHeight="1" x14ac:dyDescent="0.2">
      <c r="T1122" s="27">
        <v>1205</v>
      </c>
      <c r="U1122" t="b">
        <f t="shared" si="17"/>
        <v>0</v>
      </c>
    </row>
    <row r="1123" spans="20:21" ht="15" customHeight="1" x14ac:dyDescent="0.2">
      <c r="T1123" s="27">
        <v>1206</v>
      </c>
      <c r="U1123" t="b">
        <f t="shared" si="17"/>
        <v>0</v>
      </c>
    </row>
    <row r="1124" spans="20:21" ht="15" customHeight="1" x14ac:dyDescent="0.2">
      <c r="T1124" s="27">
        <v>1207</v>
      </c>
      <c r="U1124" t="b">
        <f t="shared" si="17"/>
        <v>0</v>
      </c>
    </row>
    <row r="1125" spans="20:21" ht="15" customHeight="1" x14ac:dyDescent="0.2">
      <c r="T1125" s="27">
        <v>1208</v>
      </c>
      <c r="U1125" t="b">
        <f t="shared" si="17"/>
        <v>0</v>
      </c>
    </row>
    <row r="1126" spans="20:21" ht="15" customHeight="1" x14ac:dyDescent="0.2">
      <c r="T1126" s="27">
        <v>1209</v>
      </c>
      <c r="U1126" t="b">
        <f t="shared" si="17"/>
        <v>0</v>
      </c>
    </row>
    <row r="1127" spans="20:21" ht="15" customHeight="1" x14ac:dyDescent="0.2">
      <c r="T1127" s="27">
        <v>1210</v>
      </c>
      <c r="U1127" t="b">
        <f t="shared" si="17"/>
        <v>0</v>
      </c>
    </row>
    <row r="1128" spans="20:21" ht="15" customHeight="1" x14ac:dyDescent="0.2">
      <c r="T1128" s="27">
        <v>1211</v>
      </c>
      <c r="U1128" t="b">
        <f t="shared" si="17"/>
        <v>0</v>
      </c>
    </row>
    <row r="1129" spans="20:21" ht="15" customHeight="1" x14ac:dyDescent="0.2">
      <c r="T1129" s="27">
        <v>1212</v>
      </c>
      <c r="U1129" t="b">
        <f t="shared" si="17"/>
        <v>0</v>
      </c>
    </row>
    <row r="1130" spans="20:21" ht="15" customHeight="1" x14ac:dyDescent="0.2">
      <c r="T1130" s="27">
        <v>1301</v>
      </c>
      <c r="U1130" t="b">
        <f t="shared" si="17"/>
        <v>0</v>
      </c>
    </row>
    <row r="1131" spans="20:21" ht="15" customHeight="1" x14ac:dyDescent="0.2">
      <c r="T1131" s="27">
        <v>1302</v>
      </c>
      <c r="U1131" t="b">
        <f t="shared" si="17"/>
        <v>0</v>
      </c>
    </row>
    <row r="1132" spans="20:21" ht="15" customHeight="1" x14ac:dyDescent="0.2">
      <c r="T1132" s="27">
        <v>1303</v>
      </c>
      <c r="U1132" t="b">
        <f t="shared" si="17"/>
        <v>0</v>
      </c>
    </row>
    <row r="1133" spans="20:21" ht="15" customHeight="1" x14ac:dyDescent="0.2">
      <c r="T1133" s="27">
        <v>1304</v>
      </c>
      <c r="U1133" t="b">
        <f t="shared" si="17"/>
        <v>0</v>
      </c>
    </row>
    <row r="1134" spans="20:21" ht="15" customHeight="1" x14ac:dyDescent="0.2">
      <c r="T1134" s="27">
        <v>1305</v>
      </c>
      <c r="U1134" t="b">
        <f t="shared" si="17"/>
        <v>0</v>
      </c>
    </row>
    <row r="1135" spans="20:21" ht="15" customHeight="1" x14ac:dyDescent="0.2">
      <c r="T1135" s="27">
        <v>1306</v>
      </c>
      <c r="U1135" t="b">
        <f t="shared" si="17"/>
        <v>0</v>
      </c>
    </row>
    <row r="1136" spans="20:21" ht="15" customHeight="1" x14ac:dyDescent="0.2">
      <c r="T1136" s="27">
        <v>1307</v>
      </c>
      <c r="U1136" t="b">
        <f t="shared" si="17"/>
        <v>0</v>
      </c>
    </row>
    <row r="1137" spans="20:21" ht="15" customHeight="1" x14ac:dyDescent="0.2">
      <c r="T1137" s="27">
        <v>1308</v>
      </c>
      <c r="U1137" t="b">
        <f t="shared" si="17"/>
        <v>0</v>
      </c>
    </row>
    <row r="1138" spans="20:21" ht="15" customHeight="1" x14ac:dyDescent="0.2">
      <c r="T1138" s="27">
        <v>1309</v>
      </c>
      <c r="U1138" t="b">
        <f t="shared" si="17"/>
        <v>0</v>
      </c>
    </row>
    <row r="1139" spans="20:21" ht="15" customHeight="1" x14ac:dyDescent="0.2">
      <c r="T1139" s="27">
        <v>1310</v>
      </c>
      <c r="U1139" t="b">
        <f t="shared" si="17"/>
        <v>0</v>
      </c>
    </row>
    <row r="1140" spans="20:21" ht="15" customHeight="1" x14ac:dyDescent="0.2">
      <c r="T1140" s="27">
        <v>1311</v>
      </c>
      <c r="U1140" t="b">
        <f t="shared" si="17"/>
        <v>0</v>
      </c>
    </row>
    <row r="1141" spans="20:21" ht="15" customHeight="1" x14ac:dyDescent="0.2">
      <c r="T1141" s="27">
        <v>1312</v>
      </c>
      <c r="U1141" t="b">
        <f t="shared" si="17"/>
        <v>0</v>
      </c>
    </row>
    <row r="1142" spans="20:21" ht="15" customHeight="1" x14ac:dyDescent="0.2">
      <c r="T1142" s="27">
        <v>1401</v>
      </c>
      <c r="U1142" t="b">
        <f t="shared" si="17"/>
        <v>0</v>
      </c>
    </row>
    <row r="1143" spans="20:21" ht="15" customHeight="1" x14ac:dyDescent="0.2">
      <c r="T1143" s="27">
        <v>1402</v>
      </c>
      <c r="U1143" t="b">
        <f t="shared" si="17"/>
        <v>0</v>
      </c>
    </row>
    <row r="1144" spans="20:21" ht="15" customHeight="1" x14ac:dyDescent="0.2">
      <c r="T1144" s="27">
        <v>1403</v>
      </c>
      <c r="U1144" t="b">
        <f t="shared" si="17"/>
        <v>0</v>
      </c>
    </row>
    <row r="1145" spans="20:21" ht="15" customHeight="1" x14ac:dyDescent="0.2">
      <c r="T1145" s="27">
        <v>1404</v>
      </c>
      <c r="U1145" t="b">
        <f t="shared" si="17"/>
        <v>0</v>
      </c>
    </row>
    <row r="1146" spans="20:21" ht="15" customHeight="1" x14ac:dyDescent="0.2">
      <c r="T1146" s="27">
        <v>1405</v>
      </c>
      <c r="U1146" t="b">
        <f t="shared" si="17"/>
        <v>0</v>
      </c>
    </row>
    <row r="1147" spans="20:21" ht="15" customHeight="1" x14ac:dyDescent="0.2">
      <c r="T1147" s="27">
        <v>1406</v>
      </c>
      <c r="U1147" t="b">
        <f t="shared" si="17"/>
        <v>0</v>
      </c>
    </row>
    <row r="1148" spans="20:21" ht="15" customHeight="1" x14ac:dyDescent="0.2">
      <c r="T1148" s="27">
        <v>1407</v>
      </c>
      <c r="U1148" t="b">
        <f t="shared" si="17"/>
        <v>0</v>
      </c>
    </row>
    <row r="1149" spans="20:21" ht="15" customHeight="1" x14ac:dyDescent="0.2">
      <c r="T1149" s="27">
        <v>1408</v>
      </c>
      <c r="U1149" t="b">
        <f t="shared" si="17"/>
        <v>0</v>
      </c>
    </row>
    <row r="1150" spans="20:21" ht="15" customHeight="1" x14ac:dyDescent="0.2">
      <c r="T1150" s="27">
        <v>1409</v>
      </c>
      <c r="U1150" t="b">
        <f t="shared" si="17"/>
        <v>0</v>
      </c>
    </row>
    <row r="1151" spans="20:21" ht="15" customHeight="1" x14ac:dyDescent="0.2">
      <c r="T1151" s="27">
        <v>1410</v>
      </c>
      <c r="U1151" t="b">
        <f t="shared" si="17"/>
        <v>0</v>
      </c>
    </row>
    <row r="1152" spans="20:21" ht="15" customHeight="1" x14ac:dyDescent="0.2">
      <c r="T1152" s="27">
        <v>1411</v>
      </c>
      <c r="U1152" t="b">
        <f t="shared" si="17"/>
        <v>0</v>
      </c>
    </row>
    <row r="1153" spans="20:21" ht="15" customHeight="1" x14ac:dyDescent="0.2">
      <c r="T1153" s="27">
        <v>1412</v>
      </c>
      <c r="U1153" t="b">
        <f t="shared" si="17"/>
        <v>0</v>
      </c>
    </row>
    <row r="1154" spans="20:21" ht="15" customHeight="1" x14ac:dyDescent="0.2">
      <c r="T1154" s="27">
        <v>1101</v>
      </c>
      <c r="U1154" t="b">
        <f t="shared" si="17"/>
        <v>0</v>
      </c>
    </row>
    <row r="1155" spans="20:21" ht="15" customHeight="1" x14ac:dyDescent="0.2">
      <c r="T1155" s="27">
        <v>1102</v>
      </c>
      <c r="U1155" t="b">
        <f t="shared" ref="U1155:U1218" si="18">T1155=D1155</f>
        <v>0</v>
      </c>
    </row>
    <row r="1156" spans="20:21" ht="15" customHeight="1" x14ac:dyDescent="0.2">
      <c r="T1156" s="27">
        <v>1103</v>
      </c>
      <c r="U1156" t="b">
        <f t="shared" si="18"/>
        <v>0</v>
      </c>
    </row>
    <row r="1157" spans="20:21" ht="15" customHeight="1" x14ac:dyDescent="0.2">
      <c r="T1157" s="27">
        <v>1104</v>
      </c>
      <c r="U1157" t="b">
        <f t="shared" si="18"/>
        <v>0</v>
      </c>
    </row>
    <row r="1158" spans="20:21" ht="15" customHeight="1" x14ac:dyDescent="0.2">
      <c r="T1158" s="27">
        <v>1105</v>
      </c>
      <c r="U1158" t="b">
        <f t="shared" si="18"/>
        <v>0</v>
      </c>
    </row>
    <row r="1159" spans="20:21" ht="15" customHeight="1" x14ac:dyDescent="0.2">
      <c r="T1159" s="27">
        <v>1106</v>
      </c>
      <c r="U1159" t="b">
        <f t="shared" si="18"/>
        <v>0</v>
      </c>
    </row>
    <row r="1160" spans="20:21" ht="15" customHeight="1" x14ac:dyDescent="0.2">
      <c r="T1160" s="27">
        <v>1107</v>
      </c>
      <c r="U1160" t="b">
        <f t="shared" si="18"/>
        <v>0</v>
      </c>
    </row>
    <row r="1161" spans="20:21" ht="15" customHeight="1" x14ac:dyDescent="0.2">
      <c r="T1161" s="27">
        <v>1108</v>
      </c>
      <c r="U1161" t="b">
        <f t="shared" si="18"/>
        <v>0</v>
      </c>
    </row>
    <row r="1162" spans="20:21" ht="15" customHeight="1" x14ac:dyDescent="0.2">
      <c r="T1162" s="27">
        <v>1109</v>
      </c>
      <c r="U1162" t="b">
        <f t="shared" si="18"/>
        <v>0</v>
      </c>
    </row>
    <row r="1163" spans="20:21" ht="15" customHeight="1" x14ac:dyDescent="0.2">
      <c r="T1163" s="27">
        <v>1110</v>
      </c>
      <c r="U1163" t="b">
        <f t="shared" si="18"/>
        <v>0</v>
      </c>
    </row>
    <row r="1164" spans="20:21" ht="15" customHeight="1" x14ac:dyDescent="0.2">
      <c r="T1164" s="27">
        <v>1111</v>
      </c>
      <c r="U1164" t="b">
        <f t="shared" si="18"/>
        <v>0</v>
      </c>
    </row>
    <row r="1165" spans="20:21" ht="15" customHeight="1" x14ac:dyDescent="0.2">
      <c r="T1165" s="27">
        <v>1112</v>
      </c>
      <c r="U1165" t="b">
        <f t="shared" si="18"/>
        <v>0</v>
      </c>
    </row>
    <row r="1166" spans="20:21" ht="15" customHeight="1" x14ac:dyDescent="0.2">
      <c r="T1166" s="27">
        <v>1201</v>
      </c>
      <c r="U1166" t="b">
        <f t="shared" si="18"/>
        <v>0</v>
      </c>
    </row>
    <row r="1167" spans="20:21" ht="15" customHeight="1" x14ac:dyDescent="0.2">
      <c r="T1167" s="27">
        <v>1202</v>
      </c>
      <c r="U1167" t="b">
        <f t="shared" si="18"/>
        <v>0</v>
      </c>
    </row>
    <row r="1168" spans="20:21" ht="15" customHeight="1" x14ac:dyDescent="0.2">
      <c r="T1168" s="27">
        <v>1203</v>
      </c>
      <c r="U1168" t="b">
        <f t="shared" si="18"/>
        <v>0</v>
      </c>
    </row>
    <row r="1169" spans="20:21" ht="15" customHeight="1" x14ac:dyDescent="0.2">
      <c r="T1169" s="27">
        <v>1204</v>
      </c>
      <c r="U1169" t="b">
        <f t="shared" si="18"/>
        <v>0</v>
      </c>
    </row>
    <row r="1170" spans="20:21" ht="15" customHeight="1" x14ac:dyDescent="0.2">
      <c r="T1170" s="27">
        <v>1205</v>
      </c>
      <c r="U1170" t="b">
        <f t="shared" si="18"/>
        <v>0</v>
      </c>
    </row>
    <row r="1171" spans="20:21" ht="15" customHeight="1" x14ac:dyDescent="0.2">
      <c r="T1171" s="27">
        <v>1206</v>
      </c>
      <c r="U1171" t="b">
        <f t="shared" si="18"/>
        <v>0</v>
      </c>
    </row>
    <row r="1172" spans="20:21" ht="15" customHeight="1" x14ac:dyDescent="0.2">
      <c r="T1172" s="27">
        <v>1207</v>
      </c>
      <c r="U1172" t="b">
        <f t="shared" si="18"/>
        <v>0</v>
      </c>
    </row>
    <row r="1173" spans="20:21" ht="15" customHeight="1" x14ac:dyDescent="0.2">
      <c r="T1173" s="27">
        <v>1208</v>
      </c>
      <c r="U1173" t="b">
        <f t="shared" si="18"/>
        <v>0</v>
      </c>
    </row>
    <row r="1174" spans="20:21" ht="15" customHeight="1" x14ac:dyDescent="0.2">
      <c r="T1174" s="27">
        <v>1209</v>
      </c>
      <c r="U1174" t="b">
        <f t="shared" si="18"/>
        <v>0</v>
      </c>
    </row>
    <row r="1175" spans="20:21" ht="15" customHeight="1" x14ac:dyDescent="0.2">
      <c r="T1175" s="27">
        <v>1210</v>
      </c>
      <c r="U1175" t="b">
        <f t="shared" si="18"/>
        <v>0</v>
      </c>
    </row>
    <row r="1176" spans="20:21" ht="15" customHeight="1" x14ac:dyDescent="0.2">
      <c r="T1176" s="27">
        <v>1211</v>
      </c>
      <c r="U1176" t="b">
        <f t="shared" si="18"/>
        <v>0</v>
      </c>
    </row>
    <row r="1177" spans="20:21" ht="15" customHeight="1" x14ac:dyDescent="0.2">
      <c r="T1177" s="27">
        <v>1212</v>
      </c>
      <c r="U1177" t="b">
        <f t="shared" si="18"/>
        <v>0</v>
      </c>
    </row>
    <row r="1178" spans="20:21" ht="15" customHeight="1" x14ac:dyDescent="0.2">
      <c r="T1178" s="27">
        <v>1301</v>
      </c>
      <c r="U1178" t="b">
        <f t="shared" si="18"/>
        <v>0</v>
      </c>
    </row>
    <row r="1179" spans="20:21" ht="15" customHeight="1" x14ac:dyDescent="0.2">
      <c r="T1179" s="27">
        <v>1302</v>
      </c>
      <c r="U1179" t="b">
        <f t="shared" si="18"/>
        <v>0</v>
      </c>
    </row>
    <row r="1180" spans="20:21" ht="15" customHeight="1" x14ac:dyDescent="0.2">
      <c r="T1180" s="27">
        <v>1303</v>
      </c>
      <c r="U1180" t="b">
        <f t="shared" si="18"/>
        <v>0</v>
      </c>
    </row>
    <row r="1181" spans="20:21" ht="15" customHeight="1" x14ac:dyDescent="0.2">
      <c r="T1181" s="27">
        <v>1304</v>
      </c>
      <c r="U1181" t="b">
        <f t="shared" si="18"/>
        <v>0</v>
      </c>
    </row>
    <row r="1182" spans="20:21" ht="15" customHeight="1" x14ac:dyDescent="0.2">
      <c r="T1182" s="27">
        <v>1305</v>
      </c>
      <c r="U1182" t="b">
        <f t="shared" si="18"/>
        <v>0</v>
      </c>
    </row>
    <row r="1183" spans="20:21" ht="15" customHeight="1" x14ac:dyDescent="0.2">
      <c r="T1183" s="27">
        <v>1306</v>
      </c>
      <c r="U1183" t="b">
        <f t="shared" si="18"/>
        <v>0</v>
      </c>
    </row>
    <row r="1184" spans="20:21" ht="15" customHeight="1" x14ac:dyDescent="0.2">
      <c r="T1184" s="27">
        <v>1307</v>
      </c>
      <c r="U1184" t="b">
        <f t="shared" si="18"/>
        <v>0</v>
      </c>
    </row>
    <row r="1185" spans="20:21" ht="15" customHeight="1" x14ac:dyDescent="0.2">
      <c r="T1185" s="27">
        <v>1308</v>
      </c>
      <c r="U1185" t="b">
        <f t="shared" si="18"/>
        <v>0</v>
      </c>
    </row>
    <row r="1186" spans="20:21" ht="15" customHeight="1" x14ac:dyDescent="0.2">
      <c r="T1186" s="27">
        <v>1309</v>
      </c>
      <c r="U1186" t="b">
        <f t="shared" si="18"/>
        <v>0</v>
      </c>
    </row>
    <row r="1187" spans="20:21" ht="15" customHeight="1" x14ac:dyDescent="0.2">
      <c r="T1187" s="27">
        <v>1310</v>
      </c>
      <c r="U1187" t="b">
        <f t="shared" si="18"/>
        <v>0</v>
      </c>
    </row>
    <row r="1188" spans="20:21" ht="15" customHeight="1" x14ac:dyDescent="0.2">
      <c r="T1188" s="27">
        <v>1311</v>
      </c>
      <c r="U1188" t="b">
        <f t="shared" si="18"/>
        <v>0</v>
      </c>
    </row>
    <row r="1189" spans="20:21" ht="15" customHeight="1" x14ac:dyDescent="0.2">
      <c r="T1189" s="27">
        <v>1312</v>
      </c>
      <c r="U1189" t="b">
        <f t="shared" si="18"/>
        <v>0</v>
      </c>
    </row>
    <row r="1190" spans="20:21" ht="15" customHeight="1" x14ac:dyDescent="0.2">
      <c r="T1190" s="27">
        <v>1401</v>
      </c>
      <c r="U1190" t="b">
        <f t="shared" si="18"/>
        <v>0</v>
      </c>
    </row>
    <row r="1191" spans="20:21" ht="15" customHeight="1" x14ac:dyDescent="0.2">
      <c r="T1191" s="27">
        <v>1402</v>
      </c>
      <c r="U1191" t="b">
        <f t="shared" si="18"/>
        <v>0</v>
      </c>
    </row>
    <row r="1192" spans="20:21" ht="15" customHeight="1" x14ac:dyDescent="0.2">
      <c r="T1192" s="27">
        <v>1403</v>
      </c>
      <c r="U1192" t="b">
        <f t="shared" si="18"/>
        <v>0</v>
      </c>
    </row>
    <row r="1193" spans="20:21" ht="15" customHeight="1" x14ac:dyDescent="0.2">
      <c r="T1193" s="27">
        <v>1404</v>
      </c>
      <c r="U1193" t="b">
        <f t="shared" si="18"/>
        <v>0</v>
      </c>
    </row>
    <row r="1194" spans="20:21" ht="15" customHeight="1" x14ac:dyDescent="0.2">
      <c r="T1194" s="27">
        <v>1405</v>
      </c>
      <c r="U1194" t="b">
        <f t="shared" si="18"/>
        <v>0</v>
      </c>
    </row>
    <row r="1195" spans="20:21" ht="15" customHeight="1" x14ac:dyDescent="0.2">
      <c r="T1195" s="27">
        <v>1406</v>
      </c>
      <c r="U1195" t="b">
        <f t="shared" si="18"/>
        <v>0</v>
      </c>
    </row>
    <row r="1196" spans="20:21" ht="15" customHeight="1" x14ac:dyDescent="0.2">
      <c r="T1196" s="27">
        <v>1407</v>
      </c>
      <c r="U1196" t="b">
        <f t="shared" si="18"/>
        <v>0</v>
      </c>
    </row>
    <row r="1197" spans="20:21" ht="15" customHeight="1" x14ac:dyDescent="0.2">
      <c r="T1197" s="27">
        <v>1408</v>
      </c>
      <c r="U1197" t="b">
        <f t="shared" si="18"/>
        <v>0</v>
      </c>
    </row>
    <row r="1198" spans="20:21" ht="15" customHeight="1" x14ac:dyDescent="0.2">
      <c r="T1198" s="27">
        <v>1409</v>
      </c>
      <c r="U1198" t="b">
        <f t="shared" si="18"/>
        <v>0</v>
      </c>
    </row>
    <row r="1199" spans="20:21" ht="15" customHeight="1" x14ac:dyDescent="0.2">
      <c r="T1199" s="27">
        <v>1410</v>
      </c>
      <c r="U1199" t="b">
        <f t="shared" si="18"/>
        <v>0</v>
      </c>
    </row>
    <row r="1200" spans="20:21" ht="15" customHeight="1" x14ac:dyDescent="0.2">
      <c r="T1200" s="27">
        <v>1411</v>
      </c>
      <c r="U1200" t="b">
        <f t="shared" si="18"/>
        <v>0</v>
      </c>
    </row>
    <row r="1201" spans="20:21" ht="15" customHeight="1" x14ac:dyDescent="0.2">
      <c r="T1201" s="27">
        <v>1412</v>
      </c>
      <c r="U1201" t="b">
        <f t="shared" si="18"/>
        <v>0</v>
      </c>
    </row>
    <row r="1202" spans="20:21" ht="15" customHeight="1" x14ac:dyDescent="0.2">
      <c r="T1202" s="27">
        <v>1107</v>
      </c>
      <c r="U1202" t="b">
        <f t="shared" si="18"/>
        <v>0</v>
      </c>
    </row>
    <row r="1203" spans="20:21" ht="15" customHeight="1" x14ac:dyDescent="0.2">
      <c r="T1203" s="27">
        <v>1108</v>
      </c>
      <c r="U1203" t="b">
        <f t="shared" si="18"/>
        <v>0</v>
      </c>
    </row>
    <row r="1204" spans="20:21" ht="15" customHeight="1" x14ac:dyDescent="0.2">
      <c r="T1204" s="27">
        <v>1109</v>
      </c>
      <c r="U1204" t="b">
        <f t="shared" si="18"/>
        <v>0</v>
      </c>
    </row>
    <row r="1205" spans="20:21" ht="15" customHeight="1" x14ac:dyDescent="0.2">
      <c r="T1205" s="27">
        <v>1110</v>
      </c>
      <c r="U1205" t="b">
        <f t="shared" si="18"/>
        <v>0</v>
      </c>
    </row>
    <row r="1206" spans="20:21" ht="15" customHeight="1" x14ac:dyDescent="0.2">
      <c r="T1206" s="27">
        <v>1111</v>
      </c>
      <c r="U1206" t="b">
        <f t="shared" si="18"/>
        <v>0</v>
      </c>
    </row>
    <row r="1207" spans="20:21" ht="15" customHeight="1" x14ac:dyDescent="0.2">
      <c r="T1207" s="27">
        <v>1112</v>
      </c>
      <c r="U1207" t="b">
        <f t="shared" si="18"/>
        <v>0</v>
      </c>
    </row>
    <row r="1208" spans="20:21" ht="15" customHeight="1" x14ac:dyDescent="0.2">
      <c r="T1208" s="27">
        <v>1207</v>
      </c>
      <c r="U1208" t="b">
        <f t="shared" si="18"/>
        <v>0</v>
      </c>
    </row>
    <row r="1209" spans="20:21" ht="15" customHeight="1" x14ac:dyDescent="0.2">
      <c r="T1209" s="27">
        <v>1208</v>
      </c>
      <c r="U1209" t="b">
        <f t="shared" si="18"/>
        <v>0</v>
      </c>
    </row>
    <row r="1210" spans="20:21" ht="15" customHeight="1" x14ac:dyDescent="0.2">
      <c r="T1210" s="27">
        <v>1209</v>
      </c>
      <c r="U1210" t="b">
        <f t="shared" si="18"/>
        <v>0</v>
      </c>
    </row>
    <row r="1211" spans="20:21" ht="15" customHeight="1" x14ac:dyDescent="0.2">
      <c r="T1211" s="27">
        <v>1210</v>
      </c>
      <c r="U1211" t="b">
        <f t="shared" si="18"/>
        <v>0</v>
      </c>
    </row>
    <row r="1212" spans="20:21" ht="15" customHeight="1" x14ac:dyDescent="0.2">
      <c r="T1212" s="27">
        <v>1211</v>
      </c>
      <c r="U1212" t="b">
        <f t="shared" si="18"/>
        <v>0</v>
      </c>
    </row>
    <row r="1213" spans="20:21" ht="15" customHeight="1" x14ac:dyDescent="0.2">
      <c r="T1213" s="27">
        <v>1212</v>
      </c>
      <c r="U1213" t="b">
        <f t="shared" si="18"/>
        <v>0</v>
      </c>
    </row>
    <row r="1214" spans="20:21" ht="15" customHeight="1" x14ac:dyDescent="0.2">
      <c r="T1214" s="27">
        <v>1301</v>
      </c>
      <c r="U1214" t="b">
        <f t="shared" si="18"/>
        <v>0</v>
      </c>
    </row>
    <row r="1215" spans="20:21" ht="15" customHeight="1" x14ac:dyDescent="0.2">
      <c r="T1215" s="27">
        <v>1302</v>
      </c>
      <c r="U1215" t="b">
        <f t="shared" si="18"/>
        <v>0</v>
      </c>
    </row>
    <row r="1216" spans="20:21" ht="15" customHeight="1" x14ac:dyDescent="0.2">
      <c r="T1216" s="27">
        <v>1303</v>
      </c>
      <c r="U1216" t="b">
        <f t="shared" si="18"/>
        <v>0</v>
      </c>
    </row>
    <row r="1217" spans="20:21" ht="15" customHeight="1" x14ac:dyDescent="0.2">
      <c r="T1217" s="27">
        <v>1304</v>
      </c>
      <c r="U1217" t="b">
        <f t="shared" si="18"/>
        <v>0</v>
      </c>
    </row>
    <row r="1218" spans="20:21" ht="15" customHeight="1" x14ac:dyDescent="0.2">
      <c r="T1218" s="27">
        <v>1305</v>
      </c>
      <c r="U1218" t="b">
        <f t="shared" si="18"/>
        <v>0</v>
      </c>
    </row>
    <row r="1219" spans="20:21" ht="15" customHeight="1" x14ac:dyDescent="0.2">
      <c r="T1219" s="27">
        <v>1306</v>
      </c>
      <c r="U1219" t="b">
        <f t="shared" ref="U1219:U1282" si="19">T1219=D1219</f>
        <v>0</v>
      </c>
    </row>
    <row r="1220" spans="20:21" ht="15" customHeight="1" x14ac:dyDescent="0.2">
      <c r="T1220" s="27">
        <v>1407</v>
      </c>
      <c r="U1220" t="b">
        <f t="shared" si="19"/>
        <v>0</v>
      </c>
    </row>
    <row r="1221" spans="20:21" ht="15" customHeight="1" x14ac:dyDescent="0.2">
      <c r="T1221" s="27">
        <v>1408</v>
      </c>
      <c r="U1221" t="b">
        <f t="shared" si="19"/>
        <v>0</v>
      </c>
    </row>
    <row r="1222" spans="20:21" ht="15" customHeight="1" x14ac:dyDescent="0.2">
      <c r="T1222" s="27">
        <v>1409</v>
      </c>
      <c r="U1222" t="b">
        <f t="shared" si="19"/>
        <v>0</v>
      </c>
    </row>
    <row r="1223" spans="20:21" ht="15" customHeight="1" x14ac:dyDescent="0.2">
      <c r="T1223" s="27">
        <v>1410</v>
      </c>
      <c r="U1223" t="b">
        <f t="shared" si="19"/>
        <v>0</v>
      </c>
    </row>
    <row r="1224" spans="20:21" ht="15" customHeight="1" x14ac:dyDescent="0.2">
      <c r="T1224" s="27">
        <v>1411</v>
      </c>
      <c r="U1224" t="b">
        <f t="shared" si="19"/>
        <v>0</v>
      </c>
    </row>
    <row r="1225" spans="20:21" ht="15" customHeight="1" x14ac:dyDescent="0.2">
      <c r="T1225" s="27">
        <v>1412</v>
      </c>
      <c r="U1225" t="b">
        <f t="shared" si="19"/>
        <v>0</v>
      </c>
    </row>
    <row r="1226" spans="20:21" ht="15" customHeight="1" x14ac:dyDescent="0.2">
      <c r="T1226" s="27">
        <v>2101</v>
      </c>
      <c r="U1226" t="b">
        <f t="shared" si="19"/>
        <v>0</v>
      </c>
    </row>
    <row r="1227" spans="20:21" ht="15" customHeight="1" x14ac:dyDescent="0.2">
      <c r="T1227" s="27">
        <v>2102</v>
      </c>
      <c r="U1227" t="b">
        <f t="shared" si="19"/>
        <v>0</v>
      </c>
    </row>
    <row r="1228" spans="20:21" ht="15" customHeight="1" x14ac:dyDescent="0.2">
      <c r="T1228" s="27">
        <v>2103</v>
      </c>
      <c r="U1228" t="b">
        <f t="shared" si="19"/>
        <v>0</v>
      </c>
    </row>
    <row r="1229" spans="20:21" ht="15" customHeight="1" x14ac:dyDescent="0.2">
      <c r="T1229" s="27">
        <v>2104</v>
      </c>
      <c r="U1229" t="b">
        <f t="shared" si="19"/>
        <v>0</v>
      </c>
    </row>
    <row r="1230" spans="20:21" ht="15" customHeight="1" x14ac:dyDescent="0.2">
      <c r="T1230" s="27">
        <v>2105</v>
      </c>
      <c r="U1230" t="b">
        <f t="shared" si="19"/>
        <v>0</v>
      </c>
    </row>
    <row r="1231" spans="20:21" ht="15" customHeight="1" x14ac:dyDescent="0.2">
      <c r="T1231" s="27">
        <v>2106</v>
      </c>
      <c r="U1231" t="b">
        <f t="shared" si="19"/>
        <v>0</v>
      </c>
    </row>
    <row r="1232" spans="20:21" ht="15" customHeight="1" x14ac:dyDescent="0.2">
      <c r="T1232" s="27">
        <v>2107</v>
      </c>
      <c r="U1232" t="b">
        <f t="shared" si="19"/>
        <v>0</v>
      </c>
    </row>
    <row r="1233" spans="20:21" ht="15" customHeight="1" x14ac:dyDescent="0.2">
      <c r="T1233" s="27">
        <v>2108</v>
      </c>
      <c r="U1233" t="b">
        <f t="shared" si="19"/>
        <v>0</v>
      </c>
    </row>
    <row r="1234" spans="20:21" ht="15" customHeight="1" x14ac:dyDescent="0.2">
      <c r="T1234" s="27">
        <v>2109</v>
      </c>
      <c r="U1234" t="b">
        <f t="shared" si="19"/>
        <v>0</v>
      </c>
    </row>
    <row r="1235" spans="20:21" ht="15" customHeight="1" x14ac:dyDescent="0.2">
      <c r="T1235" s="27">
        <v>2110</v>
      </c>
      <c r="U1235" t="b">
        <f t="shared" si="19"/>
        <v>0</v>
      </c>
    </row>
    <row r="1236" spans="20:21" ht="15" customHeight="1" x14ac:dyDescent="0.2">
      <c r="T1236" s="27">
        <v>2111</v>
      </c>
      <c r="U1236" t="b">
        <f t="shared" si="19"/>
        <v>0</v>
      </c>
    </row>
    <row r="1237" spans="20:21" ht="15" customHeight="1" x14ac:dyDescent="0.2">
      <c r="T1237" s="27">
        <v>2112</v>
      </c>
      <c r="U1237" t="b">
        <f t="shared" si="19"/>
        <v>0</v>
      </c>
    </row>
    <row r="1238" spans="20:21" ht="15" customHeight="1" x14ac:dyDescent="0.2">
      <c r="T1238" s="27">
        <v>2201</v>
      </c>
      <c r="U1238" t="b">
        <f t="shared" si="19"/>
        <v>0</v>
      </c>
    </row>
    <row r="1239" spans="20:21" ht="15" customHeight="1" x14ac:dyDescent="0.2">
      <c r="T1239" s="27">
        <v>2202</v>
      </c>
      <c r="U1239" t="b">
        <f t="shared" si="19"/>
        <v>0</v>
      </c>
    </row>
    <row r="1240" spans="20:21" ht="15" customHeight="1" x14ac:dyDescent="0.2">
      <c r="T1240" s="27">
        <v>2203</v>
      </c>
      <c r="U1240" t="b">
        <f t="shared" si="19"/>
        <v>0</v>
      </c>
    </row>
    <row r="1241" spans="20:21" ht="15" customHeight="1" x14ac:dyDescent="0.2">
      <c r="T1241" s="27">
        <v>2204</v>
      </c>
      <c r="U1241" t="b">
        <f t="shared" si="19"/>
        <v>0</v>
      </c>
    </row>
    <row r="1242" spans="20:21" ht="15" customHeight="1" x14ac:dyDescent="0.2">
      <c r="T1242" s="27">
        <v>2205</v>
      </c>
      <c r="U1242" t="b">
        <f t="shared" si="19"/>
        <v>0</v>
      </c>
    </row>
    <row r="1243" spans="20:21" ht="15" customHeight="1" x14ac:dyDescent="0.2">
      <c r="T1243" s="27">
        <v>2206</v>
      </c>
      <c r="U1243" t="b">
        <f t="shared" si="19"/>
        <v>0</v>
      </c>
    </row>
    <row r="1244" spans="20:21" ht="15" customHeight="1" x14ac:dyDescent="0.2">
      <c r="T1244" s="27">
        <v>2207</v>
      </c>
      <c r="U1244" t="b">
        <f t="shared" si="19"/>
        <v>0</v>
      </c>
    </row>
    <row r="1245" spans="20:21" ht="15" customHeight="1" x14ac:dyDescent="0.2">
      <c r="T1245" s="27">
        <v>2208</v>
      </c>
      <c r="U1245" t="b">
        <f t="shared" si="19"/>
        <v>0</v>
      </c>
    </row>
    <row r="1246" spans="20:21" ht="15" customHeight="1" x14ac:dyDescent="0.2">
      <c r="T1246" s="27">
        <v>2209</v>
      </c>
      <c r="U1246" t="b">
        <f t="shared" si="19"/>
        <v>0</v>
      </c>
    </row>
    <row r="1247" spans="20:21" ht="15" customHeight="1" x14ac:dyDescent="0.2">
      <c r="T1247" s="27">
        <v>2210</v>
      </c>
      <c r="U1247" t="b">
        <f t="shared" si="19"/>
        <v>0</v>
      </c>
    </row>
    <row r="1248" spans="20:21" ht="15" customHeight="1" x14ac:dyDescent="0.2">
      <c r="T1248" s="27">
        <v>2211</v>
      </c>
      <c r="U1248" t="b">
        <f t="shared" si="19"/>
        <v>0</v>
      </c>
    </row>
    <row r="1249" spans="20:21" ht="15" customHeight="1" x14ac:dyDescent="0.2">
      <c r="T1249" s="27">
        <v>2212</v>
      </c>
      <c r="U1249" t="b">
        <f t="shared" si="19"/>
        <v>0</v>
      </c>
    </row>
    <row r="1250" spans="20:21" ht="15" customHeight="1" x14ac:dyDescent="0.2">
      <c r="T1250" s="27">
        <v>2301</v>
      </c>
      <c r="U1250" t="b">
        <f t="shared" si="19"/>
        <v>0</v>
      </c>
    </row>
    <row r="1251" spans="20:21" ht="15" customHeight="1" x14ac:dyDescent="0.2">
      <c r="T1251" s="27">
        <v>2302</v>
      </c>
      <c r="U1251" t="b">
        <f t="shared" si="19"/>
        <v>0</v>
      </c>
    </row>
    <row r="1252" spans="20:21" ht="15" customHeight="1" x14ac:dyDescent="0.2">
      <c r="T1252" s="27">
        <v>2303</v>
      </c>
      <c r="U1252" t="b">
        <f t="shared" si="19"/>
        <v>0</v>
      </c>
    </row>
    <row r="1253" spans="20:21" ht="15" customHeight="1" x14ac:dyDescent="0.2">
      <c r="T1253" s="27">
        <v>2304</v>
      </c>
      <c r="U1253" t="b">
        <f t="shared" si="19"/>
        <v>0</v>
      </c>
    </row>
    <row r="1254" spans="20:21" ht="15" customHeight="1" x14ac:dyDescent="0.2">
      <c r="T1254" s="27">
        <v>2305</v>
      </c>
      <c r="U1254" t="b">
        <f t="shared" si="19"/>
        <v>0</v>
      </c>
    </row>
    <row r="1255" spans="20:21" ht="15" customHeight="1" x14ac:dyDescent="0.2">
      <c r="T1255" s="27">
        <v>2306</v>
      </c>
      <c r="U1255" t="b">
        <f t="shared" si="19"/>
        <v>0</v>
      </c>
    </row>
    <row r="1256" spans="20:21" ht="15" customHeight="1" x14ac:dyDescent="0.2">
      <c r="T1256" s="27">
        <v>2307</v>
      </c>
      <c r="U1256" t="b">
        <f t="shared" si="19"/>
        <v>0</v>
      </c>
    </row>
    <row r="1257" spans="20:21" ht="15" customHeight="1" x14ac:dyDescent="0.2">
      <c r="T1257" s="27">
        <v>2308</v>
      </c>
      <c r="U1257" t="b">
        <f t="shared" si="19"/>
        <v>0</v>
      </c>
    </row>
    <row r="1258" spans="20:21" ht="15" customHeight="1" x14ac:dyDescent="0.2">
      <c r="T1258" s="27">
        <v>2309</v>
      </c>
      <c r="U1258" t="b">
        <f t="shared" si="19"/>
        <v>0</v>
      </c>
    </row>
    <row r="1259" spans="20:21" ht="15" customHeight="1" x14ac:dyDescent="0.2">
      <c r="T1259" s="27">
        <v>2310</v>
      </c>
      <c r="U1259" t="b">
        <f t="shared" si="19"/>
        <v>0</v>
      </c>
    </row>
    <row r="1260" spans="20:21" ht="15" customHeight="1" x14ac:dyDescent="0.2">
      <c r="T1260" s="27">
        <v>2311</v>
      </c>
      <c r="U1260" t="b">
        <f t="shared" si="19"/>
        <v>0</v>
      </c>
    </row>
    <row r="1261" spans="20:21" ht="15" customHeight="1" x14ac:dyDescent="0.2">
      <c r="T1261" s="27">
        <v>2312</v>
      </c>
      <c r="U1261" t="b">
        <f t="shared" si="19"/>
        <v>0</v>
      </c>
    </row>
    <row r="1262" spans="20:21" ht="15" customHeight="1" x14ac:dyDescent="0.2">
      <c r="T1262" s="27">
        <v>2401</v>
      </c>
      <c r="U1262" t="b">
        <f t="shared" si="19"/>
        <v>0</v>
      </c>
    </row>
    <row r="1263" spans="20:21" ht="15" customHeight="1" x14ac:dyDescent="0.2">
      <c r="T1263" s="27">
        <v>2402</v>
      </c>
      <c r="U1263" t="b">
        <f t="shared" si="19"/>
        <v>0</v>
      </c>
    </row>
    <row r="1264" spans="20:21" ht="15" customHeight="1" x14ac:dyDescent="0.2">
      <c r="T1264" s="27">
        <v>2403</v>
      </c>
      <c r="U1264" t="b">
        <f t="shared" si="19"/>
        <v>0</v>
      </c>
    </row>
    <row r="1265" spans="20:21" ht="15" customHeight="1" x14ac:dyDescent="0.2">
      <c r="T1265" s="27">
        <v>2404</v>
      </c>
      <c r="U1265" t="b">
        <f t="shared" si="19"/>
        <v>0</v>
      </c>
    </row>
    <row r="1266" spans="20:21" ht="15" customHeight="1" x14ac:dyDescent="0.2">
      <c r="T1266" s="27">
        <v>2405</v>
      </c>
      <c r="U1266" t="b">
        <f t="shared" si="19"/>
        <v>0</v>
      </c>
    </row>
    <row r="1267" spans="20:21" ht="15" customHeight="1" x14ac:dyDescent="0.2">
      <c r="T1267" s="27">
        <v>2406</v>
      </c>
      <c r="U1267" t="b">
        <f t="shared" si="19"/>
        <v>0</v>
      </c>
    </row>
    <row r="1268" spans="20:21" ht="15" customHeight="1" x14ac:dyDescent="0.2">
      <c r="T1268" s="27">
        <v>2407</v>
      </c>
      <c r="U1268" t="b">
        <f t="shared" si="19"/>
        <v>0</v>
      </c>
    </row>
    <row r="1269" spans="20:21" ht="15" customHeight="1" x14ac:dyDescent="0.2">
      <c r="T1269" s="27">
        <v>2408</v>
      </c>
      <c r="U1269" t="b">
        <f t="shared" si="19"/>
        <v>0</v>
      </c>
    </row>
    <row r="1270" spans="20:21" ht="15" customHeight="1" x14ac:dyDescent="0.2">
      <c r="T1270" s="27">
        <v>2409</v>
      </c>
      <c r="U1270" t="b">
        <f t="shared" si="19"/>
        <v>0</v>
      </c>
    </row>
    <row r="1271" spans="20:21" ht="15" customHeight="1" x14ac:dyDescent="0.2">
      <c r="T1271" s="27">
        <v>2410</v>
      </c>
      <c r="U1271" t="b">
        <f t="shared" si="19"/>
        <v>0</v>
      </c>
    </row>
    <row r="1272" spans="20:21" ht="15" customHeight="1" x14ac:dyDescent="0.2">
      <c r="T1272" s="27">
        <v>2411</v>
      </c>
      <c r="U1272" t="b">
        <f t="shared" si="19"/>
        <v>0</v>
      </c>
    </row>
    <row r="1273" spans="20:21" ht="15" customHeight="1" x14ac:dyDescent="0.2">
      <c r="T1273" s="27">
        <v>2412</v>
      </c>
      <c r="U1273" t="b">
        <f t="shared" si="19"/>
        <v>0</v>
      </c>
    </row>
    <row r="1274" spans="20:21" ht="15" customHeight="1" x14ac:dyDescent="0.2">
      <c r="T1274" s="27">
        <v>2101</v>
      </c>
      <c r="U1274" t="b">
        <f t="shared" si="19"/>
        <v>0</v>
      </c>
    </row>
    <row r="1275" spans="20:21" ht="15" customHeight="1" x14ac:dyDescent="0.2">
      <c r="T1275" s="27">
        <v>2102</v>
      </c>
      <c r="U1275" t="b">
        <f t="shared" si="19"/>
        <v>0</v>
      </c>
    </row>
    <row r="1276" spans="20:21" ht="15" customHeight="1" x14ac:dyDescent="0.2">
      <c r="T1276" s="27">
        <v>2103</v>
      </c>
      <c r="U1276" t="b">
        <f t="shared" si="19"/>
        <v>0</v>
      </c>
    </row>
    <row r="1277" spans="20:21" ht="15" customHeight="1" x14ac:dyDescent="0.2">
      <c r="T1277" s="27">
        <v>2104</v>
      </c>
      <c r="U1277" t="b">
        <f t="shared" si="19"/>
        <v>0</v>
      </c>
    </row>
    <row r="1278" spans="20:21" ht="15" customHeight="1" x14ac:dyDescent="0.2">
      <c r="T1278" s="27">
        <v>2105</v>
      </c>
      <c r="U1278" t="b">
        <f t="shared" si="19"/>
        <v>0</v>
      </c>
    </row>
    <row r="1279" spans="20:21" ht="15" customHeight="1" x14ac:dyDescent="0.2">
      <c r="T1279" s="27">
        <v>2106</v>
      </c>
      <c r="U1279" t="b">
        <f t="shared" si="19"/>
        <v>0</v>
      </c>
    </row>
    <row r="1280" spans="20:21" ht="15" customHeight="1" x14ac:dyDescent="0.2">
      <c r="T1280" s="27">
        <v>2107</v>
      </c>
      <c r="U1280" t="b">
        <f t="shared" si="19"/>
        <v>0</v>
      </c>
    </row>
    <row r="1281" spans="20:21" ht="15" customHeight="1" x14ac:dyDescent="0.2">
      <c r="T1281" s="27">
        <v>2108</v>
      </c>
      <c r="U1281" t="b">
        <f t="shared" si="19"/>
        <v>0</v>
      </c>
    </row>
    <row r="1282" spans="20:21" ht="15" customHeight="1" x14ac:dyDescent="0.2">
      <c r="T1282" s="27">
        <v>2109</v>
      </c>
      <c r="U1282" t="b">
        <f t="shared" si="19"/>
        <v>0</v>
      </c>
    </row>
    <row r="1283" spans="20:21" ht="15" customHeight="1" x14ac:dyDescent="0.2">
      <c r="T1283" s="27">
        <v>2110</v>
      </c>
      <c r="U1283" t="b">
        <f t="shared" ref="U1283:U1346" si="20">T1283=D1283</f>
        <v>0</v>
      </c>
    </row>
    <row r="1284" spans="20:21" ht="15" customHeight="1" x14ac:dyDescent="0.2">
      <c r="T1284" s="27">
        <v>2111</v>
      </c>
      <c r="U1284" t="b">
        <f t="shared" si="20"/>
        <v>0</v>
      </c>
    </row>
    <row r="1285" spans="20:21" ht="15" customHeight="1" x14ac:dyDescent="0.2">
      <c r="T1285" s="27">
        <v>2112</v>
      </c>
      <c r="U1285" t="b">
        <f t="shared" si="20"/>
        <v>0</v>
      </c>
    </row>
    <row r="1286" spans="20:21" ht="15" customHeight="1" x14ac:dyDescent="0.2">
      <c r="T1286" s="27">
        <v>2201</v>
      </c>
      <c r="U1286" t="b">
        <f t="shared" si="20"/>
        <v>0</v>
      </c>
    </row>
    <row r="1287" spans="20:21" ht="15" customHeight="1" x14ac:dyDescent="0.2">
      <c r="T1287" s="27">
        <v>2202</v>
      </c>
      <c r="U1287" t="b">
        <f t="shared" si="20"/>
        <v>0</v>
      </c>
    </row>
    <row r="1288" spans="20:21" ht="15" customHeight="1" x14ac:dyDescent="0.2">
      <c r="T1288" s="27">
        <v>2203</v>
      </c>
      <c r="U1288" t="b">
        <f t="shared" si="20"/>
        <v>0</v>
      </c>
    </row>
    <row r="1289" spans="20:21" ht="15" customHeight="1" x14ac:dyDescent="0.2">
      <c r="T1289" s="27">
        <v>2204</v>
      </c>
      <c r="U1289" t="b">
        <f t="shared" si="20"/>
        <v>0</v>
      </c>
    </row>
    <row r="1290" spans="20:21" ht="15" customHeight="1" x14ac:dyDescent="0.2">
      <c r="T1290" s="27">
        <v>2205</v>
      </c>
      <c r="U1290" t="b">
        <f t="shared" si="20"/>
        <v>0</v>
      </c>
    </row>
    <row r="1291" spans="20:21" ht="15" customHeight="1" x14ac:dyDescent="0.2">
      <c r="T1291" s="27">
        <v>2206</v>
      </c>
      <c r="U1291" t="b">
        <f t="shared" si="20"/>
        <v>0</v>
      </c>
    </row>
    <row r="1292" spans="20:21" ht="15" customHeight="1" x14ac:dyDescent="0.2">
      <c r="T1292" s="27">
        <v>2207</v>
      </c>
      <c r="U1292" t="b">
        <f t="shared" si="20"/>
        <v>0</v>
      </c>
    </row>
    <row r="1293" spans="20:21" ht="15" customHeight="1" x14ac:dyDescent="0.2">
      <c r="T1293" s="27">
        <v>2208</v>
      </c>
      <c r="U1293" t="b">
        <f t="shared" si="20"/>
        <v>0</v>
      </c>
    </row>
    <row r="1294" spans="20:21" ht="15" customHeight="1" x14ac:dyDescent="0.2">
      <c r="T1294" s="27">
        <v>2209</v>
      </c>
      <c r="U1294" t="b">
        <f t="shared" si="20"/>
        <v>0</v>
      </c>
    </row>
    <row r="1295" spans="20:21" ht="15" customHeight="1" x14ac:dyDescent="0.2">
      <c r="T1295" s="27">
        <v>2210</v>
      </c>
      <c r="U1295" t="b">
        <f t="shared" si="20"/>
        <v>0</v>
      </c>
    </row>
    <row r="1296" spans="20:21" ht="15" customHeight="1" x14ac:dyDescent="0.2">
      <c r="T1296" s="27">
        <v>2211</v>
      </c>
      <c r="U1296" t="b">
        <f t="shared" si="20"/>
        <v>0</v>
      </c>
    </row>
    <row r="1297" spans="20:21" ht="15" customHeight="1" x14ac:dyDescent="0.2">
      <c r="T1297" s="27">
        <v>2212</v>
      </c>
      <c r="U1297" t="b">
        <f t="shared" si="20"/>
        <v>0</v>
      </c>
    </row>
    <row r="1298" spans="20:21" ht="15" customHeight="1" x14ac:dyDescent="0.2">
      <c r="T1298" s="27">
        <v>2301</v>
      </c>
      <c r="U1298" t="b">
        <f t="shared" si="20"/>
        <v>0</v>
      </c>
    </row>
    <row r="1299" spans="20:21" ht="15" customHeight="1" x14ac:dyDescent="0.2">
      <c r="T1299" s="27">
        <v>2302</v>
      </c>
      <c r="U1299" t="b">
        <f t="shared" si="20"/>
        <v>0</v>
      </c>
    </row>
    <row r="1300" spans="20:21" ht="15" customHeight="1" x14ac:dyDescent="0.2">
      <c r="T1300" s="27">
        <v>2303</v>
      </c>
      <c r="U1300" t="b">
        <f t="shared" si="20"/>
        <v>0</v>
      </c>
    </row>
    <row r="1301" spans="20:21" ht="15" customHeight="1" x14ac:dyDescent="0.2">
      <c r="T1301" s="27">
        <v>2304</v>
      </c>
      <c r="U1301" t="b">
        <f t="shared" si="20"/>
        <v>0</v>
      </c>
    </row>
    <row r="1302" spans="20:21" ht="15" customHeight="1" x14ac:dyDescent="0.2">
      <c r="T1302" s="27">
        <v>2305</v>
      </c>
      <c r="U1302" t="b">
        <f t="shared" si="20"/>
        <v>0</v>
      </c>
    </row>
    <row r="1303" spans="20:21" ht="15" customHeight="1" x14ac:dyDescent="0.2">
      <c r="T1303" s="27">
        <v>2306</v>
      </c>
      <c r="U1303" t="b">
        <f t="shared" si="20"/>
        <v>0</v>
      </c>
    </row>
    <row r="1304" spans="20:21" ht="15" customHeight="1" x14ac:dyDescent="0.2">
      <c r="T1304" s="27">
        <v>2307</v>
      </c>
      <c r="U1304" t="b">
        <f t="shared" si="20"/>
        <v>0</v>
      </c>
    </row>
    <row r="1305" spans="20:21" ht="15" customHeight="1" x14ac:dyDescent="0.2">
      <c r="T1305" s="27">
        <v>2308</v>
      </c>
      <c r="U1305" t="b">
        <f t="shared" si="20"/>
        <v>0</v>
      </c>
    </row>
    <row r="1306" spans="20:21" ht="15" customHeight="1" x14ac:dyDescent="0.2">
      <c r="T1306" s="27">
        <v>2309</v>
      </c>
      <c r="U1306" t="b">
        <f t="shared" si="20"/>
        <v>0</v>
      </c>
    </row>
    <row r="1307" spans="20:21" ht="15" customHeight="1" x14ac:dyDescent="0.2">
      <c r="T1307" s="27">
        <v>2310</v>
      </c>
      <c r="U1307" t="b">
        <f t="shared" si="20"/>
        <v>0</v>
      </c>
    </row>
    <row r="1308" spans="20:21" ht="15" customHeight="1" x14ac:dyDescent="0.2">
      <c r="T1308" s="27">
        <v>2311</v>
      </c>
      <c r="U1308" t="b">
        <f t="shared" si="20"/>
        <v>0</v>
      </c>
    </row>
    <row r="1309" spans="20:21" ht="15" customHeight="1" x14ac:dyDescent="0.2">
      <c r="T1309" s="27">
        <v>2312</v>
      </c>
      <c r="U1309" t="b">
        <f t="shared" si="20"/>
        <v>0</v>
      </c>
    </row>
    <row r="1310" spans="20:21" ht="15" customHeight="1" x14ac:dyDescent="0.2">
      <c r="T1310" s="27">
        <v>2401</v>
      </c>
      <c r="U1310" t="b">
        <f t="shared" si="20"/>
        <v>0</v>
      </c>
    </row>
    <row r="1311" spans="20:21" ht="15" customHeight="1" x14ac:dyDescent="0.2">
      <c r="T1311" s="27">
        <v>2402</v>
      </c>
      <c r="U1311" t="b">
        <f t="shared" si="20"/>
        <v>0</v>
      </c>
    </row>
    <row r="1312" spans="20:21" ht="15" customHeight="1" x14ac:dyDescent="0.2">
      <c r="T1312" s="27">
        <v>2403</v>
      </c>
      <c r="U1312" t="b">
        <f t="shared" si="20"/>
        <v>0</v>
      </c>
    </row>
    <row r="1313" spans="20:21" ht="15" customHeight="1" x14ac:dyDescent="0.2">
      <c r="T1313" s="27">
        <v>2404</v>
      </c>
      <c r="U1313" t="b">
        <f t="shared" si="20"/>
        <v>0</v>
      </c>
    </row>
    <row r="1314" spans="20:21" ht="15" customHeight="1" x14ac:dyDescent="0.2">
      <c r="T1314" s="27">
        <v>2405</v>
      </c>
      <c r="U1314" t="b">
        <f t="shared" si="20"/>
        <v>0</v>
      </c>
    </row>
    <row r="1315" spans="20:21" ht="15" customHeight="1" x14ac:dyDescent="0.2">
      <c r="T1315" s="27">
        <v>2406</v>
      </c>
      <c r="U1315" t="b">
        <f t="shared" si="20"/>
        <v>0</v>
      </c>
    </row>
    <row r="1316" spans="20:21" ht="15" customHeight="1" x14ac:dyDescent="0.2">
      <c r="T1316" s="27">
        <v>2407</v>
      </c>
      <c r="U1316" t="b">
        <f t="shared" si="20"/>
        <v>0</v>
      </c>
    </row>
    <row r="1317" spans="20:21" ht="15" customHeight="1" x14ac:dyDescent="0.2">
      <c r="T1317" s="27">
        <v>2408</v>
      </c>
      <c r="U1317" t="b">
        <f t="shared" si="20"/>
        <v>0</v>
      </c>
    </row>
    <row r="1318" spans="20:21" ht="15" customHeight="1" x14ac:dyDescent="0.2">
      <c r="T1318" s="27">
        <v>2409</v>
      </c>
      <c r="U1318" t="b">
        <f t="shared" si="20"/>
        <v>0</v>
      </c>
    </row>
    <row r="1319" spans="20:21" ht="15" customHeight="1" x14ac:dyDescent="0.2">
      <c r="T1319" s="27">
        <v>2410</v>
      </c>
      <c r="U1319" t="b">
        <f t="shared" si="20"/>
        <v>0</v>
      </c>
    </row>
    <row r="1320" spans="20:21" ht="15" customHeight="1" x14ac:dyDescent="0.2">
      <c r="T1320" s="27">
        <v>2411</v>
      </c>
      <c r="U1320" t="b">
        <f t="shared" si="20"/>
        <v>0</v>
      </c>
    </row>
    <row r="1321" spans="20:21" ht="15" customHeight="1" x14ac:dyDescent="0.2">
      <c r="T1321" s="27">
        <v>2412</v>
      </c>
      <c r="U1321" t="b">
        <f t="shared" si="20"/>
        <v>0</v>
      </c>
    </row>
    <row r="1322" spans="20:21" ht="15" customHeight="1" x14ac:dyDescent="0.2">
      <c r="T1322" s="27">
        <v>2101</v>
      </c>
      <c r="U1322" t="b">
        <f t="shared" si="20"/>
        <v>0</v>
      </c>
    </row>
    <row r="1323" spans="20:21" ht="15" customHeight="1" x14ac:dyDescent="0.2">
      <c r="T1323" s="27">
        <v>2102</v>
      </c>
      <c r="U1323" t="b">
        <f t="shared" si="20"/>
        <v>0</v>
      </c>
    </row>
    <row r="1324" spans="20:21" ht="15" customHeight="1" x14ac:dyDescent="0.2">
      <c r="T1324" s="27">
        <v>2103</v>
      </c>
      <c r="U1324" t="b">
        <f t="shared" si="20"/>
        <v>0</v>
      </c>
    </row>
    <row r="1325" spans="20:21" ht="15" customHeight="1" x14ac:dyDescent="0.2">
      <c r="T1325" s="27">
        <v>2104</v>
      </c>
      <c r="U1325" t="b">
        <f t="shared" si="20"/>
        <v>0</v>
      </c>
    </row>
    <row r="1326" spans="20:21" ht="15" customHeight="1" x14ac:dyDescent="0.2">
      <c r="T1326" s="27">
        <v>2105</v>
      </c>
      <c r="U1326" t="b">
        <f t="shared" si="20"/>
        <v>0</v>
      </c>
    </row>
    <row r="1327" spans="20:21" ht="15" customHeight="1" x14ac:dyDescent="0.2">
      <c r="T1327" s="27">
        <v>2106</v>
      </c>
      <c r="U1327" t="b">
        <f t="shared" si="20"/>
        <v>0</v>
      </c>
    </row>
    <row r="1328" spans="20:21" ht="15" customHeight="1" x14ac:dyDescent="0.2">
      <c r="T1328" s="27">
        <v>2107</v>
      </c>
      <c r="U1328" t="b">
        <f t="shared" si="20"/>
        <v>0</v>
      </c>
    </row>
    <row r="1329" spans="20:21" ht="15" customHeight="1" x14ac:dyDescent="0.2">
      <c r="T1329" s="27">
        <v>2108</v>
      </c>
      <c r="U1329" t="b">
        <f t="shared" si="20"/>
        <v>0</v>
      </c>
    </row>
    <row r="1330" spans="20:21" ht="15" customHeight="1" x14ac:dyDescent="0.2">
      <c r="T1330" s="27">
        <v>2109</v>
      </c>
      <c r="U1330" t="b">
        <f t="shared" si="20"/>
        <v>0</v>
      </c>
    </row>
    <row r="1331" spans="20:21" ht="15" customHeight="1" x14ac:dyDescent="0.2">
      <c r="T1331" s="27">
        <v>2110</v>
      </c>
      <c r="U1331" t="b">
        <f t="shared" si="20"/>
        <v>0</v>
      </c>
    </row>
    <row r="1332" spans="20:21" ht="15" customHeight="1" x14ac:dyDescent="0.2">
      <c r="T1332" s="27">
        <v>2111</v>
      </c>
      <c r="U1332" t="b">
        <f t="shared" si="20"/>
        <v>0</v>
      </c>
    </row>
    <row r="1333" spans="20:21" ht="15" customHeight="1" x14ac:dyDescent="0.2">
      <c r="T1333" s="27">
        <v>2112</v>
      </c>
      <c r="U1333" t="b">
        <f t="shared" si="20"/>
        <v>0</v>
      </c>
    </row>
    <row r="1334" spans="20:21" ht="15" customHeight="1" x14ac:dyDescent="0.2">
      <c r="T1334" s="27">
        <v>2201</v>
      </c>
      <c r="U1334" t="b">
        <f t="shared" si="20"/>
        <v>0</v>
      </c>
    </row>
    <row r="1335" spans="20:21" ht="15" customHeight="1" x14ac:dyDescent="0.2">
      <c r="T1335" s="27">
        <v>2202</v>
      </c>
      <c r="U1335" t="b">
        <f t="shared" si="20"/>
        <v>0</v>
      </c>
    </row>
    <row r="1336" spans="20:21" ht="15" customHeight="1" x14ac:dyDescent="0.2">
      <c r="T1336" s="27">
        <v>2203</v>
      </c>
      <c r="U1336" t="b">
        <f t="shared" si="20"/>
        <v>0</v>
      </c>
    </row>
    <row r="1337" spans="20:21" ht="15" customHeight="1" x14ac:dyDescent="0.2">
      <c r="T1337" s="27">
        <v>2204</v>
      </c>
      <c r="U1337" t="b">
        <f t="shared" si="20"/>
        <v>0</v>
      </c>
    </row>
    <row r="1338" spans="20:21" ht="15" customHeight="1" x14ac:dyDescent="0.2">
      <c r="T1338" s="27">
        <v>2205</v>
      </c>
      <c r="U1338" t="b">
        <f t="shared" si="20"/>
        <v>0</v>
      </c>
    </row>
    <row r="1339" spans="20:21" ht="15" customHeight="1" x14ac:dyDescent="0.2">
      <c r="T1339" s="27">
        <v>2206</v>
      </c>
      <c r="U1339" t="b">
        <f t="shared" si="20"/>
        <v>0</v>
      </c>
    </row>
    <row r="1340" spans="20:21" ht="15" customHeight="1" x14ac:dyDescent="0.2">
      <c r="T1340" s="27">
        <v>2207</v>
      </c>
      <c r="U1340" t="b">
        <f t="shared" si="20"/>
        <v>0</v>
      </c>
    </row>
    <row r="1341" spans="20:21" ht="15" customHeight="1" x14ac:dyDescent="0.2">
      <c r="T1341" s="27">
        <v>2208</v>
      </c>
      <c r="U1341" t="b">
        <f t="shared" si="20"/>
        <v>0</v>
      </c>
    </row>
    <row r="1342" spans="20:21" ht="15" customHeight="1" x14ac:dyDescent="0.2">
      <c r="T1342" s="27">
        <v>2209</v>
      </c>
      <c r="U1342" t="b">
        <f t="shared" si="20"/>
        <v>0</v>
      </c>
    </row>
    <row r="1343" spans="20:21" ht="15" customHeight="1" x14ac:dyDescent="0.2">
      <c r="T1343" s="27">
        <v>2210</v>
      </c>
      <c r="U1343" t="b">
        <f t="shared" si="20"/>
        <v>0</v>
      </c>
    </row>
    <row r="1344" spans="20:21" ht="15" customHeight="1" x14ac:dyDescent="0.2">
      <c r="T1344" s="27">
        <v>2211</v>
      </c>
      <c r="U1344" t="b">
        <f t="shared" si="20"/>
        <v>0</v>
      </c>
    </row>
    <row r="1345" spans="20:21" ht="15" customHeight="1" x14ac:dyDescent="0.2">
      <c r="T1345" s="27">
        <v>2212</v>
      </c>
      <c r="U1345" t="b">
        <f t="shared" si="20"/>
        <v>0</v>
      </c>
    </row>
    <row r="1346" spans="20:21" ht="15" customHeight="1" x14ac:dyDescent="0.2">
      <c r="T1346" s="27">
        <v>2301</v>
      </c>
      <c r="U1346" t="b">
        <f t="shared" si="20"/>
        <v>0</v>
      </c>
    </row>
    <row r="1347" spans="20:21" ht="15" customHeight="1" x14ac:dyDescent="0.2">
      <c r="T1347" s="27">
        <v>2302</v>
      </c>
      <c r="U1347" t="b">
        <f t="shared" ref="U1347:U1410" si="21">T1347=D1347</f>
        <v>0</v>
      </c>
    </row>
    <row r="1348" spans="20:21" ht="15" customHeight="1" x14ac:dyDescent="0.2">
      <c r="T1348" s="27">
        <v>2303</v>
      </c>
      <c r="U1348" t="b">
        <f t="shared" si="21"/>
        <v>0</v>
      </c>
    </row>
    <row r="1349" spans="20:21" ht="15" customHeight="1" x14ac:dyDescent="0.2">
      <c r="T1349" s="27">
        <v>2304</v>
      </c>
      <c r="U1349" t="b">
        <f t="shared" si="21"/>
        <v>0</v>
      </c>
    </row>
    <row r="1350" spans="20:21" ht="15" customHeight="1" x14ac:dyDescent="0.2">
      <c r="T1350" s="27">
        <v>2305</v>
      </c>
      <c r="U1350" t="b">
        <f t="shared" si="21"/>
        <v>0</v>
      </c>
    </row>
    <row r="1351" spans="20:21" ht="15" customHeight="1" x14ac:dyDescent="0.2">
      <c r="T1351" s="27">
        <v>2306</v>
      </c>
      <c r="U1351" t="b">
        <f t="shared" si="21"/>
        <v>0</v>
      </c>
    </row>
    <row r="1352" spans="20:21" ht="15" customHeight="1" x14ac:dyDescent="0.2">
      <c r="T1352" s="27">
        <v>2307</v>
      </c>
      <c r="U1352" t="b">
        <f t="shared" si="21"/>
        <v>0</v>
      </c>
    </row>
    <row r="1353" spans="20:21" ht="15" customHeight="1" x14ac:dyDescent="0.2">
      <c r="T1353" s="27">
        <v>2308</v>
      </c>
      <c r="U1353" t="b">
        <f t="shared" si="21"/>
        <v>0</v>
      </c>
    </row>
    <row r="1354" spans="20:21" ht="15" customHeight="1" x14ac:dyDescent="0.2">
      <c r="T1354" s="27">
        <v>2309</v>
      </c>
      <c r="U1354" t="b">
        <f t="shared" si="21"/>
        <v>0</v>
      </c>
    </row>
    <row r="1355" spans="20:21" ht="15" customHeight="1" x14ac:dyDescent="0.2">
      <c r="T1355" s="27">
        <v>2310</v>
      </c>
      <c r="U1355" t="b">
        <f t="shared" si="21"/>
        <v>0</v>
      </c>
    </row>
    <row r="1356" spans="20:21" ht="15" customHeight="1" x14ac:dyDescent="0.2">
      <c r="T1356" s="27">
        <v>2311</v>
      </c>
      <c r="U1356" t="b">
        <f t="shared" si="21"/>
        <v>0</v>
      </c>
    </row>
    <row r="1357" spans="20:21" ht="15" customHeight="1" x14ac:dyDescent="0.2">
      <c r="T1357" s="27">
        <v>2312</v>
      </c>
      <c r="U1357" t="b">
        <f t="shared" si="21"/>
        <v>0</v>
      </c>
    </row>
    <row r="1358" spans="20:21" ht="15" customHeight="1" x14ac:dyDescent="0.2">
      <c r="T1358" s="27">
        <v>2401</v>
      </c>
      <c r="U1358" t="b">
        <f t="shared" si="21"/>
        <v>0</v>
      </c>
    </row>
    <row r="1359" spans="20:21" ht="15" customHeight="1" x14ac:dyDescent="0.2">
      <c r="T1359" s="27">
        <v>2402</v>
      </c>
      <c r="U1359" t="b">
        <f t="shared" si="21"/>
        <v>0</v>
      </c>
    </row>
    <row r="1360" spans="20:21" ht="15" customHeight="1" x14ac:dyDescent="0.2">
      <c r="T1360" s="27">
        <v>2403</v>
      </c>
      <c r="U1360" t="b">
        <f t="shared" si="21"/>
        <v>0</v>
      </c>
    </row>
    <row r="1361" spans="20:21" ht="15" customHeight="1" x14ac:dyDescent="0.2">
      <c r="T1361" s="27">
        <v>2404</v>
      </c>
      <c r="U1361" t="b">
        <f t="shared" si="21"/>
        <v>0</v>
      </c>
    </row>
    <row r="1362" spans="20:21" ht="15" customHeight="1" x14ac:dyDescent="0.2">
      <c r="T1362" s="27">
        <v>2405</v>
      </c>
      <c r="U1362" t="b">
        <f t="shared" si="21"/>
        <v>0</v>
      </c>
    </row>
    <row r="1363" spans="20:21" ht="15" customHeight="1" x14ac:dyDescent="0.2">
      <c r="T1363" s="27">
        <v>2406</v>
      </c>
      <c r="U1363" t="b">
        <f t="shared" si="21"/>
        <v>0</v>
      </c>
    </row>
    <row r="1364" spans="20:21" ht="15" customHeight="1" x14ac:dyDescent="0.2">
      <c r="T1364" s="27">
        <v>2407</v>
      </c>
      <c r="U1364" t="b">
        <f t="shared" si="21"/>
        <v>0</v>
      </c>
    </row>
    <row r="1365" spans="20:21" ht="15" customHeight="1" x14ac:dyDescent="0.2">
      <c r="T1365" s="27">
        <v>2408</v>
      </c>
      <c r="U1365" t="b">
        <f t="shared" si="21"/>
        <v>0</v>
      </c>
    </row>
    <row r="1366" spans="20:21" ht="15" customHeight="1" x14ac:dyDescent="0.2">
      <c r="T1366" s="27">
        <v>2409</v>
      </c>
      <c r="U1366" t="b">
        <f t="shared" si="21"/>
        <v>0</v>
      </c>
    </row>
    <row r="1367" spans="20:21" ht="15" customHeight="1" x14ac:dyDescent="0.2">
      <c r="T1367" s="27">
        <v>2410</v>
      </c>
      <c r="U1367" t="b">
        <f t="shared" si="21"/>
        <v>0</v>
      </c>
    </row>
    <row r="1368" spans="20:21" ht="15" customHeight="1" x14ac:dyDescent="0.2">
      <c r="T1368" s="27">
        <v>2411</v>
      </c>
      <c r="U1368" t="b">
        <f t="shared" si="21"/>
        <v>0</v>
      </c>
    </row>
    <row r="1369" spans="20:21" ht="15" customHeight="1" x14ac:dyDescent="0.2">
      <c r="T1369" s="27">
        <v>2412</v>
      </c>
      <c r="U1369" t="b">
        <f t="shared" si="21"/>
        <v>0</v>
      </c>
    </row>
    <row r="1370" spans="20:21" ht="15" customHeight="1" x14ac:dyDescent="0.2">
      <c r="T1370" s="27">
        <v>2101</v>
      </c>
      <c r="U1370" t="b">
        <f t="shared" si="21"/>
        <v>0</v>
      </c>
    </row>
    <row r="1371" spans="20:21" ht="15" customHeight="1" x14ac:dyDescent="0.2">
      <c r="T1371" s="27">
        <v>2102</v>
      </c>
      <c r="U1371" t="b">
        <f t="shared" si="21"/>
        <v>0</v>
      </c>
    </row>
    <row r="1372" spans="20:21" ht="15" customHeight="1" x14ac:dyDescent="0.2">
      <c r="T1372" s="27">
        <v>2103</v>
      </c>
      <c r="U1372" t="b">
        <f t="shared" si="21"/>
        <v>0</v>
      </c>
    </row>
    <row r="1373" spans="20:21" ht="15" customHeight="1" x14ac:dyDescent="0.2">
      <c r="T1373" s="27">
        <v>2104</v>
      </c>
      <c r="U1373" t="b">
        <f t="shared" si="21"/>
        <v>0</v>
      </c>
    </row>
    <row r="1374" spans="20:21" ht="15" customHeight="1" x14ac:dyDescent="0.2">
      <c r="T1374" s="27">
        <v>2105</v>
      </c>
      <c r="U1374" t="b">
        <f t="shared" si="21"/>
        <v>0</v>
      </c>
    </row>
    <row r="1375" spans="20:21" ht="15" customHeight="1" x14ac:dyDescent="0.2">
      <c r="T1375" s="27">
        <v>2106</v>
      </c>
      <c r="U1375" t="b">
        <f t="shared" si="21"/>
        <v>0</v>
      </c>
    </row>
    <row r="1376" spans="20:21" ht="15" customHeight="1" x14ac:dyDescent="0.2">
      <c r="T1376" s="27">
        <v>2107</v>
      </c>
      <c r="U1376" t="b">
        <f t="shared" si="21"/>
        <v>0</v>
      </c>
    </row>
    <row r="1377" spans="20:21" ht="15" customHeight="1" x14ac:dyDescent="0.2">
      <c r="T1377" s="27">
        <v>2108</v>
      </c>
      <c r="U1377" t="b">
        <f t="shared" si="21"/>
        <v>0</v>
      </c>
    </row>
    <row r="1378" spans="20:21" ht="15" customHeight="1" x14ac:dyDescent="0.2">
      <c r="T1378" s="27">
        <v>2109</v>
      </c>
      <c r="U1378" t="b">
        <f t="shared" si="21"/>
        <v>0</v>
      </c>
    </row>
    <row r="1379" spans="20:21" ht="15" customHeight="1" x14ac:dyDescent="0.2">
      <c r="T1379" s="27">
        <v>2110</v>
      </c>
      <c r="U1379" t="b">
        <f t="shared" si="21"/>
        <v>0</v>
      </c>
    </row>
    <row r="1380" spans="20:21" ht="15" customHeight="1" x14ac:dyDescent="0.2">
      <c r="T1380" s="27">
        <v>2111</v>
      </c>
      <c r="U1380" t="b">
        <f t="shared" si="21"/>
        <v>0</v>
      </c>
    </row>
    <row r="1381" spans="20:21" ht="15" customHeight="1" x14ac:dyDescent="0.2">
      <c r="T1381" s="27">
        <v>2112</v>
      </c>
      <c r="U1381" t="b">
        <f t="shared" si="21"/>
        <v>0</v>
      </c>
    </row>
    <row r="1382" spans="20:21" ht="15" customHeight="1" x14ac:dyDescent="0.2">
      <c r="T1382" s="27">
        <v>2201</v>
      </c>
      <c r="U1382" t="b">
        <f t="shared" si="21"/>
        <v>0</v>
      </c>
    </row>
    <row r="1383" spans="20:21" ht="15" customHeight="1" x14ac:dyDescent="0.2">
      <c r="T1383" s="27">
        <v>2202</v>
      </c>
      <c r="U1383" t="b">
        <f t="shared" si="21"/>
        <v>0</v>
      </c>
    </row>
    <row r="1384" spans="20:21" ht="15" customHeight="1" x14ac:dyDescent="0.2">
      <c r="T1384" s="27">
        <v>2203</v>
      </c>
      <c r="U1384" t="b">
        <f t="shared" si="21"/>
        <v>0</v>
      </c>
    </row>
    <row r="1385" spans="20:21" ht="15" customHeight="1" x14ac:dyDescent="0.2">
      <c r="T1385" s="27">
        <v>2204</v>
      </c>
      <c r="U1385" t="b">
        <f t="shared" si="21"/>
        <v>0</v>
      </c>
    </row>
    <row r="1386" spans="20:21" ht="15" customHeight="1" x14ac:dyDescent="0.2">
      <c r="T1386" s="27">
        <v>2205</v>
      </c>
      <c r="U1386" t="b">
        <f t="shared" si="21"/>
        <v>0</v>
      </c>
    </row>
    <row r="1387" spans="20:21" ht="15" customHeight="1" x14ac:dyDescent="0.2">
      <c r="T1387" s="27">
        <v>2206</v>
      </c>
      <c r="U1387" t="b">
        <f t="shared" si="21"/>
        <v>0</v>
      </c>
    </row>
    <row r="1388" spans="20:21" ht="15" customHeight="1" x14ac:dyDescent="0.2">
      <c r="T1388" s="27">
        <v>2207</v>
      </c>
      <c r="U1388" t="b">
        <f t="shared" si="21"/>
        <v>0</v>
      </c>
    </row>
    <row r="1389" spans="20:21" ht="15" customHeight="1" x14ac:dyDescent="0.2">
      <c r="T1389" s="27">
        <v>2208</v>
      </c>
      <c r="U1389" t="b">
        <f t="shared" si="21"/>
        <v>0</v>
      </c>
    </row>
    <row r="1390" spans="20:21" ht="15" customHeight="1" x14ac:dyDescent="0.2">
      <c r="T1390" s="27">
        <v>2209</v>
      </c>
      <c r="U1390" t="b">
        <f t="shared" si="21"/>
        <v>0</v>
      </c>
    </row>
    <row r="1391" spans="20:21" ht="15" customHeight="1" x14ac:dyDescent="0.2">
      <c r="T1391" s="27">
        <v>2210</v>
      </c>
      <c r="U1391" t="b">
        <f t="shared" si="21"/>
        <v>0</v>
      </c>
    </row>
    <row r="1392" spans="20:21" ht="15" customHeight="1" x14ac:dyDescent="0.2">
      <c r="T1392" s="27">
        <v>2211</v>
      </c>
      <c r="U1392" t="b">
        <f t="shared" si="21"/>
        <v>0</v>
      </c>
    </row>
    <row r="1393" spans="20:21" ht="15" customHeight="1" x14ac:dyDescent="0.2">
      <c r="T1393" s="27">
        <v>2212</v>
      </c>
      <c r="U1393" t="b">
        <f t="shared" si="21"/>
        <v>0</v>
      </c>
    </row>
    <row r="1394" spans="20:21" ht="15" customHeight="1" x14ac:dyDescent="0.2">
      <c r="T1394" s="27">
        <v>2301</v>
      </c>
      <c r="U1394" t="b">
        <f t="shared" si="21"/>
        <v>0</v>
      </c>
    </row>
    <row r="1395" spans="20:21" ht="15" customHeight="1" x14ac:dyDescent="0.2">
      <c r="T1395" s="27">
        <v>2302</v>
      </c>
      <c r="U1395" t="b">
        <f t="shared" si="21"/>
        <v>0</v>
      </c>
    </row>
    <row r="1396" spans="20:21" ht="15" customHeight="1" x14ac:dyDescent="0.2">
      <c r="T1396" s="27">
        <v>2303</v>
      </c>
      <c r="U1396" t="b">
        <f t="shared" si="21"/>
        <v>0</v>
      </c>
    </row>
    <row r="1397" spans="20:21" ht="15" customHeight="1" x14ac:dyDescent="0.2">
      <c r="T1397" s="27">
        <v>2304</v>
      </c>
      <c r="U1397" t="b">
        <f t="shared" si="21"/>
        <v>0</v>
      </c>
    </row>
    <row r="1398" spans="20:21" ht="15" customHeight="1" x14ac:dyDescent="0.2">
      <c r="T1398" s="27">
        <v>2305</v>
      </c>
      <c r="U1398" t="b">
        <f t="shared" si="21"/>
        <v>0</v>
      </c>
    </row>
    <row r="1399" spans="20:21" ht="15" customHeight="1" x14ac:dyDescent="0.2">
      <c r="T1399" s="27">
        <v>2306</v>
      </c>
      <c r="U1399" t="b">
        <f t="shared" si="21"/>
        <v>0</v>
      </c>
    </row>
    <row r="1400" spans="20:21" ht="15" customHeight="1" x14ac:dyDescent="0.2">
      <c r="T1400" s="27">
        <v>2307</v>
      </c>
      <c r="U1400" t="b">
        <f t="shared" si="21"/>
        <v>0</v>
      </c>
    </row>
    <row r="1401" spans="20:21" ht="15" customHeight="1" x14ac:dyDescent="0.2">
      <c r="T1401" s="27">
        <v>2308</v>
      </c>
      <c r="U1401" t="b">
        <f t="shared" si="21"/>
        <v>0</v>
      </c>
    </row>
    <row r="1402" spans="20:21" ht="15" customHeight="1" x14ac:dyDescent="0.2">
      <c r="T1402" s="27">
        <v>2309</v>
      </c>
      <c r="U1402" t="b">
        <f t="shared" si="21"/>
        <v>0</v>
      </c>
    </row>
    <row r="1403" spans="20:21" ht="15" customHeight="1" x14ac:dyDescent="0.2">
      <c r="T1403" s="27">
        <v>2310</v>
      </c>
      <c r="U1403" t="b">
        <f t="shared" si="21"/>
        <v>0</v>
      </c>
    </row>
    <row r="1404" spans="20:21" ht="15" customHeight="1" x14ac:dyDescent="0.2">
      <c r="T1404" s="27">
        <v>2311</v>
      </c>
      <c r="U1404" t="b">
        <f t="shared" si="21"/>
        <v>0</v>
      </c>
    </row>
    <row r="1405" spans="20:21" ht="15" customHeight="1" x14ac:dyDescent="0.2">
      <c r="T1405" s="27">
        <v>2312</v>
      </c>
      <c r="U1405" t="b">
        <f t="shared" si="21"/>
        <v>0</v>
      </c>
    </row>
    <row r="1406" spans="20:21" ht="15" customHeight="1" x14ac:dyDescent="0.2">
      <c r="T1406" s="27">
        <v>2401</v>
      </c>
      <c r="U1406" t="b">
        <f t="shared" si="21"/>
        <v>0</v>
      </c>
    </row>
    <row r="1407" spans="20:21" ht="15" customHeight="1" x14ac:dyDescent="0.2">
      <c r="T1407" s="27">
        <v>2402</v>
      </c>
      <c r="U1407" t="b">
        <f t="shared" si="21"/>
        <v>0</v>
      </c>
    </row>
    <row r="1408" spans="20:21" ht="15" customHeight="1" x14ac:dyDescent="0.2">
      <c r="T1408" s="27">
        <v>2403</v>
      </c>
      <c r="U1408" t="b">
        <f t="shared" si="21"/>
        <v>0</v>
      </c>
    </row>
    <row r="1409" spans="20:21" ht="15" customHeight="1" x14ac:dyDescent="0.2">
      <c r="T1409" s="27">
        <v>2404</v>
      </c>
      <c r="U1409" t="b">
        <f t="shared" si="21"/>
        <v>0</v>
      </c>
    </row>
    <row r="1410" spans="20:21" ht="15" customHeight="1" x14ac:dyDescent="0.2">
      <c r="T1410" s="27">
        <v>2405</v>
      </c>
      <c r="U1410" t="b">
        <f t="shared" si="21"/>
        <v>0</v>
      </c>
    </row>
    <row r="1411" spans="20:21" ht="15" customHeight="1" x14ac:dyDescent="0.2">
      <c r="T1411" s="27">
        <v>2406</v>
      </c>
      <c r="U1411" t="b">
        <f t="shared" ref="U1411:U1441" si="22">T1411=D1411</f>
        <v>0</v>
      </c>
    </row>
    <row r="1412" spans="20:21" ht="15" customHeight="1" x14ac:dyDescent="0.2">
      <c r="T1412" s="27">
        <v>2407</v>
      </c>
      <c r="U1412" t="b">
        <f t="shared" si="22"/>
        <v>0</v>
      </c>
    </row>
    <row r="1413" spans="20:21" ht="15" customHeight="1" x14ac:dyDescent="0.2">
      <c r="T1413" s="27">
        <v>2408</v>
      </c>
      <c r="U1413" t="b">
        <f t="shared" si="22"/>
        <v>0</v>
      </c>
    </row>
    <row r="1414" spans="20:21" ht="15" customHeight="1" x14ac:dyDescent="0.2">
      <c r="T1414" s="27">
        <v>2409</v>
      </c>
      <c r="U1414" t="b">
        <f t="shared" si="22"/>
        <v>0</v>
      </c>
    </row>
    <row r="1415" spans="20:21" ht="15" customHeight="1" x14ac:dyDescent="0.2">
      <c r="T1415" s="27">
        <v>2410</v>
      </c>
      <c r="U1415" t="b">
        <f t="shared" si="22"/>
        <v>0</v>
      </c>
    </row>
    <row r="1416" spans="20:21" ht="15" customHeight="1" x14ac:dyDescent="0.2">
      <c r="T1416" s="27">
        <v>2411</v>
      </c>
      <c r="U1416" t="b">
        <f t="shared" si="22"/>
        <v>0</v>
      </c>
    </row>
    <row r="1417" spans="20:21" ht="15" customHeight="1" x14ac:dyDescent="0.2">
      <c r="T1417" s="27">
        <v>2412</v>
      </c>
      <c r="U1417" t="b">
        <f t="shared" si="22"/>
        <v>0</v>
      </c>
    </row>
    <row r="1418" spans="20:21" ht="15" customHeight="1" x14ac:dyDescent="0.2">
      <c r="T1418" s="27">
        <v>2107</v>
      </c>
      <c r="U1418" t="b">
        <f t="shared" si="22"/>
        <v>0</v>
      </c>
    </row>
    <row r="1419" spans="20:21" ht="15" customHeight="1" x14ac:dyDescent="0.2">
      <c r="T1419" s="27">
        <v>2108</v>
      </c>
      <c r="U1419" t="b">
        <f t="shared" si="22"/>
        <v>0</v>
      </c>
    </row>
    <row r="1420" spans="20:21" ht="15" customHeight="1" x14ac:dyDescent="0.2">
      <c r="T1420" s="27">
        <v>2109</v>
      </c>
      <c r="U1420" t="b">
        <f t="shared" si="22"/>
        <v>0</v>
      </c>
    </row>
    <row r="1421" spans="20:21" ht="15" customHeight="1" x14ac:dyDescent="0.2">
      <c r="T1421" s="27">
        <v>2110</v>
      </c>
      <c r="U1421" t="b">
        <f t="shared" si="22"/>
        <v>0</v>
      </c>
    </row>
    <row r="1422" spans="20:21" ht="15" customHeight="1" x14ac:dyDescent="0.2">
      <c r="T1422" s="27">
        <v>2111</v>
      </c>
      <c r="U1422" t="b">
        <f t="shared" si="22"/>
        <v>0</v>
      </c>
    </row>
    <row r="1423" spans="20:21" ht="15" customHeight="1" x14ac:dyDescent="0.2">
      <c r="T1423" s="27">
        <v>2112</v>
      </c>
      <c r="U1423" t="b">
        <f t="shared" si="22"/>
        <v>0</v>
      </c>
    </row>
    <row r="1424" spans="20:21" ht="15" customHeight="1" x14ac:dyDescent="0.2">
      <c r="T1424" s="27">
        <v>2207</v>
      </c>
      <c r="U1424" t="b">
        <f t="shared" si="22"/>
        <v>0</v>
      </c>
    </row>
    <row r="1425" spans="20:21" ht="15" customHeight="1" x14ac:dyDescent="0.2">
      <c r="T1425" s="27">
        <v>2208</v>
      </c>
      <c r="U1425" t="b">
        <f t="shared" si="22"/>
        <v>0</v>
      </c>
    </row>
    <row r="1426" spans="20:21" ht="15" customHeight="1" x14ac:dyDescent="0.2">
      <c r="T1426" s="27">
        <v>2209</v>
      </c>
      <c r="U1426" t="b">
        <f t="shared" si="22"/>
        <v>0</v>
      </c>
    </row>
    <row r="1427" spans="20:21" ht="15" customHeight="1" x14ac:dyDescent="0.2">
      <c r="T1427" s="27">
        <v>2210</v>
      </c>
      <c r="U1427" t="b">
        <f t="shared" si="22"/>
        <v>0</v>
      </c>
    </row>
    <row r="1428" spans="20:21" ht="15" customHeight="1" x14ac:dyDescent="0.2">
      <c r="T1428" s="27">
        <v>2211</v>
      </c>
      <c r="U1428" t="b">
        <f t="shared" si="22"/>
        <v>0</v>
      </c>
    </row>
    <row r="1429" spans="20:21" ht="15" customHeight="1" x14ac:dyDescent="0.2">
      <c r="T1429" s="27">
        <v>2212</v>
      </c>
      <c r="U1429" t="b">
        <f t="shared" si="22"/>
        <v>0</v>
      </c>
    </row>
    <row r="1430" spans="20:21" ht="15" customHeight="1" x14ac:dyDescent="0.2">
      <c r="T1430" s="27">
        <v>2301</v>
      </c>
      <c r="U1430" t="b">
        <f t="shared" si="22"/>
        <v>0</v>
      </c>
    </row>
    <row r="1431" spans="20:21" ht="15" customHeight="1" x14ac:dyDescent="0.2">
      <c r="T1431" s="27">
        <v>2302</v>
      </c>
      <c r="U1431" t="b">
        <f t="shared" si="22"/>
        <v>0</v>
      </c>
    </row>
    <row r="1432" spans="20:21" ht="15" customHeight="1" x14ac:dyDescent="0.2">
      <c r="T1432" s="27">
        <v>2303</v>
      </c>
      <c r="U1432" t="b">
        <f t="shared" si="22"/>
        <v>0</v>
      </c>
    </row>
    <row r="1433" spans="20:21" ht="15" customHeight="1" x14ac:dyDescent="0.2">
      <c r="T1433" s="27">
        <v>2304</v>
      </c>
      <c r="U1433" t="b">
        <f t="shared" si="22"/>
        <v>0</v>
      </c>
    </row>
    <row r="1434" spans="20:21" ht="15" customHeight="1" x14ac:dyDescent="0.2">
      <c r="T1434" s="27">
        <v>2305</v>
      </c>
      <c r="U1434" t="b">
        <f t="shared" si="22"/>
        <v>0</v>
      </c>
    </row>
    <row r="1435" spans="20:21" ht="15" customHeight="1" x14ac:dyDescent="0.2">
      <c r="T1435" s="27">
        <v>2306</v>
      </c>
      <c r="U1435" t="b">
        <f t="shared" si="22"/>
        <v>0</v>
      </c>
    </row>
    <row r="1436" spans="20:21" ht="15" customHeight="1" x14ac:dyDescent="0.2">
      <c r="T1436" s="27">
        <v>2407</v>
      </c>
      <c r="U1436" t="b">
        <f t="shared" si="22"/>
        <v>0</v>
      </c>
    </row>
    <row r="1437" spans="20:21" ht="15" customHeight="1" x14ac:dyDescent="0.2">
      <c r="T1437" s="27">
        <v>2408</v>
      </c>
      <c r="U1437" t="b">
        <f t="shared" si="22"/>
        <v>0</v>
      </c>
    </row>
    <row r="1438" spans="20:21" ht="15" customHeight="1" x14ac:dyDescent="0.2">
      <c r="T1438" s="27">
        <v>2409</v>
      </c>
      <c r="U1438" t="b">
        <f t="shared" si="22"/>
        <v>0</v>
      </c>
    </row>
    <row r="1439" spans="20:21" ht="15" customHeight="1" x14ac:dyDescent="0.2">
      <c r="T1439" s="27">
        <v>2410</v>
      </c>
      <c r="U1439" t="b">
        <f t="shared" si="22"/>
        <v>0</v>
      </c>
    </row>
    <row r="1440" spans="20:21" ht="15" customHeight="1" x14ac:dyDescent="0.2">
      <c r="T1440" s="27">
        <v>2411</v>
      </c>
      <c r="U1440" t="b">
        <f t="shared" si="22"/>
        <v>0</v>
      </c>
    </row>
    <row r="1441" spans="20:21" ht="15" customHeight="1" x14ac:dyDescent="0.2">
      <c r="T1441" s="27">
        <v>2412</v>
      </c>
      <c r="U1441" t="b">
        <f t="shared" si="22"/>
        <v>0</v>
      </c>
    </row>
    <row r="1442" spans="20:21" ht="15" customHeight="1" x14ac:dyDescent="0.2">
      <c r="T1442" s="27"/>
    </row>
    <row r="1443" spans="20:21" ht="15" customHeight="1" x14ac:dyDescent="0.2">
      <c r="T1443" s="27"/>
    </row>
    <row r="1444" spans="20:21" ht="15" customHeight="1" x14ac:dyDescent="0.2">
      <c r="T1444" s="27"/>
    </row>
    <row r="1445" spans="20:21" ht="15" customHeight="1" x14ac:dyDescent="0.2">
      <c r="T1445" s="27"/>
    </row>
    <row r="1446" spans="20:21" ht="15" customHeight="1" x14ac:dyDescent="0.2">
      <c r="T1446" s="27"/>
    </row>
    <row r="1447" spans="20:21" ht="15" customHeight="1" x14ac:dyDescent="0.2">
      <c r="T1447" s="27"/>
    </row>
    <row r="1448" spans="20:21" ht="15" customHeight="1" x14ac:dyDescent="0.2">
      <c r="T1448" s="27"/>
    </row>
    <row r="1449" spans="20:21" ht="15" customHeight="1" x14ac:dyDescent="0.2">
      <c r="T1449" s="27"/>
    </row>
    <row r="1450" spans="20:21" ht="15" customHeight="1" x14ac:dyDescent="0.2">
      <c r="T1450" s="27"/>
    </row>
    <row r="1451" spans="20:21" ht="15" customHeight="1" x14ac:dyDescent="0.2">
      <c r="T1451" s="27"/>
    </row>
    <row r="1452" spans="20:21" ht="15" customHeight="1" x14ac:dyDescent="0.2">
      <c r="T1452" s="27"/>
    </row>
    <row r="1453" spans="20:21" ht="15" customHeight="1" x14ac:dyDescent="0.2">
      <c r="T1453" s="27"/>
    </row>
    <row r="1454" spans="20:21" ht="15" customHeight="1" x14ac:dyDescent="0.2">
      <c r="T1454" s="27"/>
    </row>
    <row r="1455" spans="20:21" ht="15" customHeight="1" x14ac:dyDescent="0.2">
      <c r="T1455" s="27"/>
    </row>
    <row r="1456" spans="20:21" ht="15" customHeight="1" x14ac:dyDescent="0.2">
      <c r="T1456" s="27"/>
    </row>
    <row r="1457" spans="20:20" ht="15" customHeight="1" x14ac:dyDescent="0.2">
      <c r="T1457" s="27"/>
    </row>
    <row r="1458" spans="20:20" ht="15" customHeight="1" x14ac:dyDescent="0.2">
      <c r="T1458" s="27"/>
    </row>
    <row r="1459" spans="20:20" ht="15" customHeight="1" x14ac:dyDescent="0.2">
      <c r="T1459" s="27"/>
    </row>
    <row r="1460" spans="20:20" ht="15" customHeight="1" x14ac:dyDescent="0.2">
      <c r="T1460" s="27"/>
    </row>
    <row r="1461" spans="20:20" ht="15" customHeight="1" x14ac:dyDescent="0.2">
      <c r="T1461" s="27"/>
    </row>
    <row r="1462" spans="20:20" ht="15" customHeight="1" x14ac:dyDescent="0.2">
      <c r="T1462" s="27"/>
    </row>
    <row r="1463" spans="20:20" ht="15" customHeight="1" x14ac:dyDescent="0.2">
      <c r="T1463" s="27"/>
    </row>
    <row r="1464" spans="20:20" ht="15" customHeight="1" x14ac:dyDescent="0.2">
      <c r="T1464" s="27"/>
    </row>
    <row r="1465" spans="20:20" ht="15" customHeight="1" x14ac:dyDescent="0.2">
      <c r="T1465" s="27"/>
    </row>
    <row r="1466" spans="20:20" ht="15" customHeight="1" x14ac:dyDescent="0.2">
      <c r="T1466" s="27"/>
    </row>
    <row r="1467" spans="20:20" ht="15" customHeight="1" x14ac:dyDescent="0.2">
      <c r="T1467" s="27"/>
    </row>
    <row r="1468" spans="20:20" ht="15" customHeight="1" x14ac:dyDescent="0.2">
      <c r="T1468" s="27"/>
    </row>
    <row r="1469" spans="20:20" ht="15" customHeight="1" x14ac:dyDescent="0.2">
      <c r="T1469" s="27"/>
    </row>
    <row r="1470" spans="20:20" ht="15" customHeight="1" x14ac:dyDescent="0.2">
      <c r="T1470" s="27"/>
    </row>
    <row r="1471" spans="20:20" ht="15" customHeight="1" x14ac:dyDescent="0.2">
      <c r="T1471" s="27"/>
    </row>
    <row r="1472" spans="20:20" ht="15" customHeight="1" x14ac:dyDescent="0.2">
      <c r="T1472" s="27"/>
    </row>
    <row r="1473" spans="20:20" ht="15" customHeight="1" x14ac:dyDescent="0.2">
      <c r="T1473" s="27"/>
    </row>
    <row r="1474" spans="20:20" ht="15" customHeight="1" x14ac:dyDescent="0.2">
      <c r="T1474" s="27"/>
    </row>
    <row r="1475" spans="20:20" ht="15" customHeight="1" x14ac:dyDescent="0.2">
      <c r="T1475" s="27"/>
    </row>
    <row r="1476" spans="20:20" ht="15" customHeight="1" x14ac:dyDescent="0.2">
      <c r="T1476" s="27"/>
    </row>
    <row r="1477" spans="20:20" ht="15" customHeight="1" x14ac:dyDescent="0.2">
      <c r="T1477" s="27"/>
    </row>
    <row r="1478" spans="20:20" ht="15" customHeight="1" x14ac:dyDescent="0.2">
      <c r="T1478" s="27"/>
    </row>
    <row r="1479" spans="20:20" ht="15" customHeight="1" x14ac:dyDescent="0.2">
      <c r="T1479" s="27"/>
    </row>
    <row r="1480" spans="20:20" ht="15" customHeight="1" x14ac:dyDescent="0.2">
      <c r="T1480" s="27"/>
    </row>
    <row r="1481" spans="20:20" ht="15" customHeight="1" x14ac:dyDescent="0.2">
      <c r="T1481" s="27"/>
    </row>
    <row r="1482" spans="20:20" ht="15" customHeight="1" x14ac:dyDescent="0.2">
      <c r="T1482" s="27"/>
    </row>
    <row r="1483" spans="20:20" ht="15" customHeight="1" x14ac:dyDescent="0.2">
      <c r="T1483" s="27"/>
    </row>
    <row r="1484" spans="20:20" ht="15" customHeight="1" x14ac:dyDescent="0.2">
      <c r="T1484" s="27"/>
    </row>
    <row r="1485" spans="20:20" ht="15" customHeight="1" x14ac:dyDescent="0.2">
      <c r="T1485" s="27"/>
    </row>
    <row r="1486" spans="20:20" ht="15" customHeight="1" x14ac:dyDescent="0.2">
      <c r="T1486" s="27"/>
    </row>
    <row r="1487" spans="20:20" ht="15" customHeight="1" x14ac:dyDescent="0.2">
      <c r="T1487" s="27"/>
    </row>
    <row r="1488" spans="20:20" ht="15" customHeight="1" x14ac:dyDescent="0.2">
      <c r="T1488" s="27"/>
    </row>
    <row r="1489" spans="20:20" ht="15" customHeight="1" x14ac:dyDescent="0.2">
      <c r="T1489" s="27"/>
    </row>
    <row r="1490" spans="20:20" ht="15" customHeight="1" x14ac:dyDescent="0.2">
      <c r="T1490" s="27"/>
    </row>
    <row r="1491" spans="20:20" ht="15" customHeight="1" x14ac:dyDescent="0.2">
      <c r="T1491" s="27"/>
    </row>
    <row r="1492" spans="20:20" ht="15" customHeight="1" x14ac:dyDescent="0.2">
      <c r="T1492" s="27"/>
    </row>
    <row r="1493" spans="20:20" ht="15" customHeight="1" x14ac:dyDescent="0.2">
      <c r="T1493" s="27"/>
    </row>
    <row r="1494" spans="20:20" ht="15" customHeight="1" x14ac:dyDescent="0.2">
      <c r="T1494" s="27"/>
    </row>
    <row r="1495" spans="20:20" ht="15" customHeight="1" x14ac:dyDescent="0.2">
      <c r="T1495" s="27"/>
    </row>
    <row r="1496" spans="20:20" ht="15" customHeight="1" x14ac:dyDescent="0.2">
      <c r="T1496" s="27"/>
    </row>
    <row r="1497" spans="20:20" ht="15" customHeight="1" x14ac:dyDescent="0.2">
      <c r="T1497" s="27"/>
    </row>
    <row r="1498" spans="20:20" ht="15" customHeight="1" x14ac:dyDescent="0.2">
      <c r="T1498" s="27"/>
    </row>
    <row r="1499" spans="20:20" ht="15" customHeight="1" x14ac:dyDescent="0.2">
      <c r="T1499" s="27"/>
    </row>
    <row r="1500" spans="20:20" ht="15" customHeight="1" x14ac:dyDescent="0.2">
      <c r="T1500" s="27"/>
    </row>
    <row r="1501" spans="20:20" ht="15" customHeight="1" x14ac:dyDescent="0.2">
      <c r="T1501" s="27"/>
    </row>
    <row r="1502" spans="20:20" ht="15" customHeight="1" x14ac:dyDescent="0.2">
      <c r="T1502" s="27"/>
    </row>
    <row r="1503" spans="20:20" ht="15" customHeight="1" x14ac:dyDescent="0.2">
      <c r="T1503" s="27"/>
    </row>
    <row r="1504" spans="20:20" ht="15" customHeight="1" x14ac:dyDescent="0.2">
      <c r="T1504" s="27"/>
    </row>
    <row r="1505" spans="20:20" ht="15" customHeight="1" x14ac:dyDescent="0.2">
      <c r="T1505" s="27"/>
    </row>
    <row r="1506" spans="20:20" ht="15" customHeight="1" x14ac:dyDescent="0.2">
      <c r="T1506" s="27"/>
    </row>
    <row r="1507" spans="20:20" ht="15" customHeight="1" x14ac:dyDescent="0.2">
      <c r="T1507" s="27"/>
    </row>
    <row r="1508" spans="20:20" ht="15" customHeight="1" x14ac:dyDescent="0.2">
      <c r="T1508" s="27"/>
    </row>
    <row r="1509" spans="20:20" ht="15" customHeight="1" x14ac:dyDescent="0.2">
      <c r="T1509" s="27"/>
    </row>
    <row r="1510" spans="20:20" ht="15" customHeight="1" x14ac:dyDescent="0.2">
      <c r="T1510" s="27"/>
    </row>
    <row r="1511" spans="20:20" ht="15" customHeight="1" x14ac:dyDescent="0.2">
      <c r="T1511" s="27"/>
    </row>
    <row r="1512" spans="20:20" ht="15" customHeight="1" x14ac:dyDescent="0.2">
      <c r="T1512" s="27"/>
    </row>
    <row r="1513" spans="20:20" ht="15" customHeight="1" x14ac:dyDescent="0.2">
      <c r="T1513" s="27"/>
    </row>
    <row r="1514" spans="20:20" ht="15" customHeight="1" x14ac:dyDescent="0.2">
      <c r="T1514" s="27"/>
    </row>
    <row r="1515" spans="20:20" ht="15" customHeight="1" x14ac:dyDescent="0.2">
      <c r="T1515" s="27"/>
    </row>
    <row r="1516" spans="20:20" ht="15" customHeight="1" x14ac:dyDescent="0.2">
      <c r="T1516" s="27"/>
    </row>
    <row r="1517" spans="20:20" ht="15" customHeight="1" x14ac:dyDescent="0.2">
      <c r="T1517" s="27"/>
    </row>
    <row r="1518" spans="20:20" ht="15" customHeight="1" x14ac:dyDescent="0.2">
      <c r="T1518" s="27"/>
    </row>
    <row r="1519" spans="20:20" ht="15" customHeight="1" x14ac:dyDescent="0.2">
      <c r="T1519" s="27"/>
    </row>
    <row r="1520" spans="20:20" ht="15" customHeight="1" x14ac:dyDescent="0.2">
      <c r="T1520" s="27"/>
    </row>
    <row r="1521" spans="20:20" ht="15" customHeight="1" x14ac:dyDescent="0.2">
      <c r="T1521" s="27"/>
    </row>
    <row r="1522" spans="20:20" ht="15" customHeight="1" x14ac:dyDescent="0.2">
      <c r="T1522" s="27"/>
    </row>
    <row r="1523" spans="20:20" ht="15" customHeight="1" x14ac:dyDescent="0.2">
      <c r="T1523" s="27"/>
    </row>
    <row r="1524" spans="20:20" ht="15" customHeight="1" x14ac:dyDescent="0.2">
      <c r="T1524" s="27"/>
    </row>
    <row r="1525" spans="20:20" ht="15" customHeight="1" x14ac:dyDescent="0.2">
      <c r="T1525" s="27"/>
    </row>
    <row r="1526" spans="20:20" ht="15" customHeight="1" x14ac:dyDescent="0.2">
      <c r="T1526" s="27"/>
    </row>
    <row r="1527" spans="20:20" ht="15" customHeight="1" x14ac:dyDescent="0.2">
      <c r="T1527" s="27"/>
    </row>
    <row r="1528" spans="20:20" ht="15" customHeight="1" x14ac:dyDescent="0.2">
      <c r="T1528" s="27"/>
    </row>
    <row r="1529" spans="20:20" ht="15" customHeight="1" x14ac:dyDescent="0.2">
      <c r="T1529" s="27"/>
    </row>
    <row r="1530" spans="20:20" ht="15" customHeight="1" x14ac:dyDescent="0.2">
      <c r="T1530" s="27"/>
    </row>
    <row r="1531" spans="20:20" ht="15" customHeight="1" x14ac:dyDescent="0.2">
      <c r="T1531" s="27"/>
    </row>
    <row r="1532" spans="20:20" ht="15" customHeight="1" x14ac:dyDescent="0.2">
      <c r="T1532" s="27"/>
    </row>
    <row r="1533" spans="20:20" ht="15" customHeight="1" x14ac:dyDescent="0.2">
      <c r="T1533" s="27"/>
    </row>
    <row r="1534" spans="20:20" ht="15" customHeight="1" x14ac:dyDescent="0.2">
      <c r="T1534" s="27"/>
    </row>
    <row r="1535" spans="20:20" ht="15" customHeight="1" x14ac:dyDescent="0.2">
      <c r="T1535" s="27"/>
    </row>
    <row r="1536" spans="20:20" ht="15" customHeight="1" x14ac:dyDescent="0.2">
      <c r="T1536" s="27"/>
    </row>
    <row r="1537" spans="20:20" ht="15" customHeight="1" x14ac:dyDescent="0.2">
      <c r="T1537" s="27"/>
    </row>
    <row r="1538" spans="20:20" ht="15" customHeight="1" x14ac:dyDescent="0.2">
      <c r="T1538" s="27"/>
    </row>
    <row r="1539" spans="20:20" ht="15" customHeight="1" x14ac:dyDescent="0.2">
      <c r="T1539" s="27"/>
    </row>
    <row r="1540" spans="20:20" ht="15" customHeight="1" x14ac:dyDescent="0.2">
      <c r="T1540" s="27"/>
    </row>
    <row r="1541" spans="20:20" ht="15" customHeight="1" x14ac:dyDescent="0.2">
      <c r="T1541" s="27"/>
    </row>
    <row r="1542" spans="20:20" ht="15" customHeight="1" x14ac:dyDescent="0.2">
      <c r="T1542" s="27"/>
    </row>
    <row r="1543" spans="20:20" ht="15" customHeight="1" x14ac:dyDescent="0.2">
      <c r="T1543" s="27"/>
    </row>
    <row r="1544" spans="20:20" ht="15" customHeight="1" x14ac:dyDescent="0.2">
      <c r="T1544" s="27"/>
    </row>
    <row r="1545" spans="20:20" ht="15" customHeight="1" x14ac:dyDescent="0.2">
      <c r="T1545" s="27"/>
    </row>
    <row r="1546" spans="20:20" ht="15" customHeight="1" x14ac:dyDescent="0.2">
      <c r="T1546" s="27"/>
    </row>
    <row r="1547" spans="20:20" ht="15" customHeight="1" x14ac:dyDescent="0.2">
      <c r="T1547" s="27"/>
    </row>
    <row r="1548" spans="20:20" ht="15" customHeight="1" x14ac:dyDescent="0.2">
      <c r="T1548" s="27"/>
    </row>
    <row r="1549" spans="20:20" ht="15" customHeight="1" x14ac:dyDescent="0.2">
      <c r="T1549" s="27"/>
    </row>
    <row r="1550" spans="20:20" ht="15" customHeight="1" x14ac:dyDescent="0.2">
      <c r="T1550" s="27"/>
    </row>
    <row r="1551" spans="20:20" ht="15" customHeight="1" x14ac:dyDescent="0.2">
      <c r="T1551" s="27"/>
    </row>
    <row r="1552" spans="20:20" ht="15" customHeight="1" x14ac:dyDescent="0.2">
      <c r="T1552" s="27"/>
    </row>
    <row r="1553" spans="20:20" ht="15" customHeight="1" x14ac:dyDescent="0.2">
      <c r="T1553" s="27"/>
    </row>
    <row r="1554" spans="20:20" ht="15" customHeight="1" x14ac:dyDescent="0.2">
      <c r="T1554" s="27"/>
    </row>
    <row r="1555" spans="20:20" ht="15" customHeight="1" x14ac:dyDescent="0.2">
      <c r="T1555" s="27"/>
    </row>
    <row r="1556" spans="20:20" ht="15" customHeight="1" x14ac:dyDescent="0.2">
      <c r="T1556" s="27"/>
    </row>
    <row r="1557" spans="20:20" ht="15" customHeight="1" x14ac:dyDescent="0.2">
      <c r="T1557" s="27"/>
    </row>
    <row r="1558" spans="20:20" ht="15" customHeight="1" x14ac:dyDescent="0.2">
      <c r="T1558" s="27"/>
    </row>
    <row r="1559" spans="20:20" ht="15" customHeight="1" x14ac:dyDescent="0.2">
      <c r="T1559" s="27"/>
    </row>
    <row r="1560" spans="20:20" ht="15" customHeight="1" x14ac:dyDescent="0.2">
      <c r="T1560" s="27"/>
    </row>
    <row r="1561" spans="20:20" ht="15" customHeight="1" x14ac:dyDescent="0.2">
      <c r="T1561" s="27"/>
    </row>
    <row r="1562" spans="20:20" ht="15" customHeight="1" x14ac:dyDescent="0.2">
      <c r="T1562" s="27"/>
    </row>
    <row r="1563" spans="20:20" ht="15" customHeight="1" x14ac:dyDescent="0.2">
      <c r="T1563" s="27"/>
    </row>
    <row r="1564" spans="20:20" ht="15" customHeight="1" x14ac:dyDescent="0.2">
      <c r="T1564" s="27"/>
    </row>
    <row r="1565" spans="20:20" ht="15" customHeight="1" x14ac:dyDescent="0.2">
      <c r="T1565" s="27"/>
    </row>
    <row r="1566" spans="20:20" ht="15" customHeight="1" x14ac:dyDescent="0.2">
      <c r="T1566" s="27"/>
    </row>
    <row r="1567" spans="20:20" ht="15" customHeight="1" x14ac:dyDescent="0.2">
      <c r="T1567" s="27"/>
    </row>
    <row r="1568" spans="20:20" ht="15" customHeight="1" x14ac:dyDescent="0.2">
      <c r="T1568" s="27"/>
    </row>
    <row r="1569" spans="20:20" ht="15" customHeight="1" x14ac:dyDescent="0.2">
      <c r="T1569" s="27"/>
    </row>
    <row r="1570" spans="20:20" ht="15" customHeight="1" x14ac:dyDescent="0.2">
      <c r="T1570" s="27"/>
    </row>
    <row r="1571" spans="20:20" ht="15" customHeight="1" x14ac:dyDescent="0.2">
      <c r="T1571" s="27"/>
    </row>
    <row r="1572" spans="20:20" ht="15" customHeight="1" x14ac:dyDescent="0.2">
      <c r="T1572" s="27"/>
    </row>
    <row r="1573" spans="20:20" ht="15" customHeight="1" x14ac:dyDescent="0.2">
      <c r="T1573" s="27"/>
    </row>
    <row r="1574" spans="20:20" ht="15" customHeight="1" x14ac:dyDescent="0.2">
      <c r="T1574" s="27"/>
    </row>
    <row r="1575" spans="20:20" ht="15" customHeight="1" x14ac:dyDescent="0.2">
      <c r="T1575" s="27"/>
    </row>
    <row r="1576" spans="20:20" ht="15" customHeight="1" x14ac:dyDescent="0.2">
      <c r="T1576" s="27"/>
    </row>
    <row r="1577" spans="20:20" ht="15" customHeight="1" x14ac:dyDescent="0.2">
      <c r="T1577" s="27"/>
    </row>
    <row r="1578" spans="20:20" ht="15" customHeight="1" x14ac:dyDescent="0.2">
      <c r="T1578" s="27"/>
    </row>
    <row r="1579" spans="20:20" ht="15" customHeight="1" x14ac:dyDescent="0.2">
      <c r="T1579" s="27"/>
    </row>
    <row r="1580" spans="20:20" ht="15" customHeight="1" x14ac:dyDescent="0.2">
      <c r="T1580" s="27"/>
    </row>
    <row r="1581" spans="20:20" ht="15" customHeight="1" x14ac:dyDescent="0.2">
      <c r="T1581" s="27"/>
    </row>
    <row r="1582" spans="20:20" ht="15" customHeight="1" x14ac:dyDescent="0.2">
      <c r="T1582" s="27"/>
    </row>
    <row r="1583" spans="20:20" ht="15" customHeight="1" x14ac:dyDescent="0.2">
      <c r="T1583" s="27"/>
    </row>
    <row r="1584" spans="20:20" ht="15" customHeight="1" x14ac:dyDescent="0.2">
      <c r="T1584" s="27"/>
    </row>
    <row r="1585" spans="20:20" ht="15" customHeight="1" x14ac:dyDescent="0.2">
      <c r="T1585" s="27"/>
    </row>
    <row r="1586" spans="20:20" ht="15" customHeight="1" x14ac:dyDescent="0.2">
      <c r="T1586" s="27"/>
    </row>
    <row r="1587" spans="20:20" ht="15" customHeight="1" x14ac:dyDescent="0.2">
      <c r="T1587" s="27"/>
    </row>
    <row r="1588" spans="20:20" ht="15" customHeight="1" x14ac:dyDescent="0.2">
      <c r="T1588" s="27"/>
    </row>
    <row r="1589" spans="20:20" ht="15" customHeight="1" x14ac:dyDescent="0.2">
      <c r="T1589" s="27"/>
    </row>
    <row r="1590" spans="20:20" ht="15" customHeight="1" x14ac:dyDescent="0.2">
      <c r="T1590" s="27"/>
    </row>
    <row r="1591" spans="20:20" ht="15" customHeight="1" x14ac:dyDescent="0.2">
      <c r="T1591" s="27"/>
    </row>
    <row r="1592" spans="20:20" ht="15" customHeight="1" x14ac:dyDescent="0.2">
      <c r="T1592" s="27"/>
    </row>
    <row r="1593" spans="20:20" ht="15" customHeight="1" x14ac:dyDescent="0.2">
      <c r="T1593" s="27"/>
    </row>
    <row r="1594" spans="20:20" ht="15" customHeight="1" x14ac:dyDescent="0.2">
      <c r="T1594" s="27"/>
    </row>
    <row r="1595" spans="20:20" ht="15" customHeight="1" x14ac:dyDescent="0.2">
      <c r="T1595" s="27"/>
    </row>
    <row r="1596" spans="20:20" ht="15" customHeight="1" x14ac:dyDescent="0.2">
      <c r="T1596" s="27"/>
    </row>
    <row r="1597" spans="20:20" ht="15" customHeight="1" x14ac:dyDescent="0.2">
      <c r="T1597" s="27"/>
    </row>
    <row r="1598" spans="20:20" ht="15" customHeight="1" x14ac:dyDescent="0.2">
      <c r="T1598" s="27"/>
    </row>
    <row r="1599" spans="20:20" ht="15" customHeight="1" x14ac:dyDescent="0.2">
      <c r="T1599" s="27"/>
    </row>
    <row r="1600" spans="20:20" ht="15" customHeight="1" x14ac:dyDescent="0.2">
      <c r="T1600" s="27"/>
    </row>
    <row r="1601" spans="20:20" ht="15" customHeight="1" x14ac:dyDescent="0.2">
      <c r="T1601" s="27"/>
    </row>
    <row r="1602" spans="20:20" ht="15" customHeight="1" x14ac:dyDescent="0.2">
      <c r="T1602" s="27"/>
    </row>
    <row r="1603" spans="20:20" ht="15" customHeight="1" x14ac:dyDescent="0.2">
      <c r="T1603" s="27"/>
    </row>
    <row r="1604" spans="20:20" ht="15" customHeight="1" x14ac:dyDescent="0.2">
      <c r="T1604" s="27"/>
    </row>
    <row r="1605" spans="20:20" ht="15" customHeight="1" x14ac:dyDescent="0.2">
      <c r="T1605" s="27"/>
    </row>
    <row r="1606" spans="20:20" ht="15" customHeight="1" x14ac:dyDescent="0.2">
      <c r="T1606" s="27"/>
    </row>
    <row r="1607" spans="20:20" ht="15" customHeight="1" x14ac:dyDescent="0.2">
      <c r="T1607" s="27"/>
    </row>
    <row r="1608" spans="20:20" ht="15" customHeight="1" x14ac:dyDescent="0.2">
      <c r="T1608" s="27"/>
    </row>
    <row r="1609" spans="20:20" ht="15" customHeight="1" x14ac:dyDescent="0.2">
      <c r="T1609" s="27"/>
    </row>
    <row r="1610" spans="20:20" ht="15" customHeight="1" x14ac:dyDescent="0.2">
      <c r="T1610" s="27"/>
    </row>
    <row r="1611" spans="20:20" ht="15" customHeight="1" x14ac:dyDescent="0.2">
      <c r="T1611" s="27"/>
    </row>
    <row r="1612" spans="20:20" ht="15" customHeight="1" x14ac:dyDescent="0.2">
      <c r="T1612" s="27"/>
    </row>
    <row r="1613" spans="20:20" ht="15" customHeight="1" x14ac:dyDescent="0.2">
      <c r="T1613" s="27"/>
    </row>
    <row r="1614" spans="20:20" ht="15" customHeight="1" x14ac:dyDescent="0.2">
      <c r="T1614" s="27"/>
    </row>
    <row r="1615" spans="20:20" ht="15" customHeight="1" x14ac:dyDescent="0.2">
      <c r="T1615" s="27"/>
    </row>
    <row r="1616" spans="20:20" ht="15" customHeight="1" x14ac:dyDescent="0.2">
      <c r="T1616" s="27"/>
    </row>
    <row r="1617" spans="20:20" ht="15" customHeight="1" x14ac:dyDescent="0.2">
      <c r="T1617" s="27"/>
    </row>
    <row r="1618" spans="20:20" ht="15" customHeight="1" x14ac:dyDescent="0.2">
      <c r="T1618" s="27"/>
    </row>
    <row r="1619" spans="20:20" ht="15" customHeight="1" x14ac:dyDescent="0.2">
      <c r="T1619" s="27"/>
    </row>
    <row r="1620" spans="20:20" ht="15" customHeight="1" x14ac:dyDescent="0.2">
      <c r="T1620" s="27"/>
    </row>
    <row r="1621" spans="20:20" ht="15" customHeight="1" x14ac:dyDescent="0.2">
      <c r="T1621" s="27"/>
    </row>
    <row r="1622" spans="20:20" ht="15" customHeight="1" x14ac:dyDescent="0.2">
      <c r="T1622" s="27"/>
    </row>
    <row r="1623" spans="20:20" ht="15" customHeight="1" x14ac:dyDescent="0.2">
      <c r="T1623" s="27"/>
    </row>
    <row r="1624" spans="20:20" ht="15" customHeight="1" x14ac:dyDescent="0.2">
      <c r="T1624" s="27"/>
    </row>
    <row r="1625" spans="20:20" ht="15" customHeight="1" x14ac:dyDescent="0.2">
      <c r="T1625" s="27"/>
    </row>
    <row r="1626" spans="20:20" ht="15" customHeight="1" x14ac:dyDescent="0.2">
      <c r="T1626" s="27"/>
    </row>
    <row r="1627" spans="20:20" ht="15" customHeight="1" x14ac:dyDescent="0.2">
      <c r="T1627" s="27"/>
    </row>
    <row r="1628" spans="20:20" ht="15" customHeight="1" x14ac:dyDescent="0.2">
      <c r="T1628" s="27"/>
    </row>
    <row r="1629" spans="20:20" ht="15" customHeight="1" x14ac:dyDescent="0.2">
      <c r="T1629" s="27"/>
    </row>
    <row r="1630" spans="20:20" ht="15" customHeight="1" x14ac:dyDescent="0.2">
      <c r="T1630" s="27"/>
    </row>
    <row r="1631" spans="20:20" ht="15" customHeight="1" x14ac:dyDescent="0.2">
      <c r="T1631" s="27"/>
    </row>
    <row r="1632" spans="20:20" ht="15" customHeight="1" x14ac:dyDescent="0.2">
      <c r="T1632" s="27"/>
    </row>
    <row r="1633" spans="20:20" ht="15" customHeight="1" x14ac:dyDescent="0.2">
      <c r="T1633" s="27"/>
    </row>
    <row r="1634" spans="20:20" ht="15" customHeight="1" x14ac:dyDescent="0.2">
      <c r="T1634" s="27"/>
    </row>
    <row r="1635" spans="20:20" ht="15" customHeight="1" x14ac:dyDescent="0.2">
      <c r="T1635" s="27"/>
    </row>
    <row r="1636" spans="20:20" ht="15" customHeight="1" x14ac:dyDescent="0.2">
      <c r="T1636" s="27"/>
    </row>
    <row r="1637" spans="20:20" ht="15" customHeight="1" x14ac:dyDescent="0.2">
      <c r="T1637" s="27"/>
    </row>
    <row r="1638" spans="20:20" ht="15" customHeight="1" x14ac:dyDescent="0.2">
      <c r="T1638" s="27"/>
    </row>
    <row r="1639" spans="20:20" ht="15" customHeight="1" x14ac:dyDescent="0.2">
      <c r="T1639" s="27"/>
    </row>
    <row r="1640" spans="20:20" ht="15" customHeight="1" x14ac:dyDescent="0.2">
      <c r="T1640" s="27"/>
    </row>
    <row r="1641" spans="20:20" ht="15" customHeight="1" x14ac:dyDescent="0.2">
      <c r="T1641" s="27"/>
    </row>
    <row r="1642" spans="20:20" ht="15" customHeight="1" x14ac:dyDescent="0.2">
      <c r="T1642" s="27"/>
    </row>
    <row r="1643" spans="20:20" ht="15" customHeight="1" x14ac:dyDescent="0.2">
      <c r="T1643" s="27"/>
    </row>
    <row r="1644" spans="20:20" ht="15" customHeight="1" x14ac:dyDescent="0.2">
      <c r="T1644" s="27"/>
    </row>
    <row r="1645" spans="20:20" ht="15" customHeight="1" x14ac:dyDescent="0.2">
      <c r="T1645" s="27"/>
    </row>
    <row r="1646" spans="20:20" ht="15" customHeight="1" x14ac:dyDescent="0.2">
      <c r="T1646" s="27"/>
    </row>
    <row r="1647" spans="20:20" ht="15" customHeight="1" x14ac:dyDescent="0.2">
      <c r="T1647" s="27"/>
    </row>
    <row r="1648" spans="20:20" ht="15" customHeight="1" x14ac:dyDescent="0.2">
      <c r="T1648" s="27"/>
    </row>
    <row r="1649" spans="20:20" ht="15" customHeight="1" x14ac:dyDescent="0.2">
      <c r="T1649" s="27"/>
    </row>
    <row r="1650" spans="20:20" ht="15" customHeight="1" x14ac:dyDescent="0.2">
      <c r="T1650" s="27"/>
    </row>
    <row r="1651" spans="20:20" ht="15" customHeight="1" x14ac:dyDescent="0.2">
      <c r="T1651" s="27"/>
    </row>
    <row r="1652" spans="20:20" ht="15" customHeight="1" x14ac:dyDescent="0.2">
      <c r="T1652" s="27"/>
    </row>
    <row r="1653" spans="20:20" ht="15" customHeight="1" x14ac:dyDescent="0.2">
      <c r="T1653" s="27"/>
    </row>
    <row r="1654" spans="20:20" ht="15" customHeight="1" x14ac:dyDescent="0.2">
      <c r="T1654" s="27"/>
    </row>
    <row r="1655" spans="20:20" ht="15" customHeight="1" x14ac:dyDescent="0.2">
      <c r="T1655" s="27"/>
    </row>
    <row r="1656" spans="20:20" ht="15" customHeight="1" x14ac:dyDescent="0.2">
      <c r="T1656" s="27"/>
    </row>
    <row r="1657" spans="20:20" ht="15" customHeight="1" x14ac:dyDescent="0.2">
      <c r="T1657" s="27"/>
    </row>
    <row r="1658" spans="20:20" ht="15" customHeight="1" x14ac:dyDescent="0.2">
      <c r="T1658" s="27"/>
    </row>
    <row r="1659" spans="20:20" ht="15" customHeight="1" x14ac:dyDescent="0.2">
      <c r="T1659" s="27"/>
    </row>
    <row r="1660" spans="20:20" ht="15" customHeight="1" x14ac:dyDescent="0.2">
      <c r="T1660" s="27"/>
    </row>
    <row r="1661" spans="20:20" ht="15" customHeight="1" x14ac:dyDescent="0.2">
      <c r="T1661" s="27"/>
    </row>
    <row r="1662" spans="20:20" ht="15" customHeight="1" x14ac:dyDescent="0.2">
      <c r="T1662" s="27"/>
    </row>
    <row r="1663" spans="20:20" ht="15" customHeight="1" x14ac:dyDescent="0.2">
      <c r="T1663" s="27"/>
    </row>
    <row r="1664" spans="20:20" ht="15" customHeight="1" x14ac:dyDescent="0.2">
      <c r="T1664" s="27"/>
    </row>
    <row r="1665" spans="20:20" ht="15" customHeight="1" x14ac:dyDescent="0.2">
      <c r="T1665" s="27"/>
    </row>
    <row r="1666" spans="20:20" ht="15" customHeight="1" x14ac:dyDescent="0.2">
      <c r="T1666" s="27"/>
    </row>
    <row r="1667" spans="20:20" ht="15" customHeight="1" x14ac:dyDescent="0.2">
      <c r="T1667" s="27"/>
    </row>
    <row r="1668" spans="20:20" ht="15" customHeight="1" x14ac:dyDescent="0.2">
      <c r="T1668" s="27"/>
    </row>
    <row r="1669" spans="20:20" ht="15" customHeight="1" x14ac:dyDescent="0.2">
      <c r="T1669" s="27"/>
    </row>
    <row r="1670" spans="20:20" ht="15" customHeight="1" x14ac:dyDescent="0.2">
      <c r="T1670" s="27"/>
    </row>
    <row r="1671" spans="20:20" ht="15" customHeight="1" x14ac:dyDescent="0.2">
      <c r="T1671" s="27"/>
    </row>
    <row r="1672" spans="20:20" ht="15" customHeight="1" x14ac:dyDescent="0.2">
      <c r="T1672" s="27"/>
    </row>
    <row r="1673" spans="20:20" ht="15" customHeight="1" x14ac:dyDescent="0.2">
      <c r="T1673" s="27"/>
    </row>
    <row r="1674" spans="20:20" ht="15" customHeight="1" x14ac:dyDescent="0.2">
      <c r="T1674" s="27"/>
    </row>
    <row r="1675" spans="20:20" ht="15" customHeight="1" x14ac:dyDescent="0.2">
      <c r="T1675" s="27"/>
    </row>
    <row r="1676" spans="20:20" ht="15" customHeight="1" x14ac:dyDescent="0.2">
      <c r="T1676" s="27"/>
    </row>
    <row r="1677" spans="20:20" ht="15" customHeight="1" x14ac:dyDescent="0.2">
      <c r="T1677" s="27"/>
    </row>
    <row r="1678" spans="20:20" ht="15" customHeight="1" x14ac:dyDescent="0.2">
      <c r="T1678" s="27"/>
    </row>
    <row r="1679" spans="20:20" ht="15" customHeight="1" x14ac:dyDescent="0.2">
      <c r="T1679" s="27"/>
    </row>
    <row r="1680" spans="20:20" ht="15" customHeight="1" x14ac:dyDescent="0.2">
      <c r="T1680" s="27"/>
    </row>
    <row r="1681" spans="20:20" ht="15" customHeight="1" x14ac:dyDescent="0.2">
      <c r="T1681" s="27"/>
    </row>
    <row r="1682" spans="20:20" ht="15" customHeight="1" x14ac:dyDescent="0.2">
      <c r="T1682" s="27"/>
    </row>
    <row r="1683" spans="20:20" ht="15" customHeight="1" x14ac:dyDescent="0.2">
      <c r="T1683" s="27"/>
    </row>
    <row r="1684" spans="20:20" ht="15" customHeight="1" x14ac:dyDescent="0.2">
      <c r="T1684" s="27"/>
    </row>
    <row r="1685" spans="20:20" ht="15" customHeight="1" x14ac:dyDescent="0.2">
      <c r="T1685" s="27"/>
    </row>
    <row r="1686" spans="20:20" ht="15" customHeight="1" x14ac:dyDescent="0.2">
      <c r="T1686" s="27"/>
    </row>
    <row r="1687" spans="20:20" ht="15" customHeight="1" x14ac:dyDescent="0.2">
      <c r="T1687" s="27"/>
    </row>
    <row r="1688" spans="20:20" ht="15" customHeight="1" x14ac:dyDescent="0.2">
      <c r="T1688" s="27"/>
    </row>
    <row r="1689" spans="20:20" ht="15" customHeight="1" x14ac:dyDescent="0.2">
      <c r="T1689" s="27"/>
    </row>
    <row r="1690" spans="20:20" ht="15" customHeight="1" x14ac:dyDescent="0.2">
      <c r="T1690" s="27"/>
    </row>
    <row r="1691" spans="20:20" ht="15" customHeight="1" x14ac:dyDescent="0.2">
      <c r="T1691" s="27"/>
    </row>
    <row r="1692" spans="20:20" ht="15" customHeight="1" x14ac:dyDescent="0.2">
      <c r="T1692" s="27"/>
    </row>
    <row r="1693" spans="20:20" ht="15" customHeight="1" x14ac:dyDescent="0.2">
      <c r="T1693" s="27"/>
    </row>
    <row r="1694" spans="20:20" ht="15" customHeight="1" x14ac:dyDescent="0.2">
      <c r="T1694" s="27"/>
    </row>
    <row r="1695" spans="20:20" ht="15" customHeight="1" x14ac:dyDescent="0.2">
      <c r="T1695" s="27"/>
    </row>
    <row r="1696" spans="20:20" ht="15" customHeight="1" x14ac:dyDescent="0.2">
      <c r="T1696" s="27"/>
    </row>
    <row r="1697" spans="20:20" ht="15" customHeight="1" x14ac:dyDescent="0.2">
      <c r="T1697" s="27"/>
    </row>
    <row r="1698" spans="20:20" ht="15" customHeight="1" x14ac:dyDescent="0.2">
      <c r="T1698" s="27"/>
    </row>
    <row r="1699" spans="20:20" ht="15" customHeight="1" x14ac:dyDescent="0.2">
      <c r="T1699" s="27"/>
    </row>
    <row r="1700" spans="20:20" ht="15" customHeight="1" x14ac:dyDescent="0.2">
      <c r="T1700" s="27"/>
    </row>
    <row r="1701" spans="20:20" ht="15" customHeight="1" x14ac:dyDescent="0.2">
      <c r="T1701" s="27"/>
    </row>
    <row r="1702" spans="20:20" ht="15" customHeight="1" x14ac:dyDescent="0.2">
      <c r="T1702" s="27"/>
    </row>
    <row r="1703" spans="20:20" ht="15" customHeight="1" x14ac:dyDescent="0.2">
      <c r="T1703" s="27"/>
    </row>
    <row r="1704" spans="20:20" ht="15" customHeight="1" x14ac:dyDescent="0.2">
      <c r="T1704" s="27"/>
    </row>
    <row r="1705" spans="20:20" ht="15" customHeight="1" x14ac:dyDescent="0.2">
      <c r="T1705" s="27"/>
    </row>
    <row r="1706" spans="20:20" ht="15" customHeight="1" x14ac:dyDescent="0.2">
      <c r="T1706" s="27"/>
    </row>
    <row r="1707" spans="20:20" ht="15" customHeight="1" x14ac:dyDescent="0.2">
      <c r="T1707" s="27"/>
    </row>
    <row r="1708" spans="20:20" ht="15" customHeight="1" x14ac:dyDescent="0.2">
      <c r="T1708" s="27"/>
    </row>
    <row r="1709" spans="20:20" ht="15" customHeight="1" x14ac:dyDescent="0.2">
      <c r="T1709" s="27"/>
    </row>
    <row r="1710" spans="20:20" ht="15" customHeight="1" x14ac:dyDescent="0.2">
      <c r="T1710" s="27"/>
    </row>
    <row r="1711" spans="20:20" ht="15" customHeight="1" x14ac:dyDescent="0.2">
      <c r="T1711" s="27"/>
    </row>
    <row r="1712" spans="20:20" ht="15" customHeight="1" x14ac:dyDescent="0.2">
      <c r="T1712" s="27"/>
    </row>
    <row r="1713" spans="20:20" ht="15" customHeight="1" x14ac:dyDescent="0.2">
      <c r="T1713" s="27"/>
    </row>
    <row r="1714" spans="20:20" ht="15" customHeight="1" x14ac:dyDescent="0.2">
      <c r="T1714" s="27"/>
    </row>
    <row r="1715" spans="20:20" ht="15" customHeight="1" x14ac:dyDescent="0.2">
      <c r="T1715" s="27"/>
    </row>
    <row r="1716" spans="20:20" ht="15" customHeight="1" x14ac:dyDescent="0.2">
      <c r="T1716" s="27"/>
    </row>
    <row r="1717" spans="20:20" ht="15" customHeight="1" x14ac:dyDescent="0.2">
      <c r="T1717" s="27"/>
    </row>
    <row r="1718" spans="20:20" ht="15" customHeight="1" x14ac:dyDescent="0.2">
      <c r="T1718" s="27"/>
    </row>
    <row r="1719" spans="20:20" ht="15" customHeight="1" x14ac:dyDescent="0.2">
      <c r="T1719" s="27"/>
    </row>
    <row r="1720" spans="20:20" ht="15" customHeight="1" x14ac:dyDescent="0.2">
      <c r="T1720" s="27"/>
    </row>
    <row r="1721" spans="20:20" ht="15" customHeight="1" x14ac:dyDescent="0.2">
      <c r="T1721" s="27"/>
    </row>
    <row r="1722" spans="20:20" ht="15" customHeight="1" x14ac:dyDescent="0.2">
      <c r="T1722" s="27"/>
    </row>
    <row r="1723" spans="20:20" ht="15" customHeight="1" x14ac:dyDescent="0.2">
      <c r="T1723" s="27"/>
    </row>
    <row r="1724" spans="20:20" ht="15" customHeight="1" x14ac:dyDescent="0.2">
      <c r="T1724" s="27"/>
    </row>
    <row r="1725" spans="20:20" ht="15" customHeight="1" x14ac:dyDescent="0.2">
      <c r="T1725" s="27"/>
    </row>
    <row r="1726" spans="20:20" ht="15" customHeight="1" x14ac:dyDescent="0.2">
      <c r="T1726" s="27"/>
    </row>
    <row r="1727" spans="20:20" ht="15" customHeight="1" x14ac:dyDescent="0.2">
      <c r="T1727" s="27"/>
    </row>
    <row r="1728" spans="20:20" ht="15" customHeight="1" x14ac:dyDescent="0.2">
      <c r="T1728" s="27"/>
    </row>
    <row r="1729" spans="20:20" ht="15" customHeight="1" x14ac:dyDescent="0.2">
      <c r="T1729" s="27"/>
    </row>
    <row r="1730" spans="20:20" ht="15" customHeight="1" x14ac:dyDescent="0.2">
      <c r="T1730" s="27"/>
    </row>
    <row r="1731" spans="20:20" ht="15" customHeight="1" x14ac:dyDescent="0.2">
      <c r="T1731" s="27"/>
    </row>
    <row r="1732" spans="20:20" ht="15" customHeight="1" x14ac:dyDescent="0.2">
      <c r="T1732" s="27"/>
    </row>
    <row r="1733" spans="20:20" ht="15" customHeight="1" x14ac:dyDescent="0.2">
      <c r="T1733" s="27"/>
    </row>
    <row r="1734" spans="20:20" ht="15" customHeight="1" x14ac:dyDescent="0.2">
      <c r="T1734" s="27"/>
    </row>
    <row r="1735" spans="20:20" ht="15" customHeight="1" x14ac:dyDescent="0.2">
      <c r="T1735" s="27"/>
    </row>
    <row r="1736" spans="20:20" ht="15" customHeight="1" x14ac:dyDescent="0.2">
      <c r="T1736" s="27"/>
    </row>
    <row r="1737" spans="20:20" ht="15" customHeight="1" x14ac:dyDescent="0.2">
      <c r="T1737" s="27"/>
    </row>
    <row r="1738" spans="20:20" ht="15" customHeight="1" x14ac:dyDescent="0.2">
      <c r="T1738" s="27"/>
    </row>
    <row r="1739" spans="20:20" ht="15" customHeight="1" x14ac:dyDescent="0.2">
      <c r="T1739" s="27"/>
    </row>
    <row r="1740" spans="20:20" ht="15" customHeight="1" x14ac:dyDescent="0.2">
      <c r="T1740" s="27"/>
    </row>
    <row r="1741" spans="20:20" ht="15" customHeight="1" x14ac:dyDescent="0.2">
      <c r="T1741" s="27"/>
    </row>
    <row r="1742" spans="20:20" ht="15" customHeight="1" x14ac:dyDescent="0.2">
      <c r="T1742" s="27"/>
    </row>
    <row r="1743" spans="20:20" ht="15" customHeight="1" x14ac:dyDescent="0.2">
      <c r="T1743" s="27"/>
    </row>
    <row r="1744" spans="20:20" ht="15" customHeight="1" x14ac:dyDescent="0.2">
      <c r="T1744" s="27"/>
    </row>
    <row r="1745" spans="20:20" ht="15" customHeight="1" x14ac:dyDescent="0.2">
      <c r="T1745" s="27"/>
    </row>
    <row r="1746" spans="20:20" ht="15" customHeight="1" x14ac:dyDescent="0.2">
      <c r="T1746" s="27"/>
    </row>
    <row r="1747" spans="20:20" ht="15" customHeight="1" x14ac:dyDescent="0.2">
      <c r="T1747" s="27"/>
    </row>
    <row r="1748" spans="20:20" ht="15" customHeight="1" x14ac:dyDescent="0.2">
      <c r="T1748" s="27"/>
    </row>
    <row r="1749" spans="20:20" ht="15" customHeight="1" x14ac:dyDescent="0.2">
      <c r="T1749" s="27"/>
    </row>
    <row r="1750" spans="20:20" ht="15" customHeight="1" x14ac:dyDescent="0.2">
      <c r="T1750" s="27"/>
    </row>
    <row r="1751" spans="20:20" ht="15" customHeight="1" x14ac:dyDescent="0.2">
      <c r="T1751" s="27"/>
    </row>
    <row r="1752" spans="20:20" ht="15" customHeight="1" x14ac:dyDescent="0.2">
      <c r="T1752" s="27"/>
    </row>
    <row r="1753" spans="20:20" ht="15" customHeight="1" x14ac:dyDescent="0.2">
      <c r="T1753" s="27"/>
    </row>
    <row r="1754" spans="20:20" ht="15" customHeight="1" x14ac:dyDescent="0.2">
      <c r="T1754" s="27"/>
    </row>
    <row r="1755" spans="20:20" ht="15" customHeight="1" x14ac:dyDescent="0.2">
      <c r="T1755" s="27"/>
    </row>
    <row r="1756" spans="20:20" ht="15" customHeight="1" x14ac:dyDescent="0.2">
      <c r="T1756" s="27"/>
    </row>
    <row r="1757" spans="20:20" ht="15" customHeight="1" x14ac:dyDescent="0.2">
      <c r="T1757" s="27"/>
    </row>
    <row r="1758" spans="20:20" ht="15" customHeight="1" x14ac:dyDescent="0.2">
      <c r="T1758" s="27"/>
    </row>
    <row r="1759" spans="20:20" ht="15" customHeight="1" x14ac:dyDescent="0.2">
      <c r="T1759" s="27"/>
    </row>
    <row r="1760" spans="20:20" ht="15" customHeight="1" x14ac:dyDescent="0.2">
      <c r="T1760" s="27"/>
    </row>
    <row r="1761" spans="20:20" ht="15" customHeight="1" x14ac:dyDescent="0.2">
      <c r="T1761" s="27"/>
    </row>
    <row r="1762" spans="20:20" ht="15" customHeight="1" x14ac:dyDescent="0.2">
      <c r="T1762" s="27"/>
    </row>
    <row r="1763" spans="20:20" ht="15" customHeight="1" x14ac:dyDescent="0.2">
      <c r="T1763" s="27"/>
    </row>
    <row r="1764" spans="20:20" ht="15" customHeight="1" x14ac:dyDescent="0.2">
      <c r="T1764" s="27"/>
    </row>
    <row r="1765" spans="20:20" ht="15" customHeight="1" x14ac:dyDescent="0.2">
      <c r="T1765" s="27"/>
    </row>
    <row r="1766" spans="20:20" ht="15" customHeight="1" x14ac:dyDescent="0.2">
      <c r="T1766" s="27"/>
    </row>
    <row r="1767" spans="20:20" ht="15" customHeight="1" x14ac:dyDescent="0.2">
      <c r="T1767" s="27"/>
    </row>
    <row r="1768" spans="20:20" ht="15" customHeight="1" x14ac:dyDescent="0.2">
      <c r="T1768" s="27"/>
    </row>
    <row r="1769" spans="20:20" ht="15" customHeight="1" x14ac:dyDescent="0.2">
      <c r="T1769" s="27"/>
    </row>
    <row r="1770" spans="20:20" ht="15" customHeight="1" x14ac:dyDescent="0.2">
      <c r="T1770" s="27"/>
    </row>
    <row r="1771" spans="20:20" ht="15" customHeight="1" x14ac:dyDescent="0.2">
      <c r="T1771" s="27"/>
    </row>
    <row r="1772" spans="20:20" ht="15" customHeight="1" x14ac:dyDescent="0.2">
      <c r="T1772" s="27"/>
    </row>
    <row r="1773" spans="20:20" ht="15" customHeight="1" x14ac:dyDescent="0.2">
      <c r="T1773" s="27"/>
    </row>
    <row r="1774" spans="20:20" ht="15" customHeight="1" x14ac:dyDescent="0.2">
      <c r="T1774" s="27"/>
    </row>
    <row r="1775" spans="20:20" ht="15" customHeight="1" x14ac:dyDescent="0.2">
      <c r="T1775" s="27"/>
    </row>
    <row r="1776" spans="20:20" ht="15" customHeight="1" x14ac:dyDescent="0.2">
      <c r="T1776" s="27"/>
    </row>
    <row r="1777" spans="20:20" ht="15" customHeight="1" x14ac:dyDescent="0.2">
      <c r="T1777" s="27"/>
    </row>
    <row r="1778" spans="20:20" ht="15" customHeight="1" x14ac:dyDescent="0.2">
      <c r="T1778" s="27"/>
    </row>
    <row r="1779" spans="20:20" ht="15" customHeight="1" x14ac:dyDescent="0.2">
      <c r="T1779" s="27"/>
    </row>
    <row r="1780" spans="20:20" ht="15" customHeight="1" x14ac:dyDescent="0.2">
      <c r="T1780" s="27"/>
    </row>
    <row r="1781" spans="20:20" ht="15" customHeight="1" x14ac:dyDescent="0.2">
      <c r="T1781" s="27"/>
    </row>
    <row r="1782" spans="20:20" ht="15" customHeight="1" x14ac:dyDescent="0.2">
      <c r="T1782" s="27"/>
    </row>
    <row r="1783" spans="20:20" ht="15" customHeight="1" x14ac:dyDescent="0.2">
      <c r="T1783" s="27"/>
    </row>
    <row r="1784" spans="20:20" ht="15" customHeight="1" x14ac:dyDescent="0.2">
      <c r="T1784" s="27"/>
    </row>
    <row r="1785" spans="20:20" ht="15" customHeight="1" x14ac:dyDescent="0.2">
      <c r="T1785" s="27"/>
    </row>
    <row r="1786" spans="20:20" ht="15" customHeight="1" x14ac:dyDescent="0.2">
      <c r="T1786" s="27"/>
    </row>
    <row r="1787" spans="20:20" ht="15" customHeight="1" x14ac:dyDescent="0.2">
      <c r="T1787" s="27"/>
    </row>
    <row r="1788" spans="20:20" ht="15" customHeight="1" x14ac:dyDescent="0.2">
      <c r="T1788" s="27"/>
    </row>
    <row r="1789" spans="20:20" ht="15" customHeight="1" x14ac:dyDescent="0.2">
      <c r="T1789" s="27"/>
    </row>
    <row r="1790" spans="20:20" ht="15" customHeight="1" x14ac:dyDescent="0.2">
      <c r="T1790" s="27"/>
    </row>
    <row r="1791" spans="20:20" ht="15" customHeight="1" x14ac:dyDescent="0.2">
      <c r="T1791" s="27"/>
    </row>
    <row r="1792" spans="20:20" ht="15" customHeight="1" x14ac:dyDescent="0.2">
      <c r="T1792" s="27"/>
    </row>
    <row r="1793" spans="20:20" ht="15" customHeight="1" x14ac:dyDescent="0.2">
      <c r="T1793" s="27"/>
    </row>
    <row r="1794" spans="20:20" ht="15" customHeight="1" x14ac:dyDescent="0.2">
      <c r="T1794" s="27"/>
    </row>
    <row r="1795" spans="20:20" ht="15" customHeight="1" x14ac:dyDescent="0.2">
      <c r="T1795" s="27"/>
    </row>
    <row r="1796" spans="20:20" ht="15" customHeight="1" x14ac:dyDescent="0.2">
      <c r="T1796" s="27"/>
    </row>
    <row r="1797" spans="20:20" ht="15" customHeight="1" x14ac:dyDescent="0.2">
      <c r="T1797" s="27"/>
    </row>
    <row r="1798" spans="20:20" ht="15" customHeight="1" x14ac:dyDescent="0.2">
      <c r="T1798" s="27"/>
    </row>
    <row r="1799" spans="20:20" ht="15" customHeight="1" x14ac:dyDescent="0.2">
      <c r="T1799" s="27"/>
    </row>
    <row r="1800" spans="20:20" ht="15" customHeight="1" x14ac:dyDescent="0.2">
      <c r="T1800" s="27"/>
    </row>
    <row r="1801" spans="20:20" ht="15" customHeight="1" x14ac:dyDescent="0.2">
      <c r="T1801" s="27"/>
    </row>
    <row r="1802" spans="20:20" ht="15" customHeight="1" x14ac:dyDescent="0.2">
      <c r="T1802" s="27"/>
    </row>
    <row r="1803" spans="20:20" ht="15" customHeight="1" x14ac:dyDescent="0.2">
      <c r="T1803" s="27"/>
    </row>
    <row r="1804" spans="20:20" ht="15" customHeight="1" x14ac:dyDescent="0.2">
      <c r="T1804" s="27"/>
    </row>
    <row r="1805" spans="20:20" ht="15" customHeight="1" x14ac:dyDescent="0.2">
      <c r="T1805" s="27"/>
    </row>
    <row r="1806" spans="20:20" ht="15" customHeight="1" x14ac:dyDescent="0.2">
      <c r="T1806" s="27"/>
    </row>
    <row r="1807" spans="20:20" ht="15" customHeight="1" x14ac:dyDescent="0.2">
      <c r="T1807" s="27"/>
    </row>
    <row r="1808" spans="20:20" ht="15" customHeight="1" x14ac:dyDescent="0.2">
      <c r="T1808" s="27"/>
    </row>
    <row r="1809" spans="20:20" ht="15" customHeight="1" x14ac:dyDescent="0.2">
      <c r="T1809" s="27"/>
    </row>
    <row r="1810" spans="20:20" ht="15" customHeight="1" x14ac:dyDescent="0.2">
      <c r="T1810" s="27"/>
    </row>
    <row r="1811" spans="20:20" ht="15" customHeight="1" x14ac:dyDescent="0.2">
      <c r="T1811" s="27"/>
    </row>
    <row r="1812" spans="20:20" ht="15" customHeight="1" x14ac:dyDescent="0.2">
      <c r="T1812" s="27"/>
    </row>
    <row r="1813" spans="20:20" ht="15" customHeight="1" x14ac:dyDescent="0.2">
      <c r="T1813" s="27"/>
    </row>
    <row r="1814" spans="20:20" ht="15" customHeight="1" x14ac:dyDescent="0.2">
      <c r="T1814" s="27"/>
    </row>
    <row r="1815" spans="20:20" ht="15" customHeight="1" x14ac:dyDescent="0.2">
      <c r="T1815" s="27"/>
    </row>
    <row r="1816" spans="20:20" ht="15" customHeight="1" x14ac:dyDescent="0.2">
      <c r="T1816" s="27"/>
    </row>
    <row r="1817" spans="20:20" ht="15" customHeight="1" x14ac:dyDescent="0.2">
      <c r="T1817" s="27"/>
    </row>
    <row r="1818" spans="20:20" ht="15" customHeight="1" x14ac:dyDescent="0.2">
      <c r="T1818" s="27"/>
    </row>
    <row r="1819" spans="20:20" ht="15" customHeight="1" x14ac:dyDescent="0.2">
      <c r="T1819" s="27"/>
    </row>
    <row r="1820" spans="20:20" ht="15" customHeight="1" x14ac:dyDescent="0.2">
      <c r="T1820" s="27"/>
    </row>
    <row r="1821" spans="20:20" ht="15" customHeight="1" x14ac:dyDescent="0.2">
      <c r="T1821" s="27"/>
    </row>
    <row r="1822" spans="20:20" ht="15" customHeight="1" x14ac:dyDescent="0.2">
      <c r="T1822" s="27"/>
    </row>
    <row r="1823" spans="20:20" ht="15" customHeight="1" x14ac:dyDescent="0.2">
      <c r="T1823" s="27"/>
    </row>
    <row r="1824" spans="20:20" ht="15" customHeight="1" x14ac:dyDescent="0.2">
      <c r="T1824" s="27"/>
    </row>
    <row r="1825" spans="20:20" ht="15" customHeight="1" x14ac:dyDescent="0.2">
      <c r="T1825" s="27"/>
    </row>
    <row r="1826" spans="20:20" ht="15" customHeight="1" x14ac:dyDescent="0.2">
      <c r="T1826" s="27"/>
    </row>
    <row r="1827" spans="20:20" ht="15" customHeight="1" x14ac:dyDescent="0.2">
      <c r="T1827" s="27"/>
    </row>
    <row r="1828" spans="20:20" ht="15" customHeight="1" x14ac:dyDescent="0.2">
      <c r="T1828" s="27"/>
    </row>
    <row r="1829" spans="20:20" ht="15" customHeight="1" x14ac:dyDescent="0.2">
      <c r="T1829" s="27"/>
    </row>
    <row r="1830" spans="20:20" ht="15" customHeight="1" x14ac:dyDescent="0.2">
      <c r="T1830" s="27"/>
    </row>
    <row r="1831" spans="20:20" ht="15" customHeight="1" x14ac:dyDescent="0.2">
      <c r="T1831" s="27"/>
    </row>
    <row r="1832" spans="20:20" ht="15" customHeight="1" x14ac:dyDescent="0.2">
      <c r="T1832" s="27"/>
    </row>
    <row r="1833" spans="20:20" ht="15" customHeight="1" x14ac:dyDescent="0.2">
      <c r="T1833" s="27"/>
    </row>
    <row r="1834" spans="20:20" ht="15" customHeight="1" x14ac:dyDescent="0.2">
      <c r="T1834" s="27"/>
    </row>
    <row r="1835" spans="20:20" ht="15" customHeight="1" x14ac:dyDescent="0.2">
      <c r="T1835" s="27"/>
    </row>
    <row r="1836" spans="20:20" ht="15" customHeight="1" x14ac:dyDescent="0.2">
      <c r="T1836" s="27"/>
    </row>
    <row r="1837" spans="20:20" ht="15" customHeight="1" x14ac:dyDescent="0.2">
      <c r="T1837" s="27"/>
    </row>
    <row r="1838" spans="20:20" ht="15" customHeight="1" x14ac:dyDescent="0.2">
      <c r="T1838" s="27"/>
    </row>
    <row r="1839" spans="20:20" ht="15" customHeight="1" x14ac:dyDescent="0.2">
      <c r="T1839" s="27"/>
    </row>
    <row r="1840" spans="20:20" ht="15" customHeight="1" x14ac:dyDescent="0.2">
      <c r="T1840" s="27"/>
    </row>
    <row r="1841" spans="20:20" ht="15" customHeight="1" x14ac:dyDescent="0.2">
      <c r="T1841" s="27"/>
    </row>
    <row r="1842" spans="20:20" ht="15" customHeight="1" x14ac:dyDescent="0.2">
      <c r="T1842" s="27"/>
    </row>
    <row r="1843" spans="20:20" ht="15" customHeight="1" x14ac:dyDescent="0.2">
      <c r="T1843" s="27"/>
    </row>
    <row r="1844" spans="20:20" ht="15" customHeight="1" x14ac:dyDescent="0.2">
      <c r="T1844" s="27"/>
    </row>
    <row r="1845" spans="20:20" ht="15" customHeight="1" x14ac:dyDescent="0.2">
      <c r="T1845" s="27"/>
    </row>
    <row r="1846" spans="20:20" ht="15" customHeight="1" x14ac:dyDescent="0.2">
      <c r="T1846" s="27"/>
    </row>
    <row r="1847" spans="20:20" ht="15" customHeight="1" x14ac:dyDescent="0.2">
      <c r="T1847" s="27"/>
    </row>
    <row r="1848" spans="20:20" ht="15" customHeight="1" x14ac:dyDescent="0.2">
      <c r="T1848" s="27"/>
    </row>
    <row r="1849" spans="20:20" ht="15" customHeight="1" x14ac:dyDescent="0.2">
      <c r="T1849" s="27"/>
    </row>
    <row r="1850" spans="20:20" ht="15" customHeight="1" x14ac:dyDescent="0.2">
      <c r="T1850" s="27"/>
    </row>
    <row r="1851" spans="20:20" ht="15" customHeight="1" x14ac:dyDescent="0.2">
      <c r="T1851" s="27"/>
    </row>
    <row r="1852" spans="20:20" ht="15" customHeight="1" x14ac:dyDescent="0.2">
      <c r="T1852" s="27"/>
    </row>
    <row r="1853" spans="20:20" ht="15" customHeight="1" x14ac:dyDescent="0.2">
      <c r="T1853" s="27"/>
    </row>
    <row r="1854" spans="20:20" ht="15" customHeight="1" x14ac:dyDescent="0.2">
      <c r="T1854" s="27"/>
    </row>
    <row r="1855" spans="20:20" ht="15" customHeight="1" x14ac:dyDescent="0.2">
      <c r="T1855" s="27"/>
    </row>
    <row r="1856" spans="20:20" ht="15" customHeight="1" x14ac:dyDescent="0.2">
      <c r="T1856" s="27"/>
    </row>
    <row r="1857" spans="20:20" ht="15" customHeight="1" x14ac:dyDescent="0.2">
      <c r="T1857" s="27"/>
    </row>
    <row r="1858" spans="20:20" ht="15" customHeight="1" x14ac:dyDescent="0.2">
      <c r="T1858" s="27"/>
    </row>
    <row r="1859" spans="20:20" ht="15" customHeight="1" x14ac:dyDescent="0.2">
      <c r="T1859" s="27"/>
    </row>
    <row r="1860" spans="20:20" ht="15" customHeight="1" x14ac:dyDescent="0.2">
      <c r="T1860" s="27"/>
    </row>
    <row r="1861" spans="20:20" ht="15" customHeight="1" x14ac:dyDescent="0.2">
      <c r="T1861" s="27"/>
    </row>
    <row r="1862" spans="20:20" ht="15" customHeight="1" x14ac:dyDescent="0.2">
      <c r="T1862" s="27"/>
    </row>
    <row r="1863" spans="20:20" ht="15" customHeight="1" x14ac:dyDescent="0.2">
      <c r="T1863" s="27"/>
    </row>
    <row r="1864" spans="20:20" ht="15" customHeight="1" x14ac:dyDescent="0.2">
      <c r="T1864" s="27"/>
    </row>
    <row r="1865" spans="20:20" ht="15" customHeight="1" x14ac:dyDescent="0.2">
      <c r="T1865" s="27"/>
    </row>
    <row r="1866" spans="20:20" ht="15" customHeight="1" x14ac:dyDescent="0.2">
      <c r="T1866" s="27"/>
    </row>
    <row r="1867" spans="20:20" ht="15" customHeight="1" x14ac:dyDescent="0.2">
      <c r="T1867" s="27"/>
    </row>
    <row r="1868" spans="20:20" ht="15" customHeight="1" x14ac:dyDescent="0.2">
      <c r="T1868" s="27"/>
    </row>
    <row r="1869" spans="20:20" ht="15" customHeight="1" x14ac:dyDescent="0.2">
      <c r="T1869" s="27"/>
    </row>
    <row r="1870" spans="20:20" ht="15" customHeight="1" x14ac:dyDescent="0.2">
      <c r="T1870" s="27"/>
    </row>
    <row r="1871" spans="20:20" ht="15" customHeight="1" x14ac:dyDescent="0.2">
      <c r="T1871" s="27"/>
    </row>
    <row r="1872" spans="20:20" ht="15" customHeight="1" x14ac:dyDescent="0.2">
      <c r="T1872" s="27"/>
    </row>
    <row r="1873" spans="20:20" ht="15" customHeight="1" x14ac:dyDescent="0.2">
      <c r="T1873" s="27"/>
    </row>
    <row r="1874" spans="20:20" ht="15" customHeight="1" x14ac:dyDescent="0.2">
      <c r="T1874" s="27"/>
    </row>
    <row r="1875" spans="20:20" ht="15" customHeight="1" x14ac:dyDescent="0.2">
      <c r="T1875" s="27"/>
    </row>
    <row r="1876" spans="20:20" ht="15" customHeight="1" x14ac:dyDescent="0.2">
      <c r="T1876" s="27"/>
    </row>
    <row r="1877" spans="20:20" ht="15" customHeight="1" x14ac:dyDescent="0.2">
      <c r="T1877" s="27"/>
    </row>
    <row r="1878" spans="20:20" ht="15" customHeight="1" x14ac:dyDescent="0.2">
      <c r="T1878" s="27"/>
    </row>
    <row r="1879" spans="20:20" ht="15" customHeight="1" x14ac:dyDescent="0.2">
      <c r="T1879" s="27"/>
    </row>
    <row r="1880" spans="20:20" ht="15" customHeight="1" x14ac:dyDescent="0.2">
      <c r="T1880" s="27"/>
    </row>
    <row r="1881" spans="20:20" ht="15" customHeight="1" x14ac:dyDescent="0.2">
      <c r="T1881" s="27"/>
    </row>
    <row r="1882" spans="20:20" ht="15" customHeight="1" x14ac:dyDescent="0.2">
      <c r="T1882" s="27"/>
    </row>
    <row r="1883" spans="20:20" ht="15" customHeight="1" x14ac:dyDescent="0.2">
      <c r="T1883" s="27"/>
    </row>
    <row r="1884" spans="20:20" ht="15" customHeight="1" x14ac:dyDescent="0.2">
      <c r="T1884" s="27"/>
    </row>
    <row r="1885" spans="20:20" ht="15" customHeight="1" x14ac:dyDescent="0.2">
      <c r="T1885" s="27"/>
    </row>
    <row r="1886" spans="20:20" ht="15" customHeight="1" x14ac:dyDescent="0.2">
      <c r="T1886" s="27"/>
    </row>
    <row r="1887" spans="20:20" ht="15" customHeight="1" x14ac:dyDescent="0.2">
      <c r="T1887" s="27"/>
    </row>
    <row r="1888" spans="20:20" ht="15" customHeight="1" x14ac:dyDescent="0.2">
      <c r="T1888" s="27"/>
    </row>
    <row r="1889" spans="20:20" ht="15" customHeight="1" x14ac:dyDescent="0.2">
      <c r="T1889" s="27"/>
    </row>
    <row r="1890" spans="20:20" ht="15" customHeight="1" x14ac:dyDescent="0.2">
      <c r="T1890" s="27"/>
    </row>
    <row r="1891" spans="20:20" ht="15" customHeight="1" x14ac:dyDescent="0.2">
      <c r="T1891" s="27"/>
    </row>
    <row r="1892" spans="20:20" ht="15" customHeight="1" x14ac:dyDescent="0.2">
      <c r="T1892" s="27"/>
    </row>
    <row r="1893" spans="20:20" ht="15" customHeight="1" x14ac:dyDescent="0.2">
      <c r="T1893" s="27"/>
    </row>
    <row r="1894" spans="20:20" ht="15" customHeight="1" x14ac:dyDescent="0.2">
      <c r="T1894" s="27"/>
    </row>
    <row r="1895" spans="20:20" ht="15" customHeight="1" x14ac:dyDescent="0.2">
      <c r="T1895" s="27"/>
    </row>
    <row r="1896" spans="20:20" ht="15" customHeight="1" x14ac:dyDescent="0.2">
      <c r="T1896" s="27"/>
    </row>
    <row r="1897" spans="20:20" ht="15" customHeight="1" x14ac:dyDescent="0.2">
      <c r="T1897" s="27"/>
    </row>
    <row r="1898" spans="20:20" ht="15" customHeight="1" x14ac:dyDescent="0.2">
      <c r="T1898" s="27"/>
    </row>
    <row r="1899" spans="20:20" ht="15" customHeight="1" x14ac:dyDescent="0.2">
      <c r="T1899" s="27"/>
    </row>
    <row r="1900" spans="20:20" ht="15" customHeight="1" x14ac:dyDescent="0.2">
      <c r="T1900" s="27"/>
    </row>
    <row r="1901" spans="20:20" ht="15" customHeight="1" x14ac:dyDescent="0.2">
      <c r="T1901" s="27"/>
    </row>
    <row r="1902" spans="20:20" ht="15" customHeight="1" x14ac:dyDescent="0.2">
      <c r="T1902" s="27"/>
    </row>
    <row r="1903" spans="20:20" ht="15" customHeight="1" x14ac:dyDescent="0.2">
      <c r="T1903" s="27"/>
    </row>
    <row r="1904" spans="20:20" ht="15" customHeight="1" x14ac:dyDescent="0.2">
      <c r="T1904" s="27"/>
    </row>
    <row r="1905" spans="20:20" ht="15" customHeight="1" x14ac:dyDescent="0.2">
      <c r="T1905" s="27"/>
    </row>
    <row r="1906" spans="20:20" ht="15" customHeight="1" x14ac:dyDescent="0.2">
      <c r="T1906" s="27"/>
    </row>
    <row r="1907" spans="20:20" ht="15" customHeight="1" x14ac:dyDescent="0.2">
      <c r="T1907" s="27"/>
    </row>
    <row r="1908" spans="20:20" ht="15" customHeight="1" x14ac:dyDescent="0.2">
      <c r="T1908" s="27"/>
    </row>
    <row r="1909" spans="20:20" ht="15" customHeight="1" x14ac:dyDescent="0.2">
      <c r="T1909" s="27"/>
    </row>
    <row r="1910" spans="20:20" ht="15" customHeight="1" x14ac:dyDescent="0.2">
      <c r="T1910" s="27"/>
    </row>
    <row r="1911" spans="20:20" ht="15" customHeight="1" x14ac:dyDescent="0.2">
      <c r="T1911" s="27"/>
    </row>
    <row r="1912" spans="20:20" ht="15" customHeight="1" x14ac:dyDescent="0.2">
      <c r="T1912" s="27"/>
    </row>
    <row r="1913" spans="20:20" ht="15" customHeight="1" x14ac:dyDescent="0.2">
      <c r="T1913" s="27"/>
    </row>
    <row r="1914" spans="20:20" ht="15" customHeight="1" x14ac:dyDescent="0.2">
      <c r="T1914" s="27"/>
    </row>
    <row r="1915" spans="20:20" ht="15" customHeight="1" x14ac:dyDescent="0.2">
      <c r="T1915" s="27"/>
    </row>
    <row r="1916" spans="20:20" ht="15" customHeight="1" x14ac:dyDescent="0.2">
      <c r="T1916" s="27"/>
    </row>
    <row r="1917" spans="20:20" ht="15" customHeight="1" x14ac:dyDescent="0.2">
      <c r="T1917" s="27"/>
    </row>
    <row r="1918" spans="20:20" ht="15" customHeight="1" x14ac:dyDescent="0.2">
      <c r="T1918" s="27"/>
    </row>
    <row r="1919" spans="20:20" ht="15" customHeight="1" x14ac:dyDescent="0.2">
      <c r="T1919" s="27"/>
    </row>
    <row r="1920" spans="20:20" ht="15" customHeight="1" x14ac:dyDescent="0.2">
      <c r="T1920" s="27"/>
    </row>
    <row r="1921" spans="20:20" ht="15" customHeight="1" x14ac:dyDescent="0.2">
      <c r="T1921" s="27"/>
    </row>
    <row r="1922" spans="20:20" ht="15" customHeight="1" x14ac:dyDescent="0.2">
      <c r="T1922" s="27"/>
    </row>
    <row r="1923" spans="20:20" ht="15" customHeight="1" x14ac:dyDescent="0.2">
      <c r="T1923" s="27"/>
    </row>
    <row r="1924" spans="20:20" ht="15" customHeight="1" x14ac:dyDescent="0.2">
      <c r="T1924" s="27"/>
    </row>
    <row r="1925" spans="20:20" ht="15" customHeight="1" x14ac:dyDescent="0.2">
      <c r="T1925" s="27"/>
    </row>
    <row r="1926" spans="20:20" ht="15" customHeight="1" x14ac:dyDescent="0.2">
      <c r="T1926" s="27"/>
    </row>
    <row r="1927" spans="20:20" ht="15" customHeight="1" x14ac:dyDescent="0.2">
      <c r="T1927" s="27"/>
    </row>
    <row r="1928" spans="20:20" ht="15" customHeight="1" x14ac:dyDescent="0.2">
      <c r="T1928" s="27"/>
    </row>
    <row r="1929" spans="20:20" ht="15" customHeight="1" x14ac:dyDescent="0.2">
      <c r="T1929" s="27"/>
    </row>
    <row r="1930" spans="20:20" ht="15" customHeight="1" x14ac:dyDescent="0.2">
      <c r="T1930" s="27"/>
    </row>
    <row r="1931" spans="20:20" ht="15" customHeight="1" x14ac:dyDescent="0.2">
      <c r="T1931" s="27"/>
    </row>
    <row r="1932" spans="20:20" ht="15" customHeight="1" x14ac:dyDescent="0.2">
      <c r="T1932" s="27"/>
    </row>
    <row r="1933" spans="20:20" ht="15" customHeight="1" x14ac:dyDescent="0.2">
      <c r="T1933" s="27"/>
    </row>
    <row r="1934" spans="20:20" ht="15" customHeight="1" x14ac:dyDescent="0.2">
      <c r="T1934" s="27"/>
    </row>
    <row r="1935" spans="20:20" ht="15" customHeight="1" x14ac:dyDescent="0.2">
      <c r="T1935" s="27"/>
    </row>
    <row r="1936" spans="20:20" ht="15" customHeight="1" x14ac:dyDescent="0.2">
      <c r="T1936" s="27"/>
    </row>
    <row r="1937" spans="20:20" ht="15" customHeight="1" x14ac:dyDescent="0.2">
      <c r="T1937" s="27"/>
    </row>
    <row r="1938" spans="20:20" ht="15" customHeight="1" x14ac:dyDescent="0.2">
      <c r="T1938" s="27"/>
    </row>
    <row r="1939" spans="20:20" ht="15" customHeight="1" x14ac:dyDescent="0.2">
      <c r="T1939" s="27"/>
    </row>
    <row r="1940" spans="20:20" ht="15" customHeight="1" x14ac:dyDescent="0.2">
      <c r="T1940" s="27"/>
    </row>
    <row r="1941" spans="20:20" ht="15" customHeight="1" x14ac:dyDescent="0.2">
      <c r="T1941" s="27"/>
    </row>
    <row r="1942" spans="20:20" ht="15" customHeight="1" x14ac:dyDescent="0.2">
      <c r="T1942" s="27"/>
    </row>
    <row r="1943" spans="20:20" ht="15" customHeight="1" x14ac:dyDescent="0.2">
      <c r="T1943" s="27"/>
    </row>
    <row r="1944" spans="20:20" ht="15" customHeight="1" x14ac:dyDescent="0.2">
      <c r="T1944" s="27"/>
    </row>
    <row r="1945" spans="20:20" ht="15" customHeight="1" x14ac:dyDescent="0.2">
      <c r="T1945" s="27"/>
    </row>
    <row r="1946" spans="20:20" ht="15" customHeight="1" x14ac:dyDescent="0.2">
      <c r="T1946" s="27"/>
    </row>
    <row r="1947" spans="20:20" ht="15" customHeight="1" x14ac:dyDescent="0.2">
      <c r="T1947" s="27"/>
    </row>
    <row r="1948" spans="20:20" ht="15" customHeight="1" x14ac:dyDescent="0.2">
      <c r="T1948" s="27"/>
    </row>
    <row r="1949" spans="20:20" ht="15" customHeight="1" x14ac:dyDescent="0.2">
      <c r="T1949" s="27"/>
    </row>
    <row r="1950" spans="20:20" ht="15" customHeight="1" x14ac:dyDescent="0.2">
      <c r="T1950" s="27"/>
    </row>
    <row r="1951" spans="20:20" ht="15" customHeight="1" x14ac:dyDescent="0.2">
      <c r="T1951" s="27"/>
    </row>
    <row r="1952" spans="20:20" ht="15" customHeight="1" x14ac:dyDescent="0.2">
      <c r="T1952" s="27"/>
    </row>
    <row r="1953" spans="20:20" ht="15" customHeight="1" x14ac:dyDescent="0.2">
      <c r="T1953" s="27"/>
    </row>
    <row r="1954" spans="20:20" ht="15" customHeight="1" x14ac:dyDescent="0.2">
      <c r="T1954" s="27"/>
    </row>
    <row r="1955" spans="20:20" ht="15" customHeight="1" x14ac:dyDescent="0.2">
      <c r="T1955" s="27"/>
    </row>
    <row r="1956" spans="20:20" ht="15" customHeight="1" x14ac:dyDescent="0.2">
      <c r="T1956" s="27"/>
    </row>
    <row r="1957" spans="20:20" ht="15" customHeight="1" x14ac:dyDescent="0.2">
      <c r="T1957" s="27"/>
    </row>
    <row r="1958" spans="20:20" ht="15" customHeight="1" x14ac:dyDescent="0.2">
      <c r="T1958" s="27"/>
    </row>
    <row r="1959" spans="20:20" ht="15" customHeight="1" x14ac:dyDescent="0.2">
      <c r="T1959" s="27"/>
    </row>
    <row r="1960" spans="20:20" ht="15" customHeight="1" x14ac:dyDescent="0.2">
      <c r="T1960" s="27"/>
    </row>
    <row r="1961" spans="20:20" ht="15" customHeight="1" x14ac:dyDescent="0.2">
      <c r="T1961" s="27"/>
    </row>
    <row r="1962" spans="20:20" ht="15" customHeight="1" x14ac:dyDescent="0.2">
      <c r="T1962" s="27"/>
    </row>
    <row r="1963" spans="20:20" ht="15" customHeight="1" x14ac:dyDescent="0.2">
      <c r="T1963" s="27"/>
    </row>
    <row r="1964" spans="20:20" ht="15" customHeight="1" x14ac:dyDescent="0.2">
      <c r="T1964" s="27"/>
    </row>
    <row r="1965" spans="20:20" ht="15" customHeight="1" x14ac:dyDescent="0.2">
      <c r="T1965" s="27"/>
    </row>
    <row r="1966" spans="20:20" ht="15" customHeight="1" x14ac:dyDescent="0.2">
      <c r="T1966" s="27"/>
    </row>
    <row r="1967" spans="20:20" ht="15" customHeight="1" x14ac:dyDescent="0.2">
      <c r="T1967" s="27"/>
    </row>
    <row r="1968" spans="20:20" ht="15" customHeight="1" x14ac:dyDescent="0.2">
      <c r="T1968" s="27"/>
    </row>
    <row r="1969" spans="20:20" ht="15" customHeight="1" x14ac:dyDescent="0.2">
      <c r="T1969" s="27"/>
    </row>
    <row r="1970" spans="20:20" ht="15" customHeight="1" x14ac:dyDescent="0.2">
      <c r="T1970" s="27"/>
    </row>
    <row r="1971" spans="20:20" ht="15" customHeight="1" x14ac:dyDescent="0.2">
      <c r="T1971" s="27"/>
    </row>
    <row r="1972" spans="20:20" ht="15" customHeight="1" x14ac:dyDescent="0.2">
      <c r="T1972" s="27"/>
    </row>
    <row r="1973" spans="20:20" ht="15" customHeight="1" x14ac:dyDescent="0.2">
      <c r="T1973" s="27"/>
    </row>
    <row r="1974" spans="20:20" ht="15" customHeight="1" x14ac:dyDescent="0.2">
      <c r="T1974" s="27"/>
    </row>
    <row r="1975" spans="20:20" ht="15" customHeight="1" x14ac:dyDescent="0.2">
      <c r="T1975" s="27"/>
    </row>
    <row r="1976" spans="20:20" ht="15" customHeight="1" x14ac:dyDescent="0.2">
      <c r="T1976" s="27"/>
    </row>
    <row r="1977" spans="20:20" ht="15" customHeight="1" x14ac:dyDescent="0.2">
      <c r="T1977" s="27"/>
    </row>
    <row r="1978" spans="20:20" ht="15" customHeight="1" x14ac:dyDescent="0.2">
      <c r="T1978" s="27"/>
    </row>
    <row r="1979" spans="20:20" ht="15" customHeight="1" x14ac:dyDescent="0.2">
      <c r="T1979" s="27"/>
    </row>
    <row r="1980" spans="20:20" ht="15" customHeight="1" x14ac:dyDescent="0.2">
      <c r="T1980" s="27"/>
    </row>
    <row r="1981" spans="20:20" ht="15" customHeight="1" x14ac:dyDescent="0.2">
      <c r="T1981" s="27"/>
    </row>
    <row r="1982" spans="20:20" ht="15" customHeight="1" x14ac:dyDescent="0.2">
      <c r="T1982" s="27"/>
    </row>
    <row r="1983" spans="20:20" ht="15" customHeight="1" x14ac:dyDescent="0.2">
      <c r="T1983" s="27"/>
    </row>
    <row r="1984" spans="20:20" ht="15" customHeight="1" x14ac:dyDescent="0.2">
      <c r="T1984" s="27"/>
    </row>
    <row r="1985" spans="20:20" ht="15" customHeight="1" x14ac:dyDescent="0.2">
      <c r="T1985" s="27"/>
    </row>
    <row r="1986" spans="20:20" ht="15" customHeight="1" x14ac:dyDescent="0.2">
      <c r="T1986" s="27"/>
    </row>
    <row r="1987" spans="20:20" ht="15" customHeight="1" x14ac:dyDescent="0.2">
      <c r="T1987" s="27"/>
    </row>
    <row r="1988" spans="20:20" ht="15" customHeight="1" x14ac:dyDescent="0.2">
      <c r="T1988" s="27"/>
    </row>
    <row r="1989" spans="20:20" ht="15" customHeight="1" x14ac:dyDescent="0.2">
      <c r="T1989" s="27"/>
    </row>
    <row r="1990" spans="20:20" ht="15" customHeight="1" x14ac:dyDescent="0.2">
      <c r="T1990" s="27"/>
    </row>
    <row r="1991" spans="20:20" ht="15" customHeight="1" x14ac:dyDescent="0.2">
      <c r="T1991" s="27"/>
    </row>
    <row r="1992" spans="20:20" ht="15" customHeight="1" x14ac:dyDescent="0.2">
      <c r="T1992" s="27"/>
    </row>
    <row r="1993" spans="20:20" ht="15" customHeight="1" x14ac:dyDescent="0.2">
      <c r="T1993" s="27"/>
    </row>
    <row r="1994" spans="20:20" ht="15" customHeight="1" x14ac:dyDescent="0.2">
      <c r="T1994" s="27"/>
    </row>
    <row r="1995" spans="20:20" ht="15" customHeight="1" x14ac:dyDescent="0.2">
      <c r="T1995" s="27"/>
    </row>
    <row r="1996" spans="20:20" ht="15" customHeight="1" x14ac:dyDescent="0.2">
      <c r="T1996" s="27"/>
    </row>
    <row r="1997" spans="20:20" ht="15" customHeight="1" x14ac:dyDescent="0.2">
      <c r="T1997" s="27"/>
    </row>
    <row r="1998" spans="20:20" ht="15" customHeight="1" x14ac:dyDescent="0.2">
      <c r="T1998" s="27"/>
    </row>
    <row r="1999" spans="20:20" ht="15" customHeight="1" x14ac:dyDescent="0.2">
      <c r="T1999" s="27"/>
    </row>
    <row r="2000" spans="20:20" ht="15" customHeight="1" x14ac:dyDescent="0.2">
      <c r="T2000" s="27"/>
    </row>
    <row r="2001" spans="20:20" ht="15" customHeight="1" x14ac:dyDescent="0.2">
      <c r="T2001" s="27"/>
    </row>
    <row r="2002" spans="20:20" ht="15" customHeight="1" x14ac:dyDescent="0.2">
      <c r="T2002" s="27"/>
    </row>
    <row r="2003" spans="20:20" ht="15" customHeight="1" x14ac:dyDescent="0.2">
      <c r="T2003" s="27"/>
    </row>
    <row r="2004" spans="20:20" ht="15" customHeight="1" x14ac:dyDescent="0.2">
      <c r="T2004" s="27"/>
    </row>
    <row r="2005" spans="20:20" ht="15" customHeight="1" x14ac:dyDescent="0.2">
      <c r="T2005" s="27"/>
    </row>
    <row r="2006" spans="20:20" ht="15" customHeight="1" x14ac:dyDescent="0.2">
      <c r="T2006" s="27"/>
    </row>
    <row r="2007" spans="20:20" ht="15" customHeight="1" x14ac:dyDescent="0.2">
      <c r="T2007" s="27"/>
    </row>
    <row r="2008" spans="20:20" ht="15" customHeight="1" x14ac:dyDescent="0.2">
      <c r="T2008" s="27"/>
    </row>
    <row r="2009" spans="20:20" ht="15" customHeight="1" x14ac:dyDescent="0.2">
      <c r="T2009" s="27"/>
    </row>
    <row r="2010" spans="20:20" ht="15" customHeight="1" x14ac:dyDescent="0.2">
      <c r="T2010" s="27"/>
    </row>
    <row r="2011" spans="20:20" ht="15" customHeight="1" x14ac:dyDescent="0.2">
      <c r="T2011" s="27"/>
    </row>
    <row r="2012" spans="20:20" ht="15" customHeight="1" x14ac:dyDescent="0.2">
      <c r="T2012" s="27"/>
    </row>
    <row r="2013" spans="20:20" ht="15" customHeight="1" x14ac:dyDescent="0.2">
      <c r="T2013" s="27"/>
    </row>
    <row r="2014" spans="20:20" ht="15" customHeight="1" x14ac:dyDescent="0.2">
      <c r="T2014" s="27"/>
    </row>
    <row r="2015" spans="20:20" ht="15" customHeight="1" x14ac:dyDescent="0.2">
      <c r="T2015" s="27"/>
    </row>
    <row r="2016" spans="20:20" ht="15" customHeight="1" x14ac:dyDescent="0.2">
      <c r="T2016" s="27"/>
    </row>
    <row r="2017" spans="20:20" ht="15" customHeight="1" x14ac:dyDescent="0.2">
      <c r="T2017" s="27"/>
    </row>
    <row r="2018" spans="20:20" ht="15" customHeight="1" x14ac:dyDescent="0.2">
      <c r="T2018" s="27"/>
    </row>
    <row r="2019" spans="20:20" ht="15" customHeight="1" x14ac:dyDescent="0.2">
      <c r="T2019" s="27"/>
    </row>
    <row r="2020" spans="20:20" ht="15" customHeight="1" x14ac:dyDescent="0.2">
      <c r="T2020" s="27"/>
    </row>
    <row r="2021" spans="20:20" ht="15" customHeight="1" x14ac:dyDescent="0.2">
      <c r="T2021" s="27"/>
    </row>
    <row r="2022" spans="20:20" ht="15" customHeight="1" x14ac:dyDescent="0.2">
      <c r="T2022" s="27"/>
    </row>
    <row r="2023" spans="20:20" ht="15" customHeight="1" x14ac:dyDescent="0.2">
      <c r="T2023" s="27"/>
    </row>
    <row r="2024" spans="20:20" ht="15" customHeight="1" x14ac:dyDescent="0.2">
      <c r="T2024" s="27"/>
    </row>
    <row r="2025" spans="20:20" ht="15" customHeight="1" x14ac:dyDescent="0.2">
      <c r="T2025" s="27"/>
    </row>
    <row r="2026" spans="20:20" ht="15" customHeight="1" x14ac:dyDescent="0.2">
      <c r="T2026" s="27"/>
    </row>
    <row r="2027" spans="20:20" ht="15" customHeight="1" x14ac:dyDescent="0.2">
      <c r="T2027" s="27"/>
    </row>
    <row r="2028" spans="20:20" ht="15" customHeight="1" x14ac:dyDescent="0.2">
      <c r="T2028" s="27"/>
    </row>
    <row r="2029" spans="20:20" ht="15" customHeight="1" x14ac:dyDescent="0.2">
      <c r="T2029" s="27"/>
    </row>
    <row r="2030" spans="20:20" ht="15" customHeight="1" x14ac:dyDescent="0.2">
      <c r="T2030" s="27"/>
    </row>
    <row r="2031" spans="20:20" ht="15" customHeight="1" x14ac:dyDescent="0.2">
      <c r="T2031" s="27"/>
    </row>
    <row r="2032" spans="20:20" ht="15" customHeight="1" x14ac:dyDescent="0.2">
      <c r="T2032" s="27"/>
    </row>
    <row r="2033" spans="20:20" ht="15" customHeight="1" x14ac:dyDescent="0.2">
      <c r="T2033" s="27"/>
    </row>
    <row r="2034" spans="20:20" ht="15" customHeight="1" x14ac:dyDescent="0.2">
      <c r="T2034" s="27"/>
    </row>
    <row r="2035" spans="20:20" ht="15" customHeight="1" x14ac:dyDescent="0.2">
      <c r="T2035" s="27"/>
    </row>
    <row r="2036" spans="20:20" ht="15" customHeight="1" x14ac:dyDescent="0.2">
      <c r="T2036" s="27"/>
    </row>
    <row r="2037" spans="20:20" ht="15" customHeight="1" x14ac:dyDescent="0.2">
      <c r="T2037" s="27"/>
    </row>
    <row r="2038" spans="20:20" ht="15" customHeight="1" x14ac:dyDescent="0.2">
      <c r="T2038" s="27"/>
    </row>
    <row r="2039" spans="20:20" ht="15" customHeight="1" x14ac:dyDescent="0.2">
      <c r="T2039" s="27"/>
    </row>
    <row r="2040" spans="20:20" ht="15" customHeight="1" x14ac:dyDescent="0.2">
      <c r="T2040" s="27"/>
    </row>
    <row r="2041" spans="20:20" ht="15" customHeight="1" x14ac:dyDescent="0.2">
      <c r="T2041" s="27"/>
    </row>
    <row r="2042" spans="20:20" ht="15" customHeight="1" x14ac:dyDescent="0.2">
      <c r="T2042" s="27"/>
    </row>
    <row r="2043" spans="20:20" ht="15" customHeight="1" x14ac:dyDescent="0.2">
      <c r="T2043" s="27"/>
    </row>
    <row r="2044" spans="20:20" ht="15" customHeight="1" x14ac:dyDescent="0.2">
      <c r="T2044" s="27"/>
    </row>
    <row r="2045" spans="20:20" ht="15" customHeight="1" x14ac:dyDescent="0.2">
      <c r="T2045" s="27"/>
    </row>
    <row r="2046" spans="20:20" ht="15" customHeight="1" x14ac:dyDescent="0.2">
      <c r="T2046" s="27"/>
    </row>
    <row r="2047" spans="20:20" ht="15" customHeight="1" x14ac:dyDescent="0.2">
      <c r="T2047" s="27"/>
    </row>
    <row r="2048" spans="20:20" ht="15" customHeight="1" x14ac:dyDescent="0.2">
      <c r="T2048" s="27"/>
    </row>
    <row r="2049" spans="20:20" ht="15" customHeight="1" x14ac:dyDescent="0.2">
      <c r="T2049" s="27"/>
    </row>
    <row r="2050" spans="20:20" ht="15" customHeight="1" x14ac:dyDescent="0.2">
      <c r="T2050" s="27"/>
    </row>
    <row r="2051" spans="20:20" ht="15" customHeight="1" x14ac:dyDescent="0.2">
      <c r="T2051" s="27"/>
    </row>
    <row r="2052" spans="20:20" ht="15" customHeight="1" x14ac:dyDescent="0.2">
      <c r="T2052" s="27"/>
    </row>
    <row r="2053" spans="20:20" ht="15" customHeight="1" x14ac:dyDescent="0.2">
      <c r="T2053" s="27"/>
    </row>
    <row r="2054" spans="20:20" ht="15" customHeight="1" x14ac:dyDescent="0.2">
      <c r="T2054" s="27"/>
    </row>
    <row r="2055" spans="20:20" ht="15" customHeight="1" x14ac:dyDescent="0.2">
      <c r="T2055" s="27"/>
    </row>
    <row r="2056" spans="20:20" ht="15" customHeight="1" x14ac:dyDescent="0.2">
      <c r="T2056" s="27"/>
    </row>
    <row r="2057" spans="20:20" ht="15" customHeight="1" x14ac:dyDescent="0.2">
      <c r="T2057" s="27"/>
    </row>
    <row r="2058" spans="20:20" ht="15" customHeight="1" x14ac:dyDescent="0.2">
      <c r="T2058" s="27"/>
    </row>
    <row r="2059" spans="20:20" ht="15" customHeight="1" x14ac:dyDescent="0.2">
      <c r="T2059" s="27"/>
    </row>
    <row r="2060" spans="20:20" ht="15" customHeight="1" x14ac:dyDescent="0.2">
      <c r="T2060" s="27"/>
    </row>
    <row r="2061" spans="20:20" ht="15" customHeight="1" x14ac:dyDescent="0.2">
      <c r="T2061" s="27"/>
    </row>
    <row r="2062" spans="20:20" ht="15" customHeight="1" x14ac:dyDescent="0.2">
      <c r="T2062" s="27"/>
    </row>
    <row r="2063" spans="20:20" ht="15" customHeight="1" x14ac:dyDescent="0.2">
      <c r="T2063" s="27"/>
    </row>
    <row r="2064" spans="20:20" ht="15" customHeight="1" x14ac:dyDescent="0.2">
      <c r="T2064" s="27"/>
    </row>
    <row r="2065" spans="20:20" ht="15" customHeight="1" x14ac:dyDescent="0.2">
      <c r="T2065" s="27"/>
    </row>
    <row r="2066" spans="20:20" ht="15" customHeight="1" x14ac:dyDescent="0.2">
      <c r="T2066" s="27"/>
    </row>
    <row r="2067" spans="20:20" ht="15" customHeight="1" x14ac:dyDescent="0.2">
      <c r="T2067" s="27"/>
    </row>
    <row r="2068" spans="20:20" ht="15" customHeight="1" x14ac:dyDescent="0.2">
      <c r="T2068" s="27"/>
    </row>
    <row r="2069" spans="20:20" ht="15" customHeight="1" x14ac:dyDescent="0.2">
      <c r="T2069" s="27"/>
    </row>
    <row r="2070" spans="20:20" ht="15" customHeight="1" x14ac:dyDescent="0.2">
      <c r="T2070" s="27"/>
    </row>
    <row r="2071" spans="20:20" ht="15" customHeight="1" x14ac:dyDescent="0.2">
      <c r="T2071" s="27"/>
    </row>
    <row r="2072" spans="20:20" ht="15" customHeight="1" x14ac:dyDescent="0.2">
      <c r="T2072" s="27"/>
    </row>
    <row r="2073" spans="20:20" ht="15" customHeight="1" x14ac:dyDescent="0.2">
      <c r="T2073" s="27"/>
    </row>
    <row r="2074" spans="20:20" ht="15" customHeight="1" x14ac:dyDescent="0.2">
      <c r="T2074" s="27"/>
    </row>
    <row r="2075" spans="20:20" ht="15" customHeight="1" x14ac:dyDescent="0.2">
      <c r="T2075" s="27"/>
    </row>
    <row r="2076" spans="20:20" ht="15" customHeight="1" x14ac:dyDescent="0.2">
      <c r="T2076" s="27"/>
    </row>
    <row r="2077" spans="20:20" ht="15" customHeight="1" x14ac:dyDescent="0.2">
      <c r="T2077" s="27"/>
    </row>
    <row r="2078" spans="20:20" ht="15" customHeight="1" x14ac:dyDescent="0.2">
      <c r="T2078" s="27"/>
    </row>
    <row r="2079" spans="20:20" ht="15" customHeight="1" x14ac:dyDescent="0.2">
      <c r="T2079" s="27"/>
    </row>
    <row r="2080" spans="20:20" ht="15" customHeight="1" x14ac:dyDescent="0.2">
      <c r="T2080" s="27"/>
    </row>
    <row r="2081" spans="20:20" ht="15" customHeight="1" x14ac:dyDescent="0.2">
      <c r="T2081" s="27"/>
    </row>
    <row r="2082" spans="20:20" ht="15" customHeight="1" x14ac:dyDescent="0.2">
      <c r="T2082" s="27"/>
    </row>
    <row r="2083" spans="20:20" ht="15" customHeight="1" x14ac:dyDescent="0.2">
      <c r="T2083" s="27"/>
    </row>
    <row r="2084" spans="20:20" ht="15" customHeight="1" x14ac:dyDescent="0.2">
      <c r="T2084" s="27"/>
    </row>
    <row r="2085" spans="20:20" ht="15" customHeight="1" x14ac:dyDescent="0.2">
      <c r="T2085" s="27"/>
    </row>
    <row r="2086" spans="20:20" ht="15" customHeight="1" x14ac:dyDescent="0.2">
      <c r="T2086" s="27"/>
    </row>
    <row r="2087" spans="20:20" ht="15" customHeight="1" x14ac:dyDescent="0.2">
      <c r="T2087" s="27"/>
    </row>
    <row r="2088" spans="20:20" ht="15" customHeight="1" x14ac:dyDescent="0.2">
      <c r="T2088" s="27"/>
    </row>
    <row r="2089" spans="20:20" ht="15" customHeight="1" x14ac:dyDescent="0.2">
      <c r="T2089" s="27"/>
    </row>
    <row r="2090" spans="20:20" ht="15" customHeight="1" x14ac:dyDescent="0.2">
      <c r="T2090" s="27"/>
    </row>
    <row r="2091" spans="20:20" ht="15" customHeight="1" x14ac:dyDescent="0.2">
      <c r="T2091" s="27"/>
    </row>
    <row r="2092" spans="20:20" ht="15" customHeight="1" x14ac:dyDescent="0.2">
      <c r="T2092" s="27"/>
    </row>
    <row r="2093" spans="20:20" ht="15" customHeight="1" x14ac:dyDescent="0.2">
      <c r="T2093" s="27"/>
    </row>
    <row r="2094" spans="20:20" ht="15" customHeight="1" x14ac:dyDescent="0.2">
      <c r="T2094" s="27"/>
    </row>
    <row r="2095" spans="20:20" ht="15" customHeight="1" x14ac:dyDescent="0.2">
      <c r="T2095" s="27"/>
    </row>
    <row r="2096" spans="20:20" ht="15" customHeight="1" x14ac:dyDescent="0.2">
      <c r="T2096" s="27"/>
    </row>
    <row r="2097" spans="20:20" ht="15" customHeight="1" x14ac:dyDescent="0.2">
      <c r="T2097" s="27"/>
    </row>
    <row r="2098" spans="20:20" ht="15" customHeight="1" x14ac:dyDescent="0.2">
      <c r="T2098" s="27"/>
    </row>
    <row r="2099" spans="20:20" ht="15" customHeight="1" x14ac:dyDescent="0.2">
      <c r="T2099" s="27"/>
    </row>
    <row r="2100" spans="20:20" ht="15" customHeight="1" x14ac:dyDescent="0.2">
      <c r="T2100" s="27"/>
    </row>
    <row r="2101" spans="20:20" ht="15" customHeight="1" x14ac:dyDescent="0.2">
      <c r="T2101" s="27"/>
    </row>
    <row r="2102" spans="20:20" ht="15" customHeight="1" x14ac:dyDescent="0.2">
      <c r="T2102" s="27"/>
    </row>
    <row r="2103" spans="20:20" ht="15" customHeight="1" x14ac:dyDescent="0.2">
      <c r="T2103" s="27"/>
    </row>
    <row r="2104" spans="20:20" ht="15" customHeight="1" x14ac:dyDescent="0.2">
      <c r="T2104" s="27"/>
    </row>
    <row r="2105" spans="20:20" ht="15" customHeight="1" x14ac:dyDescent="0.2">
      <c r="T2105" s="27"/>
    </row>
    <row r="2106" spans="20:20" ht="15" customHeight="1" x14ac:dyDescent="0.2">
      <c r="T2106" s="27"/>
    </row>
    <row r="2107" spans="20:20" ht="15" customHeight="1" x14ac:dyDescent="0.2">
      <c r="T2107" s="27"/>
    </row>
    <row r="2108" spans="20:20" ht="15" customHeight="1" x14ac:dyDescent="0.2">
      <c r="T2108" s="27"/>
    </row>
    <row r="2109" spans="20:20" ht="15" customHeight="1" x14ac:dyDescent="0.2">
      <c r="T2109" s="27"/>
    </row>
    <row r="2110" spans="20:20" ht="15" customHeight="1" x14ac:dyDescent="0.2">
      <c r="T2110" s="27"/>
    </row>
    <row r="2111" spans="20:20" ht="15" customHeight="1" x14ac:dyDescent="0.2">
      <c r="T2111" s="27"/>
    </row>
    <row r="2112" spans="20:20" ht="15" customHeight="1" x14ac:dyDescent="0.2">
      <c r="T2112" s="27"/>
    </row>
    <row r="2113" spans="20:20" ht="15" customHeight="1" x14ac:dyDescent="0.2">
      <c r="T2113" s="27"/>
    </row>
    <row r="2114" spans="20:20" ht="15" customHeight="1" x14ac:dyDescent="0.2">
      <c r="T2114" s="27"/>
    </row>
    <row r="2115" spans="20:20" ht="15" customHeight="1" x14ac:dyDescent="0.2">
      <c r="T2115" s="27"/>
    </row>
    <row r="2116" spans="20:20" ht="15" customHeight="1" x14ac:dyDescent="0.2">
      <c r="T2116" s="27"/>
    </row>
    <row r="2117" spans="20:20" ht="15" customHeight="1" x14ac:dyDescent="0.2">
      <c r="T2117" s="27"/>
    </row>
    <row r="2118" spans="20:20" ht="15" customHeight="1" x14ac:dyDescent="0.2">
      <c r="T2118" s="27"/>
    </row>
    <row r="2119" spans="20:20" ht="15" customHeight="1" x14ac:dyDescent="0.2">
      <c r="T2119" s="27"/>
    </row>
    <row r="2120" spans="20:20" ht="15" customHeight="1" x14ac:dyDescent="0.2">
      <c r="T2120" s="27"/>
    </row>
    <row r="2121" spans="20:20" ht="15" customHeight="1" x14ac:dyDescent="0.2">
      <c r="T2121" s="27"/>
    </row>
    <row r="2122" spans="20:20" ht="15" customHeight="1" x14ac:dyDescent="0.2">
      <c r="T2122" s="27"/>
    </row>
    <row r="2123" spans="20:20" ht="15" customHeight="1" x14ac:dyDescent="0.2">
      <c r="T2123" s="27"/>
    </row>
    <row r="2124" spans="20:20" ht="15" customHeight="1" x14ac:dyDescent="0.2">
      <c r="T2124" s="27"/>
    </row>
    <row r="2125" spans="20:20" ht="15" customHeight="1" x14ac:dyDescent="0.2">
      <c r="T2125" s="27"/>
    </row>
    <row r="2126" spans="20:20" ht="15" customHeight="1" x14ac:dyDescent="0.2">
      <c r="T2126" s="27"/>
    </row>
    <row r="2127" spans="20:20" ht="15" customHeight="1" x14ac:dyDescent="0.2">
      <c r="T2127" s="27"/>
    </row>
    <row r="2128" spans="20:20" ht="15" customHeight="1" x14ac:dyDescent="0.2">
      <c r="T2128" s="27"/>
    </row>
    <row r="2129" spans="20:20" ht="15" customHeight="1" x14ac:dyDescent="0.2">
      <c r="T2129" s="27"/>
    </row>
    <row r="2130" spans="20:20" ht="15" customHeight="1" x14ac:dyDescent="0.2">
      <c r="T2130" s="27"/>
    </row>
    <row r="2131" spans="20:20" ht="15" customHeight="1" x14ac:dyDescent="0.2">
      <c r="T2131" s="27"/>
    </row>
    <row r="2132" spans="20:20" ht="15" customHeight="1" x14ac:dyDescent="0.2">
      <c r="T2132" s="27"/>
    </row>
    <row r="2133" spans="20:20" ht="15" customHeight="1" x14ac:dyDescent="0.2">
      <c r="T2133" s="27"/>
    </row>
    <row r="2134" spans="20:20" ht="15" customHeight="1" x14ac:dyDescent="0.2">
      <c r="T2134" s="27"/>
    </row>
    <row r="2135" spans="20:20" ht="15" customHeight="1" x14ac:dyDescent="0.2">
      <c r="T2135" s="27"/>
    </row>
    <row r="2136" spans="20:20" ht="15" customHeight="1" x14ac:dyDescent="0.2">
      <c r="T2136" s="27"/>
    </row>
    <row r="2137" spans="20:20" ht="15" customHeight="1" x14ac:dyDescent="0.2">
      <c r="T2137" s="27"/>
    </row>
    <row r="2138" spans="20:20" ht="15" customHeight="1" x14ac:dyDescent="0.2">
      <c r="T2138" s="27"/>
    </row>
    <row r="2139" spans="20:20" ht="15" customHeight="1" x14ac:dyDescent="0.2">
      <c r="T2139" s="27"/>
    </row>
    <row r="2140" spans="20:20" ht="15" customHeight="1" x14ac:dyDescent="0.2">
      <c r="T2140" s="27"/>
    </row>
    <row r="2141" spans="20:20" ht="15" customHeight="1" x14ac:dyDescent="0.2">
      <c r="T2141" s="27"/>
    </row>
    <row r="2142" spans="20:20" ht="15" customHeight="1" x14ac:dyDescent="0.2">
      <c r="T2142" s="27"/>
    </row>
    <row r="2143" spans="20:20" ht="15" customHeight="1" x14ac:dyDescent="0.2">
      <c r="T2143" s="27"/>
    </row>
    <row r="2144" spans="20:20" ht="15" customHeight="1" x14ac:dyDescent="0.2">
      <c r="T2144" s="27"/>
    </row>
    <row r="2145" spans="20:20" ht="15" customHeight="1" x14ac:dyDescent="0.2">
      <c r="T2145" s="27"/>
    </row>
    <row r="2146" spans="20:20" ht="15" customHeight="1" x14ac:dyDescent="0.2">
      <c r="T2146" s="27"/>
    </row>
    <row r="2147" spans="20:20" ht="15" customHeight="1" x14ac:dyDescent="0.2">
      <c r="T2147" s="27"/>
    </row>
    <row r="2148" spans="20:20" ht="15" customHeight="1" x14ac:dyDescent="0.2">
      <c r="T2148" s="27"/>
    </row>
    <row r="2149" spans="20:20" ht="15" customHeight="1" x14ac:dyDescent="0.2">
      <c r="T2149" s="27"/>
    </row>
    <row r="2150" spans="20:20" ht="15" customHeight="1" x14ac:dyDescent="0.2">
      <c r="T2150" s="27"/>
    </row>
    <row r="2151" spans="20:20" ht="15" customHeight="1" x14ac:dyDescent="0.2">
      <c r="T2151" s="27"/>
    </row>
    <row r="2152" spans="20:20" ht="15" customHeight="1" x14ac:dyDescent="0.2">
      <c r="T2152" s="27"/>
    </row>
    <row r="2153" spans="20:20" ht="15" customHeight="1" x14ac:dyDescent="0.2">
      <c r="T2153" s="27"/>
    </row>
    <row r="2154" spans="20:20" ht="15" customHeight="1" x14ac:dyDescent="0.2">
      <c r="T2154" s="27"/>
    </row>
    <row r="2155" spans="20:20" ht="15" customHeight="1" x14ac:dyDescent="0.2">
      <c r="T2155" s="27"/>
    </row>
    <row r="2156" spans="20:20" ht="15" customHeight="1" x14ac:dyDescent="0.2">
      <c r="T2156" s="27"/>
    </row>
    <row r="2157" spans="20:20" ht="15" customHeight="1" x14ac:dyDescent="0.2">
      <c r="T2157" s="27"/>
    </row>
    <row r="2158" spans="20:20" ht="15" customHeight="1" x14ac:dyDescent="0.2">
      <c r="T2158" s="27"/>
    </row>
    <row r="2159" spans="20:20" ht="15" customHeight="1" x14ac:dyDescent="0.2">
      <c r="T2159" s="27"/>
    </row>
    <row r="2160" spans="20:20" ht="15" customHeight="1" x14ac:dyDescent="0.2">
      <c r="T2160" s="27"/>
    </row>
    <row r="2161" spans="20:20" ht="15" customHeight="1" x14ac:dyDescent="0.2">
      <c r="T2161" s="27"/>
    </row>
    <row r="2162" spans="20:20" ht="15" customHeight="1" x14ac:dyDescent="0.2">
      <c r="T2162" s="27"/>
    </row>
    <row r="2163" spans="20:20" ht="15" customHeight="1" x14ac:dyDescent="0.2">
      <c r="T2163" s="27"/>
    </row>
    <row r="2164" spans="20:20" ht="15" customHeight="1" x14ac:dyDescent="0.2">
      <c r="T2164" s="27"/>
    </row>
    <row r="2165" spans="20:20" ht="15" customHeight="1" x14ac:dyDescent="0.2">
      <c r="T2165" s="27"/>
    </row>
    <row r="2166" spans="20:20" ht="15" customHeight="1" x14ac:dyDescent="0.2">
      <c r="T2166" s="27"/>
    </row>
    <row r="2167" spans="20:20" ht="15" customHeight="1" x14ac:dyDescent="0.2">
      <c r="T2167" s="27"/>
    </row>
    <row r="2168" spans="20:20" ht="15" customHeight="1" x14ac:dyDescent="0.2">
      <c r="T2168" s="27"/>
    </row>
    <row r="2169" spans="20:20" ht="15" customHeight="1" x14ac:dyDescent="0.2">
      <c r="T2169" s="27"/>
    </row>
    <row r="2170" spans="20:20" ht="15" customHeight="1" x14ac:dyDescent="0.2">
      <c r="T2170" s="27"/>
    </row>
    <row r="2171" spans="20:20" ht="15" customHeight="1" x14ac:dyDescent="0.2">
      <c r="T2171" s="27"/>
    </row>
    <row r="2172" spans="20:20" ht="15" customHeight="1" x14ac:dyDescent="0.2">
      <c r="T2172" s="27"/>
    </row>
    <row r="2173" spans="20:20" ht="15" customHeight="1" x14ac:dyDescent="0.2">
      <c r="T2173" s="27"/>
    </row>
    <row r="2174" spans="20:20" ht="15" customHeight="1" x14ac:dyDescent="0.2">
      <c r="T2174" s="27"/>
    </row>
    <row r="2175" spans="20:20" ht="15" customHeight="1" x14ac:dyDescent="0.2">
      <c r="T2175" s="27"/>
    </row>
    <row r="2176" spans="20:20" ht="15" customHeight="1" x14ac:dyDescent="0.2">
      <c r="T2176" s="27"/>
    </row>
    <row r="2177" spans="20:20" ht="15" customHeight="1" x14ac:dyDescent="0.2">
      <c r="T2177" s="27"/>
    </row>
    <row r="2178" spans="20:20" ht="15" customHeight="1" x14ac:dyDescent="0.2">
      <c r="T2178" s="27"/>
    </row>
    <row r="2179" spans="20:20" ht="15" customHeight="1" x14ac:dyDescent="0.2">
      <c r="T2179" s="27"/>
    </row>
    <row r="2180" spans="20:20" ht="15" customHeight="1" x14ac:dyDescent="0.2">
      <c r="T2180" s="27"/>
    </row>
    <row r="2181" spans="20:20" ht="15" customHeight="1" x14ac:dyDescent="0.2">
      <c r="T2181" s="27"/>
    </row>
    <row r="2182" spans="20:20" ht="15" customHeight="1" x14ac:dyDescent="0.2">
      <c r="T2182" s="27"/>
    </row>
    <row r="2183" spans="20:20" ht="15" customHeight="1" x14ac:dyDescent="0.2">
      <c r="T2183" s="27"/>
    </row>
    <row r="2184" spans="20:20" ht="15" customHeight="1" x14ac:dyDescent="0.2">
      <c r="T2184" s="27"/>
    </row>
    <row r="2185" spans="20:20" ht="15" customHeight="1" x14ac:dyDescent="0.2">
      <c r="T2185" s="27"/>
    </row>
    <row r="2186" spans="20:20" ht="15" customHeight="1" x14ac:dyDescent="0.2">
      <c r="T2186" s="27"/>
    </row>
    <row r="2187" spans="20:20" ht="15" customHeight="1" x14ac:dyDescent="0.2">
      <c r="T2187" s="27"/>
    </row>
    <row r="2188" spans="20:20" ht="15" customHeight="1" x14ac:dyDescent="0.2">
      <c r="T2188" s="27"/>
    </row>
    <row r="2189" spans="20:20" ht="15" customHeight="1" x14ac:dyDescent="0.2">
      <c r="T2189" s="27"/>
    </row>
    <row r="2190" spans="20:20" ht="15" customHeight="1" x14ac:dyDescent="0.2">
      <c r="T2190" s="27"/>
    </row>
    <row r="2191" spans="20:20" ht="15" customHeight="1" x14ac:dyDescent="0.2">
      <c r="T2191" s="27"/>
    </row>
    <row r="2192" spans="20:20" ht="15" customHeight="1" x14ac:dyDescent="0.2">
      <c r="T2192" s="27"/>
    </row>
    <row r="2193" spans="20:20" ht="15" customHeight="1" x14ac:dyDescent="0.2">
      <c r="T2193" s="27"/>
    </row>
    <row r="2194" spans="20:20" ht="15" customHeight="1" x14ac:dyDescent="0.2">
      <c r="T2194" s="27"/>
    </row>
    <row r="2195" spans="20:20" ht="15" customHeight="1" x14ac:dyDescent="0.2">
      <c r="T2195" s="27"/>
    </row>
    <row r="2196" spans="20:20" ht="15" customHeight="1" x14ac:dyDescent="0.2">
      <c r="T2196" s="27"/>
    </row>
    <row r="2197" spans="20:20" ht="15" customHeight="1" x14ac:dyDescent="0.2">
      <c r="T2197" s="27"/>
    </row>
    <row r="2198" spans="20:20" ht="15" customHeight="1" x14ac:dyDescent="0.2">
      <c r="T2198" s="27"/>
    </row>
    <row r="2199" spans="20:20" ht="15" customHeight="1" x14ac:dyDescent="0.2">
      <c r="T2199" s="27"/>
    </row>
    <row r="2200" spans="20:20" ht="15" customHeight="1" x14ac:dyDescent="0.2">
      <c r="T2200" s="27"/>
    </row>
    <row r="2201" spans="20:20" ht="15" customHeight="1" x14ac:dyDescent="0.2">
      <c r="T2201" s="27"/>
    </row>
    <row r="2202" spans="20:20" ht="15" customHeight="1" x14ac:dyDescent="0.2">
      <c r="T2202" s="27"/>
    </row>
    <row r="2203" spans="20:20" ht="15" customHeight="1" x14ac:dyDescent="0.2">
      <c r="T2203" s="27"/>
    </row>
    <row r="2204" spans="20:20" ht="15" customHeight="1" x14ac:dyDescent="0.2">
      <c r="T2204" s="27"/>
    </row>
    <row r="2205" spans="20:20" ht="15" customHeight="1" x14ac:dyDescent="0.2">
      <c r="T2205" s="27"/>
    </row>
    <row r="2206" spans="20:20" ht="15" customHeight="1" x14ac:dyDescent="0.2">
      <c r="T2206" s="27"/>
    </row>
    <row r="2207" spans="20:20" ht="15" customHeight="1" x14ac:dyDescent="0.2">
      <c r="T2207" s="27"/>
    </row>
    <row r="2208" spans="20:20" ht="15" customHeight="1" x14ac:dyDescent="0.2">
      <c r="T2208" s="27"/>
    </row>
    <row r="2209" spans="20:20" ht="15" customHeight="1" x14ac:dyDescent="0.2">
      <c r="T2209" s="27"/>
    </row>
    <row r="2210" spans="20:20" ht="15" customHeight="1" x14ac:dyDescent="0.2">
      <c r="T2210" s="27"/>
    </row>
    <row r="2211" spans="20:20" ht="15" customHeight="1" x14ac:dyDescent="0.2">
      <c r="T2211" s="27"/>
    </row>
    <row r="2212" spans="20:20" ht="15" customHeight="1" x14ac:dyDescent="0.2">
      <c r="T2212" s="27"/>
    </row>
    <row r="2213" spans="20:20" ht="15" customHeight="1" x14ac:dyDescent="0.2">
      <c r="T2213" s="27"/>
    </row>
    <row r="2214" spans="20:20" ht="15" customHeight="1" x14ac:dyDescent="0.2">
      <c r="T2214" s="27"/>
    </row>
    <row r="2215" spans="20:20" ht="15" customHeight="1" x14ac:dyDescent="0.2">
      <c r="T2215" s="27"/>
    </row>
    <row r="2216" spans="20:20" ht="15" customHeight="1" x14ac:dyDescent="0.2">
      <c r="T2216" s="27"/>
    </row>
    <row r="2217" spans="20:20" ht="15" customHeight="1" x14ac:dyDescent="0.2">
      <c r="T2217" s="27"/>
    </row>
    <row r="2218" spans="20:20" ht="15" customHeight="1" x14ac:dyDescent="0.2">
      <c r="T2218" s="27"/>
    </row>
    <row r="2219" spans="20:20" ht="15" customHeight="1" x14ac:dyDescent="0.2">
      <c r="T2219" s="27"/>
    </row>
    <row r="2220" spans="20:20" ht="15" customHeight="1" x14ac:dyDescent="0.2">
      <c r="T2220" s="27"/>
    </row>
    <row r="2221" spans="20:20" ht="15" customHeight="1" x14ac:dyDescent="0.2">
      <c r="T2221" s="27"/>
    </row>
    <row r="2222" spans="20:20" ht="15" customHeight="1" x14ac:dyDescent="0.2">
      <c r="T2222" s="27"/>
    </row>
    <row r="2223" spans="20:20" ht="15" customHeight="1" x14ac:dyDescent="0.2">
      <c r="T2223" s="27"/>
    </row>
    <row r="2224" spans="20:20" ht="15" customHeight="1" x14ac:dyDescent="0.2">
      <c r="T2224" s="27"/>
    </row>
    <row r="2225" spans="20:20" ht="15" customHeight="1" x14ac:dyDescent="0.2">
      <c r="T2225" s="27"/>
    </row>
    <row r="2226" spans="20:20" ht="15" customHeight="1" x14ac:dyDescent="0.2">
      <c r="T2226" s="27"/>
    </row>
    <row r="2227" spans="20:20" ht="15" customHeight="1" x14ac:dyDescent="0.2">
      <c r="T2227" s="27"/>
    </row>
    <row r="2228" spans="20:20" ht="15" customHeight="1" x14ac:dyDescent="0.2">
      <c r="T2228" s="27"/>
    </row>
    <row r="2229" spans="20:20" ht="15" customHeight="1" x14ac:dyDescent="0.2">
      <c r="T2229" s="27"/>
    </row>
    <row r="2230" spans="20:20" ht="15" customHeight="1" x14ac:dyDescent="0.2">
      <c r="T2230" s="27"/>
    </row>
    <row r="2231" spans="20:20" ht="15" customHeight="1" x14ac:dyDescent="0.2">
      <c r="T2231" s="27"/>
    </row>
    <row r="2232" spans="20:20" ht="15" customHeight="1" x14ac:dyDescent="0.2">
      <c r="T2232" s="27"/>
    </row>
    <row r="2233" spans="20:20" ht="15" customHeight="1" x14ac:dyDescent="0.2">
      <c r="T2233" s="27"/>
    </row>
    <row r="2234" spans="20:20" ht="15" customHeight="1" x14ac:dyDescent="0.2">
      <c r="T2234" s="27"/>
    </row>
    <row r="2235" spans="20:20" ht="15" customHeight="1" x14ac:dyDescent="0.2">
      <c r="T2235" s="27"/>
    </row>
    <row r="2236" spans="20:20" ht="15" customHeight="1" x14ac:dyDescent="0.2">
      <c r="T2236" s="27"/>
    </row>
    <row r="2237" spans="20:20" ht="15" customHeight="1" x14ac:dyDescent="0.2">
      <c r="T2237" s="27"/>
    </row>
    <row r="2238" spans="20:20" ht="15" customHeight="1" x14ac:dyDescent="0.2">
      <c r="T2238" s="27"/>
    </row>
    <row r="2239" spans="20:20" ht="15" customHeight="1" x14ac:dyDescent="0.2">
      <c r="T2239" s="27"/>
    </row>
    <row r="2240" spans="20:20" ht="15" customHeight="1" x14ac:dyDescent="0.2">
      <c r="T2240" s="27"/>
    </row>
    <row r="2241" spans="20:20" ht="15" customHeight="1" x14ac:dyDescent="0.2">
      <c r="T2241" s="27"/>
    </row>
    <row r="2242" spans="20:20" ht="15" customHeight="1" x14ac:dyDescent="0.2">
      <c r="T2242" s="27"/>
    </row>
    <row r="2243" spans="20:20" ht="15" customHeight="1" x14ac:dyDescent="0.2">
      <c r="T2243" s="27"/>
    </row>
    <row r="2244" spans="20:20" ht="15" customHeight="1" x14ac:dyDescent="0.2">
      <c r="T2244" s="27"/>
    </row>
    <row r="2245" spans="20:20" ht="15" customHeight="1" x14ac:dyDescent="0.2">
      <c r="T2245" s="27"/>
    </row>
    <row r="2246" spans="20:20" ht="15" customHeight="1" x14ac:dyDescent="0.2">
      <c r="T2246" s="27"/>
    </row>
    <row r="2247" spans="20:20" ht="15" customHeight="1" x14ac:dyDescent="0.2">
      <c r="T2247" s="27"/>
    </row>
    <row r="2248" spans="20:20" ht="15" customHeight="1" x14ac:dyDescent="0.2">
      <c r="T2248" s="27"/>
    </row>
    <row r="2249" spans="20:20" ht="15" customHeight="1" x14ac:dyDescent="0.2">
      <c r="T2249" s="27"/>
    </row>
    <row r="2250" spans="20:20" ht="15" customHeight="1" x14ac:dyDescent="0.2">
      <c r="T2250" s="27"/>
    </row>
    <row r="2251" spans="20:20" ht="15" customHeight="1" x14ac:dyDescent="0.2">
      <c r="T2251" s="27"/>
    </row>
    <row r="2252" spans="20:20" ht="15" customHeight="1" x14ac:dyDescent="0.2">
      <c r="T2252" s="27"/>
    </row>
    <row r="2253" spans="20:20" ht="15" customHeight="1" x14ac:dyDescent="0.2">
      <c r="T2253" s="27"/>
    </row>
    <row r="2254" spans="20:20" ht="15" customHeight="1" x14ac:dyDescent="0.2">
      <c r="T2254" s="27"/>
    </row>
    <row r="2255" spans="20:20" ht="15" customHeight="1" x14ac:dyDescent="0.2">
      <c r="T2255" s="27"/>
    </row>
    <row r="2256" spans="20:20" ht="15" customHeight="1" x14ac:dyDescent="0.2">
      <c r="T2256" s="27"/>
    </row>
    <row r="2257" spans="20:20" ht="15" customHeight="1" x14ac:dyDescent="0.2">
      <c r="T2257" s="27"/>
    </row>
    <row r="2258" spans="20:20" ht="15" customHeight="1" x14ac:dyDescent="0.2">
      <c r="T2258" s="27"/>
    </row>
    <row r="2259" spans="20:20" ht="15" customHeight="1" x14ac:dyDescent="0.2">
      <c r="T2259" s="27"/>
    </row>
    <row r="2260" spans="20:20" ht="15" customHeight="1" x14ac:dyDescent="0.2">
      <c r="T2260" s="27"/>
    </row>
    <row r="2261" spans="20:20" ht="15" customHeight="1" x14ac:dyDescent="0.2">
      <c r="T2261" s="27"/>
    </row>
    <row r="2262" spans="20:20" ht="15" customHeight="1" x14ac:dyDescent="0.2">
      <c r="T2262" s="27"/>
    </row>
    <row r="2263" spans="20:20" ht="15" customHeight="1" x14ac:dyDescent="0.2">
      <c r="T2263" s="27"/>
    </row>
    <row r="2264" spans="20:20" ht="15" customHeight="1" x14ac:dyDescent="0.2">
      <c r="T2264" s="27"/>
    </row>
    <row r="2265" spans="20:20" ht="15" customHeight="1" x14ac:dyDescent="0.2">
      <c r="T2265" s="27"/>
    </row>
    <row r="2266" spans="20:20" ht="15" customHeight="1" x14ac:dyDescent="0.2">
      <c r="T2266" s="27"/>
    </row>
    <row r="2267" spans="20:20" ht="15" customHeight="1" x14ac:dyDescent="0.2">
      <c r="T2267" s="27"/>
    </row>
    <row r="2268" spans="20:20" ht="15" customHeight="1" x14ac:dyDescent="0.2">
      <c r="T2268" s="27"/>
    </row>
    <row r="2269" spans="20:20" ht="15" customHeight="1" x14ac:dyDescent="0.2">
      <c r="T2269" s="27"/>
    </row>
    <row r="2270" spans="20:20" ht="15" customHeight="1" x14ac:dyDescent="0.2">
      <c r="T2270" s="27"/>
    </row>
    <row r="2271" spans="20:20" ht="15" customHeight="1" x14ac:dyDescent="0.2">
      <c r="T2271" s="27"/>
    </row>
    <row r="2272" spans="20:20" ht="15" customHeight="1" x14ac:dyDescent="0.2">
      <c r="T2272" s="27"/>
    </row>
    <row r="2273" spans="20:20" ht="15" customHeight="1" x14ac:dyDescent="0.2">
      <c r="T2273" s="27"/>
    </row>
    <row r="2274" spans="20:20" ht="15" customHeight="1" x14ac:dyDescent="0.2">
      <c r="T2274" s="27"/>
    </row>
    <row r="2275" spans="20:20" ht="15" customHeight="1" x14ac:dyDescent="0.2">
      <c r="T2275" s="27"/>
    </row>
    <row r="2276" spans="20:20" ht="15" customHeight="1" x14ac:dyDescent="0.2">
      <c r="T2276" s="27"/>
    </row>
    <row r="2277" spans="20:20" ht="15" customHeight="1" x14ac:dyDescent="0.2">
      <c r="T2277" s="27"/>
    </row>
    <row r="2278" spans="20:20" ht="15" customHeight="1" x14ac:dyDescent="0.2">
      <c r="T2278" s="27"/>
    </row>
    <row r="2279" spans="20:20" ht="15" customHeight="1" x14ac:dyDescent="0.2">
      <c r="T2279" s="27"/>
    </row>
    <row r="2280" spans="20:20" ht="15" customHeight="1" x14ac:dyDescent="0.2">
      <c r="T2280" s="27"/>
    </row>
    <row r="2281" spans="20:20" ht="15" customHeight="1" x14ac:dyDescent="0.2">
      <c r="T2281" s="27"/>
    </row>
    <row r="2282" spans="20:20" ht="15" customHeight="1" x14ac:dyDescent="0.2">
      <c r="T2282" s="27"/>
    </row>
    <row r="2283" spans="20:20" ht="15" customHeight="1" x14ac:dyDescent="0.2">
      <c r="T2283" s="27"/>
    </row>
    <row r="2284" spans="20:20" ht="15" customHeight="1" x14ac:dyDescent="0.2">
      <c r="T2284" s="27"/>
    </row>
    <row r="2285" spans="20:20" ht="15" customHeight="1" x14ac:dyDescent="0.2">
      <c r="T2285" s="27"/>
    </row>
    <row r="2286" spans="20:20" ht="15" customHeight="1" x14ac:dyDescent="0.2">
      <c r="T2286" s="27"/>
    </row>
    <row r="2287" spans="20:20" ht="15" customHeight="1" x14ac:dyDescent="0.2">
      <c r="T2287" s="27"/>
    </row>
    <row r="2288" spans="20:20" ht="15" customHeight="1" x14ac:dyDescent="0.2">
      <c r="T2288" s="27"/>
    </row>
    <row r="2289" spans="20:20" ht="15" customHeight="1" x14ac:dyDescent="0.2">
      <c r="T2289" s="27"/>
    </row>
    <row r="2290" spans="20:20" ht="15" customHeight="1" x14ac:dyDescent="0.2">
      <c r="T2290" s="27"/>
    </row>
    <row r="2291" spans="20:20" ht="15" customHeight="1" x14ac:dyDescent="0.2">
      <c r="T2291" s="27"/>
    </row>
    <row r="2292" spans="20:20" ht="15" customHeight="1" x14ac:dyDescent="0.2">
      <c r="T2292" s="27"/>
    </row>
    <row r="2293" spans="20:20" ht="15" customHeight="1" x14ac:dyDescent="0.2">
      <c r="T2293" s="27"/>
    </row>
    <row r="2294" spans="20:20" ht="15" customHeight="1" x14ac:dyDescent="0.2">
      <c r="T2294" s="27"/>
    </row>
    <row r="2295" spans="20:20" ht="15" customHeight="1" x14ac:dyDescent="0.2">
      <c r="T2295" s="27"/>
    </row>
    <row r="2296" spans="20:20" ht="15" customHeight="1" x14ac:dyDescent="0.2">
      <c r="T2296" s="27"/>
    </row>
    <row r="2297" spans="20:20" ht="15" customHeight="1" x14ac:dyDescent="0.2">
      <c r="T2297" s="27"/>
    </row>
    <row r="2298" spans="20:20" ht="15" customHeight="1" x14ac:dyDescent="0.2">
      <c r="T2298" s="27"/>
    </row>
    <row r="2299" spans="20:20" ht="15" customHeight="1" x14ac:dyDescent="0.2">
      <c r="T2299" s="27"/>
    </row>
    <row r="2300" spans="20:20" ht="15" customHeight="1" x14ac:dyDescent="0.2">
      <c r="T2300" s="27"/>
    </row>
    <row r="2301" spans="20:20" ht="15" customHeight="1" x14ac:dyDescent="0.2">
      <c r="T2301" s="27"/>
    </row>
    <row r="2302" spans="20:20" ht="15" customHeight="1" x14ac:dyDescent="0.2">
      <c r="T2302" s="27"/>
    </row>
    <row r="2303" spans="20:20" ht="15" customHeight="1" x14ac:dyDescent="0.2">
      <c r="T2303" s="27"/>
    </row>
    <row r="2304" spans="20:20" ht="15" customHeight="1" x14ac:dyDescent="0.2">
      <c r="T2304" s="27"/>
    </row>
    <row r="2305" spans="20:20" ht="15" customHeight="1" x14ac:dyDescent="0.2">
      <c r="T2305" s="27"/>
    </row>
    <row r="2306" spans="20:20" ht="15" customHeight="1" x14ac:dyDescent="0.2">
      <c r="T2306" s="27"/>
    </row>
    <row r="2307" spans="20:20" ht="15" customHeight="1" x14ac:dyDescent="0.2">
      <c r="T2307" s="27"/>
    </row>
    <row r="2308" spans="20:20" ht="15" customHeight="1" x14ac:dyDescent="0.2">
      <c r="T2308" s="27"/>
    </row>
    <row r="2309" spans="20:20" ht="15" customHeight="1" x14ac:dyDescent="0.2">
      <c r="T2309" s="27"/>
    </row>
    <row r="2310" spans="20:20" ht="15" customHeight="1" x14ac:dyDescent="0.2">
      <c r="T2310" s="27"/>
    </row>
    <row r="2311" spans="20:20" ht="15" customHeight="1" x14ac:dyDescent="0.2">
      <c r="T2311" s="27"/>
    </row>
    <row r="2312" spans="20:20" ht="15" customHeight="1" x14ac:dyDescent="0.2">
      <c r="T2312" s="27"/>
    </row>
    <row r="2313" spans="20:20" ht="15" customHeight="1" x14ac:dyDescent="0.2">
      <c r="T2313" s="27"/>
    </row>
    <row r="2314" spans="20:20" ht="15" customHeight="1" x14ac:dyDescent="0.2">
      <c r="T2314" s="27"/>
    </row>
    <row r="2315" spans="20:20" ht="15" customHeight="1" x14ac:dyDescent="0.2">
      <c r="T2315" s="27"/>
    </row>
    <row r="2316" spans="20:20" ht="15" customHeight="1" x14ac:dyDescent="0.2">
      <c r="T2316" s="27"/>
    </row>
    <row r="2317" spans="20:20" ht="15" customHeight="1" x14ac:dyDescent="0.2">
      <c r="T2317" s="27"/>
    </row>
    <row r="2318" spans="20:20" ht="15" customHeight="1" x14ac:dyDescent="0.2">
      <c r="T2318" s="27"/>
    </row>
    <row r="2319" spans="20:20" ht="15" customHeight="1" x14ac:dyDescent="0.2">
      <c r="T2319" s="27"/>
    </row>
    <row r="2320" spans="20:20" ht="15" customHeight="1" x14ac:dyDescent="0.2">
      <c r="T2320" s="27"/>
    </row>
    <row r="2321" spans="20:20" ht="15" customHeight="1" x14ac:dyDescent="0.2">
      <c r="T2321" s="27"/>
    </row>
    <row r="2322" spans="20:20" ht="15" customHeight="1" x14ac:dyDescent="0.2">
      <c r="T2322" s="27"/>
    </row>
    <row r="2323" spans="20:20" ht="15" customHeight="1" x14ac:dyDescent="0.2">
      <c r="T2323" s="27"/>
    </row>
    <row r="2324" spans="20:20" ht="15" customHeight="1" x14ac:dyDescent="0.2">
      <c r="T2324" s="27"/>
    </row>
    <row r="2325" spans="20:20" ht="15" customHeight="1" x14ac:dyDescent="0.2">
      <c r="T2325" s="27"/>
    </row>
    <row r="2326" spans="20:20" ht="15" customHeight="1" x14ac:dyDescent="0.2">
      <c r="T2326" s="27"/>
    </row>
    <row r="2327" spans="20:20" ht="15" customHeight="1" x14ac:dyDescent="0.2">
      <c r="T2327" s="27"/>
    </row>
    <row r="2328" spans="20:20" ht="15" customHeight="1" x14ac:dyDescent="0.2">
      <c r="T2328" s="27"/>
    </row>
    <row r="2329" spans="20:20" ht="15" customHeight="1" x14ac:dyDescent="0.2">
      <c r="T2329" s="27"/>
    </row>
    <row r="2330" spans="20:20" ht="15" customHeight="1" x14ac:dyDescent="0.2">
      <c r="T2330" s="27"/>
    </row>
    <row r="2331" spans="20:20" ht="15" customHeight="1" x14ac:dyDescent="0.2">
      <c r="T2331" s="27"/>
    </row>
    <row r="2332" spans="20:20" ht="15" customHeight="1" x14ac:dyDescent="0.2">
      <c r="T2332" s="27"/>
    </row>
    <row r="2333" spans="20:20" ht="15" customHeight="1" x14ac:dyDescent="0.2">
      <c r="T2333" s="27"/>
    </row>
    <row r="2334" spans="20:20" ht="15" customHeight="1" x14ac:dyDescent="0.2">
      <c r="T2334" s="27"/>
    </row>
    <row r="2335" spans="20:20" ht="15" customHeight="1" x14ac:dyDescent="0.2">
      <c r="T2335" s="27"/>
    </row>
    <row r="2336" spans="20:20" ht="15" customHeight="1" x14ac:dyDescent="0.2">
      <c r="T2336" s="27"/>
    </row>
    <row r="2337" spans="20:20" ht="15" customHeight="1" x14ac:dyDescent="0.2">
      <c r="T2337" s="27"/>
    </row>
    <row r="2338" spans="20:20" ht="15" customHeight="1" x14ac:dyDescent="0.2">
      <c r="T2338" s="27"/>
    </row>
    <row r="2339" spans="20:20" ht="15" customHeight="1" x14ac:dyDescent="0.2">
      <c r="T2339" s="27"/>
    </row>
    <row r="2340" spans="20:20" ht="15" customHeight="1" x14ac:dyDescent="0.2">
      <c r="T2340" s="27"/>
    </row>
    <row r="2341" spans="20:20" ht="15" customHeight="1" x14ac:dyDescent="0.2">
      <c r="T2341" s="27"/>
    </row>
    <row r="2342" spans="20:20" ht="15" customHeight="1" x14ac:dyDescent="0.2">
      <c r="T2342" s="27"/>
    </row>
    <row r="2343" spans="20:20" ht="15" customHeight="1" x14ac:dyDescent="0.2">
      <c r="T2343" s="27"/>
    </row>
    <row r="2344" spans="20:20" ht="15" customHeight="1" x14ac:dyDescent="0.2">
      <c r="T2344" s="27"/>
    </row>
    <row r="2345" spans="20:20" ht="15" customHeight="1" x14ac:dyDescent="0.2">
      <c r="T2345" s="27"/>
    </row>
    <row r="2346" spans="20:20" ht="15" customHeight="1" x14ac:dyDescent="0.2">
      <c r="T2346" s="27"/>
    </row>
    <row r="2347" spans="20:20" ht="15" customHeight="1" x14ac:dyDescent="0.2">
      <c r="T2347" s="27"/>
    </row>
    <row r="2348" spans="20:20" ht="15" customHeight="1" x14ac:dyDescent="0.2">
      <c r="T2348" s="27"/>
    </row>
    <row r="2349" spans="20:20" ht="15" customHeight="1" x14ac:dyDescent="0.2">
      <c r="T2349" s="27"/>
    </row>
    <row r="2350" spans="20:20" ht="15" customHeight="1" x14ac:dyDescent="0.2">
      <c r="T2350" s="27"/>
    </row>
    <row r="2351" spans="20:20" ht="15" customHeight="1" x14ac:dyDescent="0.2">
      <c r="T2351" s="27"/>
    </row>
    <row r="2352" spans="20:20" ht="15" customHeight="1" x14ac:dyDescent="0.2">
      <c r="T2352" s="27"/>
    </row>
    <row r="2353" spans="20:20" ht="15" customHeight="1" x14ac:dyDescent="0.2">
      <c r="T2353" s="27"/>
    </row>
    <row r="2354" spans="20:20" ht="15" customHeight="1" x14ac:dyDescent="0.2">
      <c r="T2354" s="27"/>
    </row>
    <row r="2355" spans="20:20" ht="15" customHeight="1" x14ac:dyDescent="0.2">
      <c r="T2355" s="27"/>
    </row>
    <row r="2356" spans="20:20" ht="15" customHeight="1" x14ac:dyDescent="0.2">
      <c r="T2356" s="27"/>
    </row>
    <row r="2357" spans="20:20" ht="15" customHeight="1" x14ac:dyDescent="0.2">
      <c r="T2357" s="27"/>
    </row>
    <row r="2358" spans="20:20" ht="15" customHeight="1" x14ac:dyDescent="0.2">
      <c r="T2358" s="27"/>
    </row>
    <row r="2359" spans="20:20" ht="15" customHeight="1" x14ac:dyDescent="0.2">
      <c r="T2359" s="27"/>
    </row>
    <row r="2360" spans="20:20" ht="15" customHeight="1" x14ac:dyDescent="0.2">
      <c r="T2360" s="27"/>
    </row>
    <row r="2361" spans="20:20" ht="15" customHeight="1" x14ac:dyDescent="0.2">
      <c r="T2361" s="27"/>
    </row>
    <row r="2362" spans="20:20" ht="15" customHeight="1" x14ac:dyDescent="0.2">
      <c r="T2362" s="27"/>
    </row>
    <row r="2363" spans="20:20" ht="15" customHeight="1" x14ac:dyDescent="0.2">
      <c r="T2363" s="27"/>
    </row>
    <row r="2364" spans="20:20" ht="15" customHeight="1" x14ac:dyDescent="0.2">
      <c r="T2364" s="27"/>
    </row>
    <row r="2365" spans="20:20" ht="15" customHeight="1" x14ac:dyDescent="0.2">
      <c r="T2365" s="27"/>
    </row>
    <row r="2366" spans="20:20" ht="15" customHeight="1" x14ac:dyDescent="0.2">
      <c r="T2366" s="27"/>
    </row>
    <row r="2367" spans="20:20" ht="15" customHeight="1" x14ac:dyDescent="0.2">
      <c r="T2367" s="27"/>
    </row>
    <row r="2368" spans="20:20" ht="15" customHeight="1" x14ac:dyDescent="0.2">
      <c r="T2368" s="27"/>
    </row>
    <row r="2369" spans="20:20" ht="15" customHeight="1" x14ac:dyDescent="0.2">
      <c r="T2369" s="27"/>
    </row>
    <row r="2370" spans="20:20" ht="15" customHeight="1" x14ac:dyDescent="0.2">
      <c r="T2370" s="27"/>
    </row>
    <row r="2371" spans="20:20" ht="15" customHeight="1" x14ac:dyDescent="0.2">
      <c r="T2371" s="27"/>
    </row>
    <row r="2372" spans="20:20" ht="15" customHeight="1" x14ac:dyDescent="0.2">
      <c r="T2372" s="27"/>
    </row>
    <row r="2373" spans="20:20" ht="15" customHeight="1" x14ac:dyDescent="0.2">
      <c r="T2373" s="27"/>
    </row>
    <row r="2374" spans="20:20" ht="15" customHeight="1" x14ac:dyDescent="0.2">
      <c r="T2374" s="27"/>
    </row>
    <row r="2375" spans="20:20" ht="15" customHeight="1" x14ac:dyDescent="0.2">
      <c r="T2375" s="27"/>
    </row>
    <row r="2376" spans="20:20" ht="15" customHeight="1" x14ac:dyDescent="0.2">
      <c r="T2376" s="27"/>
    </row>
    <row r="2377" spans="20:20" ht="15" customHeight="1" x14ac:dyDescent="0.2">
      <c r="T2377" s="27"/>
    </row>
    <row r="2378" spans="20:20" ht="15" customHeight="1" x14ac:dyDescent="0.2">
      <c r="T2378" s="27"/>
    </row>
    <row r="2379" spans="20:20" ht="15" customHeight="1" x14ac:dyDescent="0.2">
      <c r="T2379" s="27"/>
    </row>
    <row r="2380" spans="20:20" ht="15" customHeight="1" x14ac:dyDescent="0.2">
      <c r="T2380" s="27"/>
    </row>
    <row r="2381" spans="20:20" ht="15" customHeight="1" x14ac:dyDescent="0.2">
      <c r="T2381" s="27"/>
    </row>
    <row r="2382" spans="20:20" ht="15" customHeight="1" x14ac:dyDescent="0.2">
      <c r="T2382" s="27"/>
    </row>
    <row r="2383" spans="20:20" ht="15" customHeight="1" x14ac:dyDescent="0.2">
      <c r="T2383" s="27"/>
    </row>
    <row r="2384" spans="20:20" ht="15" customHeight="1" x14ac:dyDescent="0.2">
      <c r="T2384" s="27"/>
    </row>
    <row r="2385" spans="20:20" ht="15" customHeight="1" x14ac:dyDescent="0.2">
      <c r="T2385" s="27"/>
    </row>
    <row r="2386" spans="20:20" ht="15" customHeight="1" x14ac:dyDescent="0.2">
      <c r="T2386" s="27"/>
    </row>
    <row r="2387" spans="20:20" ht="15" customHeight="1" x14ac:dyDescent="0.2">
      <c r="T2387" s="27"/>
    </row>
    <row r="2388" spans="20:20" ht="15" customHeight="1" x14ac:dyDescent="0.2">
      <c r="T2388" s="27"/>
    </row>
    <row r="2389" spans="20:20" ht="15" customHeight="1" x14ac:dyDescent="0.2">
      <c r="T2389" s="27"/>
    </row>
    <row r="2390" spans="20:20" ht="15" customHeight="1" x14ac:dyDescent="0.2">
      <c r="T2390" s="27"/>
    </row>
    <row r="2391" spans="20:20" ht="15" customHeight="1" x14ac:dyDescent="0.2">
      <c r="T2391" s="27"/>
    </row>
    <row r="2392" spans="20:20" ht="15" customHeight="1" x14ac:dyDescent="0.2">
      <c r="T2392" s="27"/>
    </row>
    <row r="2393" spans="20:20" ht="15" customHeight="1" x14ac:dyDescent="0.2">
      <c r="T2393" s="27"/>
    </row>
    <row r="2394" spans="20:20" ht="15" customHeight="1" x14ac:dyDescent="0.2">
      <c r="T2394" s="27"/>
    </row>
    <row r="2395" spans="20:20" ht="15" customHeight="1" x14ac:dyDescent="0.2">
      <c r="T2395" s="27"/>
    </row>
    <row r="2396" spans="20:20" ht="15" customHeight="1" x14ac:dyDescent="0.2">
      <c r="T2396" s="27"/>
    </row>
    <row r="2397" spans="20:20" ht="15" customHeight="1" x14ac:dyDescent="0.2">
      <c r="T2397" s="27"/>
    </row>
    <row r="2398" spans="20:20" ht="15" customHeight="1" x14ac:dyDescent="0.2">
      <c r="T2398" s="27"/>
    </row>
    <row r="2399" spans="20:20" ht="15" customHeight="1" x14ac:dyDescent="0.2">
      <c r="T2399" s="27"/>
    </row>
    <row r="2400" spans="20:20" ht="15" customHeight="1" x14ac:dyDescent="0.2">
      <c r="T2400" s="27"/>
    </row>
    <row r="2401" spans="20:20" ht="15" customHeight="1" x14ac:dyDescent="0.2">
      <c r="T2401" s="27"/>
    </row>
    <row r="2402" spans="20:20" ht="15" customHeight="1" x14ac:dyDescent="0.2">
      <c r="T2402" s="27"/>
    </row>
    <row r="2403" spans="20:20" ht="15" customHeight="1" x14ac:dyDescent="0.2">
      <c r="T2403" s="27"/>
    </row>
    <row r="2404" spans="20:20" ht="15" customHeight="1" x14ac:dyDescent="0.2">
      <c r="T2404" s="27"/>
    </row>
    <row r="2405" spans="20:20" ht="15" customHeight="1" x14ac:dyDescent="0.2">
      <c r="T2405" s="27"/>
    </row>
    <row r="2406" spans="20:20" ht="15" customHeight="1" x14ac:dyDescent="0.2">
      <c r="T2406" s="27"/>
    </row>
    <row r="2407" spans="20:20" ht="15" customHeight="1" x14ac:dyDescent="0.2">
      <c r="T2407" s="27"/>
    </row>
    <row r="2408" spans="20:20" ht="15" customHeight="1" x14ac:dyDescent="0.2">
      <c r="T2408" s="27"/>
    </row>
    <row r="2409" spans="20:20" ht="15" customHeight="1" x14ac:dyDescent="0.2">
      <c r="T2409" s="27"/>
    </row>
    <row r="2410" spans="20:20" ht="15" customHeight="1" x14ac:dyDescent="0.2">
      <c r="T2410" s="27"/>
    </row>
    <row r="2411" spans="20:20" ht="15" customHeight="1" x14ac:dyDescent="0.2">
      <c r="T2411" s="27"/>
    </row>
    <row r="2412" spans="20:20" ht="15" customHeight="1" x14ac:dyDescent="0.2">
      <c r="T2412" s="27"/>
    </row>
    <row r="2413" spans="20:20" ht="15" customHeight="1" x14ac:dyDescent="0.2">
      <c r="T2413" s="27"/>
    </row>
    <row r="2414" spans="20:20" ht="15" customHeight="1" x14ac:dyDescent="0.2">
      <c r="T2414" s="27"/>
    </row>
    <row r="2415" spans="20:20" ht="15" customHeight="1" x14ac:dyDescent="0.2">
      <c r="T2415" s="27"/>
    </row>
    <row r="2416" spans="20:20" ht="15" customHeight="1" x14ac:dyDescent="0.2">
      <c r="T2416" s="27"/>
    </row>
    <row r="2417" spans="20:20" ht="15" customHeight="1" x14ac:dyDescent="0.2">
      <c r="T2417" s="27"/>
    </row>
    <row r="2418" spans="20:20" ht="15" customHeight="1" x14ac:dyDescent="0.2">
      <c r="T2418" s="27"/>
    </row>
    <row r="2419" spans="20:20" ht="15" customHeight="1" x14ac:dyDescent="0.2">
      <c r="T2419" s="27"/>
    </row>
    <row r="2420" spans="20:20" ht="15" customHeight="1" x14ac:dyDescent="0.2">
      <c r="T2420" s="27"/>
    </row>
    <row r="2421" spans="20:20" ht="15" customHeight="1" x14ac:dyDescent="0.2">
      <c r="T2421" s="27"/>
    </row>
    <row r="2422" spans="20:20" ht="15" customHeight="1" x14ac:dyDescent="0.2">
      <c r="T2422" s="27"/>
    </row>
    <row r="2423" spans="20:20" ht="15" customHeight="1" x14ac:dyDescent="0.2">
      <c r="T2423" s="27"/>
    </row>
    <row r="2424" spans="20:20" ht="15" customHeight="1" x14ac:dyDescent="0.2">
      <c r="T2424" s="27"/>
    </row>
    <row r="2425" spans="20:20" ht="15" customHeight="1" x14ac:dyDescent="0.2">
      <c r="T2425" s="27"/>
    </row>
    <row r="2426" spans="20:20" ht="15" customHeight="1" x14ac:dyDescent="0.2">
      <c r="T2426" s="27"/>
    </row>
    <row r="2427" spans="20:20" ht="15" customHeight="1" x14ac:dyDescent="0.2">
      <c r="T2427" s="27"/>
    </row>
    <row r="2428" spans="20:20" ht="15" customHeight="1" x14ac:dyDescent="0.2">
      <c r="T2428" s="27"/>
    </row>
    <row r="2429" spans="20:20" ht="15" customHeight="1" x14ac:dyDescent="0.2">
      <c r="T2429" s="27"/>
    </row>
    <row r="2430" spans="20:20" ht="15" customHeight="1" x14ac:dyDescent="0.2">
      <c r="T2430" s="27"/>
    </row>
    <row r="2431" spans="20:20" ht="15" customHeight="1" x14ac:dyDescent="0.2">
      <c r="T2431" s="27"/>
    </row>
    <row r="2432" spans="20:20" ht="15" customHeight="1" x14ac:dyDescent="0.2">
      <c r="T2432" s="27"/>
    </row>
    <row r="2433" spans="20:20" ht="15" customHeight="1" x14ac:dyDescent="0.2">
      <c r="T2433" s="27"/>
    </row>
    <row r="2434" spans="20:20" ht="15" customHeight="1" x14ac:dyDescent="0.2">
      <c r="T2434" s="27"/>
    </row>
    <row r="2435" spans="20:20" ht="15" customHeight="1" x14ac:dyDescent="0.2">
      <c r="T2435" s="27"/>
    </row>
    <row r="2436" spans="20:20" ht="15" customHeight="1" x14ac:dyDescent="0.2">
      <c r="T2436" s="27"/>
    </row>
    <row r="2437" spans="20:20" ht="15" customHeight="1" x14ac:dyDescent="0.2">
      <c r="T2437" s="27"/>
    </row>
    <row r="2438" spans="20:20" ht="15" customHeight="1" x14ac:dyDescent="0.2">
      <c r="T2438" s="27"/>
    </row>
    <row r="2439" spans="20:20" ht="15" customHeight="1" x14ac:dyDescent="0.2">
      <c r="T2439" s="27"/>
    </row>
    <row r="2440" spans="20:20" ht="15" customHeight="1" x14ac:dyDescent="0.2">
      <c r="T2440" s="27"/>
    </row>
    <row r="2441" spans="20:20" ht="15" customHeight="1" x14ac:dyDescent="0.2">
      <c r="T2441" s="27"/>
    </row>
  </sheetData>
  <sortState xmlns:xlrd2="http://schemas.microsoft.com/office/spreadsheetml/2017/richdata2" ref="A2:S1009">
    <sortCondition ref="B2:B1009"/>
    <sortCondition ref="A2:A1009"/>
    <sortCondition ref="H2:H1009"/>
    <sortCondition ref="D2:D1009"/>
  </sortState>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1000"/>
  <sheetViews>
    <sheetView topLeftCell="AI1" workbookViewId="0">
      <pane ySplit="1" topLeftCell="A2" activePane="bottomLeft" state="frozen"/>
      <selection pane="bottomLeft" activeCell="CI3" sqref="CI3"/>
    </sheetView>
  </sheetViews>
  <sheetFormatPr baseColWidth="10" defaultColWidth="11.1640625" defaultRowHeight="15" customHeight="1" x14ac:dyDescent="0.2"/>
  <cols>
    <col min="1" max="69" width="10.5" customWidth="1"/>
    <col min="70" max="79" width="10.83203125" customWidth="1"/>
    <col min="80" max="86" width="11.1640625" customWidth="1"/>
  </cols>
  <sheetData>
    <row r="1" spans="1:87" ht="15.75" customHeight="1" x14ac:dyDescent="0.2">
      <c r="A1" s="1" t="s">
        <v>0</v>
      </c>
      <c r="B1" s="1" t="s">
        <v>1</v>
      </c>
      <c r="C1" s="1" t="s">
        <v>3</v>
      </c>
      <c r="D1" s="1" t="s">
        <v>4</v>
      </c>
      <c r="E1" s="1" t="s">
        <v>5</v>
      </c>
      <c r="F1" s="1" t="s">
        <v>6</v>
      </c>
      <c r="G1" s="1" t="s">
        <v>30</v>
      </c>
      <c r="H1" s="1" t="s">
        <v>31</v>
      </c>
      <c r="I1" s="1" t="s">
        <v>32</v>
      </c>
      <c r="J1" s="1" t="s">
        <v>102</v>
      </c>
      <c r="K1" s="1" t="s">
        <v>33</v>
      </c>
      <c r="L1" s="4" t="s">
        <v>34</v>
      </c>
      <c r="M1" s="1" t="s">
        <v>35</v>
      </c>
      <c r="N1" s="1" t="s">
        <v>36</v>
      </c>
      <c r="O1" s="1" t="s">
        <v>37</v>
      </c>
      <c r="P1" s="1" t="s">
        <v>103</v>
      </c>
      <c r="Q1" s="1" t="s">
        <v>38</v>
      </c>
      <c r="R1" s="4" t="s">
        <v>39</v>
      </c>
      <c r="S1" s="1" t="s">
        <v>40</v>
      </c>
      <c r="T1" s="1" t="s">
        <v>41</v>
      </c>
      <c r="U1" s="1" t="s">
        <v>42</v>
      </c>
      <c r="V1" s="1" t="s">
        <v>104</v>
      </c>
      <c r="W1" s="1" t="s">
        <v>43</v>
      </c>
      <c r="X1" s="1" t="s">
        <v>44</v>
      </c>
      <c r="Y1" s="1" t="s">
        <v>45</v>
      </c>
      <c r="Z1" s="1" t="s">
        <v>46</v>
      </c>
      <c r="AA1" s="1" t="s">
        <v>47</v>
      </c>
      <c r="AB1" s="1" t="s">
        <v>105</v>
      </c>
      <c r="AC1" s="1" t="s">
        <v>48</v>
      </c>
      <c r="AD1" s="1" t="s">
        <v>49</v>
      </c>
      <c r="AE1" s="1" t="s">
        <v>50</v>
      </c>
      <c r="AF1" s="1" t="s">
        <v>51</v>
      </c>
      <c r="AG1" s="1" t="s">
        <v>52</v>
      </c>
      <c r="AH1" s="1" t="s">
        <v>106</v>
      </c>
      <c r="AI1" s="1" t="s">
        <v>53</v>
      </c>
      <c r="AJ1" s="1" t="s">
        <v>54</v>
      </c>
      <c r="AK1" s="1" t="s">
        <v>55</v>
      </c>
      <c r="AL1" s="1" t="s">
        <v>56</v>
      </c>
      <c r="AM1" s="1" t="s">
        <v>57</v>
      </c>
      <c r="AN1" s="1" t="s">
        <v>107</v>
      </c>
      <c r="AO1" s="1" t="s">
        <v>58</v>
      </c>
      <c r="AP1" s="1" t="s">
        <v>59</v>
      </c>
      <c r="AQ1" s="1" t="s">
        <v>60</v>
      </c>
      <c r="AR1" s="1" t="s">
        <v>61</v>
      </c>
      <c r="AS1" s="1" t="s">
        <v>62</v>
      </c>
      <c r="AT1" s="1" t="s">
        <v>108</v>
      </c>
      <c r="AU1" s="1" t="s">
        <v>63</v>
      </c>
      <c r="AV1" s="1" t="s">
        <v>64</v>
      </c>
      <c r="AW1" s="1" t="s">
        <v>65</v>
      </c>
      <c r="AX1" s="1" t="s">
        <v>66</v>
      </c>
      <c r="AY1" s="1" t="s">
        <v>67</v>
      </c>
      <c r="AZ1" s="1" t="s">
        <v>115</v>
      </c>
      <c r="BA1" s="1" t="s">
        <v>68</v>
      </c>
      <c r="BB1" s="1" t="s">
        <v>69</v>
      </c>
      <c r="BC1" s="1" t="s">
        <v>70</v>
      </c>
      <c r="BD1" s="1" t="s">
        <v>71</v>
      </c>
      <c r="BE1" s="1" t="s">
        <v>72</v>
      </c>
      <c r="BF1" s="1" t="s">
        <v>73</v>
      </c>
      <c r="BG1" s="1" t="s">
        <v>74</v>
      </c>
      <c r="BH1" s="1" t="s">
        <v>75</v>
      </c>
      <c r="BI1" s="1" t="s">
        <v>76</v>
      </c>
      <c r="BJ1" s="1" t="s">
        <v>77</v>
      </c>
      <c r="BK1" s="1" t="s">
        <v>78</v>
      </c>
      <c r="BL1" s="1" t="s">
        <v>79</v>
      </c>
      <c r="BM1" s="1" t="s">
        <v>80</v>
      </c>
      <c r="BN1" s="1" t="s">
        <v>81</v>
      </c>
      <c r="BO1" s="1" t="s">
        <v>82</v>
      </c>
      <c r="BP1" s="1" t="s">
        <v>83</v>
      </c>
      <c r="BQ1" s="16" t="s">
        <v>84</v>
      </c>
      <c r="BR1" s="16" t="s">
        <v>85</v>
      </c>
      <c r="BS1" s="1" t="s">
        <v>86</v>
      </c>
      <c r="BT1" s="1" t="s">
        <v>87</v>
      </c>
      <c r="BU1" s="16" t="s">
        <v>88</v>
      </c>
      <c r="BV1" s="16" t="s">
        <v>89</v>
      </c>
      <c r="BW1" s="1" t="s">
        <v>90</v>
      </c>
      <c r="BX1" s="1" t="s">
        <v>91</v>
      </c>
      <c r="BY1" s="1" t="s">
        <v>92</v>
      </c>
      <c r="BZ1" s="1" t="s">
        <v>93</v>
      </c>
      <c r="CA1" s="1" t="s">
        <v>94</v>
      </c>
      <c r="CB1" s="1" t="s">
        <v>95</v>
      </c>
      <c r="CC1" s="1" t="s">
        <v>96</v>
      </c>
      <c r="CD1" s="1" t="s">
        <v>97</v>
      </c>
      <c r="CE1" s="1" t="s">
        <v>98</v>
      </c>
      <c r="CF1" s="1" t="s">
        <v>99</v>
      </c>
      <c r="CG1" s="1" t="s">
        <v>100</v>
      </c>
      <c r="CH1" s="1" t="s">
        <v>101</v>
      </c>
      <c r="CI1" s="1" t="s">
        <v>109</v>
      </c>
    </row>
    <row r="2" spans="1:87" ht="15.75" customHeight="1" x14ac:dyDescent="0.2">
      <c r="A2" s="5" t="s">
        <v>19</v>
      </c>
      <c r="B2" s="5">
        <v>2021</v>
      </c>
      <c r="C2" s="5">
        <v>1103</v>
      </c>
      <c r="D2" s="5">
        <v>1</v>
      </c>
      <c r="E2" s="5" t="s">
        <v>23</v>
      </c>
      <c r="F2" s="5" t="s">
        <v>21</v>
      </c>
      <c r="G2" s="17">
        <v>44349</v>
      </c>
      <c r="H2" s="17">
        <v>44393</v>
      </c>
      <c r="I2" s="18">
        <v>532</v>
      </c>
      <c r="J2" s="18">
        <f>I2/DAYS360(G2,H2)</f>
        <v>12.090909090909092</v>
      </c>
      <c r="K2" s="19">
        <v>26.581</v>
      </c>
      <c r="L2" s="19">
        <v>1.3740000000000001</v>
      </c>
      <c r="M2" s="17">
        <v>44393</v>
      </c>
      <c r="N2" s="17">
        <v>44440</v>
      </c>
      <c r="O2" s="18">
        <v>18</v>
      </c>
      <c r="P2" s="18">
        <f>O2/DAYS360(M2,N2)</f>
        <v>0.4</v>
      </c>
      <c r="Q2" s="19">
        <v>33.9</v>
      </c>
      <c r="R2" s="19">
        <v>3.266</v>
      </c>
      <c r="S2" s="9"/>
      <c r="T2" s="9"/>
      <c r="V2" s="18"/>
      <c r="Y2" s="9"/>
      <c r="Z2" s="9"/>
      <c r="AE2" s="9"/>
      <c r="AF2" s="9"/>
      <c r="AK2" s="17">
        <v>44349</v>
      </c>
      <c r="AL2" s="17">
        <v>44440</v>
      </c>
      <c r="AM2" s="18">
        <v>195</v>
      </c>
      <c r="AN2" s="18">
        <f>AM2/DAYS360(AK2,AL2)</f>
        <v>2.191011235955056</v>
      </c>
      <c r="AO2" s="19">
        <v>34.765999999999998</v>
      </c>
      <c r="AP2" s="19">
        <v>2.0059999999999998</v>
      </c>
      <c r="AQ2" s="17">
        <v>44349</v>
      </c>
      <c r="AR2" s="20">
        <v>44502</v>
      </c>
      <c r="AS2" s="18">
        <v>62</v>
      </c>
      <c r="AT2" s="18">
        <f>AS2/DAYS360(AQ2,AR2)</f>
        <v>0.41333333333333333</v>
      </c>
      <c r="AU2" s="19">
        <v>38.353999999999999</v>
      </c>
      <c r="AV2" s="19">
        <v>2.3940000000000001</v>
      </c>
      <c r="AW2" s="9"/>
      <c r="AX2" s="9"/>
      <c r="BC2" s="9"/>
      <c r="BG2" s="17">
        <v>44393</v>
      </c>
      <c r="BH2" s="18">
        <v>113</v>
      </c>
      <c r="BI2" s="19">
        <v>37.783000000000001</v>
      </c>
      <c r="BJ2" s="19">
        <v>2.7280000000000002</v>
      </c>
      <c r="BK2" s="20">
        <v>44441</v>
      </c>
      <c r="BO2" s="20">
        <v>44502</v>
      </c>
      <c r="BP2" s="18">
        <v>101</v>
      </c>
      <c r="BQ2" s="21">
        <v>42.43</v>
      </c>
      <c r="BR2" s="21">
        <v>3.2330000000000001</v>
      </c>
      <c r="BS2" s="9"/>
      <c r="BU2" s="22"/>
      <c r="BV2" s="22"/>
      <c r="BX2" s="23">
        <v>142</v>
      </c>
      <c r="BY2" s="10">
        <v>42.537999999999997</v>
      </c>
      <c r="BZ2" s="10">
        <v>2.496</v>
      </c>
      <c r="CA2" s="24">
        <f t="shared" ref="CA2:CA33" si="0">I2+O2+U2+AA2+AG2</f>
        <v>550</v>
      </c>
      <c r="CB2" s="24">
        <f>AM2-(I2+O2)</f>
        <v>-355</v>
      </c>
      <c r="CC2" s="24">
        <f t="shared" ref="CC2:CC33" si="1">AS2-(I2+O2+U2+AA2)</f>
        <v>-488</v>
      </c>
      <c r="CD2" s="24">
        <f t="shared" ref="CD2:CD65" si="2">CC2-CB2</f>
        <v>-133</v>
      </c>
      <c r="CE2" s="24">
        <f t="shared" ref="CE2:CE33" si="3">AY2-(I2+O2+U2+AA2+AG2)</f>
        <v>-550</v>
      </c>
      <c r="CF2" s="24">
        <f t="shared" ref="CF2:CF65" si="4">CE2-CD2</f>
        <v>-417</v>
      </c>
      <c r="CG2" s="24">
        <f>CB2+CD2+CF2</f>
        <v>-905</v>
      </c>
      <c r="CH2" s="24">
        <f>CA2+CG2</f>
        <v>-355</v>
      </c>
      <c r="CI2">
        <f>AVERAGE(J2,P2,V2,AB2,AH2)</f>
        <v>6.245454545454546</v>
      </c>
    </row>
    <row r="3" spans="1:87" ht="15.75" customHeight="1" x14ac:dyDescent="0.2">
      <c r="A3" s="5" t="s">
        <v>19</v>
      </c>
      <c r="B3" s="5">
        <v>2021</v>
      </c>
      <c r="C3" s="5">
        <v>1106</v>
      </c>
      <c r="D3" s="5">
        <v>1</v>
      </c>
      <c r="E3" s="5" t="s">
        <v>26</v>
      </c>
      <c r="F3" s="5" t="s">
        <v>21</v>
      </c>
      <c r="G3" s="17">
        <v>44349</v>
      </c>
      <c r="H3" s="17">
        <v>44393</v>
      </c>
      <c r="I3" s="18">
        <v>237</v>
      </c>
      <c r="J3" s="18">
        <f t="shared" ref="J3:J66" si="5">I3/DAYS360(G3,H3)</f>
        <v>5.3863636363636367</v>
      </c>
      <c r="K3" s="19">
        <v>33.822000000000003</v>
      </c>
      <c r="L3" s="19">
        <v>2.4590000000000001</v>
      </c>
      <c r="M3" s="17">
        <v>44393</v>
      </c>
      <c r="N3" s="17">
        <v>44440</v>
      </c>
      <c r="O3" s="18">
        <v>51</v>
      </c>
      <c r="P3" s="18">
        <f t="shared" ref="P3:P66" si="6">O3/DAYS360(M3,N3)</f>
        <v>1.1333333333333333</v>
      </c>
      <c r="Q3" s="19">
        <v>34.082999999999998</v>
      </c>
      <c r="R3" s="19">
        <v>2.5649999999999999</v>
      </c>
      <c r="S3" s="9"/>
      <c r="T3" s="9"/>
      <c r="V3" s="18"/>
      <c r="Y3" s="9"/>
      <c r="Z3" s="9"/>
      <c r="AE3" s="9"/>
      <c r="AF3" s="9"/>
      <c r="AK3" s="17">
        <v>44349</v>
      </c>
      <c r="AL3" s="17">
        <v>44440</v>
      </c>
      <c r="AM3" s="18">
        <v>99</v>
      </c>
      <c r="AN3" s="18">
        <f t="shared" ref="AN3:AN66" si="7">AM3/DAYS360(AK3,AL3)</f>
        <v>1.1123595505617978</v>
      </c>
      <c r="AO3" s="19">
        <v>37.072000000000003</v>
      </c>
      <c r="AP3" s="19">
        <v>3.1190000000000002</v>
      </c>
      <c r="AQ3" s="17">
        <v>44349</v>
      </c>
      <c r="AR3" s="20">
        <v>44502</v>
      </c>
      <c r="AS3" s="18">
        <v>308</v>
      </c>
      <c r="AT3" s="18">
        <f t="shared" ref="AT3:AT66" si="8">AS3/DAYS360(AQ3,AR3)</f>
        <v>2.0533333333333332</v>
      </c>
      <c r="AU3" s="19">
        <v>39.768000000000001</v>
      </c>
      <c r="AV3" s="19">
        <v>3.1280000000000001</v>
      </c>
      <c r="AW3" s="9"/>
      <c r="AX3" s="9"/>
      <c r="BC3" s="9"/>
      <c r="BG3" s="17">
        <v>44393</v>
      </c>
      <c r="BH3" s="18">
        <v>104</v>
      </c>
      <c r="BI3" s="19">
        <v>34.564</v>
      </c>
      <c r="BJ3" s="19">
        <v>2.7519999999999998</v>
      </c>
      <c r="BK3" s="20">
        <v>44441</v>
      </c>
      <c r="BO3" s="20">
        <v>44502</v>
      </c>
      <c r="BP3" s="18">
        <v>100</v>
      </c>
      <c r="BQ3" s="21">
        <v>39.237000000000002</v>
      </c>
      <c r="BR3" s="21">
        <v>3.1</v>
      </c>
      <c r="BS3" s="9"/>
      <c r="BU3" s="22"/>
      <c r="BV3" s="22"/>
      <c r="BX3" s="23">
        <v>145</v>
      </c>
      <c r="BY3" s="10">
        <v>41.423000000000002</v>
      </c>
      <c r="BZ3" s="10">
        <v>2.5939999999999999</v>
      </c>
      <c r="CA3" s="24">
        <f t="shared" si="0"/>
        <v>288</v>
      </c>
      <c r="CB3" s="24">
        <f t="shared" ref="CB3:CB33" si="9">AM3-(I3+O3)</f>
        <v>-189</v>
      </c>
      <c r="CC3" s="24">
        <f t="shared" si="1"/>
        <v>20</v>
      </c>
      <c r="CD3" s="24">
        <f t="shared" si="2"/>
        <v>209</v>
      </c>
      <c r="CE3" s="24">
        <f t="shared" si="3"/>
        <v>-288</v>
      </c>
      <c r="CF3" s="24">
        <f t="shared" si="4"/>
        <v>-497</v>
      </c>
      <c r="CG3" s="24">
        <f t="shared" ref="CG3:CG65" si="10">CB3+CD3+CF3</f>
        <v>-477</v>
      </c>
      <c r="CH3" s="24">
        <f t="shared" ref="CH3:CH65" si="11">CA3+CG3</f>
        <v>-189</v>
      </c>
      <c r="CI3">
        <f t="shared" ref="CI3:CI65" si="12">AVERAGE(J3,P3,V3,AB3,AH3)</f>
        <v>3.2598484848484848</v>
      </c>
    </row>
    <row r="4" spans="1:87" ht="15.75" customHeight="1" x14ac:dyDescent="0.2">
      <c r="A4" s="5" t="s">
        <v>19</v>
      </c>
      <c r="B4" s="5">
        <v>2021</v>
      </c>
      <c r="C4" s="5">
        <v>1108</v>
      </c>
      <c r="D4" s="5">
        <v>1</v>
      </c>
      <c r="E4" s="5" t="s">
        <v>23</v>
      </c>
      <c r="F4" s="5" t="s">
        <v>27</v>
      </c>
      <c r="G4" s="17">
        <v>44349</v>
      </c>
      <c r="H4" s="17">
        <v>44393</v>
      </c>
      <c r="I4" s="18">
        <v>420</v>
      </c>
      <c r="J4" s="18">
        <f t="shared" si="5"/>
        <v>9.545454545454545</v>
      </c>
      <c r="K4" s="19">
        <v>32.959000000000003</v>
      </c>
      <c r="L4" s="19">
        <v>2.4140000000000001</v>
      </c>
      <c r="M4" s="17">
        <v>44393</v>
      </c>
      <c r="N4" s="20">
        <v>44428</v>
      </c>
      <c r="O4" s="18">
        <v>55</v>
      </c>
      <c r="P4" s="18">
        <f t="shared" si="6"/>
        <v>1.6176470588235294</v>
      </c>
      <c r="Q4" s="19">
        <v>26.309000000000001</v>
      </c>
      <c r="R4" s="19">
        <v>1.516</v>
      </c>
      <c r="S4" s="20">
        <v>44428</v>
      </c>
      <c r="T4" s="20">
        <v>44487</v>
      </c>
      <c r="U4" s="18">
        <v>233</v>
      </c>
      <c r="V4" s="18">
        <f t="shared" ref="V4:V67" si="13">U4/DAYS360(S4,T4)</f>
        <v>4.0172413793103452</v>
      </c>
      <c r="W4" s="19">
        <v>32.005000000000003</v>
      </c>
      <c r="X4" s="19">
        <v>2.1949999999999998</v>
      </c>
      <c r="Y4" s="9"/>
      <c r="Z4" s="9"/>
      <c r="AE4" s="9"/>
      <c r="AF4" s="9"/>
      <c r="AK4" s="17">
        <v>44349</v>
      </c>
      <c r="AL4" s="20">
        <v>44428</v>
      </c>
      <c r="AM4" s="18">
        <v>153</v>
      </c>
      <c r="AN4" s="18">
        <f t="shared" si="7"/>
        <v>1.9615384615384615</v>
      </c>
      <c r="AO4" s="19">
        <v>24.509</v>
      </c>
      <c r="AP4" s="19">
        <v>1.589</v>
      </c>
      <c r="AQ4" s="17">
        <v>44349</v>
      </c>
      <c r="AR4" s="20">
        <v>44502</v>
      </c>
      <c r="AS4" s="18">
        <v>122</v>
      </c>
      <c r="AT4" s="18">
        <f t="shared" si="8"/>
        <v>0.81333333333333335</v>
      </c>
      <c r="AU4" s="19">
        <v>37.546999999999997</v>
      </c>
      <c r="AV4" s="19">
        <v>1.9370000000000001</v>
      </c>
      <c r="AW4" s="9"/>
      <c r="AX4" s="9"/>
      <c r="BC4" s="9"/>
      <c r="BG4" s="17">
        <v>44393</v>
      </c>
      <c r="BH4" s="18">
        <v>111</v>
      </c>
      <c r="BI4" s="19">
        <v>35.058</v>
      </c>
      <c r="BJ4" s="19">
        <v>2.3450000000000002</v>
      </c>
      <c r="BK4" s="20">
        <v>44428</v>
      </c>
      <c r="BL4" s="18">
        <v>169</v>
      </c>
      <c r="BM4" s="19">
        <v>34.128</v>
      </c>
      <c r="BN4" s="19">
        <v>2.492</v>
      </c>
      <c r="BO4" s="20">
        <v>44487</v>
      </c>
      <c r="BQ4" s="22"/>
      <c r="BR4" s="22"/>
      <c r="BS4" s="20">
        <v>44502</v>
      </c>
      <c r="BT4" s="18">
        <v>193</v>
      </c>
      <c r="BU4" s="21">
        <v>35.526000000000003</v>
      </c>
      <c r="BV4" s="21">
        <v>2.6619999999999999</v>
      </c>
      <c r="BX4" s="23">
        <v>165</v>
      </c>
      <c r="BY4" s="10">
        <v>43.026000000000003</v>
      </c>
      <c r="BZ4" s="10">
        <v>3.2389999999999999</v>
      </c>
      <c r="CA4" s="24">
        <f t="shared" si="0"/>
        <v>708</v>
      </c>
      <c r="CB4" s="24">
        <f t="shared" si="9"/>
        <v>-322</v>
      </c>
      <c r="CC4" s="24">
        <f t="shared" si="1"/>
        <v>-586</v>
      </c>
      <c r="CD4" s="24">
        <f t="shared" si="2"/>
        <v>-264</v>
      </c>
      <c r="CE4" s="24">
        <f t="shared" si="3"/>
        <v>-708</v>
      </c>
      <c r="CF4" s="24">
        <f t="shared" si="4"/>
        <v>-444</v>
      </c>
      <c r="CG4" s="24">
        <f t="shared" si="10"/>
        <v>-1030</v>
      </c>
      <c r="CH4" s="24">
        <f t="shared" si="11"/>
        <v>-322</v>
      </c>
      <c r="CI4">
        <f t="shared" si="12"/>
        <v>5.0601143278628067</v>
      </c>
    </row>
    <row r="5" spans="1:87" ht="15.75" customHeight="1" x14ac:dyDescent="0.2">
      <c r="A5" s="5" t="s">
        <v>19</v>
      </c>
      <c r="B5" s="5">
        <v>2021</v>
      </c>
      <c r="C5" s="5">
        <v>1112</v>
      </c>
      <c r="D5" s="5">
        <v>1</v>
      </c>
      <c r="E5" s="5" t="s">
        <v>26</v>
      </c>
      <c r="F5" s="5" t="s">
        <v>27</v>
      </c>
      <c r="G5" s="17">
        <v>44349</v>
      </c>
      <c r="H5" s="17">
        <v>44393</v>
      </c>
      <c r="I5" s="18">
        <v>122</v>
      </c>
      <c r="J5" s="18">
        <f t="shared" si="5"/>
        <v>2.7727272727272729</v>
      </c>
      <c r="K5" s="19">
        <v>28.111000000000001</v>
      </c>
      <c r="L5" s="19">
        <v>2.746</v>
      </c>
      <c r="M5" s="17">
        <v>44393</v>
      </c>
      <c r="N5" s="20">
        <v>44428</v>
      </c>
      <c r="O5" s="18">
        <v>41</v>
      </c>
      <c r="P5" s="18">
        <f t="shared" si="6"/>
        <v>1.2058823529411764</v>
      </c>
      <c r="Q5" s="19">
        <v>22.463000000000001</v>
      </c>
      <c r="R5" s="19">
        <v>1.617</v>
      </c>
      <c r="S5" s="20">
        <v>44428</v>
      </c>
      <c r="T5" s="20">
        <v>44487</v>
      </c>
      <c r="U5" s="18">
        <v>308</v>
      </c>
      <c r="V5" s="18">
        <f t="shared" si="13"/>
        <v>5.3103448275862073</v>
      </c>
      <c r="W5" s="19">
        <v>29.809000000000001</v>
      </c>
      <c r="X5" s="19">
        <v>2.3839999999999999</v>
      </c>
      <c r="Y5" s="9"/>
      <c r="Z5" s="9"/>
      <c r="AE5" s="9"/>
      <c r="AF5" s="9"/>
      <c r="AK5" s="17">
        <v>44349</v>
      </c>
      <c r="AL5" s="20">
        <v>44428</v>
      </c>
      <c r="AM5" s="18">
        <v>162</v>
      </c>
      <c r="AN5" s="18">
        <f t="shared" si="7"/>
        <v>2.0769230769230771</v>
      </c>
      <c r="AO5" s="19">
        <v>27.137</v>
      </c>
      <c r="AP5" s="19">
        <v>2.0710000000000002</v>
      </c>
      <c r="AQ5" s="17">
        <v>44349</v>
      </c>
      <c r="AR5" s="20">
        <v>44502</v>
      </c>
      <c r="AS5" s="18">
        <v>130</v>
      </c>
      <c r="AT5" s="18">
        <f t="shared" si="8"/>
        <v>0.8666666666666667</v>
      </c>
      <c r="AU5" s="19">
        <v>40.5</v>
      </c>
      <c r="AV5" s="19">
        <v>2.5950000000000002</v>
      </c>
      <c r="AW5" s="9"/>
      <c r="AX5" s="9"/>
      <c r="BC5" s="9"/>
      <c r="BG5" s="17">
        <v>44393</v>
      </c>
      <c r="BH5" s="18">
        <v>157</v>
      </c>
      <c r="BI5" s="19">
        <v>30.684999999999999</v>
      </c>
      <c r="BJ5" s="19">
        <v>2.5259999999999998</v>
      </c>
      <c r="BK5" s="20">
        <v>44428</v>
      </c>
      <c r="BL5" s="18">
        <v>104</v>
      </c>
      <c r="BM5" s="19">
        <v>37.536999999999999</v>
      </c>
      <c r="BN5" s="19">
        <v>2.589</v>
      </c>
      <c r="BO5" s="20">
        <v>44487</v>
      </c>
      <c r="BQ5" s="22"/>
      <c r="BR5" s="22"/>
      <c r="BS5" s="20">
        <v>44502</v>
      </c>
      <c r="BT5" s="18">
        <v>223</v>
      </c>
      <c r="BU5" s="21">
        <v>34.591000000000001</v>
      </c>
      <c r="BV5" s="21">
        <v>3.29</v>
      </c>
      <c r="BX5" s="23">
        <v>172</v>
      </c>
      <c r="BY5" s="10">
        <v>39.728999999999999</v>
      </c>
      <c r="BZ5" s="10">
        <v>3.964</v>
      </c>
      <c r="CA5" s="24">
        <f t="shared" si="0"/>
        <v>471</v>
      </c>
      <c r="CB5" s="24">
        <f t="shared" si="9"/>
        <v>-1</v>
      </c>
      <c r="CC5" s="24">
        <f t="shared" si="1"/>
        <v>-341</v>
      </c>
      <c r="CD5" s="24">
        <f t="shared" si="2"/>
        <v>-340</v>
      </c>
      <c r="CE5" s="24">
        <f t="shared" si="3"/>
        <v>-471</v>
      </c>
      <c r="CF5" s="24">
        <f t="shared" si="4"/>
        <v>-131</v>
      </c>
      <c r="CG5" s="24">
        <f t="shared" si="10"/>
        <v>-472</v>
      </c>
      <c r="CH5" s="24">
        <f t="shared" si="11"/>
        <v>-1</v>
      </c>
      <c r="CI5">
        <f t="shared" si="12"/>
        <v>3.0963181510848856</v>
      </c>
    </row>
    <row r="6" spans="1:87" ht="15.75" customHeight="1" x14ac:dyDescent="0.2">
      <c r="A6" s="5" t="s">
        <v>19</v>
      </c>
      <c r="B6" s="5">
        <v>2021</v>
      </c>
      <c r="C6" s="5">
        <v>1205</v>
      </c>
      <c r="D6" s="5">
        <v>2</v>
      </c>
      <c r="E6" s="5" t="s">
        <v>23</v>
      </c>
      <c r="F6" s="5" t="s">
        <v>21</v>
      </c>
      <c r="G6" s="17">
        <v>44349</v>
      </c>
      <c r="H6" s="17">
        <v>44393</v>
      </c>
      <c r="I6" s="18">
        <v>910</v>
      </c>
      <c r="J6" s="18">
        <f t="shared" si="5"/>
        <v>20.681818181818183</v>
      </c>
      <c r="K6" s="19">
        <v>26.925000000000001</v>
      </c>
      <c r="L6" s="19">
        <v>2.835</v>
      </c>
      <c r="M6" s="17">
        <v>44393</v>
      </c>
      <c r="N6" s="17">
        <v>44440</v>
      </c>
      <c r="O6" s="18">
        <v>64</v>
      </c>
      <c r="P6" s="18">
        <f t="shared" si="6"/>
        <v>1.4222222222222223</v>
      </c>
      <c r="Q6" s="19">
        <v>26.332999999999998</v>
      </c>
      <c r="R6" s="19">
        <v>2.0489999999999999</v>
      </c>
      <c r="S6" s="9"/>
      <c r="T6" s="9"/>
      <c r="V6" s="18"/>
      <c r="W6" s="22"/>
      <c r="X6" s="22"/>
      <c r="Y6" s="9"/>
      <c r="Z6" s="9"/>
      <c r="AE6" s="9"/>
      <c r="AF6" s="9"/>
      <c r="AK6" s="17">
        <v>44349</v>
      </c>
      <c r="AL6" s="17">
        <v>44440</v>
      </c>
      <c r="AM6" s="18">
        <v>209</v>
      </c>
      <c r="AN6" s="18">
        <f t="shared" si="7"/>
        <v>2.3483146067415732</v>
      </c>
      <c r="AO6" s="19">
        <v>35.194000000000003</v>
      </c>
      <c r="AP6" s="19">
        <v>2.052</v>
      </c>
      <c r="AQ6" s="17">
        <v>44349</v>
      </c>
      <c r="AR6" s="20">
        <v>44502</v>
      </c>
      <c r="AS6" s="18">
        <v>304</v>
      </c>
      <c r="AT6" s="18">
        <f t="shared" si="8"/>
        <v>2.0266666666666668</v>
      </c>
      <c r="AU6" s="19">
        <v>40.450000000000003</v>
      </c>
      <c r="AV6" s="19">
        <v>2.1549999999999998</v>
      </c>
      <c r="AW6" s="9"/>
      <c r="AX6" s="9"/>
      <c r="BC6" s="9"/>
      <c r="BG6" s="17">
        <v>44393</v>
      </c>
      <c r="BH6" s="18">
        <v>451</v>
      </c>
      <c r="BI6" s="19">
        <v>26.183</v>
      </c>
      <c r="BJ6" s="19">
        <v>2.1720000000000002</v>
      </c>
      <c r="BK6" s="20">
        <v>44441</v>
      </c>
      <c r="BM6" s="22"/>
      <c r="BN6" s="22"/>
      <c r="BO6" s="20">
        <v>44502</v>
      </c>
      <c r="BP6" s="18">
        <v>257</v>
      </c>
      <c r="BQ6" s="21">
        <v>36.045000000000002</v>
      </c>
      <c r="BR6" s="21">
        <v>3.7240000000000002</v>
      </c>
      <c r="BS6" s="9"/>
      <c r="BU6" s="22"/>
      <c r="BV6" s="22"/>
      <c r="BX6" s="23">
        <v>158</v>
      </c>
      <c r="BY6" s="10">
        <v>43.317999999999998</v>
      </c>
      <c r="BZ6" s="10">
        <v>2.4260000000000002</v>
      </c>
      <c r="CA6" s="24">
        <f t="shared" si="0"/>
        <v>974</v>
      </c>
      <c r="CB6" s="24">
        <f t="shared" si="9"/>
        <v>-765</v>
      </c>
      <c r="CC6" s="24">
        <f t="shared" si="1"/>
        <v>-670</v>
      </c>
      <c r="CD6" s="24">
        <f t="shared" si="2"/>
        <v>95</v>
      </c>
      <c r="CE6" s="24">
        <f t="shared" si="3"/>
        <v>-974</v>
      </c>
      <c r="CF6" s="24">
        <f t="shared" si="4"/>
        <v>-1069</v>
      </c>
      <c r="CG6" s="24">
        <f t="shared" si="10"/>
        <v>-1739</v>
      </c>
      <c r="CH6" s="24">
        <f t="shared" si="11"/>
        <v>-765</v>
      </c>
      <c r="CI6">
        <f t="shared" si="12"/>
        <v>11.052020202020202</v>
      </c>
    </row>
    <row r="7" spans="1:87" ht="15.75" customHeight="1" x14ac:dyDescent="0.2">
      <c r="A7" s="5" t="s">
        <v>19</v>
      </c>
      <c r="B7" s="5">
        <v>2021</v>
      </c>
      <c r="C7" s="5">
        <v>1206</v>
      </c>
      <c r="D7" s="5">
        <v>2</v>
      </c>
      <c r="E7" s="5" t="s">
        <v>26</v>
      </c>
      <c r="F7" s="5" t="s">
        <v>21</v>
      </c>
      <c r="G7" s="17">
        <v>44349</v>
      </c>
      <c r="H7" s="17">
        <v>44393</v>
      </c>
      <c r="I7" s="18">
        <v>110</v>
      </c>
      <c r="J7" s="18">
        <f t="shared" si="5"/>
        <v>2.5</v>
      </c>
      <c r="K7" s="19">
        <v>31.148</v>
      </c>
      <c r="L7" s="19">
        <v>2.5179999999999998</v>
      </c>
      <c r="M7" s="17">
        <v>44393</v>
      </c>
      <c r="N7" s="17">
        <v>44440</v>
      </c>
      <c r="O7" s="18">
        <v>64</v>
      </c>
      <c r="P7" s="18">
        <f t="shared" si="6"/>
        <v>1.4222222222222223</v>
      </c>
      <c r="Q7" s="19">
        <v>33.555999999999997</v>
      </c>
      <c r="R7" s="19">
        <v>2.3540000000000001</v>
      </c>
      <c r="S7" s="9"/>
      <c r="T7" s="9"/>
      <c r="V7" s="18"/>
      <c r="W7" s="22"/>
      <c r="X7" s="22"/>
      <c r="Y7" s="9"/>
      <c r="Z7" s="9"/>
      <c r="AE7" s="9"/>
      <c r="AF7" s="9"/>
      <c r="AK7" s="17">
        <v>44349</v>
      </c>
      <c r="AL7" s="17">
        <v>44440</v>
      </c>
      <c r="AM7" s="18">
        <v>71</v>
      </c>
      <c r="AN7" s="18">
        <f t="shared" si="7"/>
        <v>0.797752808988764</v>
      </c>
      <c r="AO7" s="19">
        <v>36.061999999999998</v>
      </c>
      <c r="AP7" s="19">
        <v>2.4430000000000001</v>
      </c>
      <c r="AQ7" s="17">
        <v>44349</v>
      </c>
      <c r="AR7" s="20">
        <v>44502</v>
      </c>
      <c r="AS7" s="18">
        <v>68</v>
      </c>
      <c r="AT7" s="18">
        <f t="shared" si="8"/>
        <v>0.45333333333333331</v>
      </c>
      <c r="AU7" s="19">
        <v>36.679000000000002</v>
      </c>
      <c r="AV7" s="19">
        <v>3.23</v>
      </c>
      <c r="AW7" s="9"/>
      <c r="AX7" s="9"/>
      <c r="BC7" s="9"/>
      <c r="BG7" s="17">
        <v>44393</v>
      </c>
      <c r="BH7" s="18">
        <v>100</v>
      </c>
      <c r="BI7" s="19">
        <v>34.177</v>
      </c>
      <c r="BJ7" s="19">
        <v>4.8170000000000002</v>
      </c>
      <c r="BK7" s="20">
        <v>44441</v>
      </c>
      <c r="BM7" s="22"/>
      <c r="BN7" s="22"/>
      <c r="BO7" s="20">
        <v>44502</v>
      </c>
      <c r="BP7" s="18">
        <v>189</v>
      </c>
      <c r="BQ7" s="21">
        <v>34.573</v>
      </c>
      <c r="BR7" s="21">
        <v>2.8919999999999999</v>
      </c>
      <c r="BS7" s="9"/>
      <c r="BU7" s="22"/>
      <c r="BV7" s="22"/>
      <c r="BX7" s="23">
        <v>188</v>
      </c>
      <c r="BY7" s="10">
        <v>42.215000000000003</v>
      </c>
      <c r="BZ7" s="10">
        <v>2.27</v>
      </c>
      <c r="CA7" s="24">
        <f t="shared" si="0"/>
        <v>174</v>
      </c>
      <c r="CB7" s="24">
        <f t="shared" si="9"/>
        <v>-103</v>
      </c>
      <c r="CC7" s="24">
        <f t="shared" si="1"/>
        <v>-106</v>
      </c>
      <c r="CD7" s="24">
        <f t="shared" si="2"/>
        <v>-3</v>
      </c>
      <c r="CE7" s="24">
        <f t="shared" si="3"/>
        <v>-174</v>
      </c>
      <c r="CF7" s="24">
        <f t="shared" si="4"/>
        <v>-171</v>
      </c>
      <c r="CG7" s="24">
        <f t="shared" si="10"/>
        <v>-277</v>
      </c>
      <c r="CH7" s="24">
        <f t="shared" si="11"/>
        <v>-103</v>
      </c>
      <c r="CI7">
        <f t="shared" si="12"/>
        <v>1.9611111111111112</v>
      </c>
    </row>
    <row r="8" spans="1:87" ht="15.75" customHeight="1" x14ac:dyDescent="0.2">
      <c r="A8" s="5" t="s">
        <v>19</v>
      </c>
      <c r="B8" s="5">
        <v>2021</v>
      </c>
      <c r="C8" s="5">
        <v>1207</v>
      </c>
      <c r="D8" s="5">
        <v>2</v>
      </c>
      <c r="E8" s="5" t="s">
        <v>23</v>
      </c>
      <c r="F8" s="5" t="s">
        <v>27</v>
      </c>
      <c r="G8" s="17">
        <v>44349</v>
      </c>
      <c r="H8" s="17">
        <v>44393</v>
      </c>
      <c r="I8" s="18">
        <v>135</v>
      </c>
      <c r="J8" s="18">
        <f t="shared" si="5"/>
        <v>3.0681818181818183</v>
      </c>
      <c r="K8" s="19">
        <v>28.434000000000001</v>
      </c>
      <c r="L8" s="19">
        <v>2.5609999999999999</v>
      </c>
      <c r="M8" s="17">
        <v>44393</v>
      </c>
      <c r="N8" s="20">
        <v>44428</v>
      </c>
      <c r="O8" s="18">
        <v>120</v>
      </c>
      <c r="P8" s="18">
        <f t="shared" si="6"/>
        <v>3.5294117647058822</v>
      </c>
      <c r="Q8" s="19">
        <v>32.929000000000002</v>
      </c>
      <c r="R8" s="19">
        <v>2.3730000000000002</v>
      </c>
      <c r="S8" s="20">
        <v>44428</v>
      </c>
      <c r="T8" s="20">
        <v>44487</v>
      </c>
      <c r="U8" s="18">
        <v>288</v>
      </c>
      <c r="V8" s="18">
        <f t="shared" si="13"/>
        <v>4.9655172413793105</v>
      </c>
      <c r="W8" s="19">
        <v>30.103000000000002</v>
      </c>
      <c r="X8" s="19">
        <v>2.464</v>
      </c>
      <c r="Y8" s="9"/>
      <c r="Z8" s="9"/>
      <c r="AE8" s="9"/>
      <c r="AF8" s="9"/>
      <c r="AK8" s="17">
        <v>44349</v>
      </c>
      <c r="AL8" s="20">
        <v>44428</v>
      </c>
      <c r="AM8" s="18">
        <v>74</v>
      </c>
      <c r="AN8" s="18">
        <f t="shared" si="7"/>
        <v>0.94871794871794868</v>
      </c>
      <c r="AO8" s="19">
        <v>25.928000000000001</v>
      </c>
      <c r="AP8" s="19">
        <v>1.85</v>
      </c>
      <c r="AQ8" s="17">
        <v>44349</v>
      </c>
      <c r="AR8" s="20">
        <v>44502</v>
      </c>
      <c r="AS8" s="18">
        <v>99</v>
      </c>
      <c r="AT8" s="18">
        <f t="shared" si="8"/>
        <v>0.66</v>
      </c>
      <c r="AU8" s="19">
        <v>40.317</v>
      </c>
      <c r="AV8" s="19">
        <v>2.7170000000000001</v>
      </c>
      <c r="AW8" s="9"/>
      <c r="AX8" s="9"/>
      <c r="BC8" s="9"/>
      <c r="BG8" s="17">
        <v>44393</v>
      </c>
      <c r="BH8" s="18">
        <v>235</v>
      </c>
      <c r="BI8" s="19">
        <v>29.957999999999998</v>
      </c>
      <c r="BJ8" s="19">
        <v>2.722</v>
      </c>
      <c r="BK8" s="20">
        <v>44428</v>
      </c>
      <c r="BL8" s="18">
        <v>71</v>
      </c>
      <c r="BM8" s="19">
        <v>35.906999999999996</v>
      </c>
      <c r="BN8" s="19">
        <v>2.722</v>
      </c>
      <c r="BO8" s="20">
        <v>44487</v>
      </c>
      <c r="BQ8" s="22"/>
      <c r="BR8" s="22"/>
      <c r="BS8" s="20">
        <v>44502</v>
      </c>
      <c r="BT8" s="18">
        <v>307</v>
      </c>
      <c r="BU8" s="21">
        <v>34.216000000000001</v>
      </c>
      <c r="BV8" s="21">
        <v>2.6720000000000002</v>
      </c>
      <c r="BX8" s="23">
        <v>196</v>
      </c>
      <c r="BY8" s="10">
        <v>39.505000000000003</v>
      </c>
      <c r="BZ8" s="10">
        <v>3.0150000000000001</v>
      </c>
      <c r="CA8" s="24">
        <f t="shared" si="0"/>
        <v>543</v>
      </c>
      <c r="CB8" s="24">
        <f t="shared" si="9"/>
        <v>-181</v>
      </c>
      <c r="CC8" s="24">
        <f t="shared" si="1"/>
        <v>-444</v>
      </c>
      <c r="CD8" s="24">
        <f t="shared" si="2"/>
        <v>-263</v>
      </c>
      <c r="CE8" s="24">
        <f t="shared" si="3"/>
        <v>-543</v>
      </c>
      <c r="CF8" s="24">
        <f t="shared" si="4"/>
        <v>-280</v>
      </c>
      <c r="CG8" s="24">
        <f t="shared" si="10"/>
        <v>-724</v>
      </c>
      <c r="CH8" s="24">
        <f t="shared" si="11"/>
        <v>-181</v>
      </c>
      <c r="CI8">
        <f t="shared" si="12"/>
        <v>3.8543702747556701</v>
      </c>
    </row>
    <row r="9" spans="1:87" ht="15.75" customHeight="1" x14ac:dyDescent="0.2">
      <c r="A9" s="5" t="s">
        <v>19</v>
      </c>
      <c r="B9" s="5">
        <v>2021</v>
      </c>
      <c r="C9" s="5">
        <v>1209</v>
      </c>
      <c r="D9" s="5">
        <v>2</v>
      </c>
      <c r="E9" s="5" t="s">
        <v>26</v>
      </c>
      <c r="F9" s="5" t="s">
        <v>27</v>
      </c>
      <c r="G9" s="17">
        <v>44349</v>
      </c>
      <c r="H9" s="17">
        <v>44393</v>
      </c>
      <c r="I9" s="18">
        <v>782</v>
      </c>
      <c r="J9" s="18">
        <f t="shared" si="5"/>
        <v>17.772727272727273</v>
      </c>
      <c r="K9" s="19">
        <v>28.015000000000001</v>
      </c>
      <c r="L9" s="19">
        <v>1.861</v>
      </c>
      <c r="M9" s="17">
        <v>44393</v>
      </c>
      <c r="N9" s="20">
        <v>44428</v>
      </c>
      <c r="O9" s="18">
        <v>86</v>
      </c>
      <c r="P9" s="18">
        <f t="shared" si="6"/>
        <v>2.5294117647058822</v>
      </c>
      <c r="Q9" s="19">
        <v>27.875</v>
      </c>
      <c r="R9" s="19">
        <v>2.2730000000000001</v>
      </c>
      <c r="S9" s="20">
        <v>44428</v>
      </c>
      <c r="T9" s="20">
        <v>44487</v>
      </c>
      <c r="U9" s="18">
        <v>158</v>
      </c>
      <c r="V9" s="18">
        <f t="shared" si="13"/>
        <v>2.7241379310344827</v>
      </c>
      <c r="W9" s="19">
        <v>34.317999999999998</v>
      </c>
      <c r="X9" s="19">
        <v>3.0169999999999999</v>
      </c>
      <c r="Y9" s="9"/>
      <c r="Z9" s="9"/>
      <c r="AE9" s="9"/>
      <c r="AF9" s="9"/>
      <c r="AK9" s="17">
        <v>44349</v>
      </c>
      <c r="AL9" s="20">
        <v>44428</v>
      </c>
      <c r="AM9" s="18">
        <v>216</v>
      </c>
      <c r="AN9" s="18">
        <f t="shared" si="7"/>
        <v>2.7692307692307692</v>
      </c>
      <c r="AO9" s="19">
        <v>35.659999999999997</v>
      </c>
      <c r="AP9" s="19">
        <v>2.0499999999999998</v>
      </c>
      <c r="AQ9" s="17">
        <v>44349</v>
      </c>
      <c r="AR9" s="20">
        <v>44502</v>
      </c>
      <c r="AS9" s="18">
        <v>136</v>
      </c>
      <c r="AT9" s="18">
        <f t="shared" si="8"/>
        <v>0.90666666666666662</v>
      </c>
      <c r="AU9" s="22"/>
      <c r="AV9" s="22"/>
      <c r="AW9" s="9"/>
      <c r="AX9" s="9"/>
      <c r="BC9" s="9"/>
      <c r="BG9" s="17">
        <v>44393</v>
      </c>
      <c r="BH9" s="18">
        <v>135</v>
      </c>
      <c r="BI9" s="19">
        <v>30.317</v>
      </c>
      <c r="BJ9" s="19">
        <v>2.3639999999999999</v>
      </c>
      <c r="BK9" s="20">
        <v>44428</v>
      </c>
      <c r="BL9" s="18">
        <v>223</v>
      </c>
      <c r="BM9" s="19">
        <v>30.77</v>
      </c>
      <c r="BN9" s="19">
        <v>2.5619999999999998</v>
      </c>
      <c r="BO9" s="20">
        <v>44487</v>
      </c>
      <c r="BQ9" s="22"/>
      <c r="BR9" s="22"/>
      <c r="BS9" s="20">
        <v>44502</v>
      </c>
      <c r="BT9" s="18">
        <v>379</v>
      </c>
      <c r="BU9" s="21">
        <v>33.655000000000001</v>
      </c>
      <c r="BV9" s="21">
        <v>2.6779999999999999</v>
      </c>
      <c r="BX9" s="23">
        <v>174</v>
      </c>
      <c r="BY9" s="10">
        <v>40.677</v>
      </c>
      <c r="BZ9" s="10">
        <v>4.2210000000000001</v>
      </c>
      <c r="CA9" s="24">
        <f t="shared" si="0"/>
        <v>1026</v>
      </c>
      <c r="CB9" s="24">
        <f t="shared" si="9"/>
        <v>-652</v>
      </c>
      <c r="CC9" s="24">
        <f t="shared" si="1"/>
        <v>-890</v>
      </c>
      <c r="CD9" s="24">
        <f t="shared" si="2"/>
        <v>-238</v>
      </c>
      <c r="CE9" s="24">
        <f t="shared" si="3"/>
        <v>-1026</v>
      </c>
      <c r="CF9" s="24">
        <f t="shared" si="4"/>
        <v>-788</v>
      </c>
      <c r="CG9" s="24">
        <f t="shared" si="10"/>
        <v>-1678</v>
      </c>
      <c r="CH9" s="24">
        <f t="shared" si="11"/>
        <v>-652</v>
      </c>
      <c r="CI9">
        <f t="shared" si="12"/>
        <v>7.6754256561558805</v>
      </c>
    </row>
    <row r="10" spans="1:87" ht="15.75" customHeight="1" x14ac:dyDescent="0.2">
      <c r="A10" s="5" t="s">
        <v>19</v>
      </c>
      <c r="B10" s="5">
        <v>2021</v>
      </c>
      <c r="C10" s="5">
        <v>1304</v>
      </c>
      <c r="D10" s="5">
        <v>3</v>
      </c>
      <c r="E10" s="5" t="s">
        <v>26</v>
      </c>
      <c r="F10" s="5" t="s">
        <v>27</v>
      </c>
      <c r="G10" s="17">
        <v>44349</v>
      </c>
      <c r="H10" s="17">
        <v>44393</v>
      </c>
      <c r="I10" s="18">
        <v>995</v>
      </c>
      <c r="J10" s="18">
        <f t="shared" si="5"/>
        <v>22.613636363636363</v>
      </c>
      <c r="K10" s="19">
        <v>26.372</v>
      </c>
      <c r="L10" s="19">
        <v>2.016</v>
      </c>
      <c r="M10" s="17">
        <v>44393</v>
      </c>
      <c r="N10" s="20">
        <v>44428</v>
      </c>
      <c r="O10" s="18">
        <v>117</v>
      </c>
      <c r="P10" s="18">
        <f t="shared" si="6"/>
        <v>3.4411764705882355</v>
      </c>
      <c r="Q10" s="19">
        <v>25.672999999999998</v>
      </c>
      <c r="R10" s="19">
        <v>1.9830000000000001</v>
      </c>
      <c r="S10" s="20">
        <v>44428</v>
      </c>
      <c r="T10" s="20">
        <v>44487</v>
      </c>
      <c r="U10" s="18">
        <v>375</v>
      </c>
      <c r="V10" s="18">
        <f t="shared" si="13"/>
        <v>6.4655172413793105</v>
      </c>
      <c r="W10" s="19">
        <v>28.716999999999999</v>
      </c>
      <c r="X10" s="19">
        <v>1.837</v>
      </c>
      <c r="Y10" s="9"/>
      <c r="Z10" s="9"/>
      <c r="AE10" s="9"/>
      <c r="AF10" s="9"/>
      <c r="AK10" s="17">
        <v>44349</v>
      </c>
      <c r="AL10" s="20">
        <v>44428</v>
      </c>
      <c r="AM10" s="18">
        <v>195</v>
      </c>
      <c r="AN10" s="18">
        <f t="shared" si="7"/>
        <v>2.5</v>
      </c>
      <c r="AO10" s="19">
        <v>26.29</v>
      </c>
      <c r="AP10" s="19">
        <v>2.3740000000000001</v>
      </c>
      <c r="AQ10" s="17">
        <v>44349</v>
      </c>
      <c r="AR10" s="20">
        <v>44502</v>
      </c>
      <c r="AS10" s="18">
        <v>198</v>
      </c>
      <c r="AT10" s="18">
        <f t="shared" si="8"/>
        <v>1.32</v>
      </c>
      <c r="AU10" s="19">
        <v>37.127000000000002</v>
      </c>
      <c r="AV10" s="19">
        <v>2.58</v>
      </c>
      <c r="AW10" s="9"/>
      <c r="AX10" s="9"/>
      <c r="BC10" s="9"/>
      <c r="BG10" s="17">
        <v>44393</v>
      </c>
      <c r="BH10" s="18">
        <v>258</v>
      </c>
      <c r="BI10" s="19">
        <v>32.366999999999997</v>
      </c>
      <c r="BJ10" s="19">
        <v>3.13</v>
      </c>
      <c r="BK10" s="20">
        <v>44428</v>
      </c>
      <c r="BL10" s="18">
        <v>74</v>
      </c>
      <c r="BM10" s="19">
        <v>32.625</v>
      </c>
      <c r="BN10" s="19">
        <v>2.4089999999999998</v>
      </c>
      <c r="BO10" s="20">
        <v>44487</v>
      </c>
      <c r="BQ10" s="22"/>
      <c r="BR10" s="22"/>
      <c r="BS10" s="20">
        <v>44502</v>
      </c>
      <c r="BT10" s="18">
        <v>287</v>
      </c>
      <c r="BU10" s="21">
        <v>32.982999999999997</v>
      </c>
      <c r="BV10" s="21">
        <v>2.8639999999999999</v>
      </c>
      <c r="BX10" s="23">
        <v>295</v>
      </c>
      <c r="BY10" s="10">
        <v>36.868000000000002</v>
      </c>
      <c r="BZ10" s="10">
        <v>3.3010000000000002</v>
      </c>
      <c r="CA10" s="24">
        <f t="shared" si="0"/>
        <v>1487</v>
      </c>
      <c r="CB10" s="24">
        <f t="shared" si="9"/>
        <v>-917</v>
      </c>
      <c r="CC10" s="24">
        <f t="shared" si="1"/>
        <v>-1289</v>
      </c>
      <c r="CD10" s="24">
        <f t="shared" si="2"/>
        <v>-372</v>
      </c>
      <c r="CE10" s="24">
        <f t="shared" si="3"/>
        <v>-1487</v>
      </c>
      <c r="CF10" s="24">
        <f t="shared" si="4"/>
        <v>-1115</v>
      </c>
      <c r="CG10" s="24">
        <f t="shared" si="10"/>
        <v>-2404</v>
      </c>
      <c r="CH10" s="24">
        <f t="shared" si="11"/>
        <v>-917</v>
      </c>
      <c r="CI10">
        <f t="shared" si="12"/>
        <v>10.840110025201303</v>
      </c>
    </row>
    <row r="11" spans="1:87" ht="15.75" customHeight="1" x14ac:dyDescent="0.2">
      <c r="A11" s="5" t="s">
        <v>19</v>
      </c>
      <c r="B11" s="5">
        <v>2021</v>
      </c>
      <c r="C11" s="5">
        <v>1305</v>
      </c>
      <c r="D11" s="5">
        <v>3</v>
      </c>
      <c r="E11" s="5" t="s">
        <v>23</v>
      </c>
      <c r="F11" s="5" t="s">
        <v>27</v>
      </c>
      <c r="G11" s="17">
        <v>44349</v>
      </c>
      <c r="H11" s="17">
        <v>44393</v>
      </c>
      <c r="I11" s="18">
        <v>936</v>
      </c>
      <c r="J11" s="18">
        <f t="shared" si="5"/>
        <v>21.272727272727273</v>
      </c>
      <c r="K11" s="19">
        <v>21.940999999999999</v>
      </c>
      <c r="L11" s="19">
        <v>1.8</v>
      </c>
      <c r="M11" s="17">
        <v>44393</v>
      </c>
      <c r="N11" s="20">
        <v>44428</v>
      </c>
      <c r="O11" s="18">
        <v>133</v>
      </c>
      <c r="P11" s="18">
        <f t="shared" si="6"/>
        <v>3.9117647058823528</v>
      </c>
      <c r="Q11" s="19">
        <v>28.533000000000001</v>
      </c>
      <c r="R11" s="19">
        <v>2.395</v>
      </c>
      <c r="S11" s="20">
        <v>44428</v>
      </c>
      <c r="T11" s="20">
        <v>44487</v>
      </c>
      <c r="U11" s="18">
        <v>302</v>
      </c>
      <c r="V11" s="18">
        <f t="shared" si="13"/>
        <v>5.2068965517241379</v>
      </c>
      <c r="W11" s="19">
        <v>29.117000000000001</v>
      </c>
      <c r="X11" s="19">
        <v>2.2919999999999998</v>
      </c>
      <c r="Y11" s="9"/>
      <c r="Z11" s="9"/>
      <c r="AE11" s="9"/>
      <c r="AF11" s="9"/>
      <c r="AK11" s="17">
        <v>44349</v>
      </c>
      <c r="AL11" s="20">
        <v>44428</v>
      </c>
      <c r="AM11" s="18">
        <v>210</v>
      </c>
      <c r="AN11" s="18">
        <f t="shared" si="7"/>
        <v>2.6923076923076925</v>
      </c>
      <c r="AO11" s="19">
        <v>33.835000000000001</v>
      </c>
      <c r="AP11" s="19">
        <v>1.756</v>
      </c>
      <c r="AQ11" s="17">
        <v>44349</v>
      </c>
      <c r="AR11" s="20">
        <v>44502</v>
      </c>
      <c r="AS11" s="18">
        <v>602</v>
      </c>
      <c r="AT11" s="18">
        <f t="shared" si="8"/>
        <v>4.0133333333333336</v>
      </c>
      <c r="AU11" s="19">
        <v>37.747999999999998</v>
      </c>
      <c r="AV11" s="19">
        <v>2.3159999999999998</v>
      </c>
      <c r="AW11" s="9"/>
      <c r="AX11" s="9"/>
      <c r="BC11" s="9"/>
      <c r="BG11" s="17">
        <v>44393</v>
      </c>
      <c r="BH11" s="18">
        <v>141</v>
      </c>
      <c r="BI11" s="19">
        <v>33.904000000000003</v>
      </c>
      <c r="BJ11" s="19">
        <v>3.7839999999999998</v>
      </c>
      <c r="BK11" s="20">
        <v>44428</v>
      </c>
      <c r="BL11" s="18">
        <v>344</v>
      </c>
      <c r="BM11" s="19">
        <v>29.292999999999999</v>
      </c>
      <c r="BN11" s="19">
        <v>2.2519999999999998</v>
      </c>
      <c r="BO11" s="20">
        <v>44487</v>
      </c>
      <c r="BQ11" s="22"/>
      <c r="BR11" s="22"/>
      <c r="BS11" s="20">
        <v>44502</v>
      </c>
      <c r="BT11" s="18">
        <v>202</v>
      </c>
      <c r="BU11" s="21">
        <v>35.098999999999997</v>
      </c>
      <c r="BV11" s="21">
        <v>2.6429999999999998</v>
      </c>
      <c r="BX11" s="23">
        <v>119</v>
      </c>
      <c r="BY11" s="10">
        <v>40.29</v>
      </c>
      <c r="BZ11" s="10">
        <v>3.14</v>
      </c>
      <c r="CA11" s="24">
        <f t="shared" si="0"/>
        <v>1371</v>
      </c>
      <c r="CB11" s="24">
        <f t="shared" si="9"/>
        <v>-859</v>
      </c>
      <c r="CC11" s="24">
        <f t="shared" si="1"/>
        <v>-769</v>
      </c>
      <c r="CD11" s="24">
        <f t="shared" si="2"/>
        <v>90</v>
      </c>
      <c r="CE11" s="24">
        <f t="shared" si="3"/>
        <v>-1371</v>
      </c>
      <c r="CF11" s="24">
        <f t="shared" si="4"/>
        <v>-1461</v>
      </c>
      <c r="CG11" s="24">
        <f t="shared" si="10"/>
        <v>-2230</v>
      </c>
      <c r="CH11" s="24">
        <f t="shared" si="11"/>
        <v>-859</v>
      </c>
      <c r="CI11">
        <f t="shared" si="12"/>
        <v>10.130462843444588</v>
      </c>
    </row>
    <row r="12" spans="1:87" ht="15.75" customHeight="1" x14ac:dyDescent="0.2">
      <c r="A12" s="5" t="s">
        <v>19</v>
      </c>
      <c r="B12" s="5">
        <v>2021</v>
      </c>
      <c r="C12" s="5">
        <v>1309</v>
      </c>
      <c r="D12" s="5">
        <v>3</v>
      </c>
      <c r="E12" s="5" t="s">
        <v>26</v>
      </c>
      <c r="F12" s="5" t="s">
        <v>21</v>
      </c>
      <c r="G12" s="17">
        <v>44349</v>
      </c>
      <c r="H12" s="17">
        <v>44393</v>
      </c>
      <c r="I12" s="18">
        <v>765</v>
      </c>
      <c r="J12" s="18">
        <f t="shared" si="5"/>
        <v>17.386363636363637</v>
      </c>
      <c r="K12" s="19">
        <v>32.387999999999998</v>
      </c>
      <c r="L12" s="19">
        <v>2.4300000000000002</v>
      </c>
      <c r="M12" s="17">
        <v>44393</v>
      </c>
      <c r="N12" s="17">
        <v>44440</v>
      </c>
      <c r="O12" s="18">
        <v>78</v>
      </c>
      <c r="P12" s="18">
        <f t="shared" si="6"/>
        <v>1.7333333333333334</v>
      </c>
      <c r="Q12" s="19">
        <v>23.991</v>
      </c>
      <c r="R12" s="19">
        <v>2.0950000000000002</v>
      </c>
      <c r="S12" s="9"/>
      <c r="T12" s="9"/>
      <c r="V12" s="18"/>
      <c r="W12" s="22"/>
      <c r="X12" s="22"/>
      <c r="Y12" s="9"/>
      <c r="Z12" s="9"/>
      <c r="AE12" s="9"/>
      <c r="AF12" s="9"/>
      <c r="AK12" s="17">
        <v>44349</v>
      </c>
      <c r="AL12" s="17">
        <v>44440</v>
      </c>
      <c r="AM12" s="18">
        <v>187</v>
      </c>
      <c r="AN12" s="18">
        <f t="shared" si="7"/>
        <v>2.101123595505618</v>
      </c>
      <c r="AO12" s="19">
        <v>33.651000000000003</v>
      </c>
      <c r="AP12" s="19">
        <v>1.9730000000000001</v>
      </c>
      <c r="AQ12" s="17">
        <v>44349</v>
      </c>
      <c r="AR12" s="20">
        <v>44502</v>
      </c>
      <c r="AS12" s="18">
        <v>162</v>
      </c>
      <c r="AT12" s="18">
        <f t="shared" si="8"/>
        <v>1.08</v>
      </c>
      <c r="AU12" s="19">
        <v>45.402999999999999</v>
      </c>
      <c r="AV12" s="19">
        <v>2.2930000000000001</v>
      </c>
      <c r="AW12" s="9"/>
      <c r="AX12" s="9"/>
      <c r="BC12" s="9"/>
      <c r="BG12" s="17">
        <v>44393</v>
      </c>
      <c r="BH12" s="18">
        <v>187</v>
      </c>
      <c r="BI12" s="19">
        <v>32.343000000000004</v>
      </c>
      <c r="BJ12" s="19">
        <v>2.794</v>
      </c>
      <c r="BK12" s="20">
        <v>44441</v>
      </c>
      <c r="BM12" s="22"/>
      <c r="BN12" s="22"/>
      <c r="BO12" s="20">
        <v>44502</v>
      </c>
      <c r="BP12" s="18">
        <v>114</v>
      </c>
      <c r="BQ12" s="21">
        <v>40.475000000000001</v>
      </c>
      <c r="BR12" s="21">
        <v>2.94</v>
      </c>
      <c r="BS12" s="9"/>
      <c r="BU12" s="22"/>
      <c r="BV12" s="22"/>
      <c r="BX12" s="23">
        <v>217</v>
      </c>
      <c r="BY12" s="10">
        <v>40.463000000000001</v>
      </c>
      <c r="BZ12" s="10">
        <v>2.8039999999999998</v>
      </c>
      <c r="CA12" s="24">
        <f t="shared" si="0"/>
        <v>843</v>
      </c>
      <c r="CB12" s="24">
        <f t="shared" si="9"/>
        <v>-656</v>
      </c>
      <c r="CC12" s="24">
        <f t="shared" si="1"/>
        <v>-681</v>
      </c>
      <c r="CD12" s="24">
        <f t="shared" si="2"/>
        <v>-25</v>
      </c>
      <c r="CE12" s="24">
        <f t="shared" si="3"/>
        <v>-843</v>
      </c>
      <c r="CF12" s="24">
        <f t="shared" si="4"/>
        <v>-818</v>
      </c>
      <c r="CG12" s="24">
        <f t="shared" si="10"/>
        <v>-1499</v>
      </c>
      <c r="CH12" s="24">
        <f t="shared" si="11"/>
        <v>-656</v>
      </c>
      <c r="CI12">
        <f t="shared" si="12"/>
        <v>9.5598484848484855</v>
      </c>
    </row>
    <row r="13" spans="1:87" ht="15.75" customHeight="1" x14ac:dyDescent="0.2">
      <c r="A13" s="5" t="s">
        <v>19</v>
      </c>
      <c r="B13" s="5">
        <v>2021</v>
      </c>
      <c r="C13" s="5">
        <v>1312</v>
      </c>
      <c r="D13" s="5">
        <v>3</v>
      </c>
      <c r="E13" s="5" t="s">
        <v>23</v>
      </c>
      <c r="F13" s="5" t="s">
        <v>21</v>
      </c>
      <c r="G13" s="17">
        <v>44349</v>
      </c>
      <c r="H13" s="17">
        <v>44393</v>
      </c>
      <c r="I13" s="18">
        <v>178</v>
      </c>
      <c r="J13" s="18">
        <f t="shared" si="5"/>
        <v>4.0454545454545459</v>
      </c>
      <c r="K13" s="19">
        <v>30.542000000000002</v>
      </c>
      <c r="L13" s="19">
        <v>1.7010000000000001</v>
      </c>
      <c r="M13" s="17">
        <v>44393</v>
      </c>
      <c r="N13" s="17">
        <v>44440</v>
      </c>
      <c r="O13" s="18">
        <v>30</v>
      </c>
      <c r="P13" s="18">
        <f t="shared" si="6"/>
        <v>0.66666666666666663</v>
      </c>
      <c r="Q13" s="19">
        <v>31.184999999999999</v>
      </c>
      <c r="R13" s="19">
        <v>1.923</v>
      </c>
      <c r="S13" s="9"/>
      <c r="T13" s="9"/>
      <c r="V13" s="18"/>
      <c r="W13" s="22"/>
      <c r="X13" s="22"/>
      <c r="Y13" s="9"/>
      <c r="Z13" s="9"/>
      <c r="AE13" s="9"/>
      <c r="AF13" s="9"/>
      <c r="AK13" s="17">
        <v>44349</v>
      </c>
      <c r="AL13" s="17">
        <v>44440</v>
      </c>
      <c r="AM13" s="18">
        <v>106</v>
      </c>
      <c r="AN13" s="18">
        <f t="shared" si="7"/>
        <v>1.1910112359550562</v>
      </c>
      <c r="AO13" s="19">
        <v>33.789000000000001</v>
      </c>
      <c r="AP13" s="19">
        <v>1.9930000000000001</v>
      </c>
      <c r="AQ13" s="17">
        <v>44349</v>
      </c>
      <c r="AR13" s="20">
        <v>44502</v>
      </c>
      <c r="AS13" s="18">
        <v>87</v>
      </c>
      <c r="AT13" s="18">
        <f t="shared" si="8"/>
        <v>0.57999999999999996</v>
      </c>
      <c r="AU13" s="19">
        <v>36.234999999999999</v>
      </c>
      <c r="AV13" s="19">
        <v>2.1890000000000001</v>
      </c>
      <c r="AW13" s="9"/>
      <c r="AX13" s="9"/>
      <c r="BC13" s="9"/>
      <c r="BG13" s="17">
        <v>44393</v>
      </c>
      <c r="BH13" s="18">
        <v>908</v>
      </c>
      <c r="BI13" s="19">
        <v>19.754999999999999</v>
      </c>
      <c r="BJ13" s="19">
        <v>3.3220000000000001</v>
      </c>
      <c r="BK13" s="20">
        <v>44441</v>
      </c>
      <c r="BM13" s="22"/>
      <c r="BN13" s="22"/>
      <c r="BO13" s="20">
        <v>44502</v>
      </c>
      <c r="BP13" s="18">
        <v>134</v>
      </c>
      <c r="BQ13" s="21">
        <v>38.470999999999997</v>
      </c>
      <c r="BR13" s="21">
        <v>2.7770000000000001</v>
      </c>
      <c r="BS13" s="9"/>
      <c r="BU13" s="22"/>
      <c r="BV13" s="22"/>
      <c r="BX13" s="23">
        <v>226</v>
      </c>
      <c r="BY13" s="10">
        <v>40.552</v>
      </c>
      <c r="BZ13" s="10">
        <v>2.3740000000000001</v>
      </c>
      <c r="CA13" s="24">
        <f t="shared" si="0"/>
        <v>208</v>
      </c>
      <c r="CB13" s="24">
        <f t="shared" si="9"/>
        <v>-102</v>
      </c>
      <c r="CC13" s="24">
        <f t="shared" si="1"/>
        <v>-121</v>
      </c>
      <c r="CD13" s="24">
        <f t="shared" si="2"/>
        <v>-19</v>
      </c>
      <c r="CE13" s="24">
        <f t="shared" si="3"/>
        <v>-208</v>
      </c>
      <c r="CF13" s="24">
        <f t="shared" si="4"/>
        <v>-189</v>
      </c>
      <c r="CG13" s="24">
        <f t="shared" si="10"/>
        <v>-310</v>
      </c>
      <c r="CH13" s="24">
        <f t="shared" si="11"/>
        <v>-102</v>
      </c>
      <c r="CI13">
        <f t="shared" si="12"/>
        <v>2.3560606060606064</v>
      </c>
    </row>
    <row r="14" spans="1:87" ht="15.75" customHeight="1" x14ac:dyDescent="0.2">
      <c r="A14" s="5" t="s">
        <v>19</v>
      </c>
      <c r="B14" s="5">
        <v>2021</v>
      </c>
      <c r="C14" s="5">
        <v>1402</v>
      </c>
      <c r="D14" s="5">
        <v>4</v>
      </c>
      <c r="E14" s="5" t="s">
        <v>23</v>
      </c>
      <c r="F14" s="5" t="s">
        <v>21</v>
      </c>
      <c r="G14" s="17">
        <v>44349</v>
      </c>
      <c r="H14" s="17">
        <v>44393</v>
      </c>
      <c r="I14" s="18">
        <v>432</v>
      </c>
      <c r="J14" s="18">
        <f t="shared" si="5"/>
        <v>9.8181818181818183</v>
      </c>
      <c r="K14" s="19">
        <v>35.048000000000002</v>
      </c>
      <c r="L14" s="19">
        <v>2.0979999999999999</v>
      </c>
      <c r="M14" s="17">
        <v>44393</v>
      </c>
      <c r="N14" s="17">
        <v>44440</v>
      </c>
      <c r="O14" s="18">
        <v>37</v>
      </c>
      <c r="P14" s="18">
        <f t="shared" si="6"/>
        <v>0.82222222222222219</v>
      </c>
      <c r="Q14" s="19">
        <v>33.738</v>
      </c>
      <c r="R14" s="19">
        <v>2.4340000000000002</v>
      </c>
      <c r="S14" s="9"/>
      <c r="T14" s="9"/>
      <c r="V14" s="18"/>
      <c r="W14" s="22"/>
      <c r="X14" s="22"/>
      <c r="Y14" s="9"/>
      <c r="Z14" s="9"/>
      <c r="AE14" s="9"/>
      <c r="AF14" s="9"/>
      <c r="AK14" s="17">
        <v>44349</v>
      </c>
      <c r="AL14" s="17">
        <v>44440</v>
      </c>
      <c r="AM14" s="18">
        <v>190</v>
      </c>
      <c r="AN14" s="18">
        <f t="shared" si="7"/>
        <v>2.1348314606741572</v>
      </c>
      <c r="AO14" s="19">
        <v>36.173000000000002</v>
      </c>
      <c r="AP14" s="19">
        <v>2.492</v>
      </c>
      <c r="AQ14" s="17">
        <v>44349</v>
      </c>
      <c r="AR14" s="20">
        <v>44502</v>
      </c>
      <c r="AS14" s="18">
        <v>184</v>
      </c>
      <c r="AT14" s="18">
        <f t="shared" si="8"/>
        <v>1.2266666666666666</v>
      </c>
      <c r="AU14" s="19">
        <v>38.081000000000003</v>
      </c>
      <c r="AV14" s="19">
        <v>2.0699999999999998</v>
      </c>
      <c r="AW14" s="9"/>
      <c r="AX14" s="9"/>
      <c r="BC14" s="9"/>
      <c r="BG14" s="17">
        <v>44393</v>
      </c>
      <c r="BH14" s="18">
        <v>164</v>
      </c>
      <c r="BI14" s="19">
        <v>33.130000000000003</v>
      </c>
      <c r="BJ14" s="19">
        <v>2.0329999999999999</v>
      </c>
      <c r="BK14" s="20">
        <v>44441</v>
      </c>
      <c r="BM14" s="22"/>
      <c r="BN14" s="22"/>
      <c r="BO14" s="20">
        <v>44502</v>
      </c>
      <c r="BP14" s="18">
        <v>138</v>
      </c>
      <c r="BQ14" s="21">
        <v>37.06</v>
      </c>
      <c r="BR14" s="21">
        <v>2.8570000000000002</v>
      </c>
      <c r="BS14" s="9"/>
      <c r="BU14" s="22"/>
      <c r="BV14" s="22"/>
      <c r="BX14" s="23">
        <v>299</v>
      </c>
      <c r="BY14" s="10">
        <v>41.92</v>
      </c>
      <c r="BZ14" s="10">
        <v>2.371</v>
      </c>
      <c r="CA14" s="24">
        <f t="shared" si="0"/>
        <v>469</v>
      </c>
      <c r="CB14" s="24">
        <f t="shared" si="9"/>
        <v>-279</v>
      </c>
      <c r="CC14" s="24">
        <f t="shared" si="1"/>
        <v>-285</v>
      </c>
      <c r="CD14" s="24">
        <f t="shared" si="2"/>
        <v>-6</v>
      </c>
      <c r="CE14" s="24">
        <f t="shared" si="3"/>
        <v>-469</v>
      </c>
      <c r="CF14" s="24">
        <f t="shared" si="4"/>
        <v>-463</v>
      </c>
      <c r="CG14" s="24">
        <f t="shared" si="10"/>
        <v>-748</v>
      </c>
      <c r="CH14" s="24">
        <f t="shared" si="11"/>
        <v>-279</v>
      </c>
      <c r="CI14">
        <f t="shared" si="12"/>
        <v>5.3202020202020206</v>
      </c>
    </row>
    <row r="15" spans="1:87" ht="15.75" customHeight="1" x14ac:dyDescent="0.2">
      <c r="A15" s="5" t="s">
        <v>19</v>
      </c>
      <c r="B15" s="5">
        <v>2021</v>
      </c>
      <c r="C15" s="5">
        <v>1405</v>
      </c>
      <c r="D15" s="5">
        <v>4</v>
      </c>
      <c r="E15" s="5" t="s">
        <v>26</v>
      </c>
      <c r="F15" s="5" t="s">
        <v>21</v>
      </c>
      <c r="G15" s="17">
        <v>44349</v>
      </c>
      <c r="H15" s="17">
        <v>44393</v>
      </c>
      <c r="I15" s="18">
        <v>338</v>
      </c>
      <c r="J15" s="18">
        <f t="shared" si="5"/>
        <v>7.6818181818181817</v>
      </c>
      <c r="K15" s="19">
        <v>34.548999999999999</v>
      </c>
      <c r="L15" s="19">
        <v>3.8119999999999998</v>
      </c>
      <c r="M15" s="17">
        <v>44393</v>
      </c>
      <c r="N15" s="17">
        <v>44440</v>
      </c>
      <c r="O15" s="18">
        <v>39</v>
      </c>
      <c r="P15" s="18">
        <f t="shared" si="6"/>
        <v>0.8666666666666667</v>
      </c>
      <c r="Q15" s="19">
        <v>34.368000000000002</v>
      </c>
      <c r="R15" s="19">
        <v>2.484</v>
      </c>
      <c r="S15" s="9"/>
      <c r="T15" s="9"/>
      <c r="V15" s="18"/>
      <c r="W15" s="22"/>
      <c r="X15" s="22"/>
      <c r="Y15" s="9"/>
      <c r="Z15" s="9"/>
      <c r="AE15" s="9"/>
      <c r="AF15" s="9"/>
      <c r="AK15" s="17">
        <v>44349</v>
      </c>
      <c r="AL15" s="17">
        <v>44440</v>
      </c>
      <c r="AM15" s="18">
        <v>224</v>
      </c>
      <c r="AN15" s="18">
        <f t="shared" si="7"/>
        <v>2.5168539325842696</v>
      </c>
      <c r="AO15" s="19">
        <v>36.082000000000001</v>
      </c>
      <c r="AP15" s="19">
        <v>1.9650000000000001</v>
      </c>
      <c r="AQ15" s="17">
        <v>44349</v>
      </c>
      <c r="AR15" s="20">
        <v>44502</v>
      </c>
      <c r="AS15" s="18">
        <v>283</v>
      </c>
      <c r="AT15" s="18">
        <f t="shared" si="8"/>
        <v>1.8866666666666667</v>
      </c>
      <c r="AU15" s="19">
        <v>37.939</v>
      </c>
      <c r="AV15" s="19">
        <v>1.8069999999999999</v>
      </c>
      <c r="AW15" s="9"/>
      <c r="AX15" s="9"/>
      <c r="BC15" s="9"/>
      <c r="BG15" s="17">
        <v>44393</v>
      </c>
      <c r="BH15" s="18">
        <v>184</v>
      </c>
      <c r="BI15" s="19">
        <v>34.783000000000001</v>
      </c>
      <c r="BJ15" s="19">
        <v>2.7360000000000002</v>
      </c>
      <c r="BK15" s="20">
        <v>44441</v>
      </c>
      <c r="BM15" s="22"/>
      <c r="BN15" s="22"/>
      <c r="BO15" s="20">
        <v>44502</v>
      </c>
      <c r="BP15" s="18">
        <v>230</v>
      </c>
      <c r="BQ15" s="21">
        <v>36.75</v>
      </c>
      <c r="BR15" s="21">
        <v>2.2130000000000001</v>
      </c>
      <c r="BS15" s="9"/>
      <c r="BU15" s="22"/>
      <c r="BV15" s="22"/>
      <c r="BX15" s="23">
        <v>192</v>
      </c>
      <c r="BY15" s="10">
        <v>42.606999999999999</v>
      </c>
      <c r="BZ15" s="10">
        <v>3.3250000000000002</v>
      </c>
      <c r="CA15" s="24">
        <f t="shared" si="0"/>
        <v>377</v>
      </c>
      <c r="CB15" s="24">
        <f t="shared" si="9"/>
        <v>-153</v>
      </c>
      <c r="CC15" s="24">
        <f t="shared" si="1"/>
        <v>-94</v>
      </c>
      <c r="CD15" s="24">
        <f t="shared" si="2"/>
        <v>59</v>
      </c>
      <c r="CE15" s="24">
        <f t="shared" si="3"/>
        <v>-377</v>
      </c>
      <c r="CF15" s="24">
        <f t="shared" si="4"/>
        <v>-436</v>
      </c>
      <c r="CG15" s="24">
        <f t="shared" si="10"/>
        <v>-530</v>
      </c>
      <c r="CH15" s="24">
        <f t="shared" si="11"/>
        <v>-153</v>
      </c>
      <c r="CI15">
        <f t="shared" si="12"/>
        <v>4.2742424242424244</v>
      </c>
    </row>
    <row r="16" spans="1:87" ht="15.75" customHeight="1" x14ac:dyDescent="0.2">
      <c r="A16" s="5" t="s">
        <v>19</v>
      </c>
      <c r="B16" s="5">
        <v>2021</v>
      </c>
      <c r="C16" s="5">
        <v>1410</v>
      </c>
      <c r="D16" s="5">
        <v>4</v>
      </c>
      <c r="E16" s="5" t="s">
        <v>26</v>
      </c>
      <c r="F16" s="5" t="s">
        <v>27</v>
      </c>
      <c r="G16" s="17">
        <v>44349</v>
      </c>
      <c r="H16" s="17">
        <v>44393</v>
      </c>
      <c r="I16" s="18">
        <v>405</v>
      </c>
      <c r="J16" s="18">
        <f t="shared" si="5"/>
        <v>9.204545454545455</v>
      </c>
      <c r="K16" s="19">
        <v>28.445</v>
      </c>
      <c r="L16" s="19">
        <v>1.869</v>
      </c>
      <c r="M16" s="17">
        <v>44393</v>
      </c>
      <c r="N16" s="20">
        <v>44428</v>
      </c>
      <c r="P16" s="18">
        <f t="shared" si="6"/>
        <v>0</v>
      </c>
      <c r="Q16" s="19">
        <v>33.884</v>
      </c>
      <c r="R16" s="19">
        <v>2.4929999999999999</v>
      </c>
      <c r="S16" s="20">
        <v>44428</v>
      </c>
      <c r="T16" s="20">
        <v>44487</v>
      </c>
      <c r="U16" s="18">
        <v>108</v>
      </c>
      <c r="V16" s="18">
        <f t="shared" si="13"/>
        <v>1.8620689655172413</v>
      </c>
      <c r="W16" s="19">
        <v>31.866</v>
      </c>
      <c r="X16" s="19">
        <v>2.7469999999999999</v>
      </c>
      <c r="Y16" s="9"/>
      <c r="Z16" s="9"/>
      <c r="AE16" s="9"/>
      <c r="AF16" s="9"/>
      <c r="AK16" s="17">
        <v>44349</v>
      </c>
      <c r="AL16" s="20">
        <v>44428</v>
      </c>
      <c r="AM16" s="18">
        <v>436</v>
      </c>
      <c r="AN16" s="18">
        <f t="shared" si="7"/>
        <v>5.5897435897435894</v>
      </c>
      <c r="AO16" s="19">
        <v>22.527999999999999</v>
      </c>
      <c r="AP16" s="19">
        <v>1.4379999999999999</v>
      </c>
      <c r="AQ16" s="17">
        <v>44349</v>
      </c>
      <c r="AR16" s="20">
        <v>44502</v>
      </c>
      <c r="AS16" s="18">
        <v>276</v>
      </c>
      <c r="AT16" s="18">
        <f t="shared" si="8"/>
        <v>1.84</v>
      </c>
      <c r="AU16" s="19">
        <v>36.450000000000003</v>
      </c>
      <c r="AV16" s="19">
        <v>1.7509999999999999</v>
      </c>
      <c r="AW16" s="9"/>
      <c r="AX16" s="9"/>
      <c r="BC16" s="9"/>
      <c r="BG16" s="17">
        <v>44393</v>
      </c>
      <c r="BH16" s="18">
        <v>342</v>
      </c>
      <c r="BI16" s="19">
        <v>29.966999999999999</v>
      </c>
      <c r="BJ16" s="19">
        <v>2.7280000000000002</v>
      </c>
      <c r="BK16" s="20">
        <v>44428</v>
      </c>
      <c r="BL16" s="18">
        <v>163</v>
      </c>
      <c r="BM16" s="19">
        <v>30.087</v>
      </c>
      <c r="BN16" s="19">
        <v>1.9319999999999999</v>
      </c>
      <c r="BO16" s="20">
        <v>44487</v>
      </c>
      <c r="BQ16" s="22"/>
      <c r="BR16" s="22"/>
      <c r="BS16" s="20">
        <v>44502</v>
      </c>
      <c r="BT16" s="23">
        <v>423</v>
      </c>
      <c r="BU16" s="21">
        <v>34.11</v>
      </c>
      <c r="BV16" s="21">
        <v>2.7909999999999999</v>
      </c>
      <c r="BX16" s="23">
        <v>248</v>
      </c>
      <c r="BY16" s="10">
        <v>40.143000000000001</v>
      </c>
      <c r="BZ16" s="10">
        <v>2.69</v>
      </c>
      <c r="CA16" s="24">
        <f t="shared" si="0"/>
        <v>513</v>
      </c>
      <c r="CB16" s="24">
        <f t="shared" si="9"/>
        <v>31</v>
      </c>
      <c r="CC16" s="24">
        <f t="shared" si="1"/>
        <v>-237</v>
      </c>
      <c r="CD16" s="24">
        <f t="shared" si="2"/>
        <v>-268</v>
      </c>
      <c r="CE16" s="24">
        <f t="shared" si="3"/>
        <v>-513</v>
      </c>
      <c r="CF16" s="24">
        <f t="shared" si="4"/>
        <v>-245</v>
      </c>
      <c r="CG16" s="24">
        <f t="shared" si="10"/>
        <v>-482</v>
      </c>
      <c r="CH16" s="24">
        <f t="shared" si="11"/>
        <v>31</v>
      </c>
      <c r="CI16">
        <f t="shared" si="12"/>
        <v>3.6888714733542325</v>
      </c>
    </row>
    <row r="17" spans="1:87" ht="15.75" customHeight="1" x14ac:dyDescent="0.2">
      <c r="A17" s="5" t="s">
        <v>19</v>
      </c>
      <c r="B17" s="5">
        <v>2021</v>
      </c>
      <c r="C17" s="5">
        <v>1412</v>
      </c>
      <c r="D17" s="5">
        <v>4</v>
      </c>
      <c r="E17" s="5" t="s">
        <v>23</v>
      </c>
      <c r="F17" s="5" t="s">
        <v>27</v>
      </c>
      <c r="G17" s="17">
        <v>44349</v>
      </c>
      <c r="H17" s="17">
        <v>44393</v>
      </c>
      <c r="I17" s="18">
        <v>136</v>
      </c>
      <c r="J17" s="18">
        <f t="shared" si="5"/>
        <v>3.0909090909090908</v>
      </c>
      <c r="K17" s="19">
        <v>32.113</v>
      </c>
      <c r="L17" s="19">
        <v>2.3450000000000002</v>
      </c>
      <c r="M17" s="17">
        <v>44393</v>
      </c>
      <c r="N17" s="20">
        <v>44428</v>
      </c>
      <c r="O17" s="18">
        <v>37</v>
      </c>
      <c r="P17" s="18">
        <f t="shared" si="6"/>
        <v>1.088235294117647</v>
      </c>
      <c r="Q17" s="19">
        <v>31.509</v>
      </c>
      <c r="R17" s="19">
        <v>1.7869999999999999</v>
      </c>
      <c r="S17" s="20">
        <v>44428</v>
      </c>
      <c r="T17" s="20">
        <v>44487</v>
      </c>
      <c r="U17" s="18">
        <v>277</v>
      </c>
      <c r="V17" s="18">
        <f t="shared" si="13"/>
        <v>4.7758620689655169</v>
      </c>
      <c r="W17" s="19">
        <v>29.513999999999999</v>
      </c>
      <c r="X17" s="19">
        <v>1.83</v>
      </c>
      <c r="Y17" s="9"/>
      <c r="Z17" s="9"/>
      <c r="AE17" s="9"/>
      <c r="AF17" s="9"/>
      <c r="AK17" s="17">
        <v>44349</v>
      </c>
      <c r="AL17" s="20">
        <v>44428</v>
      </c>
      <c r="AM17" s="18">
        <v>544</v>
      </c>
      <c r="AN17" s="18">
        <f t="shared" si="7"/>
        <v>6.9743589743589745</v>
      </c>
      <c r="AO17" s="19">
        <v>29.108000000000001</v>
      </c>
      <c r="AP17" s="19">
        <v>1.58</v>
      </c>
      <c r="AQ17" s="17">
        <v>44349</v>
      </c>
      <c r="AR17" s="20">
        <v>44502</v>
      </c>
      <c r="AS17" s="18">
        <v>62</v>
      </c>
      <c r="AT17" s="18">
        <f t="shared" si="8"/>
        <v>0.41333333333333333</v>
      </c>
      <c r="AU17" s="19">
        <v>38.087000000000003</v>
      </c>
      <c r="AV17" s="19">
        <v>3.036</v>
      </c>
      <c r="AW17" s="9"/>
      <c r="AX17" s="9"/>
      <c r="BC17" s="9"/>
      <c r="BG17" s="17">
        <v>44393</v>
      </c>
      <c r="BH17" s="18">
        <v>191</v>
      </c>
      <c r="BI17" s="19">
        <v>32.975000000000001</v>
      </c>
      <c r="BJ17" s="19">
        <v>2.6659999999999999</v>
      </c>
      <c r="BK17" s="20">
        <v>44428</v>
      </c>
      <c r="BL17" s="18">
        <v>229</v>
      </c>
      <c r="BM17" s="19">
        <v>34.298999999999999</v>
      </c>
      <c r="BN17" s="19">
        <v>2.3140000000000001</v>
      </c>
      <c r="BO17" s="20">
        <v>44487</v>
      </c>
      <c r="BQ17" s="22"/>
      <c r="BR17" s="22"/>
      <c r="BS17" s="20">
        <v>44502</v>
      </c>
      <c r="BT17" s="23">
        <v>216</v>
      </c>
      <c r="BU17" s="21">
        <v>35.287999999999997</v>
      </c>
      <c r="BV17" s="21">
        <v>3.5089999999999999</v>
      </c>
      <c r="BX17" s="23">
        <v>202</v>
      </c>
      <c r="BY17" s="10">
        <v>40.43</v>
      </c>
      <c r="BZ17" s="10">
        <v>2.992</v>
      </c>
      <c r="CA17" s="24">
        <f t="shared" si="0"/>
        <v>450</v>
      </c>
      <c r="CB17" s="24">
        <f t="shared" si="9"/>
        <v>371</v>
      </c>
      <c r="CC17" s="24">
        <f t="shared" si="1"/>
        <v>-388</v>
      </c>
      <c r="CD17" s="24">
        <f t="shared" si="2"/>
        <v>-759</v>
      </c>
      <c r="CE17" s="24">
        <f t="shared" si="3"/>
        <v>-450</v>
      </c>
      <c r="CF17" s="24">
        <f t="shared" si="4"/>
        <v>309</v>
      </c>
      <c r="CG17" s="24">
        <f t="shared" si="10"/>
        <v>-79</v>
      </c>
      <c r="CH17" s="24">
        <f t="shared" si="11"/>
        <v>371</v>
      </c>
      <c r="CI17">
        <f t="shared" si="12"/>
        <v>2.9850021513307516</v>
      </c>
    </row>
    <row r="18" spans="1:87" ht="15.75" customHeight="1" x14ac:dyDescent="0.2">
      <c r="A18" s="5" t="s">
        <v>28</v>
      </c>
      <c r="B18" s="5">
        <v>2021</v>
      </c>
      <c r="C18" s="5">
        <v>2101</v>
      </c>
      <c r="D18" s="5">
        <v>1</v>
      </c>
      <c r="E18" s="5" t="s">
        <v>26</v>
      </c>
      <c r="F18" s="5" t="s">
        <v>21</v>
      </c>
      <c r="G18" s="17">
        <v>44349</v>
      </c>
      <c r="H18" s="17">
        <v>44393</v>
      </c>
      <c r="I18" s="18">
        <v>37</v>
      </c>
      <c r="J18" s="18">
        <f t="shared" si="5"/>
        <v>0.84090909090909094</v>
      </c>
      <c r="K18" s="19">
        <v>37.896999999999998</v>
      </c>
      <c r="L18" s="19">
        <v>2.2130000000000001</v>
      </c>
      <c r="M18" s="17">
        <v>44393</v>
      </c>
      <c r="N18" s="17">
        <v>44440</v>
      </c>
      <c r="O18" s="18">
        <v>187</v>
      </c>
      <c r="P18" s="18">
        <f t="shared" si="6"/>
        <v>4.1555555555555559</v>
      </c>
      <c r="Q18" s="19">
        <v>34.354999999999997</v>
      </c>
      <c r="R18" s="19">
        <v>2.492</v>
      </c>
      <c r="S18" s="9"/>
      <c r="T18" s="9"/>
      <c r="V18" s="18"/>
      <c r="W18" s="22"/>
      <c r="X18" s="22"/>
      <c r="Y18" s="9"/>
      <c r="Z18" s="9"/>
      <c r="AE18" s="9"/>
      <c r="AF18" s="9"/>
      <c r="AK18" s="17">
        <v>44349</v>
      </c>
      <c r="AL18" s="17">
        <v>44440</v>
      </c>
      <c r="AM18" s="18">
        <v>315</v>
      </c>
      <c r="AN18" s="18">
        <f t="shared" si="7"/>
        <v>3.5393258426966292</v>
      </c>
      <c r="AO18" s="19">
        <v>37.521999999999998</v>
      </c>
      <c r="AP18" s="19">
        <v>1.9</v>
      </c>
      <c r="AQ18" s="17">
        <v>44349</v>
      </c>
      <c r="AR18" s="20">
        <v>44502</v>
      </c>
      <c r="AS18" s="18">
        <v>133</v>
      </c>
      <c r="AT18" s="18">
        <f t="shared" si="8"/>
        <v>0.88666666666666671</v>
      </c>
      <c r="AU18" s="19">
        <v>35.159999999999997</v>
      </c>
      <c r="AV18" s="19">
        <v>2.9750000000000001</v>
      </c>
      <c r="AW18" s="9"/>
      <c r="AX18" s="9"/>
      <c r="BC18" s="9"/>
      <c r="BG18" s="17">
        <v>44393</v>
      </c>
      <c r="BH18" s="18">
        <v>154</v>
      </c>
      <c r="BI18" s="19">
        <v>31.488</v>
      </c>
      <c r="BJ18" s="19">
        <v>3.0169999999999999</v>
      </c>
      <c r="BK18" s="20">
        <v>44441</v>
      </c>
      <c r="BM18" s="22"/>
      <c r="BN18" s="22"/>
      <c r="BO18" s="20">
        <v>44502</v>
      </c>
      <c r="BP18" s="18">
        <v>102</v>
      </c>
      <c r="BQ18" s="21">
        <v>36.21</v>
      </c>
      <c r="BR18" s="21">
        <v>2.7160000000000002</v>
      </c>
      <c r="BS18" s="9"/>
      <c r="BT18" s="9"/>
      <c r="BU18" s="22"/>
      <c r="BV18" s="22"/>
      <c r="BX18" s="23">
        <v>381</v>
      </c>
      <c r="BY18" s="10">
        <v>37.328000000000003</v>
      </c>
      <c r="BZ18" s="10">
        <v>2.3849999999999998</v>
      </c>
      <c r="CA18" s="24">
        <f t="shared" si="0"/>
        <v>224</v>
      </c>
      <c r="CB18" s="24">
        <f t="shared" si="9"/>
        <v>91</v>
      </c>
      <c r="CC18" s="24">
        <f t="shared" si="1"/>
        <v>-91</v>
      </c>
      <c r="CD18" s="24">
        <f t="shared" si="2"/>
        <v>-182</v>
      </c>
      <c r="CE18" s="24">
        <f t="shared" si="3"/>
        <v>-224</v>
      </c>
      <c r="CF18" s="24">
        <f t="shared" si="4"/>
        <v>-42</v>
      </c>
      <c r="CG18" s="24">
        <f t="shared" si="10"/>
        <v>-133</v>
      </c>
      <c r="CH18" s="24">
        <f t="shared" si="11"/>
        <v>91</v>
      </c>
      <c r="CI18">
        <f t="shared" si="12"/>
        <v>2.4982323232323234</v>
      </c>
    </row>
    <row r="19" spans="1:87" ht="15.75" customHeight="1" x14ac:dyDescent="0.2">
      <c r="A19" s="5" t="s">
        <v>28</v>
      </c>
      <c r="B19" s="5">
        <v>2021</v>
      </c>
      <c r="C19" s="5">
        <v>2104</v>
      </c>
      <c r="D19" s="5">
        <v>1</v>
      </c>
      <c r="E19" s="5" t="s">
        <v>23</v>
      </c>
      <c r="F19" s="5" t="s">
        <v>21</v>
      </c>
      <c r="G19" s="17">
        <v>44349</v>
      </c>
      <c r="H19" s="17">
        <v>44393</v>
      </c>
      <c r="I19" s="18">
        <v>83</v>
      </c>
      <c r="J19" s="18">
        <f t="shared" si="5"/>
        <v>1.8863636363636365</v>
      </c>
      <c r="K19" s="19">
        <v>32.904000000000003</v>
      </c>
      <c r="L19" s="19">
        <v>3.5449999999999999</v>
      </c>
      <c r="M19" s="17">
        <v>44393</v>
      </c>
      <c r="N19" s="17">
        <v>44440</v>
      </c>
      <c r="O19" s="18">
        <v>156</v>
      </c>
      <c r="P19" s="18">
        <f t="shared" si="6"/>
        <v>3.4666666666666668</v>
      </c>
      <c r="Q19" s="19">
        <v>34.582000000000001</v>
      </c>
      <c r="R19" s="19">
        <v>2.7639999999999998</v>
      </c>
      <c r="S19" s="9"/>
      <c r="T19" s="9"/>
      <c r="V19" s="18"/>
      <c r="W19" s="22"/>
      <c r="X19" s="22"/>
      <c r="Y19" s="9"/>
      <c r="Z19" s="9"/>
      <c r="AE19" s="9"/>
      <c r="AF19" s="9"/>
      <c r="AK19" s="17">
        <v>44349</v>
      </c>
      <c r="AL19" s="17">
        <v>44440</v>
      </c>
      <c r="AM19" s="18">
        <v>40</v>
      </c>
      <c r="AN19" s="18">
        <f t="shared" si="7"/>
        <v>0.449438202247191</v>
      </c>
      <c r="AO19" s="19">
        <v>35.582000000000001</v>
      </c>
      <c r="AP19" s="19">
        <v>2.2229999999999999</v>
      </c>
      <c r="AQ19" s="17">
        <v>44349</v>
      </c>
      <c r="AR19" s="20">
        <v>44502</v>
      </c>
      <c r="AS19" s="18">
        <v>83</v>
      </c>
      <c r="AT19" s="18">
        <f t="shared" si="8"/>
        <v>0.55333333333333334</v>
      </c>
      <c r="AU19" s="19">
        <v>33.808</v>
      </c>
      <c r="AV19" s="19">
        <v>2.887</v>
      </c>
      <c r="AW19" s="9"/>
      <c r="AX19" s="9"/>
      <c r="BC19" s="9"/>
      <c r="BG19" s="17">
        <v>44393</v>
      </c>
      <c r="BH19" s="18">
        <v>72</v>
      </c>
      <c r="BI19" s="19">
        <v>30.96</v>
      </c>
      <c r="BJ19" s="19">
        <v>4.673</v>
      </c>
      <c r="BK19" s="20">
        <v>44441</v>
      </c>
      <c r="BM19" s="22"/>
      <c r="BN19" s="22"/>
      <c r="BO19" s="20">
        <v>44502</v>
      </c>
      <c r="BP19" s="18">
        <v>116</v>
      </c>
      <c r="BQ19" s="21">
        <v>38.396000000000001</v>
      </c>
      <c r="BR19" s="21">
        <v>2.9910000000000001</v>
      </c>
      <c r="BS19" s="9"/>
      <c r="BT19" s="9"/>
      <c r="BU19" s="22"/>
      <c r="BV19" s="22"/>
      <c r="BX19" s="23">
        <v>183</v>
      </c>
      <c r="BY19" s="10">
        <v>38.353000000000002</v>
      </c>
      <c r="BZ19" s="10">
        <v>2.9569999999999999</v>
      </c>
      <c r="CA19" s="24">
        <f t="shared" si="0"/>
        <v>239</v>
      </c>
      <c r="CB19" s="24">
        <f t="shared" si="9"/>
        <v>-199</v>
      </c>
      <c r="CC19" s="24">
        <f t="shared" si="1"/>
        <v>-156</v>
      </c>
      <c r="CD19" s="24">
        <f t="shared" si="2"/>
        <v>43</v>
      </c>
      <c r="CE19" s="24">
        <f t="shared" si="3"/>
        <v>-239</v>
      </c>
      <c r="CF19" s="24">
        <f t="shared" si="4"/>
        <v>-282</v>
      </c>
      <c r="CG19" s="24">
        <f t="shared" si="10"/>
        <v>-438</v>
      </c>
      <c r="CH19" s="24">
        <f t="shared" si="11"/>
        <v>-199</v>
      </c>
      <c r="CI19">
        <f t="shared" si="12"/>
        <v>2.6765151515151517</v>
      </c>
    </row>
    <row r="20" spans="1:87" ht="15.75" customHeight="1" x14ac:dyDescent="0.2">
      <c r="A20" s="5" t="s">
        <v>28</v>
      </c>
      <c r="B20" s="5">
        <v>2021</v>
      </c>
      <c r="C20" s="5">
        <v>2108</v>
      </c>
      <c r="D20" s="5">
        <v>1</v>
      </c>
      <c r="E20" s="5" t="s">
        <v>26</v>
      </c>
      <c r="F20" s="5" t="s">
        <v>27</v>
      </c>
      <c r="G20" s="17">
        <v>44349</v>
      </c>
      <c r="H20" s="17">
        <v>44393</v>
      </c>
      <c r="I20" s="18">
        <v>50</v>
      </c>
      <c r="J20" s="18">
        <f t="shared" si="5"/>
        <v>1.1363636363636365</v>
      </c>
      <c r="K20" s="19">
        <v>39.244</v>
      </c>
      <c r="L20" s="19">
        <v>2.6739999999999999</v>
      </c>
      <c r="M20" s="17">
        <v>44393</v>
      </c>
      <c r="N20" s="20">
        <v>44428</v>
      </c>
      <c r="O20" s="18">
        <v>451</v>
      </c>
      <c r="P20" s="18">
        <f t="shared" si="6"/>
        <v>13.264705882352942</v>
      </c>
      <c r="Q20" s="19">
        <v>28.34</v>
      </c>
      <c r="R20" s="19">
        <v>2.1880000000000002</v>
      </c>
      <c r="S20" s="20">
        <v>44428</v>
      </c>
      <c r="T20" s="20">
        <v>44487</v>
      </c>
      <c r="U20" s="18">
        <v>186</v>
      </c>
      <c r="V20" s="18">
        <f t="shared" si="13"/>
        <v>3.2068965517241379</v>
      </c>
      <c r="W20" s="19">
        <v>34.792000000000002</v>
      </c>
      <c r="X20" s="19">
        <v>1.962</v>
      </c>
      <c r="Y20" s="9"/>
      <c r="Z20" s="9"/>
      <c r="AE20" s="9"/>
      <c r="AF20" s="9"/>
      <c r="AK20" s="17">
        <v>44349</v>
      </c>
      <c r="AL20" s="20">
        <v>44428</v>
      </c>
      <c r="AM20" s="18">
        <v>69</v>
      </c>
      <c r="AN20" s="18">
        <f t="shared" si="7"/>
        <v>0.88461538461538458</v>
      </c>
      <c r="AO20" s="19">
        <v>35.262</v>
      </c>
      <c r="AP20" s="19">
        <v>2.3690000000000002</v>
      </c>
      <c r="AQ20" s="17">
        <v>44349</v>
      </c>
      <c r="AR20" s="20">
        <v>44502</v>
      </c>
      <c r="AS20" s="18">
        <v>131</v>
      </c>
      <c r="AT20" s="18">
        <f t="shared" si="8"/>
        <v>0.87333333333333329</v>
      </c>
      <c r="AU20" s="19">
        <v>33.573</v>
      </c>
      <c r="AV20" s="19">
        <v>2.2130000000000001</v>
      </c>
      <c r="AW20" s="9"/>
      <c r="AX20" s="9"/>
      <c r="BC20" s="9"/>
      <c r="BG20" s="17">
        <v>44393</v>
      </c>
      <c r="BH20" s="18">
        <v>114</v>
      </c>
      <c r="BI20" s="19">
        <v>32.222999999999999</v>
      </c>
      <c r="BJ20" s="19">
        <v>2.552</v>
      </c>
      <c r="BK20" s="20">
        <v>44428</v>
      </c>
      <c r="BL20" s="18">
        <v>152</v>
      </c>
      <c r="BM20" s="19">
        <v>22.105</v>
      </c>
      <c r="BN20" s="19">
        <v>2.4</v>
      </c>
      <c r="BO20" s="20">
        <v>44487</v>
      </c>
      <c r="BQ20" s="22"/>
      <c r="BR20" s="22"/>
      <c r="BS20" s="20">
        <v>44502</v>
      </c>
      <c r="BT20" s="23">
        <v>253</v>
      </c>
      <c r="BU20" s="21">
        <v>34.704999999999998</v>
      </c>
      <c r="BV20" s="21">
        <v>2.556</v>
      </c>
      <c r="BX20" s="23">
        <v>221</v>
      </c>
      <c r="BY20" s="10">
        <v>37.024000000000001</v>
      </c>
      <c r="BZ20" s="10">
        <v>2.847</v>
      </c>
      <c r="CA20" s="24">
        <f t="shared" si="0"/>
        <v>687</v>
      </c>
      <c r="CB20" s="24">
        <f t="shared" si="9"/>
        <v>-432</v>
      </c>
      <c r="CC20" s="24">
        <f t="shared" si="1"/>
        <v>-556</v>
      </c>
      <c r="CD20" s="24">
        <f t="shared" si="2"/>
        <v>-124</v>
      </c>
      <c r="CE20" s="24">
        <f t="shared" si="3"/>
        <v>-687</v>
      </c>
      <c r="CF20" s="24">
        <f t="shared" si="4"/>
        <v>-563</v>
      </c>
      <c r="CG20" s="24">
        <f t="shared" si="10"/>
        <v>-1119</v>
      </c>
      <c r="CH20" s="24">
        <f t="shared" si="11"/>
        <v>-432</v>
      </c>
      <c r="CI20">
        <f t="shared" si="12"/>
        <v>5.8693220234802395</v>
      </c>
    </row>
    <row r="21" spans="1:87" ht="15.75" customHeight="1" x14ac:dyDescent="0.2">
      <c r="A21" s="5" t="s">
        <v>28</v>
      </c>
      <c r="B21" s="5">
        <v>2021</v>
      </c>
      <c r="C21" s="5">
        <v>2110</v>
      </c>
      <c r="D21" s="5">
        <v>1</v>
      </c>
      <c r="E21" s="5" t="s">
        <v>23</v>
      </c>
      <c r="F21" s="5" t="s">
        <v>27</v>
      </c>
      <c r="G21" s="17">
        <v>44349</v>
      </c>
      <c r="H21" s="17">
        <v>44393</v>
      </c>
      <c r="I21" s="18">
        <v>155</v>
      </c>
      <c r="J21" s="18">
        <f t="shared" si="5"/>
        <v>3.5227272727272729</v>
      </c>
      <c r="K21" s="19">
        <v>29.247</v>
      </c>
      <c r="L21" s="19">
        <v>2.6059999999999999</v>
      </c>
      <c r="M21" s="17">
        <v>44393</v>
      </c>
      <c r="N21" s="20">
        <v>44428</v>
      </c>
      <c r="O21" s="18">
        <v>185</v>
      </c>
      <c r="P21" s="18">
        <f t="shared" si="6"/>
        <v>5.4411764705882355</v>
      </c>
      <c r="Q21" s="19">
        <v>32.972999999999999</v>
      </c>
      <c r="R21" s="19">
        <v>2.254</v>
      </c>
      <c r="S21" s="20">
        <v>44428</v>
      </c>
      <c r="T21" s="20">
        <v>44487</v>
      </c>
      <c r="U21" s="18">
        <v>170</v>
      </c>
      <c r="V21" s="18">
        <f t="shared" si="13"/>
        <v>2.9310344827586206</v>
      </c>
      <c r="W21" s="19">
        <v>34.905999999999999</v>
      </c>
      <c r="X21" s="19">
        <v>2.0070000000000001</v>
      </c>
      <c r="Y21" s="9"/>
      <c r="Z21" s="9"/>
      <c r="AE21" s="9"/>
      <c r="AF21" s="9"/>
      <c r="AK21" s="17">
        <v>44349</v>
      </c>
      <c r="AL21" s="20">
        <v>44428</v>
      </c>
      <c r="AM21" s="18">
        <v>186</v>
      </c>
      <c r="AN21" s="18">
        <f t="shared" si="7"/>
        <v>2.3846153846153846</v>
      </c>
      <c r="AO21" s="19">
        <v>34.058</v>
      </c>
      <c r="AP21" s="19">
        <v>2.2599999999999998</v>
      </c>
      <c r="AQ21" s="17">
        <v>44349</v>
      </c>
      <c r="AR21" s="20">
        <v>44502</v>
      </c>
      <c r="AS21" s="18">
        <v>98</v>
      </c>
      <c r="AT21" s="18">
        <f t="shared" si="8"/>
        <v>0.65333333333333332</v>
      </c>
      <c r="AU21" s="19">
        <v>32.600999999999999</v>
      </c>
      <c r="AV21" s="19">
        <v>2.41</v>
      </c>
      <c r="AW21" s="9"/>
      <c r="AX21" s="9"/>
      <c r="BC21" s="9"/>
      <c r="BG21" s="17">
        <v>44393</v>
      </c>
      <c r="BH21" s="18">
        <v>67</v>
      </c>
      <c r="BI21" s="19">
        <v>30.434000000000001</v>
      </c>
      <c r="BJ21" s="19">
        <v>2.4359999999999999</v>
      </c>
      <c r="BK21" s="20">
        <v>44428</v>
      </c>
      <c r="BL21" s="18">
        <v>97</v>
      </c>
      <c r="BM21" s="19">
        <v>34.621000000000002</v>
      </c>
      <c r="BN21" s="19">
        <v>2.472</v>
      </c>
      <c r="BO21" s="20">
        <v>44487</v>
      </c>
      <c r="BQ21" s="22"/>
      <c r="BR21" s="22"/>
      <c r="BS21" s="20">
        <v>44502</v>
      </c>
      <c r="BT21" s="23">
        <v>214</v>
      </c>
      <c r="BU21" s="21">
        <v>32.244</v>
      </c>
      <c r="BV21" s="21">
        <v>3.3119999999999998</v>
      </c>
      <c r="BX21" s="23">
        <v>170</v>
      </c>
      <c r="BY21" s="10">
        <v>38.61</v>
      </c>
      <c r="BZ21" s="10">
        <v>2.8180000000000001</v>
      </c>
      <c r="CA21" s="24">
        <f t="shared" si="0"/>
        <v>510</v>
      </c>
      <c r="CB21" s="24">
        <f t="shared" si="9"/>
        <v>-154</v>
      </c>
      <c r="CC21" s="24">
        <f t="shared" si="1"/>
        <v>-412</v>
      </c>
      <c r="CD21" s="24">
        <f t="shared" si="2"/>
        <v>-258</v>
      </c>
      <c r="CE21" s="24">
        <f t="shared" si="3"/>
        <v>-510</v>
      </c>
      <c r="CF21" s="24">
        <f t="shared" si="4"/>
        <v>-252</v>
      </c>
      <c r="CG21" s="24">
        <f t="shared" si="10"/>
        <v>-664</v>
      </c>
      <c r="CH21" s="24">
        <f t="shared" si="11"/>
        <v>-154</v>
      </c>
      <c r="CI21">
        <f t="shared" si="12"/>
        <v>3.9649794086913768</v>
      </c>
    </row>
    <row r="22" spans="1:87" ht="15.75" customHeight="1" x14ac:dyDescent="0.2">
      <c r="A22" s="5" t="s">
        <v>28</v>
      </c>
      <c r="B22" s="5">
        <v>2021</v>
      </c>
      <c r="C22" s="5">
        <v>2204</v>
      </c>
      <c r="D22" s="5">
        <v>2</v>
      </c>
      <c r="E22" s="5" t="s">
        <v>23</v>
      </c>
      <c r="F22" s="5" t="s">
        <v>21</v>
      </c>
      <c r="G22" s="17">
        <v>44349</v>
      </c>
      <c r="H22" s="17">
        <v>44393</v>
      </c>
      <c r="I22" s="18">
        <v>73</v>
      </c>
      <c r="J22" s="18">
        <f t="shared" si="5"/>
        <v>1.6590909090909092</v>
      </c>
      <c r="K22" s="19">
        <v>32.537999999999997</v>
      </c>
      <c r="L22" s="19">
        <v>2.5550000000000002</v>
      </c>
      <c r="M22" s="17">
        <v>44393</v>
      </c>
      <c r="N22" s="17">
        <v>44440</v>
      </c>
      <c r="O22" s="18">
        <v>111</v>
      </c>
      <c r="P22" s="18">
        <f t="shared" si="6"/>
        <v>2.4666666666666668</v>
      </c>
      <c r="Q22" s="19">
        <v>35.331000000000003</v>
      </c>
      <c r="R22" s="19">
        <v>2.3359999999999999</v>
      </c>
      <c r="S22" s="9"/>
      <c r="T22" s="9"/>
      <c r="V22" s="18"/>
      <c r="W22" s="22"/>
      <c r="X22" s="22"/>
      <c r="Y22" s="9"/>
      <c r="Z22" s="9"/>
      <c r="AE22" s="9"/>
      <c r="AF22" s="9"/>
      <c r="AK22" s="17">
        <v>44349</v>
      </c>
      <c r="AL22" s="17">
        <v>44440</v>
      </c>
      <c r="AM22" s="18">
        <v>63</v>
      </c>
      <c r="AN22" s="18">
        <f t="shared" si="7"/>
        <v>0.7078651685393258</v>
      </c>
      <c r="AO22" s="19">
        <v>37.158999999999999</v>
      </c>
      <c r="AP22" s="19">
        <v>2.5150000000000001</v>
      </c>
      <c r="AQ22" s="17">
        <v>44349</v>
      </c>
      <c r="AR22" s="20">
        <v>44502</v>
      </c>
      <c r="AS22" s="18">
        <v>56</v>
      </c>
      <c r="AT22" s="18">
        <f t="shared" si="8"/>
        <v>0.37333333333333335</v>
      </c>
      <c r="AU22" s="19">
        <v>36.99</v>
      </c>
      <c r="AV22" s="19">
        <v>2.5760000000000001</v>
      </c>
      <c r="AW22" s="9"/>
      <c r="AX22" s="9"/>
      <c r="BC22" s="9"/>
      <c r="BG22" s="17">
        <v>44393</v>
      </c>
      <c r="BH22" s="18">
        <v>126</v>
      </c>
      <c r="BI22" s="19">
        <v>30.814</v>
      </c>
      <c r="BJ22" s="19">
        <v>2.8239999999999998</v>
      </c>
      <c r="BK22" s="20">
        <v>44441</v>
      </c>
      <c r="BM22" s="22"/>
      <c r="BN22" s="22"/>
      <c r="BO22" s="20">
        <v>44502</v>
      </c>
      <c r="BP22" s="18">
        <v>163</v>
      </c>
      <c r="BQ22" s="21">
        <v>40.74</v>
      </c>
      <c r="BR22" s="21">
        <v>3.077</v>
      </c>
      <c r="BS22" s="9"/>
      <c r="BT22" s="9"/>
      <c r="BU22" s="22"/>
      <c r="BV22" s="22"/>
      <c r="BX22" s="23">
        <v>95</v>
      </c>
      <c r="BY22" s="10">
        <v>38.853999999999999</v>
      </c>
      <c r="BZ22" s="10">
        <v>2.2010000000000001</v>
      </c>
      <c r="CA22" s="24">
        <f t="shared" si="0"/>
        <v>184</v>
      </c>
      <c r="CB22" s="24">
        <f t="shared" si="9"/>
        <v>-121</v>
      </c>
      <c r="CC22" s="24">
        <f t="shared" si="1"/>
        <v>-128</v>
      </c>
      <c r="CD22" s="24">
        <f t="shared" si="2"/>
        <v>-7</v>
      </c>
      <c r="CE22" s="24">
        <f t="shared" si="3"/>
        <v>-184</v>
      </c>
      <c r="CF22" s="24">
        <f t="shared" si="4"/>
        <v>-177</v>
      </c>
      <c r="CG22" s="24">
        <f t="shared" si="10"/>
        <v>-305</v>
      </c>
      <c r="CH22" s="24">
        <f t="shared" si="11"/>
        <v>-121</v>
      </c>
      <c r="CI22">
        <f t="shared" si="12"/>
        <v>2.062878787878788</v>
      </c>
    </row>
    <row r="23" spans="1:87" ht="15.75" customHeight="1" x14ac:dyDescent="0.2">
      <c r="A23" s="5" t="s">
        <v>28</v>
      </c>
      <c r="B23" s="5">
        <v>2021</v>
      </c>
      <c r="C23" s="5">
        <v>2205</v>
      </c>
      <c r="D23" s="5">
        <v>2</v>
      </c>
      <c r="E23" s="5" t="s">
        <v>26</v>
      </c>
      <c r="F23" s="5" t="s">
        <v>21</v>
      </c>
      <c r="G23" s="17">
        <v>44349</v>
      </c>
      <c r="H23" s="17">
        <v>44393</v>
      </c>
      <c r="I23" s="18">
        <v>138</v>
      </c>
      <c r="J23" s="18">
        <f t="shared" si="5"/>
        <v>3.1363636363636362</v>
      </c>
      <c r="K23" s="19">
        <v>38.694000000000003</v>
      </c>
      <c r="L23" s="19">
        <v>2.68</v>
      </c>
      <c r="M23" s="17">
        <v>44393</v>
      </c>
      <c r="N23" s="17">
        <v>44440</v>
      </c>
      <c r="O23" s="18">
        <v>168</v>
      </c>
      <c r="P23" s="18">
        <f t="shared" si="6"/>
        <v>3.7333333333333334</v>
      </c>
      <c r="Q23" s="19">
        <v>35.090000000000003</v>
      </c>
      <c r="R23" s="19">
        <v>2.3940000000000001</v>
      </c>
      <c r="S23" s="9"/>
      <c r="T23" s="9"/>
      <c r="V23" s="18"/>
      <c r="W23" s="22"/>
      <c r="X23" s="22"/>
      <c r="Y23" s="9"/>
      <c r="Z23" s="9"/>
      <c r="AE23" s="9"/>
      <c r="AF23" s="9"/>
      <c r="AK23" s="17">
        <v>44349</v>
      </c>
      <c r="AL23" s="17">
        <v>44440</v>
      </c>
      <c r="AM23" s="18">
        <v>250</v>
      </c>
      <c r="AN23" s="18">
        <f t="shared" si="7"/>
        <v>2.808988764044944</v>
      </c>
      <c r="AO23" s="19">
        <v>43.997</v>
      </c>
      <c r="AP23" s="19">
        <v>10.039</v>
      </c>
      <c r="AQ23" s="17">
        <v>44349</v>
      </c>
      <c r="AR23" s="20">
        <v>44502</v>
      </c>
      <c r="AS23" s="18">
        <v>635</v>
      </c>
      <c r="AT23" s="18">
        <f t="shared" si="8"/>
        <v>4.2333333333333334</v>
      </c>
      <c r="AU23" s="19">
        <v>42.572000000000003</v>
      </c>
      <c r="AV23" s="19">
        <v>3.5579999999999998</v>
      </c>
      <c r="AW23" s="9"/>
      <c r="AX23" s="9"/>
      <c r="BC23" s="9"/>
      <c r="BG23" s="17">
        <v>44393</v>
      </c>
      <c r="BH23" s="18">
        <v>216</v>
      </c>
      <c r="BI23" s="19">
        <v>30.948</v>
      </c>
      <c r="BJ23" s="19">
        <v>2.62</v>
      </c>
      <c r="BK23" s="20">
        <v>44441</v>
      </c>
      <c r="BM23" s="22"/>
      <c r="BN23" s="22"/>
      <c r="BO23" s="20">
        <v>44502</v>
      </c>
      <c r="BP23" s="18">
        <v>151</v>
      </c>
      <c r="BQ23" s="21">
        <v>39.353999999999999</v>
      </c>
      <c r="BR23" s="21">
        <v>2.9809999999999999</v>
      </c>
      <c r="BS23" s="9"/>
      <c r="BT23" s="9"/>
      <c r="BU23" s="22"/>
      <c r="BV23" s="22"/>
      <c r="BX23" s="23">
        <v>109</v>
      </c>
      <c r="BY23" s="10">
        <v>37.587000000000003</v>
      </c>
      <c r="BZ23" s="10">
        <v>1.859</v>
      </c>
      <c r="CA23" s="24">
        <f t="shared" si="0"/>
        <v>306</v>
      </c>
      <c r="CB23" s="24">
        <f t="shared" si="9"/>
        <v>-56</v>
      </c>
      <c r="CC23" s="24">
        <f t="shared" si="1"/>
        <v>329</v>
      </c>
      <c r="CD23" s="24">
        <f t="shared" si="2"/>
        <v>385</v>
      </c>
      <c r="CE23" s="24">
        <f t="shared" si="3"/>
        <v>-306</v>
      </c>
      <c r="CF23" s="24">
        <f t="shared" si="4"/>
        <v>-691</v>
      </c>
      <c r="CG23" s="24">
        <f t="shared" si="10"/>
        <v>-362</v>
      </c>
      <c r="CH23" s="24">
        <f t="shared" si="11"/>
        <v>-56</v>
      </c>
      <c r="CI23">
        <f t="shared" si="12"/>
        <v>3.4348484848484846</v>
      </c>
    </row>
    <row r="24" spans="1:87" ht="15.75" customHeight="1" x14ac:dyDescent="0.2">
      <c r="A24" s="5" t="s">
        <v>28</v>
      </c>
      <c r="B24" s="5">
        <v>2021</v>
      </c>
      <c r="C24" s="5">
        <v>2208</v>
      </c>
      <c r="D24" s="5">
        <v>2</v>
      </c>
      <c r="E24" s="5" t="s">
        <v>23</v>
      </c>
      <c r="F24" s="5" t="s">
        <v>27</v>
      </c>
      <c r="G24" s="17">
        <v>44349</v>
      </c>
      <c r="H24" s="17">
        <v>44393</v>
      </c>
      <c r="I24" s="18">
        <v>92</v>
      </c>
      <c r="J24" s="18">
        <f t="shared" si="5"/>
        <v>2.0909090909090908</v>
      </c>
      <c r="K24" s="19">
        <v>35.262999999999998</v>
      </c>
      <c r="L24" s="19">
        <v>2.698</v>
      </c>
      <c r="M24" s="17">
        <v>44393</v>
      </c>
      <c r="N24" s="20">
        <v>44428</v>
      </c>
      <c r="O24" s="18">
        <v>230</v>
      </c>
      <c r="P24" s="18">
        <f t="shared" si="6"/>
        <v>6.7647058823529411</v>
      </c>
      <c r="Q24" s="19">
        <v>35.655999999999999</v>
      </c>
      <c r="R24" s="19">
        <v>2.4159999999999999</v>
      </c>
      <c r="S24" s="20">
        <v>44428</v>
      </c>
      <c r="T24" s="20">
        <v>44487</v>
      </c>
      <c r="U24" s="18">
        <v>168</v>
      </c>
      <c r="V24" s="18">
        <f t="shared" si="13"/>
        <v>2.896551724137931</v>
      </c>
      <c r="W24" s="19">
        <v>36.287999999999997</v>
      </c>
      <c r="X24" s="19">
        <v>2.609</v>
      </c>
      <c r="Y24" s="9"/>
      <c r="Z24" s="9"/>
      <c r="AE24" s="9"/>
      <c r="AF24" s="9"/>
      <c r="AK24" s="17">
        <v>44349</v>
      </c>
      <c r="AL24" s="20">
        <v>44428</v>
      </c>
      <c r="AM24" s="18">
        <v>105</v>
      </c>
      <c r="AN24" s="18">
        <f t="shared" si="7"/>
        <v>1.3461538461538463</v>
      </c>
      <c r="AO24" s="19">
        <v>36.189</v>
      </c>
      <c r="AP24" s="19">
        <v>2.6379999999999999</v>
      </c>
      <c r="AQ24" s="17">
        <v>44349</v>
      </c>
      <c r="AR24" s="20">
        <v>44502</v>
      </c>
      <c r="AS24" s="18">
        <v>108</v>
      </c>
      <c r="AT24" s="18">
        <f t="shared" si="8"/>
        <v>0.72</v>
      </c>
      <c r="AU24" s="19">
        <v>37.362000000000002</v>
      </c>
      <c r="AV24" s="19">
        <v>2.7440000000000002</v>
      </c>
      <c r="AW24" s="9"/>
      <c r="AX24" s="9"/>
      <c r="BC24" s="9"/>
      <c r="BG24" s="17">
        <v>44393</v>
      </c>
      <c r="BH24" s="18">
        <v>93</v>
      </c>
      <c r="BI24" s="19">
        <v>36.533999999999999</v>
      </c>
      <c r="BJ24" s="19">
        <v>2.6019999999999999</v>
      </c>
      <c r="BK24" s="20">
        <v>44428</v>
      </c>
      <c r="BL24" s="18">
        <v>228</v>
      </c>
      <c r="BM24" s="19">
        <v>35.679000000000002</v>
      </c>
      <c r="BN24" s="19">
        <v>2.6629999999999998</v>
      </c>
      <c r="BO24" s="20">
        <v>44487</v>
      </c>
      <c r="BQ24" s="22"/>
      <c r="BR24" s="22"/>
      <c r="BS24" s="20">
        <v>44502</v>
      </c>
      <c r="BT24" s="23">
        <v>133</v>
      </c>
      <c r="BU24" s="21">
        <v>37.588000000000001</v>
      </c>
      <c r="BV24" s="21">
        <v>2.94</v>
      </c>
      <c r="BX24" s="23">
        <v>190</v>
      </c>
      <c r="BY24" s="10">
        <v>36.959000000000003</v>
      </c>
      <c r="BZ24" s="10">
        <v>3.4529999999999998</v>
      </c>
      <c r="CA24" s="24">
        <f t="shared" si="0"/>
        <v>490</v>
      </c>
      <c r="CB24" s="24">
        <f t="shared" si="9"/>
        <v>-217</v>
      </c>
      <c r="CC24" s="24">
        <f t="shared" si="1"/>
        <v>-382</v>
      </c>
      <c r="CD24" s="24">
        <f t="shared" si="2"/>
        <v>-165</v>
      </c>
      <c r="CE24" s="24">
        <f t="shared" si="3"/>
        <v>-490</v>
      </c>
      <c r="CF24" s="24">
        <f t="shared" si="4"/>
        <v>-325</v>
      </c>
      <c r="CG24" s="24">
        <f t="shared" si="10"/>
        <v>-707</v>
      </c>
      <c r="CH24" s="24">
        <f t="shared" si="11"/>
        <v>-217</v>
      </c>
      <c r="CI24">
        <f t="shared" si="12"/>
        <v>3.917388899133321</v>
      </c>
    </row>
    <row r="25" spans="1:87" ht="15.75" customHeight="1" x14ac:dyDescent="0.2">
      <c r="A25" s="5" t="s">
        <v>28</v>
      </c>
      <c r="B25" s="5">
        <v>2021</v>
      </c>
      <c r="C25" s="5">
        <v>2212</v>
      </c>
      <c r="D25" s="5">
        <v>2</v>
      </c>
      <c r="E25" s="5" t="s">
        <v>26</v>
      </c>
      <c r="F25" s="5" t="s">
        <v>27</v>
      </c>
      <c r="G25" s="17">
        <v>44349</v>
      </c>
      <c r="H25" s="17">
        <v>44393</v>
      </c>
      <c r="I25" s="18">
        <v>48</v>
      </c>
      <c r="J25" s="18">
        <f t="shared" si="5"/>
        <v>1.0909090909090908</v>
      </c>
      <c r="K25" s="19">
        <v>35.798000000000002</v>
      </c>
      <c r="L25" s="19">
        <v>3.0920000000000001</v>
      </c>
      <c r="M25" s="17">
        <v>44393</v>
      </c>
      <c r="N25" s="20">
        <v>44428</v>
      </c>
      <c r="O25" s="18">
        <v>312</v>
      </c>
      <c r="P25" s="18">
        <f t="shared" si="6"/>
        <v>9.1764705882352935</v>
      </c>
      <c r="Q25" s="19">
        <v>29.102</v>
      </c>
      <c r="R25" s="19">
        <v>2.5089999999999999</v>
      </c>
      <c r="S25" s="20">
        <v>44428</v>
      </c>
      <c r="T25" s="20">
        <v>44487</v>
      </c>
      <c r="U25" s="18">
        <v>510</v>
      </c>
      <c r="V25" s="18">
        <f t="shared" si="13"/>
        <v>8.7931034482758612</v>
      </c>
      <c r="W25" s="19">
        <v>30.766999999999999</v>
      </c>
      <c r="X25" s="19">
        <v>2.819</v>
      </c>
      <c r="Y25" s="9"/>
      <c r="Z25" s="9"/>
      <c r="AE25" s="9"/>
      <c r="AF25" s="9"/>
      <c r="AK25" s="17">
        <v>44349</v>
      </c>
      <c r="AL25" s="20">
        <v>44428</v>
      </c>
      <c r="AM25" s="18">
        <v>147</v>
      </c>
      <c r="AN25" s="18">
        <f t="shared" si="7"/>
        <v>1.8846153846153846</v>
      </c>
      <c r="AO25" s="19">
        <v>34.405999999999999</v>
      </c>
      <c r="AP25" s="19">
        <v>2.2759999999999998</v>
      </c>
      <c r="AQ25" s="17">
        <v>44349</v>
      </c>
      <c r="AR25" s="20">
        <v>44502</v>
      </c>
      <c r="AS25" s="18">
        <v>224</v>
      </c>
      <c r="AT25" s="18">
        <f t="shared" si="8"/>
        <v>1.4933333333333334</v>
      </c>
      <c r="AU25" s="19">
        <v>35.468000000000004</v>
      </c>
      <c r="AV25" s="19">
        <v>2.722</v>
      </c>
      <c r="AW25" s="9"/>
      <c r="AX25" s="9"/>
      <c r="BC25" s="9"/>
      <c r="BG25" s="17">
        <v>44393</v>
      </c>
      <c r="BH25" s="18">
        <v>184</v>
      </c>
      <c r="BI25" s="19">
        <v>30.891999999999999</v>
      </c>
      <c r="BJ25" s="19">
        <v>2.573</v>
      </c>
      <c r="BK25" s="20">
        <v>44428</v>
      </c>
      <c r="BL25" s="18">
        <v>227</v>
      </c>
      <c r="BM25" s="19">
        <v>33.619999999999997</v>
      </c>
      <c r="BN25" s="19">
        <v>2.6840000000000002</v>
      </c>
      <c r="BO25" s="20">
        <v>44487</v>
      </c>
      <c r="BQ25" s="22"/>
      <c r="BR25" s="22"/>
      <c r="BS25" s="20">
        <v>44502</v>
      </c>
      <c r="BT25" s="23">
        <v>207</v>
      </c>
      <c r="BU25" s="21">
        <v>34.146999999999998</v>
      </c>
      <c r="BV25" s="21">
        <v>3.2160000000000002</v>
      </c>
      <c r="BX25" s="23">
        <v>270</v>
      </c>
      <c r="BY25" s="10">
        <v>38.360999999999997</v>
      </c>
      <c r="BZ25" s="10">
        <v>3.8119999999999998</v>
      </c>
      <c r="CA25" s="24">
        <f t="shared" si="0"/>
        <v>870</v>
      </c>
      <c r="CB25" s="24">
        <f t="shared" si="9"/>
        <v>-213</v>
      </c>
      <c r="CC25" s="24">
        <f t="shared" si="1"/>
        <v>-646</v>
      </c>
      <c r="CD25" s="24">
        <f t="shared" si="2"/>
        <v>-433</v>
      </c>
      <c r="CE25" s="24">
        <f t="shared" si="3"/>
        <v>-870</v>
      </c>
      <c r="CF25" s="24">
        <f t="shared" si="4"/>
        <v>-437</v>
      </c>
      <c r="CG25" s="24">
        <f t="shared" si="10"/>
        <v>-1083</v>
      </c>
      <c r="CH25" s="24">
        <f t="shared" si="11"/>
        <v>-213</v>
      </c>
      <c r="CI25">
        <f t="shared" si="12"/>
        <v>6.3534943758067479</v>
      </c>
    </row>
    <row r="26" spans="1:87" ht="15.75" customHeight="1" x14ac:dyDescent="0.2">
      <c r="A26" s="5" t="s">
        <v>28</v>
      </c>
      <c r="B26" s="5">
        <v>2021</v>
      </c>
      <c r="C26" s="5">
        <v>2302</v>
      </c>
      <c r="D26" s="5">
        <v>3</v>
      </c>
      <c r="E26" s="5" t="s">
        <v>23</v>
      </c>
      <c r="F26" s="5" t="s">
        <v>27</v>
      </c>
      <c r="G26" s="17">
        <v>44349</v>
      </c>
      <c r="H26" s="17">
        <v>44393</v>
      </c>
      <c r="I26" s="18">
        <v>80</v>
      </c>
      <c r="J26" s="18">
        <f t="shared" si="5"/>
        <v>1.8181818181818181</v>
      </c>
      <c r="K26" s="19">
        <v>40.11</v>
      </c>
      <c r="L26" s="19">
        <v>2.891</v>
      </c>
      <c r="M26" s="17">
        <v>44393</v>
      </c>
      <c r="N26" s="20">
        <v>44428</v>
      </c>
      <c r="O26" s="18">
        <v>117</v>
      </c>
      <c r="P26" s="18">
        <f t="shared" si="6"/>
        <v>3.4411764705882355</v>
      </c>
      <c r="Q26" s="19">
        <v>28.739000000000001</v>
      </c>
      <c r="R26" s="19">
        <v>2.7639999999999998</v>
      </c>
      <c r="S26" s="20">
        <v>44428</v>
      </c>
      <c r="T26" s="20">
        <v>44487</v>
      </c>
      <c r="U26" s="18">
        <v>141</v>
      </c>
      <c r="V26" s="18">
        <f t="shared" si="13"/>
        <v>2.4310344827586206</v>
      </c>
      <c r="W26" s="19">
        <v>36.439</v>
      </c>
      <c r="X26" s="19">
        <v>2.7919999999999998</v>
      </c>
      <c r="Y26" s="9"/>
      <c r="Z26" s="9"/>
      <c r="AE26" s="9"/>
      <c r="AF26" s="9"/>
      <c r="AK26" s="17">
        <v>44349</v>
      </c>
      <c r="AL26" s="20">
        <v>44428</v>
      </c>
      <c r="AM26" s="18">
        <v>162</v>
      </c>
      <c r="AN26" s="18">
        <f t="shared" si="7"/>
        <v>2.0769230769230771</v>
      </c>
      <c r="AO26" s="19">
        <v>34.238</v>
      </c>
      <c r="AP26" s="19">
        <v>1.655</v>
      </c>
      <c r="AQ26" s="17">
        <v>44349</v>
      </c>
      <c r="AR26" s="20">
        <v>44502</v>
      </c>
      <c r="AS26" s="18">
        <v>97</v>
      </c>
      <c r="AT26" s="18">
        <f t="shared" si="8"/>
        <v>0.64666666666666661</v>
      </c>
      <c r="AU26" s="19">
        <v>40.020000000000003</v>
      </c>
      <c r="AV26" s="19">
        <v>3.1779999999999999</v>
      </c>
      <c r="AW26" s="9"/>
      <c r="AX26" s="9"/>
      <c r="BC26" s="9"/>
      <c r="BG26" s="17">
        <v>44393</v>
      </c>
      <c r="BH26" s="18">
        <v>129</v>
      </c>
      <c r="BI26" s="19">
        <v>30.248000000000001</v>
      </c>
      <c r="BJ26" s="19">
        <v>3.109</v>
      </c>
      <c r="BK26" s="20">
        <v>44428</v>
      </c>
      <c r="BL26" s="18">
        <v>92</v>
      </c>
      <c r="BM26" s="19">
        <v>29.233000000000001</v>
      </c>
      <c r="BN26" s="19">
        <v>2.0680000000000001</v>
      </c>
      <c r="BO26" s="20">
        <v>44487</v>
      </c>
      <c r="BQ26" s="22"/>
      <c r="BR26" s="22"/>
      <c r="BS26" s="20">
        <v>44502</v>
      </c>
      <c r="BT26" s="23">
        <v>207</v>
      </c>
      <c r="BU26" s="21">
        <v>34.350999999999999</v>
      </c>
      <c r="BV26" s="21">
        <v>3.0659999999999998</v>
      </c>
      <c r="BX26" s="23">
        <v>151</v>
      </c>
      <c r="BY26" s="10">
        <v>37.429000000000002</v>
      </c>
      <c r="BZ26" s="10">
        <v>2.7429999999999999</v>
      </c>
      <c r="CA26" s="24">
        <f t="shared" si="0"/>
        <v>338</v>
      </c>
      <c r="CB26" s="24">
        <f t="shared" si="9"/>
        <v>-35</v>
      </c>
      <c r="CC26" s="24">
        <f t="shared" si="1"/>
        <v>-241</v>
      </c>
      <c r="CD26" s="24">
        <f t="shared" si="2"/>
        <v>-206</v>
      </c>
      <c r="CE26" s="24">
        <f t="shared" si="3"/>
        <v>-338</v>
      </c>
      <c r="CF26" s="24">
        <f t="shared" si="4"/>
        <v>-132</v>
      </c>
      <c r="CG26" s="24">
        <f t="shared" si="10"/>
        <v>-373</v>
      </c>
      <c r="CH26" s="24">
        <f t="shared" si="11"/>
        <v>-35</v>
      </c>
      <c r="CI26">
        <f t="shared" si="12"/>
        <v>2.5634642571762249</v>
      </c>
    </row>
    <row r="27" spans="1:87" ht="15.75" customHeight="1" x14ac:dyDescent="0.2">
      <c r="A27" s="5" t="s">
        <v>28</v>
      </c>
      <c r="B27" s="5">
        <v>2021</v>
      </c>
      <c r="C27" s="5">
        <v>2303</v>
      </c>
      <c r="D27" s="5">
        <v>3</v>
      </c>
      <c r="E27" s="5" t="s">
        <v>26</v>
      </c>
      <c r="F27" s="5" t="s">
        <v>27</v>
      </c>
      <c r="G27" s="17">
        <v>44349</v>
      </c>
      <c r="H27" s="17">
        <v>44393</v>
      </c>
      <c r="I27" s="18">
        <v>78</v>
      </c>
      <c r="J27" s="18">
        <f t="shared" si="5"/>
        <v>1.7727272727272727</v>
      </c>
      <c r="K27" s="19">
        <v>38.646999999999998</v>
      </c>
      <c r="L27" s="19">
        <v>2.4729999999999999</v>
      </c>
      <c r="M27" s="17">
        <v>44393</v>
      </c>
      <c r="N27" s="20">
        <v>44428</v>
      </c>
      <c r="O27" s="18">
        <v>173</v>
      </c>
      <c r="P27" s="18">
        <f t="shared" si="6"/>
        <v>5.0882352941176467</v>
      </c>
      <c r="Q27" s="19">
        <v>30.266999999999999</v>
      </c>
      <c r="R27" s="19">
        <v>2.778</v>
      </c>
      <c r="S27" s="20">
        <v>44428</v>
      </c>
      <c r="T27" s="20">
        <v>44487</v>
      </c>
      <c r="U27" s="18">
        <v>331</v>
      </c>
      <c r="V27" s="18">
        <f t="shared" si="13"/>
        <v>5.7068965517241379</v>
      </c>
      <c r="W27" s="19">
        <v>34.686</v>
      </c>
      <c r="X27" s="19">
        <v>2.407</v>
      </c>
      <c r="Y27" s="9"/>
      <c r="Z27" s="9"/>
      <c r="AE27" s="9"/>
      <c r="AF27" s="9"/>
      <c r="AK27" s="17">
        <v>44349</v>
      </c>
      <c r="AL27" s="20">
        <v>44428</v>
      </c>
      <c r="AM27" s="18">
        <v>156</v>
      </c>
      <c r="AN27" s="18">
        <f t="shared" si="7"/>
        <v>2</v>
      </c>
      <c r="AO27" s="19">
        <v>34.362000000000002</v>
      </c>
      <c r="AP27" s="19">
        <v>2.621</v>
      </c>
      <c r="AQ27" s="17">
        <v>44349</v>
      </c>
      <c r="AR27" s="20">
        <v>44502</v>
      </c>
      <c r="AS27" s="18">
        <v>229</v>
      </c>
      <c r="AT27" s="18">
        <f t="shared" si="8"/>
        <v>1.5266666666666666</v>
      </c>
      <c r="AU27" s="19">
        <v>43.143999999999998</v>
      </c>
      <c r="AV27" s="19">
        <v>3.2829999999999999</v>
      </c>
      <c r="AW27" s="9"/>
      <c r="AX27" s="9"/>
      <c r="BC27" s="9"/>
      <c r="BG27" s="17">
        <v>44393</v>
      </c>
      <c r="BH27" s="18">
        <v>71</v>
      </c>
      <c r="BI27" s="19">
        <v>25.437999999999999</v>
      </c>
      <c r="BJ27" s="19">
        <v>3.9420000000000002</v>
      </c>
      <c r="BK27" s="20">
        <v>44428</v>
      </c>
      <c r="BL27" s="18">
        <v>167</v>
      </c>
      <c r="BM27" s="19">
        <v>31.367000000000001</v>
      </c>
      <c r="BN27" s="19">
        <v>2.69</v>
      </c>
      <c r="BO27" s="20">
        <v>44487</v>
      </c>
      <c r="BQ27" s="22"/>
      <c r="BR27" s="22"/>
      <c r="BS27" s="20">
        <v>44502</v>
      </c>
      <c r="BT27" s="23">
        <v>252</v>
      </c>
      <c r="BU27" s="21">
        <v>36.341999999999999</v>
      </c>
      <c r="BV27" s="21">
        <v>2.8109999999999999</v>
      </c>
      <c r="BX27" s="23">
        <v>144</v>
      </c>
      <c r="BY27" s="10">
        <v>39.801000000000002</v>
      </c>
      <c r="BZ27" s="10">
        <v>3.238</v>
      </c>
      <c r="CA27" s="24">
        <f t="shared" si="0"/>
        <v>582</v>
      </c>
      <c r="CB27" s="24">
        <f t="shared" si="9"/>
        <v>-95</v>
      </c>
      <c r="CC27" s="24">
        <f t="shared" si="1"/>
        <v>-353</v>
      </c>
      <c r="CD27" s="24">
        <f t="shared" si="2"/>
        <v>-258</v>
      </c>
      <c r="CE27" s="24">
        <f t="shared" si="3"/>
        <v>-582</v>
      </c>
      <c r="CF27" s="24">
        <f t="shared" si="4"/>
        <v>-324</v>
      </c>
      <c r="CG27" s="24">
        <f t="shared" si="10"/>
        <v>-677</v>
      </c>
      <c r="CH27" s="24">
        <f t="shared" si="11"/>
        <v>-95</v>
      </c>
      <c r="CI27">
        <f t="shared" si="12"/>
        <v>4.1892863728563521</v>
      </c>
    </row>
    <row r="28" spans="1:87" ht="15.75" customHeight="1" x14ac:dyDescent="0.2">
      <c r="A28" s="5" t="s">
        <v>28</v>
      </c>
      <c r="B28" s="5">
        <v>2021</v>
      </c>
      <c r="C28" s="5">
        <v>2309</v>
      </c>
      <c r="D28" s="5">
        <v>3</v>
      </c>
      <c r="E28" s="5" t="s">
        <v>26</v>
      </c>
      <c r="F28" s="5" t="s">
        <v>21</v>
      </c>
      <c r="G28" s="17">
        <v>44349</v>
      </c>
      <c r="H28" s="17">
        <v>44393</v>
      </c>
      <c r="I28" s="18">
        <v>253</v>
      </c>
      <c r="J28" s="18">
        <f t="shared" si="5"/>
        <v>5.75</v>
      </c>
      <c r="K28" s="19">
        <v>33.383000000000003</v>
      </c>
      <c r="L28" s="19">
        <v>2.609</v>
      </c>
      <c r="M28" s="17">
        <v>44393</v>
      </c>
      <c r="N28" s="17">
        <v>44440</v>
      </c>
      <c r="O28" s="18">
        <v>188</v>
      </c>
      <c r="P28" s="18">
        <f t="shared" si="6"/>
        <v>4.177777777777778</v>
      </c>
      <c r="Q28" s="19">
        <v>36.356000000000002</v>
      </c>
      <c r="R28" s="19">
        <v>1.7689999999999999</v>
      </c>
      <c r="S28" s="9"/>
      <c r="T28" s="9"/>
      <c r="V28" s="18"/>
      <c r="W28" s="22"/>
      <c r="X28" s="22"/>
      <c r="Y28" s="9"/>
      <c r="Z28" s="9"/>
      <c r="AE28" s="9"/>
      <c r="AF28" s="9"/>
      <c r="AK28" s="17">
        <v>44349</v>
      </c>
      <c r="AL28" s="17">
        <v>44440</v>
      </c>
      <c r="AM28" s="18">
        <v>87</v>
      </c>
      <c r="AN28" s="18">
        <f t="shared" si="7"/>
        <v>0.97752808988764039</v>
      </c>
      <c r="AO28" s="19">
        <v>37.255000000000003</v>
      </c>
      <c r="AP28" s="19">
        <v>2.4990000000000001</v>
      </c>
      <c r="AQ28" s="17">
        <v>44349</v>
      </c>
      <c r="AR28" s="20">
        <v>44502</v>
      </c>
      <c r="AS28" s="18">
        <v>116</v>
      </c>
      <c r="AT28" s="18">
        <f t="shared" si="8"/>
        <v>0.77333333333333332</v>
      </c>
      <c r="AU28" s="19">
        <v>35.5</v>
      </c>
      <c r="AV28" s="19">
        <v>2.903</v>
      </c>
      <c r="AW28" s="9"/>
      <c r="AX28" s="9"/>
      <c r="BC28" s="9"/>
      <c r="BG28" s="17">
        <v>44393</v>
      </c>
      <c r="BH28" s="18">
        <v>275</v>
      </c>
      <c r="BI28" s="19">
        <v>30.853999999999999</v>
      </c>
      <c r="BJ28" s="19">
        <v>2.7160000000000002</v>
      </c>
      <c r="BK28" s="20">
        <v>44441</v>
      </c>
      <c r="BM28" s="22"/>
      <c r="BN28" s="22"/>
      <c r="BO28" s="20">
        <v>44502</v>
      </c>
      <c r="BP28" s="18">
        <v>68</v>
      </c>
      <c r="BQ28" s="21">
        <v>37.738999999999997</v>
      </c>
      <c r="BR28" s="21">
        <v>2.9489999999999998</v>
      </c>
      <c r="BS28" s="9"/>
      <c r="BT28" s="9"/>
      <c r="BU28" s="22"/>
      <c r="BV28" s="22"/>
      <c r="BX28" s="23">
        <v>127</v>
      </c>
      <c r="BY28" s="10">
        <v>36.286999999999999</v>
      </c>
      <c r="BZ28" s="10">
        <v>2.0419999999999998</v>
      </c>
      <c r="CA28" s="24">
        <f t="shared" si="0"/>
        <v>441</v>
      </c>
      <c r="CB28" s="24">
        <f t="shared" si="9"/>
        <v>-354</v>
      </c>
      <c r="CC28" s="24">
        <f t="shared" si="1"/>
        <v>-325</v>
      </c>
      <c r="CD28" s="24">
        <f t="shared" si="2"/>
        <v>29</v>
      </c>
      <c r="CE28" s="24">
        <f t="shared" si="3"/>
        <v>-441</v>
      </c>
      <c r="CF28" s="24">
        <f t="shared" si="4"/>
        <v>-470</v>
      </c>
      <c r="CG28" s="24">
        <f t="shared" si="10"/>
        <v>-795</v>
      </c>
      <c r="CH28" s="24">
        <f t="shared" si="11"/>
        <v>-354</v>
      </c>
      <c r="CI28">
        <f t="shared" si="12"/>
        <v>4.9638888888888886</v>
      </c>
    </row>
    <row r="29" spans="1:87" ht="15.75" customHeight="1" x14ac:dyDescent="0.2">
      <c r="A29" s="5" t="s">
        <v>28</v>
      </c>
      <c r="B29" s="5">
        <v>2021</v>
      </c>
      <c r="C29" s="5">
        <v>2312</v>
      </c>
      <c r="D29" s="5">
        <v>3</v>
      </c>
      <c r="E29" s="5" t="s">
        <v>23</v>
      </c>
      <c r="F29" s="5" t="s">
        <v>21</v>
      </c>
      <c r="G29" s="17">
        <v>44349</v>
      </c>
      <c r="H29" s="17">
        <v>44393</v>
      </c>
      <c r="I29" s="18">
        <v>65</v>
      </c>
      <c r="J29" s="18">
        <f t="shared" si="5"/>
        <v>1.4772727272727273</v>
      </c>
      <c r="K29" s="19">
        <v>37.970999999999997</v>
      </c>
      <c r="L29" s="19">
        <v>2.851</v>
      </c>
      <c r="M29" s="17">
        <v>44393</v>
      </c>
      <c r="N29" s="17">
        <v>44440</v>
      </c>
      <c r="O29" s="18">
        <v>130</v>
      </c>
      <c r="P29" s="18">
        <f t="shared" si="6"/>
        <v>2.8888888888888888</v>
      </c>
      <c r="Q29" s="19">
        <v>36.753</v>
      </c>
      <c r="R29" s="19">
        <v>2.4910000000000001</v>
      </c>
      <c r="S29" s="9"/>
      <c r="T29" s="9"/>
      <c r="V29" s="18"/>
      <c r="W29" s="22"/>
      <c r="X29" s="22"/>
      <c r="Y29" s="9"/>
      <c r="Z29" s="9"/>
      <c r="AE29" s="9"/>
      <c r="AF29" s="9"/>
      <c r="AK29" s="17">
        <v>44349</v>
      </c>
      <c r="AL29" s="17">
        <v>44440</v>
      </c>
      <c r="AM29" s="18">
        <v>102</v>
      </c>
      <c r="AN29" s="18">
        <f t="shared" si="7"/>
        <v>1.146067415730337</v>
      </c>
      <c r="AO29" s="19">
        <v>39.372999999999998</v>
      </c>
      <c r="AP29" s="19">
        <v>2.5470000000000002</v>
      </c>
      <c r="AQ29" s="17">
        <v>44349</v>
      </c>
      <c r="AR29" s="20">
        <v>44502</v>
      </c>
      <c r="AS29" s="18">
        <v>153</v>
      </c>
      <c r="AT29" s="18">
        <f t="shared" si="8"/>
        <v>1.02</v>
      </c>
      <c r="AU29" s="19">
        <v>38.534999999999997</v>
      </c>
      <c r="AV29" s="19">
        <v>2.5409999999999999</v>
      </c>
      <c r="AW29" s="9"/>
      <c r="AX29" s="9"/>
      <c r="BC29" s="9"/>
      <c r="BG29" s="17">
        <v>44393</v>
      </c>
      <c r="BH29" s="18">
        <v>119</v>
      </c>
      <c r="BI29" s="19">
        <v>34.299999999999997</v>
      </c>
      <c r="BJ29" s="19">
        <v>2.6309999999999998</v>
      </c>
      <c r="BK29" s="20">
        <v>44441</v>
      </c>
      <c r="BM29" s="22"/>
      <c r="BN29" s="22"/>
      <c r="BO29" s="20">
        <v>44502</v>
      </c>
      <c r="BP29" s="18">
        <v>125</v>
      </c>
      <c r="BQ29" s="21">
        <v>34.883000000000003</v>
      </c>
      <c r="BR29" s="21">
        <v>2.6190000000000002</v>
      </c>
      <c r="BS29" s="9"/>
      <c r="BT29" s="9"/>
      <c r="BU29" s="22"/>
      <c r="BV29" s="22"/>
      <c r="BX29" s="23">
        <v>160</v>
      </c>
      <c r="BY29" s="10">
        <v>38.863</v>
      </c>
      <c r="BZ29" s="10">
        <v>2.121</v>
      </c>
      <c r="CA29" s="24">
        <f t="shared" si="0"/>
        <v>195</v>
      </c>
      <c r="CB29" s="24">
        <f t="shared" si="9"/>
        <v>-93</v>
      </c>
      <c r="CC29" s="24">
        <f t="shared" si="1"/>
        <v>-42</v>
      </c>
      <c r="CD29" s="24">
        <f t="shared" si="2"/>
        <v>51</v>
      </c>
      <c r="CE29" s="24">
        <f t="shared" si="3"/>
        <v>-195</v>
      </c>
      <c r="CF29" s="24">
        <f t="shared" si="4"/>
        <v>-246</v>
      </c>
      <c r="CG29" s="24">
        <f t="shared" si="10"/>
        <v>-288</v>
      </c>
      <c r="CH29" s="24">
        <f t="shared" si="11"/>
        <v>-93</v>
      </c>
      <c r="CI29">
        <f t="shared" si="12"/>
        <v>2.183080808080808</v>
      </c>
    </row>
    <row r="30" spans="1:87" ht="15.75" customHeight="1" x14ac:dyDescent="0.2">
      <c r="A30" s="5" t="s">
        <v>28</v>
      </c>
      <c r="B30" s="5">
        <v>2021</v>
      </c>
      <c r="C30" s="5">
        <v>2404</v>
      </c>
      <c r="D30" s="5">
        <v>4</v>
      </c>
      <c r="E30" s="5" t="s">
        <v>23</v>
      </c>
      <c r="F30" s="5" t="s">
        <v>21</v>
      </c>
      <c r="G30" s="17">
        <v>44349</v>
      </c>
      <c r="H30" s="17">
        <v>44393</v>
      </c>
      <c r="I30" s="18">
        <v>84</v>
      </c>
      <c r="J30" s="18">
        <f t="shared" si="5"/>
        <v>1.9090909090909092</v>
      </c>
      <c r="K30" s="19">
        <v>34.582999999999998</v>
      </c>
      <c r="L30" s="19">
        <v>3.081</v>
      </c>
      <c r="M30" s="17">
        <v>44393</v>
      </c>
      <c r="N30" s="17">
        <v>44440</v>
      </c>
      <c r="O30" s="18">
        <v>194</v>
      </c>
      <c r="P30" s="18">
        <f t="shared" si="6"/>
        <v>4.3111111111111109</v>
      </c>
      <c r="Q30" s="19">
        <v>35.308</v>
      </c>
      <c r="R30" s="19">
        <v>2.4950000000000001</v>
      </c>
      <c r="S30" s="9"/>
      <c r="T30" s="9"/>
      <c r="V30" s="18"/>
      <c r="W30" s="22"/>
      <c r="X30" s="22"/>
      <c r="Y30" s="9"/>
      <c r="Z30" s="9"/>
      <c r="AE30" s="9"/>
      <c r="AF30" s="9"/>
      <c r="AK30" s="17">
        <v>44349</v>
      </c>
      <c r="AL30" s="17">
        <v>44440</v>
      </c>
      <c r="AM30" s="18">
        <v>74</v>
      </c>
      <c r="AN30" s="18">
        <f t="shared" si="7"/>
        <v>0.8314606741573034</v>
      </c>
      <c r="AO30" s="19">
        <v>36.454999999999998</v>
      </c>
      <c r="AP30" s="19">
        <v>2.444</v>
      </c>
      <c r="AQ30" s="17">
        <v>44349</v>
      </c>
      <c r="AR30" s="20">
        <v>44502</v>
      </c>
      <c r="AS30" s="18">
        <v>169</v>
      </c>
      <c r="AT30" s="18">
        <f t="shared" si="8"/>
        <v>1.1266666666666667</v>
      </c>
      <c r="AU30" s="19">
        <v>37.643000000000001</v>
      </c>
      <c r="AV30" s="19">
        <v>2.722</v>
      </c>
      <c r="AW30" s="9"/>
      <c r="AX30" s="9"/>
      <c r="BC30" s="9"/>
      <c r="BG30" s="17">
        <v>44393</v>
      </c>
      <c r="BH30" s="18">
        <v>73</v>
      </c>
      <c r="BI30" s="19">
        <v>28.084</v>
      </c>
      <c r="BJ30" s="19">
        <v>5.516</v>
      </c>
      <c r="BK30" s="20">
        <v>44441</v>
      </c>
      <c r="BM30" s="22"/>
      <c r="BN30" s="22"/>
      <c r="BO30" s="20">
        <v>44502</v>
      </c>
      <c r="BP30" s="18">
        <v>84</v>
      </c>
      <c r="BQ30" s="21">
        <v>37.709000000000003</v>
      </c>
      <c r="BR30" s="21">
        <v>2.6190000000000002</v>
      </c>
      <c r="BS30" s="9"/>
      <c r="BT30" s="9"/>
      <c r="BU30" s="22"/>
      <c r="BV30" s="22"/>
      <c r="BX30" s="23">
        <v>116</v>
      </c>
      <c r="BY30" s="10">
        <v>38.104999999999997</v>
      </c>
      <c r="BZ30" s="10">
        <v>2.1429999999999998</v>
      </c>
      <c r="CA30" s="24">
        <f t="shared" si="0"/>
        <v>278</v>
      </c>
      <c r="CB30" s="24">
        <f t="shared" si="9"/>
        <v>-204</v>
      </c>
      <c r="CC30" s="24">
        <f t="shared" si="1"/>
        <v>-109</v>
      </c>
      <c r="CD30" s="24">
        <f t="shared" si="2"/>
        <v>95</v>
      </c>
      <c r="CE30" s="24">
        <f t="shared" si="3"/>
        <v>-278</v>
      </c>
      <c r="CF30" s="24">
        <f t="shared" si="4"/>
        <v>-373</v>
      </c>
      <c r="CG30" s="24">
        <f t="shared" si="10"/>
        <v>-482</v>
      </c>
      <c r="CH30" s="24">
        <f t="shared" si="11"/>
        <v>-204</v>
      </c>
      <c r="CI30">
        <f t="shared" si="12"/>
        <v>3.11010101010101</v>
      </c>
    </row>
    <row r="31" spans="1:87" ht="15.75" customHeight="1" x14ac:dyDescent="0.2">
      <c r="A31" s="5" t="s">
        <v>28</v>
      </c>
      <c r="B31" s="5">
        <v>2021</v>
      </c>
      <c r="C31" s="5">
        <v>2406</v>
      </c>
      <c r="D31" s="5">
        <v>4</v>
      </c>
      <c r="E31" s="5" t="s">
        <v>26</v>
      </c>
      <c r="F31" s="5" t="s">
        <v>21</v>
      </c>
      <c r="G31" s="17">
        <v>44349</v>
      </c>
      <c r="H31" s="17">
        <v>44393</v>
      </c>
      <c r="I31" s="18">
        <v>59</v>
      </c>
      <c r="J31" s="18">
        <f t="shared" si="5"/>
        <v>1.3409090909090908</v>
      </c>
      <c r="K31" s="19">
        <v>38.923999999999999</v>
      </c>
      <c r="L31" s="19">
        <v>2.8330000000000002</v>
      </c>
      <c r="M31" s="17">
        <v>44393</v>
      </c>
      <c r="N31" s="17">
        <v>44440</v>
      </c>
      <c r="O31" s="18">
        <v>202</v>
      </c>
      <c r="P31" s="18">
        <f t="shared" si="6"/>
        <v>4.4888888888888889</v>
      </c>
      <c r="Q31" s="19">
        <v>34.292999999999999</v>
      </c>
      <c r="R31" s="19">
        <v>2.33</v>
      </c>
      <c r="S31" s="9"/>
      <c r="T31" s="9"/>
      <c r="V31" s="18"/>
      <c r="W31" s="22"/>
      <c r="X31" s="22"/>
      <c r="Y31" s="9"/>
      <c r="Z31" s="9"/>
      <c r="AE31" s="9"/>
      <c r="AF31" s="9"/>
      <c r="AK31" s="17">
        <v>44349</v>
      </c>
      <c r="AL31" s="17">
        <v>44440</v>
      </c>
      <c r="AM31" s="18">
        <v>67</v>
      </c>
      <c r="AN31" s="18">
        <f t="shared" si="7"/>
        <v>0.7528089887640449</v>
      </c>
      <c r="AO31" s="19">
        <v>38.020000000000003</v>
      </c>
      <c r="AP31" s="19">
        <v>2.403</v>
      </c>
      <c r="AQ31" s="17">
        <v>44349</v>
      </c>
      <c r="AR31" s="20">
        <v>44502</v>
      </c>
      <c r="AS31" s="18">
        <v>334</v>
      </c>
      <c r="AT31" s="18">
        <f t="shared" si="8"/>
        <v>2.2266666666666666</v>
      </c>
      <c r="AU31" s="19">
        <v>39.332999999999998</v>
      </c>
      <c r="AV31" s="19">
        <v>2.887</v>
      </c>
      <c r="AW31" s="9"/>
      <c r="AX31" s="9"/>
      <c r="BC31" s="9"/>
      <c r="BG31" s="17">
        <v>44393</v>
      </c>
      <c r="BI31" s="22"/>
      <c r="BJ31" s="22"/>
      <c r="BK31" s="20">
        <v>44441</v>
      </c>
      <c r="BM31" s="22"/>
      <c r="BN31" s="22"/>
      <c r="BO31" s="20">
        <v>44502</v>
      </c>
      <c r="BP31" s="18">
        <v>126</v>
      </c>
      <c r="BQ31" s="21">
        <v>37.549999999999997</v>
      </c>
      <c r="BR31" s="21">
        <v>2.6909999999999998</v>
      </c>
      <c r="BS31" s="9"/>
      <c r="BT31" s="9"/>
      <c r="BU31" s="22"/>
      <c r="BV31" s="22"/>
      <c r="BX31" s="23">
        <v>273</v>
      </c>
      <c r="BY31" s="10">
        <v>37.354999999999997</v>
      </c>
      <c r="BZ31" s="10">
        <v>2.0960000000000001</v>
      </c>
      <c r="CA31" s="24">
        <f t="shared" si="0"/>
        <v>261</v>
      </c>
      <c r="CB31" s="24">
        <f t="shared" si="9"/>
        <v>-194</v>
      </c>
      <c r="CC31" s="24">
        <f t="shared" si="1"/>
        <v>73</v>
      </c>
      <c r="CD31" s="24">
        <f t="shared" si="2"/>
        <v>267</v>
      </c>
      <c r="CE31" s="24">
        <f t="shared" si="3"/>
        <v>-261</v>
      </c>
      <c r="CF31" s="24">
        <f t="shared" si="4"/>
        <v>-528</v>
      </c>
      <c r="CG31" s="24">
        <f t="shared" si="10"/>
        <v>-455</v>
      </c>
      <c r="CH31" s="24">
        <f t="shared" si="11"/>
        <v>-194</v>
      </c>
      <c r="CI31">
        <f t="shared" si="12"/>
        <v>2.9148989898989899</v>
      </c>
    </row>
    <row r="32" spans="1:87" ht="15.75" customHeight="1" x14ac:dyDescent="0.2">
      <c r="A32" s="5" t="s">
        <v>28</v>
      </c>
      <c r="B32" s="5">
        <v>2021</v>
      </c>
      <c r="C32" s="5">
        <v>2407</v>
      </c>
      <c r="D32" s="5">
        <v>4</v>
      </c>
      <c r="E32" s="5" t="s">
        <v>26</v>
      </c>
      <c r="F32" s="5" t="s">
        <v>27</v>
      </c>
      <c r="G32" s="17">
        <v>44349</v>
      </c>
      <c r="H32" s="17">
        <v>44393</v>
      </c>
      <c r="I32" s="18">
        <v>179</v>
      </c>
      <c r="J32" s="18">
        <f t="shared" si="5"/>
        <v>4.0681818181818183</v>
      </c>
      <c r="K32" s="19">
        <v>31.702000000000002</v>
      </c>
      <c r="L32" s="19">
        <v>2.5110000000000001</v>
      </c>
      <c r="M32" s="17">
        <v>44393</v>
      </c>
      <c r="N32" s="20">
        <v>44428</v>
      </c>
      <c r="O32" s="18">
        <v>119</v>
      </c>
      <c r="P32" s="18">
        <f t="shared" si="6"/>
        <v>3.5</v>
      </c>
      <c r="Q32" s="19">
        <v>33.021999999999998</v>
      </c>
      <c r="R32" s="19">
        <v>2.2410000000000001</v>
      </c>
      <c r="S32" s="20">
        <v>44428</v>
      </c>
      <c r="T32" s="20">
        <v>44487</v>
      </c>
      <c r="U32" s="18">
        <v>331</v>
      </c>
      <c r="V32" s="18">
        <f t="shared" si="13"/>
        <v>5.7068965517241379</v>
      </c>
      <c r="W32" s="19">
        <v>30.247</v>
      </c>
      <c r="X32" s="19">
        <v>2.214</v>
      </c>
      <c r="Y32" s="9"/>
      <c r="Z32" s="9"/>
      <c r="AE32" s="9"/>
      <c r="AF32" s="9"/>
      <c r="AK32" s="17">
        <v>44349</v>
      </c>
      <c r="AL32" s="20">
        <v>44428</v>
      </c>
      <c r="AM32" s="18">
        <v>87</v>
      </c>
      <c r="AN32" s="18">
        <f t="shared" si="7"/>
        <v>1.1153846153846154</v>
      </c>
      <c r="AO32" s="19">
        <v>24.446999999999999</v>
      </c>
      <c r="AP32" s="19">
        <v>2.1659999999999999</v>
      </c>
      <c r="AQ32" s="17">
        <v>44349</v>
      </c>
      <c r="AR32" s="20">
        <v>44502</v>
      </c>
      <c r="AS32" s="18">
        <v>108</v>
      </c>
      <c r="AT32" s="18">
        <f t="shared" si="8"/>
        <v>0.72</v>
      </c>
      <c r="AU32" s="19">
        <v>39.838999999999999</v>
      </c>
      <c r="AV32" s="19">
        <v>1.9139999999999999</v>
      </c>
      <c r="AW32" s="9"/>
      <c r="AX32" s="9"/>
      <c r="BC32" s="9"/>
      <c r="BG32" s="17">
        <v>44393</v>
      </c>
      <c r="BH32" s="18">
        <v>107</v>
      </c>
      <c r="BI32" s="19">
        <v>29.738</v>
      </c>
      <c r="BJ32" s="19">
        <v>2.6619999999999999</v>
      </c>
      <c r="BK32" s="20">
        <v>44428</v>
      </c>
      <c r="BL32" s="18">
        <v>47</v>
      </c>
      <c r="BM32" s="19">
        <v>35.177999999999997</v>
      </c>
      <c r="BN32" s="19">
        <v>2.2069999999999999</v>
      </c>
      <c r="BO32" s="20">
        <v>44487</v>
      </c>
      <c r="BQ32" s="22"/>
      <c r="BR32" s="22"/>
      <c r="BS32" s="20">
        <v>44502</v>
      </c>
      <c r="BT32" s="23">
        <v>203</v>
      </c>
      <c r="BU32" s="21">
        <v>34.171999999999997</v>
      </c>
      <c r="BV32" s="21">
        <v>2.8439999999999999</v>
      </c>
      <c r="BX32" s="23">
        <v>179</v>
      </c>
      <c r="BY32" s="10">
        <v>35.084000000000003</v>
      </c>
      <c r="BZ32" s="10">
        <v>3.4870000000000001</v>
      </c>
      <c r="CA32" s="24">
        <f t="shared" si="0"/>
        <v>629</v>
      </c>
      <c r="CB32" s="24">
        <f t="shared" si="9"/>
        <v>-211</v>
      </c>
      <c r="CC32" s="24">
        <f t="shared" si="1"/>
        <v>-521</v>
      </c>
      <c r="CD32" s="24">
        <f t="shared" si="2"/>
        <v>-310</v>
      </c>
      <c r="CE32" s="24">
        <f t="shared" si="3"/>
        <v>-629</v>
      </c>
      <c r="CF32" s="24">
        <f t="shared" si="4"/>
        <v>-319</v>
      </c>
      <c r="CG32" s="24">
        <f t="shared" si="10"/>
        <v>-840</v>
      </c>
      <c r="CH32" s="24">
        <f t="shared" si="11"/>
        <v>-211</v>
      </c>
      <c r="CI32">
        <f t="shared" si="12"/>
        <v>4.4250261233019854</v>
      </c>
    </row>
    <row r="33" spans="1:87" ht="15.75" customHeight="1" x14ac:dyDescent="0.2">
      <c r="A33" s="5" t="s">
        <v>28</v>
      </c>
      <c r="B33" s="5">
        <v>2021</v>
      </c>
      <c r="C33" s="5">
        <v>2412</v>
      </c>
      <c r="D33" s="5">
        <v>4</v>
      </c>
      <c r="E33" s="5" t="s">
        <v>23</v>
      </c>
      <c r="F33" s="5" t="s">
        <v>27</v>
      </c>
      <c r="G33" s="17">
        <v>44349</v>
      </c>
      <c r="H33" s="17">
        <v>44393</v>
      </c>
      <c r="I33" s="18">
        <v>83</v>
      </c>
      <c r="J33" s="18">
        <f t="shared" si="5"/>
        <v>1.8863636363636365</v>
      </c>
      <c r="K33" s="19">
        <v>38.734999999999999</v>
      </c>
      <c r="L33" s="19">
        <v>2.5209999999999999</v>
      </c>
      <c r="M33" s="17">
        <v>44393</v>
      </c>
      <c r="N33" s="20">
        <v>44428</v>
      </c>
      <c r="O33" s="18">
        <v>108</v>
      </c>
      <c r="P33" s="18">
        <f t="shared" si="6"/>
        <v>3.1764705882352939</v>
      </c>
      <c r="Q33" s="19">
        <v>23.053999999999998</v>
      </c>
      <c r="R33" s="19">
        <v>2.4470000000000001</v>
      </c>
      <c r="S33" s="20">
        <v>44428</v>
      </c>
      <c r="T33" s="20">
        <v>44487</v>
      </c>
      <c r="U33" s="18">
        <v>402</v>
      </c>
      <c r="V33" s="18">
        <f t="shared" si="13"/>
        <v>6.931034482758621</v>
      </c>
      <c r="W33" s="19">
        <v>27.234999999999999</v>
      </c>
      <c r="X33" s="19">
        <v>2.0449999999999999</v>
      </c>
      <c r="Y33" s="9"/>
      <c r="Z33" s="9"/>
      <c r="AE33" s="9"/>
      <c r="AF33" s="9"/>
      <c r="AK33" s="17">
        <v>44349</v>
      </c>
      <c r="AL33" s="20">
        <v>44428</v>
      </c>
      <c r="AM33" s="18">
        <v>164</v>
      </c>
      <c r="AN33" s="18">
        <f t="shared" si="7"/>
        <v>2.1025641025641026</v>
      </c>
      <c r="AO33" s="19">
        <v>37.478000000000002</v>
      </c>
      <c r="AP33" s="19">
        <v>2.1110000000000002</v>
      </c>
      <c r="AQ33" s="17">
        <v>44349</v>
      </c>
      <c r="AR33" s="20">
        <v>44502</v>
      </c>
      <c r="AS33" s="18">
        <v>183</v>
      </c>
      <c r="AT33" s="18">
        <f t="shared" si="8"/>
        <v>1.22</v>
      </c>
      <c r="AU33" s="19">
        <v>37.076999999999998</v>
      </c>
      <c r="AV33" s="19">
        <v>2.4359999999999999</v>
      </c>
      <c r="AW33" s="9"/>
      <c r="AX33" s="9"/>
      <c r="BC33" s="9"/>
      <c r="BG33" s="17">
        <v>44393</v>
      </c>
      <c r="BH33" s="18">
        <v>142</v>
      </c>
      <c r="BI33" s="19">
        <v>31.225999999999999</v>
      </c>
      <c r="BJ33" s="19">
        <v>2.4209999999999998</v>
      </c>
      <c r="BK33" s="20">
        <v>44428</v>
      </c>
      <c r="BL33" s="18">
        <v>41</v>
      </c>
      <c r="BM33" s="19">
        <v>29.643000000000001</v>
      </c>
      <c r="BN33" s="19">
        <v>2.6509999999999998</v>
      </c>
      <c r="BO33" s="20">
        <v>44487</v>
      </c>
      <c r="BQ33" s="22"/>
      <c r="BR33" s="22"/>
      <c r="BS33" s="20">
        <v>44502</v>
      </c>
      <c r="BT33" s="23">
        <v>314</v>
      </c>
      <c r="BU33" s="21">
        <v>30.905000000000001</v>
      </c>
      <c r="BV33" s="21">
        <v>2.2130000000000001</v>
      </c>
      <c r="BX33" s="23">
        <v>188</v>
      </c>
      <c r="BY33" s="10">
        <v>38.703000000000003</v>
      </c>
      <c r="BZ33" s="10">
        <v>2.8319999999999999</v>
      </c>
      <c r="CA33" s="24">
        <f t="shared" si="0"/>
        <v>593</v>
      </c>
      <c r="CB33" s="24">
        <f t="shared" si="9"/>
        <v>-27</v>
      </c>
      <c r="CC33" s="24">
        <f t="shared" si="1"/>
        <v>-410</v>
      </c>
      <c r="CD33" s="24">
        <f t="shared" si="2"/>
        <v>-383</v>
      </c>
      <c r="CE33" s="24">
        <f t="shared" si="3"/>
        <v>-593</v>
      </c>
      <c r="CF33" s="24">
        <f t="shared" si="4"/>
        <v>-210</v>
      </c>
      <c r="CG33" s="24">
        <f t="shared" si="10"/>
        <v>-620</v>
      </c>
      <c r="CH33" s="24">
        <f t="shared" si="11"/>
        <v>-27</v>
      </c>
      <c r="CI33">
        <f t="shared" si="12"/>
        <v>3.9979562357858502</v>
      </c>
    </row>
    <row r="34" spans="1:87" ht="15.75" customHeight="1" x14ac:dyDescent="0.2">
      <c r="A34" s="5" t="s">
        <v>19</v>
      </c>
      <c r="B34" s="5">
        <v>2022</v>
      </c>
      <c r="C34" s="5">
        <v>1103</v>
      </c>
      <c r="D34" s="5">
        <v>1</v>
      </c>
      <c r="E34" s="5" t="s">
        <v>23</v>
      </c>
      <c r="F34" s="5" t="s">
        <v>21</v>
      </c>
      <c r="G34" s="20">
        <v>44678</v>
      </c>
      <c r="H34" s="20">
        <v>44705</v>
      </c>
      <c r="I34" s="18">
        <v>30</v>
      </c>
      <c r="J34" s="18">
        <f t="shared" si="5"/>
        <v>1.1111111111111112</v>
      </c>
      <c r="M34" s="20">
        <v>44705</v>
      </c>
      <c r="N34" s="20">
        <v>44754</v>
      </c>
      <c r="O34" s="18">
        <v>162</v>
      </c>
      <c r="P34" s="18">
        <f t="shared" si="6"/>
        <v>3.375</v>
      </c>
      <c r="S34" s="20">
        <v>44754</v>
      </c>
      <c r="T34" s="20">
        <v>44795</v>
      </c>
      <c r="U34" s="18">
        <v>183</v>
      </c>
      <c r="V34" s="18">
        <f t="shared" si="13"/>
        <v>4.5750000000000002</v>
      </c>
      <c r="Y34" s="20">
        <v>44795</v>
      </c>
      <c r="Z34" s="20">
        <v>44869</v>
      </c>
      <c r="AA34" s="18">
        <v>36</v>
      </c>
      <c r="AB34" s="18">
        <f t="shared" ref="AB34:AB97" si="14">AA34/DAYS360(Y34,Z34)</f>
        <v>0.5</v>
      </c>
      <c r="AE34" s="9"/>
      <c r="AF34" s="9"/>
      <c r="AK34" s="20">
        <v>44678</v>
      </c>
      <c r="AL34" s="20">
        <v>44754</v>
      </c>
      <c r="AM34" s="18">
        <v>256</v>
      </c>
      <c r="AN34" s="18">
        <f t="shared" si="7"/>
        <v>3.4133333333333336</v>
      </c>
      <c r="AQ34" s="20">
        <v>44678</v>
      </c>
      <c r="AR34" s="20">
        <v>44869</v>
      </c>
      <c r="AS34" s="18">
        <v>27</v>
      </c>
      <c r="AT34" s="18">
        <f t="shared" si="8"/>
        <v>0.14438502673796791</v>
      </c>
      <c r="AW34" s="20">
        <v>44678</v>
      </c>
      <c r="AX34" s="20">
        <v>44869</v>
      </c>
      <c r="AY34" s="18">
        <v>32</v>
      </c>
      <c r="AZ34" s="18">
        <f>AY34/DAYS360(AW34,AX34)</f>
        <v>0.17112299465240641</v>
      </c>
      <c r="BC34" s="20">
        <v>44678</v>
      </c>
      <c r="BD34" s="18">
        <v>162</v>
      </c>
      <c r="BG34" s="20">
        <v>44705</v>
      </c>
      <c r="BH34" s="18">
        <v>108</v>
      </c>
      <c r="BK34" s="20">
        <v>44754</v>
      </c>
      <c r="BL34" s="18">
        <v>193</v>
      </c>
      <c r="BO34" s="20">
        <v>44795</v>
      </c>
      <c r="BP34" s="18">
        <v>299</v>
      </c>
      <c r="BQ34" s="22"/>
      <c r="BR34" s="22"/>
      <c r="BS34" s="20">
        <v>44869</v>
      </c>
      <c r="BT34" s="23">
        <v>72</v>
      </c>
      <c r="BU34" s="22"/>
      <c r="BV34" s="22"/>
      <c r="BX34" s="9"/>
      <c r="CA34" s="24">
        <f t="shared" ref="CA34:CA65" si="15">I34+O34+U34+AA34+AG34</f>
        <v>411</v>
      </c>
      <c r="CB34" s="24">
        <f t="shared" ref="CB34:CB65" si="16">AM34-(I34+O34)</f>
        <v>64</v>
      </c>
      <c r="CC34" s="24">
        <f t="shared" ref="CC34:CC65" si="17">AS34-(I34+O34+U34+AA34)</f>
        <v>-384</v>
      </c>
      <c r="CD34" s="24">
        <f t="shared" si="2"/>
        <v>-448</v>
      </c>
      <c r="CE34" s="24">
        <f t="shared" ref="CE34:CE65" si="18">AY34-(I34+O34+U34+AA34+AG34)</f>
        <v>-379</v>
      </c>
      <c r="CF34" s="24">
        <f t="shared" si="4"/>
        <v>69</v>
      </c>
      <c r="CG34" s="24">
        <f t="shared" si="10"/>
        <v>-315</v>
      </c>
      <c r="CH34" s="24">
        <f t="shared" si="11"/>
        <v>96</v>
      </c>
      <c r="CI34">
        <f t="shared" si="12"/>
        <v>2.3902777777777775</v>
      </c>
    </row>
    <row r="35" spans="1:87" ht="15.75" customHeight="1" x14ac:dyDescent="0.2">
      <c r="A35" s="5" t="s">
        <v>19</v>
      </c>
      <c r="B35" s="5">
        <v>2022</v>
      </c>
      <c r="C35" s="5">
        <v>1106</v>
      </c>
      <c r="D35" s="5">
        <v>1</v>
      </c>
      <c r="E35" s="5" t="s">
        <v>26</v>
      </c>
      <c r="F35" s="5" t="s">
        <v>21</v>
      </c>
      <c r="G35" s="20">
        <v>44678</v>
      </c>
      <c r="H35" s="20">
        <v>44705</v>
      </c>
      <c r="I35" s="18">
        <v>45</v>
      </c>
      <c r="J35" s="18">
        <f t="shared" si="5"/>
        <v>1.6666666666666667</v>
      </c>
      <c r="M35" s="20">
        <v>44705</v>
      </c>
      <c r="N35" s="20">
        <v>44754</v>
      </c>
      <c r="O35" s="18">
        <v>9</v>
      </c>
      <c r="P35" s="18">
        <f t="shared" si="6"/>
        <v>0.1875</v>
      </c>
      <c r="S35" s="20">
        <v>44754</v>
      </c>
      <c r="T35" s="20">
        <v>44795</v>
      </c>
      <c r="U35" s="18">
        <v>201</v>
      </c>
      <c r="V35" s="18">
        <f t="shared" si="13"/>
        <v>5.0250000000000004</v>
      </c>
      <c r="Y35" s="20">
        <v>44795</v>
      </c>
      <c r="Z35" s="20">
        <v>44869</v>
      </c>
      <c r="AA35" s="18">
        <v>93</v>
      </c>
      <c r="AB35" s="18">
        <f t="shared" si="14"/>
        <v>1.2916666666666667</v>
      </c>
      <c r="AE35" s="9"/>
      <c r="AF35" s="9"/>
      <c r="AK35" s="20">
        <v>44678</v>
      </c>
      <c r="AL35" s="20">
        <v>44754</v>
      </c>
      <c r="AM35" s="18">
        <v>184</v>
      </c>
      <c r="AN35" s="18">
        <f t="shared" si="7"/>
        <v>2.4533333333333331</v>
      </c>
      <c r="AQ35" s="20">
        <v>44678</v>
      </c>
      <c r="AR35" s="20">
        <v>44869</v>
      </c>
      <c r="AS35" s="18">
        <v>167</v>
      </c>
      <c r="AT35" s="18">
        <f t="shared" si="8"/>
        <v>0.89304812834224601</v>
      </c>
      <c r="AW35" s="20">
        <v>44678</v>
      </c>
      <c r="AX35" s="20">
        <v>44869</v>
      </c>
      <c r="AY35" s="18">
        <v>787</v>
      </c>
      <c r="AZ35" s="18">
        <f t="shared" ref="AZ35:AZ98" si="19">AY35/DAYS360(AW35,AX35)</f>
        <v>4.2085561497326207</v>
      </c>
      <c r="BC35" s="20">
        <v>44678</v>
      </c>
      <c r="BD35" s="18">
        <v>202</v>
      </c>
      <c r="BG35" s="20">
        <v>44705</v>
      </c>
      <c r="BH35" s="18">
        <v>198</v>
      </c>
      <c r="BK35" s="20">
        <v>44754</v>
      </c>
      <c r="BL35" s="18">
        <v>493</v>
      </c>
      <c r="BO35" s="20">
        <v>44795</v>
      </c>
      <c r="BP35" s="18">
        <v>552</v>
      </c>
      <c r="BQ35" s="22"/>
      <c r="BR35" s="22"/>
      <c r="BS35" s="20">
        <v>44869</v>
      </c>
      <c r="BT35" s="23">
        <v>150</v>
      </c>
      <c r="BU35" s="22"/>
      <c r="BV35" s="22"/>
      <c r="BX35" s="9"/>
      <c r="CA35" s="24">
        <f t="shared" si="15"/>
        <v>348</v>
      </c>
      <c r="CB35" s="24">
        <f t="shared" si="16"/>
        <v>130</v>
      </c>
      <c r="CC35" s="24">
        <f t="shared" si="17"/>
        <v>-181</v>
      </c>
      <c r="CD35" s="24">
        <f t="shared" si="2"/>
        <v>-311</v>
      </c>
      <c r="CE35" s="24">
        <f t="shared" si="18"/>
        <v>439</v>
      </c>
      <c r="CF35" s="24">
        <f t="shared" si="4"/>
        <v>750</v>
      </c>
      <c r="CG35" s="24">
        <f t="shared" si="10"/>
        <v>569</v>
      </c>
      <c r="CH35" s="24">
        <f t="shared" si="11"/>
        <v>917</v>
      </c>
      <c r="CI35">
        <f t="shared" si="12"/>
        <v>2.0427083333333336</v>
      </c>
    </row>
    <row r="36" spans="1:87" ht="15.75" customHeight="1" x14ac:dyDescent="0.2">
      <c r="A36" s="5" t="s">
        <v>19</v>
      </c>
      <c r="B36" s="5">
        <v>2022</v>
      </c>
      <c r="C36" s="5">
        <v>1108</v>
      </c>
      <c r="D36" s="5">
        <v>1</v>
      </c>
      <c r="E36" s="5" t="s">
        <v>23</v>
      </c>
      <c r="F36" s="5" t="s">
        <v>27</v>
      </c>
      <c r="G36" s="20">
        <v>44678</v>
      </c>
      <c r="H36" s="20">
        <v>44705</v>
      </c>
      <c r="I36" s="18">
        <v>36</v>
      </c>
      <c r="J36" s="18">
        <f t="shared" si="5"/>
        <v>1.3333333333333333</v>
      </c>
      <c r="M36" s="20">
        <v>44705</v>
      </c>
      <c r="N36" s="20">
        <v>44741</v>
      </c>
      <c r="O36" s="18">
        <v>27</v>
      </c>
      <c r="P36" s="18">
        <f t="shared" si="6"/>
        <v>0.77142857142857146</v>
      </c>
      <c r="S36" s="20">
        <v>44741</v>
      </c>
      <c r="T36" s="20">
        <v>44775</v>
      </c>
      <c r="U36" s="18">
        <v>25</v>
      </c>
      <c r="V36" s="18">
        <f t="shared" si="13"/>
        <v>0.75757575757575757</v>
      </c>
      <c r="Y36" s="20">
        <v>44775</v>
      </c>
      <c r="Z36" s="20">
        <v>44811</v>
      </c>
      <c r="AA36" s="18">
        <v>24</v>
      </c>
      <c r="AB36" s="18">
        <f t="shared" si="14"/>
        <v>0.68571428571428572</v>
      </c>
      <c r="AE36" s="20">
        <v>44811</v>
      </c>
      <c r="AF36" s="20">
        <v>44869</v>
      </c>
      <c r="AK36" s="20">
        <v>44678</v>
      </c>
      <c r="AL36" s="20">
        <v>44741</v>
      </c>
      <c r="AM36" s="18">
        <v>49</v>
      </c>
      <c r="AN36" s="18">
        <f t="shared" si="7"/>
        <v>0.79032258064516125</v>
      </c>
      <c r="AQ36" s="20">
        <v>44678</v>
      </c>
      <c r="AR36" s="20">
        <v>44811</v>
      </c>
      <c r="AS36" s="18">
        <v>258</v>
      </c>
      <c r="AT36" s="18">
        <f t="shared" si="8"/>
        <v>1.9846153846153847</v>
      </c>
      <c r="AW36" s="20">
        <v>44678</v>
      </c>
      <c r="AX36" s="20">
        <v>44869</v>
      </c>
      <c r="AY36" s="18">
        <v>26</v>
      </c>
      <c r="AZ36" s="18">
        <f t="shared" si="19"/>
        <v>0.13903743315508021</v>
      </c>
      <c r="BC36" s="20">
        <v>44678</v>
      </c>
      <c r="BD36" s="18">
        <v>144</v>
      </c>
      <c r="BG36" s="20">
        <v>44705</v>
      </c>
      <c r="BH36" s="18">
        <v>131</v>
      </c>
      <c r="BK36" s="20">
        <v>44741</v>
      </c>
      <c r="BL36" s="18">
        <v>273</v>
      </c>
      <c r="BO36" s="20">
        <v>44775</v>
      </c>
      <c r="BP36" s="18">
        <v>186</v>
      </c>
      <c r="BQ36" s="22"/>
      <c r="BR36" s="22"/>
      <c r="BS36" s="20">
        <v>44811</v>
      </c>
      <c r="BT36" s="23">
        <v>370</v>
      </c>
      <c r="BU36" s="22"/>
      <c r="BV36" s="22"/>
      <c r="BW36" s="20">
        <v>44869</v>
      </c>
      <c r="BX36" s="23">
        <v>138</v>
      </c>
      <c r="CA36" s="24">
        <f t="shared" si="15"/>
        <v>112</v>
      </c>
      <c r="CB36" s="24">
        <f t="shared" si="16"/>
        <v>-14</v>
      </c>
      <c r="CC36" s="24">
        <f t="shared" si="17"/>
        <v>146</v>
      </c>
      <c r="CD36" s="24">
        <f t="shared" si="2"/>
        <v>160</v>
      </c>
      <c r="CE36" s="24">
        <f t="shared" si="18"/>
        <v>-86</v>
      </c>
      <c r="CF36" s="24">
        <f t="shared" si="4"/>
        <v>-246</v>
      </c>
      <c r="CG36" s="24">
        <f t="shared" si="10"/>
        <v>-100</v>
      </c>
      <c r="CH36" s="24">
        <f t="shared" si="11"/>
        <v>12</v>
      </c>
      <c r="CI36">
        <f t="shared" si="12"/>
        <v>0.88701298701298703</v>
      </c>
    </row>
    <row r="37" spans="1:87" ht="15.75" customHeight="1" x14ac:dyDescent="0.2">
      <c r="A37" s="5" t="s">
        <v>19</v>
      </c>
      <c r="B37" s="5">
        <v>2022</v>
      </c>
      <c r="C37" s="5">
        <v>1112</v>
      </c>
      <c r="D37" s="5">
        <v>1</v>
      </c>
      <c r="E37" s="5" t="s">
        <v>26</v>
      </c>
      <c r="F37" s="5" t="s">
        <v>27</v>
      </c>
      <c r="G37" s="20">
        <v>44678</v>
      </c>
      <c r="H37" s="20">
        <v>44705</v>
      </c>
      <c r="I37" s="18">
        <v>26</v>
      </c>
      <c r="J37" s="18">
        <f t="shared" si="5"/>
        <v>0.96296296296296291</v>
      </c>
      <c r="M37" s="20">
        <v>44705</v>
      </c>
      <c r="N37" s="20">
        <v>44741</v>
      </c>
      <c r="O37" s="18">
        <v>10</v>
      </c>
      <c r="P37" s="18">
        <f t="shared" si="6"/>
        <v>0.2857142857142857</v>
      </c>
      <c r="S37" s="20">
        <v>44741</v>
      </c>
      <c r="T37" s="20">
        <v>44775</v>
      </c>
      <c r="U37" s="18">
        <v>123</v>
      </c>
      <c r="V37" s="18">
        <f t="shared" si="13"/>
        <v>3.7272727272727271</v>
      </c>
      <c r="Y37" s="20">
        <v>44775</v>
      </c>
      <c r="Z37" s="20">
        <v>44811</v>
      </c>
      <c r="AA37" s="18">
        <v>97</v>
      </c>
      <c r="AB37" s="18">
        <f t="shared" si="14"/>
        <v>2.7714285714285714</v>
      </c>
      <c r="AE37" s="20">
        <v>44811</v>
      </c>
      <c r="AF37" s="20">
        <v>44869</v>
      </c>
      <c r="AG37" s="18">
        <v>4</v>
      </c>
      <c r="AH37" s="18">
        <f t="shared" ref="AH37" si="20">AG37/DAYS360(AE37,AF37)</f>
        <v>7.0175438596491224E-2</v>
      </c>
      <c r="AK37" s="20">
        <v>44678</v>
      </c>
      <c r="AL37" s="20">
        <v>44741</v>
      </c>
      <c r="AM37" s="18">
        <v>28</v>
      </c>
      <c r="AN37" s="18">
        <f t="shared" si="7"/>
        <v>0.45161290322580644</v>
      </c>
      <c r="AQ37" s="20">
        <v>44678</v>
      </c>
      <c r="AR37" s="20">
        <v>44811</v>
      </c>
      <c r="AS37" s="18">
        <v>29</v>
      </c>
      <c r="AT37" s="18">
        <f t="shared" si="8"/>
        <v>0.22307692307692309</v>
      </c>
      <c r="AW37" s="20">
        <v>44678</v>
      </c>
      <c r="AX37" s="20">
        <v>44869</v>
      </c>
      <c r="AY37" s="18">
        <v>74</v>
      </c>
      <c r="AZ37" s="18">
        <f t="shared" si="19"/>
        <v>0.39572192513368987</v>
      </c>
      <c r="BC37" s="20">
        <v>44678</v>
      </c>
      <c r="BD37" s="18">
        <v>187</v>
      </c>
      <c r="BG37" s="20">
        <v>44705</v>
      </c>
      <c r="BH37" s="18">
        <v>105</v>
      </c>
      <c r="BK37" s="20">
        <v>44741</v>
      </c>
      <c r="BL37" s="18">
        <v>281</v>
      </c>
      <c r="BO37" s="20">
        <v>44775</v>
      </c>
      <c r="BP37" s="18">
        <v>258</v>
      </c>
      <c r="BQ37" s="22"/>
      <c r="BR37" s="22"/>
      <c r="BS37" s="20">
        <v>44811</v>
      </c>
      <c r="BT37" s="23">
        <v>328</v>
      </c>
      <c r="BU37" s="22"/>
      <c r="BV37" s="22"/>
      <c r="BW37" s="20">
        <v>44869</v>
      </c>
      <c r="BX37" s="23">
        <v>285</v>
      </c>
      <c r="CA37" s="24">
        <f t="shared" si="15"/>
        <v>260</v>
      </c>
      <c r="CB37" s="24">
        <f t="shared" si="16"/>
        <v>-8</v>
      </c>
      <c r="CC37" s="24">
        <f t="shared" si="17"/>
        <v>-227</v>
      </c>
      <c r="CD37" s="24">
        <f t="shared" si="2"/>
        <v>-219</v>
      </c>
      <c r="CE37" s="24">
        <f t="shared" si="18"/>
        <v>-186</v>
      </c>
      <c r="CF37" s="24">
        <f t="shared" si="4"/>
        <v>33</v>
      </c>
      <c r="CG37" s="24">
        <f t="shared" si="10"/>
        <v>-194</v>
      </c>
      <c r="CH37" s="24">
        <f t="shared" si="11"/>
        <v>66</v>
      </c>
      <c r="CI37">
        <f t="shared" si="12"/>
        <v>1.5635107971950077</v>
      </c>
    </row>
    <row r="38" spans="1:87" ht="15.75" customHeight="1" x14ac:dyDescent="0.2">
      <c r="A38" s="5" t="s">
        <v>19</v>
      </c>
      <c r="B38" s="5">
        <v>2022</v>
      </c>
      <c r="C38" s="5">
        <v>1205</v>
      </c>
      <c r="D38" s="5">
        <v>2</v>
      </c>
      <c r="E38" s="5" t="s">
        <v>23</v>
      </c>
      <c r="F38" s="5" t="s">
        <v>21</v>
      </c>
      <c r="G38" s="20">
        <v>44678</v>
      </c>
      <c r="H38" s="20">
        <v>44705</v>
      </c>
      <c r="I38" s="18">
        <v>34</v>
      </c>
      <c r="J38" s="18">
        <f t="shared" si="5"/>
        <v>1.2592592592592593</v>
      </c>
      <c r="M38" s="20">
        <v>44705</v>
      </c>
      <c r="N38" s="20">
        <v>44754</v>
      </c>
      <c r="O38" s="18">
        <v>57</v>
      </c>
      <c r="P38" s="18">
        <f t="shared" si="6"/>
        <v>1.1875</v>
      </c>
      <c r="S38" s="20">
        <v>44754</v>
      </c>
      <c r="T38" s="20">
        <v>44795</v>
      </c>
      <c r="U38" s="18">
        <v>161</v>
      </c>
      <c r="V38" s="18">
        <f t="shared" si="13"/>
        <v>4.0250000000000004</v>
      </c>
      <c r="Y38" s="20">
        <v>44795</v>
      </c>
      <c r="Z38" s="20">
        <v>44869</v>
      </c>
      <c r="AA38" s="18">
        <v>17</v>
      </c>
      <c r="AB38" s="18">
        <f t="shared" si="14"/>
        <v>0.2361111111111111</v>
      </c>
      <c r="AE38" s="9"/>
      <c r="AF38" s="9"/>
      <c r="AK38" s="20">
        <v>44678</v>
      </c>
      <c r="AL38" s="20">
        <v>44754</v>
      </c>
      <c r="AM38" s="18">
        <v>148</v>
      </c>
      <c r="AN38" s="18">
        <f t="shared" si="7"/>
        <v>1.9733333333333334</v>
      </c>
      <c r="AQ38" s="20">
        <v>44678</v>
      </c>
      <c r="AR38" s="20">
        <v>44869</v>
      </c>
      <c r="AS38" s="18">
        <v>10</v>
      </c>
      <c r="AT38" s="18">
        <f t="shared" si="8"/>
        <v>5.3475935828877004E-2</v>
      </c>
      <c r="AW38" s="20">
        <v>44678</v>
      </c>
      <c r="AX38" s="20">
        <v>44869</v>
      </c>
      <c r="AY38" s="18">
        <v>127</v>
      </c>
      <c r="AZ38" s="18">
        <f t="shared" si="19"/>
        <v>0.67914438502673802</v>
      </c>
      <c r="BC38" s="20">
        <v>44678</v>
      </c>
      <c r="BD38" s="18">
        <v>178</v>
      </c>
      <c r="BG38" s="20">
        <v>44705</v>
      </c>
      <c r="BH38" s="18">
        <v>154</v>
      </c>
      <c r="BK38" s="20">
        <v>44754</v>
      </c>
      <c r="BL38" s="18">
        <v>306</v>
      </c>
      <c r="BO38" s="20">
        <v>44795</v>
      </c>
      <c r="BP38" s="18">
        <v>155</v>
      </c>
      <c r="BQ38" s="22"/>
      <c r="BR38" s="22"/>
      <c r="BS38" s="20">
        <v>44869</v>
      </c>
      <c r="BT38" s="23">
        <v>147</v>
      </c>
      <c r="BU38" s="22"/>
      <c r="BV38" s="22"/>
      <c r="BX38" s="9"/>
      <c r="CA38" s="24">
        <f t="shared" si="15"/>
        <v>269</v>
      </c>
      <c r="CB38" s="24">
        <f t="shared" si="16"/>
        <v>57</v>
      </c>
      <c r="CC38" s="24">
        <f t="shared" si="17"/>
        <v>-259</v>
      </c>
      <c r="CD38" s="24">
        <f t="shared" si="2"/>
        <v>-316</v>
      </c>
      <c r="CE38" s="24">
        <f t="shared" si="18"/>
        <v>-142</v>
      </c>
      <c r="CF38" s="24">
        <f t="shared" si="4"/>
        <v>174</v>
      </c>
      <c r="CG38" s="24">
        <f t="shared" si="10"/>
        <v>-85</v>
      </c>
      <c r="CH38" s="24">
        <f t="shared" si="11"/>
        <v>184</v>
      </c>
      <c r="CI38">
        <f t="shared" si="12"/>
        <v>1.6769675925925926</v>
      </c>
    </row>
    <row r="39" spans="1:87" ht="15.75" customHeight="1" x14ac:dyDescent="0.2">
      <c r="A39" s="5" t="s">
        <v>19</v>
      </c>
      <c r="B39" s="5">
        <v>2022</v>
      </c>
      <c r="C39" s="5">
        <v>1206</v>
      </c>
      <c r="D39" s="5">
        <v>2</v>
      </c>
      <c r="E39" s="5" t="s">
        <v>26</v>
      </c>
      <c r="F39" s="5" t="s">
        <v>21</v>
      </c>
      <c r="G39" s="20">
        <v>44678</v>
      </c>
      <c r="H39" s="20">
        <v>44705</v>
      </c>
      <c r="I39" s="18">
        <v>91</v>
      </c>
      <c r="J39" s="18">
        <f t="shared" si="5"/>
        <v>3.3703703703703702</v>
      </c>
      <c r="M39" s="20">
        <v>44705</v>
      </c>
      <c r="N39" s="20">
        <v>44754</v>
      </c>
      <c r="O39" s="18">
        <v>183</v>
      </c>
      <c r="P39" s="18">
        <f t="shared" si="6"/>
        <v>3.8125</v>
      </c>
      <c r="S39" s="20">
        <v>44754</v>
      </c>
      <c r="T39" s="20">
        <v>44795</v>
      </c>
      <c r="U39" s="18">
        <v>442</v>
      </c>
      <c r="V39" s="18">
        <f t="shared" si="13"/>
        <v>11.05</v>
      </c>
      <c r="Y39" s="20">
        <v>44795</v>
      </c>
      <c r="Z39" s="20">
        <v>44869</v>
      </c>
      <c r="AA39" s="18">
        <v>48</v>
      </c>
      <c r="AB39" s="18">
        <f t="shared" si="14"/>
        <v>0.66666666666666663</v>
      </c>
      <c r="AE39" s="9"/>
      <c r="AF39" s="9"/>
      <c r="AK39" s="20">
        <v>44678</v>
      </c>
      <c r="AL39" s="20">
        <v>44754</v>
      </c>
      <c r="AM39" s="18">
        <v>83</v>
      </c>
      <c r="AN39" s="18">
        <f t="shared" si="7"/>
        <v>1.1066666666666667</v>
      </c>
      <c r="AQ39" s="20">
        <v>44678</v>
      </c>
      <c r="AR39" s="20">
        <v>44869</v>
      </c>
      <c r="AS39" s="18">
        <v>96</v>
      </c>
      <c r="AT39" s="18">
        <f t="shared" si="8"/>
        <v>0.5133689839572193</v>
      </c>
      <c r="AW39" s="20">
        <v>44678</v>
      </c>
      <c r="AX39" s="20">
        <v>44869</v>
      </c>
      <c r="AY39" s="18">
        <v>64</v>
      </c>
      <c r="AZ39" s="18">
        <f t="shared" si="19"/>
        <v>0.34224598930481281</v>
      </c>
      <c r="BC39" s="20">
        <v>44678</v>
      </c>
      <c r="BD39" s="18">
        <v>170</v>
      </c>
      <c r="BG39" s="20">
        <v>44705</v>
      </c>
      <c r="BH39" s="18">
        <v>193</v>
      </c>
      <c r="BK39" s="20">
        <v>44754</v>
      </c>
      <c r="BL39" s="18">
        <v>247</v>
      </c>
      <c r="BO39" s="20">
        <v>44795</v>
      </c>
      <c r="BP39" s="18">
        <v>198</v>
      </c>
      <c r="BQ39" s="22"/>
      <c r="BR39" s="22"/>
      <c r="BS39" s="20">
        <v>44869</v>
      </c>
      <c r="BT39" s="23">
        <v>182</v>
      </c>
      <c r="BU39" s="22"/>
      <c r="BV39" s="22"/>
      <c r="BX39" s="9"/>
      <c r="CA39" s="24">
        <f t="shared" si="15"/>
        <v>764</v>
      </c>
      <c r="CB39" s="24">
        <f t="shared" si="16"/>
        <v>-191</v>
      </c>
      <c r="CC39" s="24">
        <f t="shared" si="17"/>
        <v>-668</v>
      </c>
      <c r="CD39" s="24">
        <f t="shared" si="2"/>
        <v>-477</v>
      </c>
      <c r="CE39" s="24">
        <f t="shared" si="18"/>
        <v>-700</v>
      </c>
      <c r="CF39" s="24">
        <f t="shared" si="4"/>
        <v>-223</v>
      </c>
      <c r="CG39" s="24">
        <f t="shared" si="10"/>
        <v>-891</v>
      </c>
      <c r="CH39" s="24">
        <f t="shared" si="11"/>
        <v>-127</v>
      </c>
      <c r="CI39">
        <f t="shared" si="12"/>
        <v>4.7248842592592597</v>
      </c>
    </row>
    <row r="40" spans="1:87" ht="15.75" customHeight="1" x14ac:dyDescent="0.2">
      <c r="A40" s="5" t="s">
        <v>19</v>
      </c>
      <c r="B40" s="5">
        <v>2022</v>
      </c>
      <c r="C40" s="5">
        <v>1207</v>
      </c>
      <c r="D40" s="5">
        <v>2</v>
      </c>
      <c r="E40" s="5" t="s">
        <v>23</v>
      </c>
      <c r="F40" s="5" t="s">
        <v>27</v>
      </c>
      <c r="G40" s="20">
        <v>44678</v>
      </c>
      <c r="H40" s="20">
        <v>44705</v>
      </c>
      <c r="I40" s="18">
        <v>26</v>
      </c>
      <c r="J40" s="18">
        <f t="shared" si="5"/>
        <v>0.96296296296296291</v>
      </c>
      <c r="M40" s="20">
        <v>44705</v>
      </c>
      <c r="N40" s="20">
        <v>44741</v>
      </c>
      <c r="O40" s="18">
        <v>28</v>
      </c>
      <c r="P40" s="18">
        <f t="shared" si="6"/>
        <v>0.8</v>
      </c>
      <c r="S40" s="20">
        <v>44741</v>
      </c>
      <c r="T40" s="20">
        <v>44775</v>
      </c>
      <c r="U40" s="18">
        <v>74</v>
      </c>
      <c r="V40" s="18">
        <f t="shared" si="13"/>
        <v>2.2424242424242422</v>
      </c>
      <c r="Y40" s="20">
        <v>44775</v>
      </c>
      <c r="Z40" s="20">
        <v>44811</v>
      </c>
      <c r="AA40" s="18">
        <v>64</v>
      </c>
      <c r="AB40" s="18">
        <f t="shared" si="14"/>
        <v>1.8285714285714285</v>
      </c>
      <c r="AE40" s="20">
        <v>44811</v>
      </c>
      <c r="AF40" s="20">
        <v>44869</v>
      </c>
      <c r="AG40" s="18">
        <v>44</v>
      </c>
      <c r="AH40" s="18">
        <f t="shared" ref="AH40:AH43" si="21">AG40/DAYS360(AE40,AF40)</f>
        <v>0.77192982456140347</v>
      </c>
      <c r="AK40" s="20">
        <v>44678</v>
      </c>
      <c r="AL40" s="20">
        <v>44741</v>
      </c>
      <c r="AM40" s="18">
        <v>68</v>
      </c>
      <c r="AN40" s="18">
        <f t="shared" si="7"/>
        <v>1.096774193548387</v>
      </c>
      <c r="AQ40" s="20">
        <v>44678</v>
      </c>
      <c r="AR40" s="20">
        <v>44811</v>
      </c>
      <c r="AS40" s="18">
        <v>207</v>
      </c>
      <c r="AT40" s="18">
        <f t="shared" si="8"/>
        <v>1.5923076923076922</v>
      </c>
      <c r="AW40" s="20">
        <v>44678</v>
      </c>
      <c r="AX40" s="20">
        <v>44869</v>
      </c>
      <c r="AY40" s="18">
        <v>690</v>
      </c>
      <c r="AZ40" s="18">
        <f t="shared" si="19"/>
        <v>3.6898395721925135</v>
      </c>
      <c r="BC40" s="20">
        <v>44678</v>
      </c>
      <c r="BD40" s="18">
        <v>149</v>
      </c>
      <c r="BG40" s="20">
        <v>44705</v>
      </c>
      <c r="BH40" s="18">
        <v>88</v>
      </c>
      <c r="BK40" s="20">
        <v>44741</v>
      </c>
      <c r="BL40" s="18">
        <v>137</v>
      </c>
      <c r="BO40" s="20">
        <v>44775</v>
      </c>
      <c r="BP40" s="18">
        <v>218</v>
      </c>
      <c r="BQ40" s="22"/>
      <c r="BR40" s="22"/>
      <c r="BS40" s="20">
        <v>44811</v>
      </c>
      <c r="BT40" s="23">
        <v>198</v>
      </c>
      <c r="BU40" s="22"/>
      <c r="BV40" s="22"/>
      <c r="BW40" s="20">
        <v>44869</v>
      </c>
      <c r="BX40" s="23">
        <v>212</v>
      </c>
      <c r="CA40" s="24">
        <f t="shared" si="15"/>
        <v>236</v>
      </c>
      <c r="CB40" s="24">
        <f t="shared" si="16"/>
        <v>14</v>
      </c>
      <c r="CC40" s="24">
        <f t="shared" si="17"/>
        <v>15</v>
      </c>
      <c r="CD40" s="24">
        <f t="shared" si="2"/>
        <v>1</v>
      </c>
      <c r="CE40" s="24">
        <f t="shared" si="18"/>
        <v>454</v>
      </c>
      <c r="CF40" s="24">
        <f t="shared" si="4"/>
        <v>453</v>
      </c>
      <c r="CG40" s="24">
        <f t="shared" si="10"/>
        <v>468</v>
      </c>
      <c r="CH40" s="24">
        <f t="shared" si="11"/>
        <v>704</v>
      </c>
      <c r="CI40">
        <f t="shared" si="12"/>
        <v>1.3211776917040072</v>
      </c>
    </row>
    <row r="41" spans="1:87" ht="15.75" customHeight="1" x14ac:dyDescent="0.2">
      <c r="A41" s="5" t="s">
        <v>19</v>
      </c>
      <c r="B41" s="5">
        <v>2022</v>
      </c>
      <c r="C41" s="5">
        <v>1209</v>
      </c>
      <c r="D41" s="5">
        <v>2</v>
      </c>
      <c r="E41" s="5" t="s">
        <v>26</v>
      </c>
      <c r="F41" s="5" t="s">
        <v>27</v>
      </c>
      <c r="G41" s="20">
        <v>44678</v>
      </c>
      <c r="H41" s="20">
        <v>44705</v>
      </c>
      <c r="I41" s="18">
        <v>12</v>
      </c>
      <c r="J41" s="18">
        <f t="shared" si="5"/>
        <v>0.44444444444444442</v>
      </c>
      <c r="M41" s="20">
        <v>44705</v>
      </c>
      <c r="N41" s="20">
        <v>44741</v>
      </c>
      <c r="O41" s="18">
        <v>44</v>
      </c>
      <c r="P41" s="18">
        <f t="shared" si="6"/>
        <v>1.2571428571428571</v>
      </c>
      <c r="S41" s="20">
        <v>44741</v>
      </c>
      <c r="T41" s="20">
        <v>44775</v>
      </c>
      <c r="U41" s="18">
        <v>35</v>
      </c>
      <c r="V41" s="18">
        <f t="shared" si="13"/>
        <v>1.0606060606060606</v>
      </c>
      <c r="Y41" s="20">
        <v>44775</v>
      </c>
      <c r="Z41" s="20">
        <v>44811</v>
      </c>
      <c r="AA41" s="18">
        <v>41</v>
      </c>
      <c r="AB41" s="18">
        <f t="shared" si="14"/>
        <v>1.1714285714285715</v>
      </c>
      <c r="AE41" s="20">
        <v>44811</v>
      </c>
      <c r="AF41" s="20">
        <v>44869</v>
      </c>
      <c r="AG41" s="18">
        <v>18</v>
      </c>
      <c r="AH41" s="18">
        <f t="shared" si="21"/>
        <v>0.31578947368421051</v>
      </c>
      <c r="AK41" s="20">
        <v>44678</v>
      </c>
      <c r="AL41" s="20">
        <v>44741</v>
      </c>
      <c r="AM41" s="18">
        <v>645</v>
      </c>
      <c r="AN41" s="18">
        <f t="shared" si="7"/>
        <v>10.403225806451612</v>
      </c>
      <c r="AQ41" s="20">
        <v>44678</v>
      </c>
      <c r="AR41" s="20">
        <v>44811</v>
      </c>
      <c r="AS41" s="18">
        <v>115</v>
      </c>
      <c r="AT41" s="18">
        <f t="shared" si="8"/>
        <v>0.88461538461538458</v>
      </c>
      <c r="AW41" s="20">
        <v>44678</v>
      </c>
      <c r="AX41" s="20">
        <v>44869</v>
      </c>
      <c r="AY41" s="18">
        <v>214</v>
      </c>
      <c r="AZ41" s="18">
        <f t="shared" si="19"/>
        <v>1.1443850267379678</v>
      </c>
      <c r="BC41" s="20">
        <v>44678</v>
      </c>
      <c r="BD41" s="18">
        <v>165</v>
      </c>
      <c r="BG41" s="20">
        <v>44705</v>
      </c>
      <c r="BH41" s="18">
        <v>113</v>
      </c>
      <c r="BK41" s="20">
        <v>44741</v>
      </c>
      <c r="BL41" s="18">
        <v>374</v>
      </c>
      <c r="BO41" s="20">
        <v>44775</v>
      </c>
      <c r="BP41" s="18">
        <v>206</v>
      </c>
      <c r="BQ41" s="22"/>
      <c r="BR41" s="22"/>
      <c r="BS41" s="20">
        <v>44811</v>
      </c>
      <c r="BT41" s="23">
        <v>574</v>
      </c>
      <c r="BU41" s="22"/>
      <c r="BV41" s="22"/>
      <c r="BW41" s="20">
        <v>44869</v>
      </c>
      <c r="BX41" s="23">
        <v>333</v>
      </c>
      <c r="CA41" s="24">
        <f t="shared" si="15"/>
        <v>150</v>
      </c>
      <c r="CB41" s="24">
        <f t="shared" si="16"/>
        <v>589</v>
      </c>
      <c r="CC41" s="24">
        <f t="shared" si="17"/>
        <v>-17</v>
      </c>
      <c r="CD41" s="24">
        <f t="shared" si="2"/>
        <v>-606</v>
      </c>
      <c r="CE41" s="24">
        <f t="shared" si="18"/>
        <v>64</v>
      </c>
      <c r="CF41" s="24">
        <f t="shared" si="4"/>
        <v>670</v>
      </c>
      <c r="CG41" s="24">
        <f t="shared" si="10"/>
        <v>653</v>
      </c>
      <c r="CH41" s="24">
        <f t="shared" si="11"/>
        <v>803</v>
      </c>
      <c r="CI41">
        <f t="shared" si="12"/>
        <v>0.84988228146122891</v>
      </c>
    </row>
    <row r="42" spans="1:87" ht="15.75" customHeight="1" x14ac:dyDescent="0.2">
      <c r="A42" s="5" t="s">
        <v>19</v>
      </c>
      <c r="B42" s="5">
        <v>2022</v>
      </c>
      <c r="C42" s="5">
        <v>1304</v>
      </c>
      <c r="D42" s="5">
        <v>3</v>
      </c>
      <c r="E42" s="5" t="s">
        <v>26</v>
      </c>
      <c r="F42" s="5" t="s">
        <v>27</v>
      </c>
      <c r="G42" s="20">
        <v>44678</v>
      </c>
      <c r="H42" s="20">
        <v>44705</v>
      </c>
      <c r="I42" s="18">
        <v>24</v>
      </c>
      <c r="J42" s="18">
        <f t="shared" si="5"/>
        <v>0.88888888888888884</v>
      </c>
      <c r="M42" s="20">
        <v>44705</v>
      </c>
      <c r="N42" s="20">
        <v>44741</v>
      </c>
      <c r="O42" s="18">
        <v>23</v>
      </c>
      <c r="P42" s="18">
        <f t="shared" si="6"/>
        <v>0.65714285714285714</v>
      </c>
      <c r="S42" s="20">
        <v>44741</v>
      </c>
      <c r="T42" s="20">
        <v>44775</v>
      </c>
      <c r="U42" s="18">
        <v>42</v>
      </c>
      <c r="V42" s="18">
        <f t="shared" si="13"/>
        <v>1.2727272727272727</v>
      </c>
      <c r="Y42" s="20">
        <v>44775</v>
      </c>
      <c r="Z42" s="20">
        <v>44811</v>
      </c>
      <c r="AA42" s="18">
        <v>52</v>
      </c>
      <c r="AB42" s="18">
        <f t="shared" si="14"/>
        <v>1.4857142857142858</v>
      </c>
      <c r="AE42" s="20">
        <v>44811</v>
      </c>
      <c r="AF42" s="20">
        <v>44869</v>
      </c>
      <c r="AG42" s="18">
        <v>23</v>
      </c>
      <c r="AH42" s="18">
        <f t="shared" si="21"/>
        <v>0.40350877192982454</v>
      </c>
      <c r="AK42" s="20">
        <v>44678</v>
      </c>
      <c r="AL42" s="20">
        <v>44741</v>
      </c>
      <c r="AM42" s="18">
        <v>110</v>
      </c>
      <c r="AN42" s="18">
        <f t="shared" si="7"/>
        <v>1.7741935483870968</v>
      </c>
      <c r="AQ42" s="20">
        <v>44678</v>
      </c>
      <c r="AR42" s="20">
        <v>44811</v>
      </c>
      <c r="AS42" s="18">
        <v>61</v>
      </c>
      <c r="AT42" s="18">
        <f t="shared" si="8"/>
        <v>0.46923076923076923</v>
      </c>
      <c r="AW42" s="20">
        <v>44678</v>
      </c>
      <c r="AX42" s="20">
        <v>44869</v>
      </c>
      <c r="AY42" s="18">
        <v>106</v>
      </c>
      <c r="AZ42" s="18">
        <f t="shared" si="19"/>
        <v>0.5668449197860963</v>
      </c>
      <c r="BC42" s="20">
        <v>44678</v>
      </c>
      <c r="BD42" s="18">
        <v>237</v>
      </c>
      <c r="BG42" s="20">
        <v>44705</v>
      </c>
      <c r="BH42" s="18">
        <v>148</v>
      </c>
      <c r="BK42" s="20">
        <v>44741</v>
      </c>
      <c r="BL42" s="18">
        <v>294</v>
      </c>
      <c r="BO42" s="20">
        <v>44775</v>
      </c>
      <c r="BP42" s="18">
        <v>368</v>
      </c>
      <c r="BQ42" s="22"/>
      <c r="BR42" s="22"/>
      <c r="BS42" s="20">
        <v>44811</v>
      </c>
      <c r="BT42" s="23">
        <v>178</v>
      </c>
      <c r="BU42" s="22"/>
      <c r="BV42" s="22"/>
      <c r="BW42" s="20">
        <v>44869</v>
      </c>
      <c r="BX42" s="23">
        <v>338</v>
      </c>
      <c r="CA42" s="24">
        <f t="shared" si="15"/>
        <v>164</v>
      </c>
      <c r="CB42" s="24">
        <f t="shared" si="16"/>
        <v>63</v>
      </c>
      <c r="CC42" s="24">
        <f t="shared" si="17"/>
        <v>-80</v>
      </c>
      <c r="CD42" s="24">
        <f t="shared" si="2"/>
        <v>-143</v>
      </c>
      <c r="CE42" s="24">
        <f t="shared" si="18"/>
        <v>-58</v>
      </c>
      <c r="CF42" s="24">
        <f t="shared" si="4"/>
        <v>85</v>
      </c>
      <c r="CG42" s="24">
        <f t="shared" si="10"/>
        <v>5</v>
      </c>
      <c r="CH42" s="24">
        <f t="shared" si="11"/>
        <v>169</v>
      </c>
      <c r="CI42">
        <f t="shared" si="12"/>
        <v>0.94159641528062576</v>
      </c>
    </row>
    <row r="43" spans="1:87" ht="15.75" customHeight="1" x14ac:dyDescent="0.2">
      <c r="A43" s="5" t="s">
        <v>19</v>
      </c>
      <c r="B43" s="5">
        <v>2022</v>
      </c>
      <c r="C43" s="5">
        <v>1305</v>
      </c>
      <c r="D43" s="5">
        <v>3</v>
      </c>
      <c r="E43" s="5" t="s">
        <v>23</v>
      </c>
      <c r="F43" s="5" t="s">
        <v>27</v>
      </c>
      <c r="G43" s="20">
        <v>44678</v>
      </c>
      <c r="H43" s="20">
        <v>44705</v>
      </c>
      <c r="I43" s="18">
        <v>77</v>
      </c>
      <c r="J43" s="18">
        <f t="shared" si="5"/>
        <v>2.8518518518518516</v>
      </c>
      <c r="M43" s="20">
        <v>44705</v>
      </c>
      <c r="N43" s="20">
        <v>44741</v>
      </c>
      <c r="O43" s="18">
        <v>9</v>
      </c>
      <c r="P43" s="18">
        <f t="shared" si="6"/>
        <v>0.25714285714285712</v>
      </c>
      <c r="S43" s="20">
        <v>44741</v>
      </c>
      <c r="T43" s="20">
        <v>44775</v>
      </c>
      <c r="U43" s="18">
        <v>48</v>
      </c>
      <c r="V43" s="18">
        <f t="shared" si="13"/>
        <v>1.4545454545454546</v>
      </c>
      <c r="Y43" s="20">
        <v>44775</v>
      </c>
      <c r="Z43" s="20">
        <v>44811</v>
      </c>
      <c r="AA43" s="18">
        <v>29</v>
      </c>
      <c r="AB43" s="18">
        <f t="shared" si="14"/>
        <v>0.82857142857142863</v>
      </c>
      <c r="AE43" s="20">
        <v>44811</v>
      </c>
      <c r="AF43" s="20">
        <v>44869</v>
      </c>
      <c r="AG43" s="18">
        <v>34</v>
      </c>
      <c r="AH43" s="18">
        <f t="shared" si="21"/>
        <v>0.59649122807017541</v>
      </c>
      <c r="AK43" s="20">
        <v>44678</v>
      </c>
      <c r="AL43" s="20">
        <v>44741</v>
      </c>
      <c r="AM43" s="18">
        <v>75</v>
      </c>
      <c r="AN43" s="18">
        <f t="shared" si="7"/>
        <v>1.2096774193548387</v>
      </c>
      <c r="AQ43" s="20">
        <v>44678</v>
      </c>
      <c r="AR43" s="20">
        <v>44811</v>
      </c>
      <c r="AS43" s="18">
        <v>107</v>
      </c>
      <c r="AT43" s="18">
        <f t="shared" si="8"/>
        <v>0.82307692307692304</v>
      </c>
      <c r="AW43" s="20">
        <v>44678</v>
      </c>
      <c r="AX43" s="20">
        <v>44869</v>
      </c>
      <c r="AY43" s="18">
        <v>37</v>
      </c>
      <c r="AZ43" s="18">
        <f t="shared" si="19"/>
        <v>0.19786096256684493</v>
      </c>
      <c r="BC43" s="20">
        <v>44678</v>
      </c>
      <c r="BD43" s="18">
        <v>128</v>
      </c>
      <c r="BG43" s="20">
        <v>44705</v>
      </c>
      <c r="BH43" s="18">
        <v>115</v>
      </c>
      <c r="BK43" s="20">
        <v>44741</v>
      </c>
      <c r="BL43" s="18">
        <v>239</v>
      </c>
      <c r="BO43" s="20">
        <v>44775</v>
      </c>
      <c r="BP43" s="18">
        <v>341</v>
      </c>
      <c r="BQ43" s="22"/>
      <c r="BR43" s="22"/>
      <c r="BS43" s="20">
        <v>44811</v>
      </c>
      <c r="BT43" s="23">
        <v>232</v>
      </c>
      <c r="BU43" s="22"/>
      <c r="BV43" s="22"/>
      <c r="BW43" s="20">
        <v>44869</v>
      </c>
      <c r="BX43" s="23">
        <v>176</v>
      </c>
      <c r="CA43" s="24">
        <f t="shared" si="15"/>
        <v>197</v>
      </c>
      <c r="CB43" s="24">
        <f t="shared" si="16"/>
        <v>-11</v>
      </c>
      <c r="CC43" s="24">
        <f t="shared" si="17"/>
        <v>-56</v>
      </c>
      <c r="CD43" s="24">
        <f t="shared" si="2"/>
        <v>-45</v>
      </c>
      <c r="CE43" s="24">
        <f t="shared" si="18"/>
        <v>-160</v>
      </c>
      <c r="CF43" s="24">
        <f t="shared" si="4"/>
        <v>-115</v>
      </c>
      <c r="CG43" s="24">
        <f t="shared" si="10"/>
        <v>-171</v>
      </c>
      <c r="CH43" s="24">
        <f t="shared" si="11"/>
        <v>26</v>
      </c>
      <c r="CI43">
        <f t="shared" si="12"/>
        <v>1.1977205640363535</v>
      </c>
    </row>
    <row r="44" spans="1:87" ht="15.75" customHeight="1" x14ac:dyDescent="0.2">
      <c r="A44" s="5" t="s">
        <v>19</v>
      </c>
      <c r="B44" s="5">
        <v>2022</v>
      </c>
      <c r="C44" s="5">
        <v>1309</v>
      </c>
      <c r="D44" s="5">
        <v>3</v>
      </c>
      <c r="E44" s="5" t="s">
        <v>26</v>
      </c>
      <c r="F44" s="5" t="s">
        <v>21</v>
      </c>
      <c r="G44" s="20">
        <v>44678</v>
      </c>
      <c r="H44" s="20">
        <v>44705</v>
      </c>
      <c r="I44" s="18">
        <v>43</v>
      </c>
      <c r="J44" s="18">
        <f t="shared" si="5"/>
        <v>1.5925925925925926</v>
      </c>
      <c r="M44" s="20">
        <v>44705</v>
      </c>
      <c r="N44" s="20">
        <v>44754</v>
      </c>
      <c r="O44" s="18">
        <v>153</v>
      </c>
      <c r="P44" s="18">
        <f t="shared" si="6"/>
        <v>3.1875</v>
      </c>
      <c r="S44" s="20">
        <v>44754</v>
      </c>
      <c r="T44" s="20">
        <v>44795</v>
      </c>
      <c r="U44" s="18">
        <v>167</v>
      </c>
      <c r="V44" s="18">
        <f t="shared" si="13"/>
        <v>4.1749999999999998</v>
      </c>
      <c r="Y44" s="20">
        <v>44795</v>
      </c>
      <c r="Z44" s="20">
        <v>44869</v>
      </c>
      <c r="AA44" s="18">
        <v>46</v>
      </c>
      <c r="AB44" s="18">
        <f t="shared" si="14"/>
        <v>0.63888888888888884</v>
      </c>
      <c r="AE44" s="9"/>
      <c r="AF44" s="9"/>
      <c r="AK44" s="20">
        <v>44678</v>
      </c>
      <c r="AL44" s="20">
        <v>44754</v>
      </c>
      <c r="AM44" s="18">
        <v>96</v>
      </c>
      <c r="AN44" s="18">
        <f t="shared" si="7"/>
        <v>1.28</v>
      </c>
      <c r="AQ44" s="20">
        <v>44678</v>
      </c>
      <c r="AR44" s="20">
        <v>44869</v>
      </c>
      <c r="AS44" s="18">
        <v>18</v>
      </c>
      <c r="AT44" s="18">
        <f t="shared" si="8"/>
        <v>9.6256684491978606E-2</v>
      </c>
      <c r="AW44" s="20">
        <v>44678</v>
      </c>
      <c r="AX44" s="20">
        <v>44869</v>
      </c>
      <c r="AY44" s="18">
        <v>85</v>
      </c>
      <c r="AZ44" s="18">
        <f t="shared" si="19"/>
        <v>0.45454545454545453</v>
      </c>
      <c r="BC44" s="20">
        <v>44678</v>
      </c>
      <c r="BD44" s="18">
        <v>200</v>
      </c>
      <c r="BG44" s="20">
        <v>44705</v>
      </c>
      <c r="BH44" s="18">
        <v>155</v>
      </c>
      <c r="BK44" s="20">
        <v>44754</v>
      </c>
      <c r="BL44" s="18">
        <v>867</v>
      </c>
      <c r="BO44" s="20">
        <v>44795</v>
      </c>
      <c r="BP44" s="18">
        <v>139</v>
      </c>
      <c r="BQ44" s="22"/>
      <c r="BR44" s="22"/>
      <c r="BS44" s="20">
        <v>44869</v>
      </c>
      <c r="BT44" s="23">
        <v>127</v>
      </c>
      <c r="BU44" s="22"/>
      <c r="BV44" s="22"/>
      <c r="BX44" s="9"/>
      <c r="CA44" s="24">
        <f t="shared" si="15"/>
        <v>409</v>
      </c>
      <c r="CB44" s="24">
        <f t="shared" si="16"/>
        <v>-100</v>
      </c>
      <c r="CC44" s="24">
        <f t="shared" si="17"/>
        <v>-391</v>
      </c>
      <c r="CD44" s="24">
        <f t="shared" si="2"/>
        <v>-291</v>
      </c>
      <c r="CE44" s="24">
        <f t="shared" si="18"/>
        <v>-324</v>
      </c>
      <c r="CF44" s="24">
        <f t="shared" si="4"/>
        <v>-33</v>
      </c>
      <c r="CG44" s="24">
        <f t="shared" si="10"/>
        <v>-424</v>
      </c>
      <c r="CH44" s="24">
        <f t="shared" si="11"/>
        <v>-15</v>
      </c>
      <c r="CI44">
        <f t="shared" si="12"/>
        <v>2.3984953703703704</v>
      </c>
    </row>
    <row r="45" spans="1:87" ht="15.75" customHeight="1" x14ac:dyDescent="0.2">
      <c r="A45" s="5" t="s">
        <v>19</v>
      </c>
      <c r="B45" s="5">
        <v>2022</v>
      </c>
      <c r="C45" s="5">
        <v>1312</v>
      </c>
      <c r="D45" s="5">
        <v>3</v>
      </c>
      <c r="E45" s="5" t="s">
        <v>23</v>
      </c>
      <c r="F45" s="5" t="s">
        <v>21</v>
      </c>
      <c r="G45" s="20">
        <v>44678</v>
      </c>
      <c r="H45" s="20">
        <v>44705</v>
      </c>
      <c r="I45" s="18">
        <v>7</v>
      </c>
      <c r="J45" s="18">
        <f t="shared" si="5"/>
        <v>0.25925925925925924</v>
      </c>
      <c r="M45" s="20">
        <v>44705</v>
      </c>
      <c r="N45" s="20">
        <v>44754</v>
      </c>
      <c r="O45" s="18">
        <v>8</v>
      </c>
      <c r="P45" s="18">
        <f t="shared" si="6"/>
        <v>0.16666666666666666</v>
      </c>
      <c r="S45" s="20">
        <v>44754</v>
      </c>
      <c r="T45" s="20">
        <v>44795</v>
      </c>
      <c r="U45" s="18">
        <v>15</v>
      </c>
      <c r="V45" s="18">
        <f t="shared" si="13"/>
        <v>0.375</v>
      </c>
      <c r="Y45" s="20">
        <v>44795</v>
      </c>
      <c r="Z45" s="20">
        <v>44869</v>
      </c>
      <c r="AA45" s="18">
        <v>35</v>
      </c>
      <c r="AB45" s="18">
        <f t="shared" si="14"/>
        <v>0.4861111111111111</v>
      </c>
      <c r="AE45" s="9"/>
      <c r="AF45" s="9"/>
      <c r="AK45" s="20">
        <v>44678</v>
      </c>
      <c r="AL45" s="20">
        <v>44754</v>
      </c>
      <c r="AM45" s="18">
        <v>171</v>
      </c>
      <c r="AN45" s="18">
        <f t="shared" si="7"/>
        <v>2.2799999999999998</v>
      </c>
      <c r="AQ45" s="20">
        <v>44678</v>
      </c>
      <c r="AR45" s="20">
        <v>44869</v>
      </c>
      <c r="AS45" s="18">
        <v>212</v>
      </c>
      <c r="AT45" s="18">
        <f t="shared" si="8"/>
        <v>1.1336898395721926</v>
      </c>
      <c r="AW45" s="20">
        <v>44678</v>
      </c>
      <c r="AX45" s="20">
        <v>44869</v>
      </c>
      <c r="AY45" s="18">
        <v>16</v>
      </c>
      <c r="AZ45" s="18">
        <f t="shared" si="19"/>
        <v>8.5561497326203204E-2</v>
      </c>
      <c r="BC45" s="20">
        <v>44678</v>
      </c>
      <c r="BD45" s="18">
        <v>203</v>
      </c>
      <c r="BG45" s="20">
        <v>44705</v>
      </c>
      <c r="BH45" s="18">
        <v>95</v>
      </c>
      <c r="BK45" s="20">
        <v>44754</v>
      </c>
      <c r="BL45" s="18">
        <v>317</v>
      </c>
      <c r="BO45" s="20">
        <v>44795</v>
      </c>
      <c r="BP45" s="18">
        <v>189</v>
      </c>
      <c r="BQ45" s="22"/>
      <c r="BR45" s="22"/>
      <c r="BS45" s="20">
        <v>44869</v>
      </c>
      <c r="BT45" s="23">
        <v>89</v>
      </c>
      <c r="BU45" s="22"/>
      <c r="BV45" s="22"/>
      <c r="BX45" s="9"/>
      <c r="CA45" s="24">
        <f t="shared" si="15"/>
        <v>65</v>
      </c>
      <c r="CB45" s="24">
        <f t="shared" si="16"/>
        <v>156</v>
      </c>
      <c r="CC45" s="24">
        <f t="shared" si="17"/>
        <v>147</v>
      </c>
      <c r="CD45" s="24">
        <f t="shared" si="2"/>
        <v>-9</v>
      </c>
      <c r="CE45" s="24">
        <f t="shared" si="18"/>
        <v>-49</v>
      </c>
      <c r="CF45" s="24">
        <f t="shared" si="4"/>
        <v>-40</v>
      </c>
      <c r="CG45" s="24">
        <f t="shared" si="10"/>
        <v>107</v>
      </c>
      <c r="CH45" s="24">
        <f t="shared" si="11"/>
        <v>172</v>
      </c>
      <c r="CI45">
        <f t="shared" si="12"/>
        <v>0.32175925925925924</v>
      </c>
    </row>
    <row r="46" spans="1:87" ht="15.75" customHeight="1" x14ac:dyDescent="0.2">
      <c r="A46" s="5" t="s">
        <v>19</v>
      </c>
      <c r="B46" s="5">
        <v>2022</v>
      </c>
      <c r="C46" s="5">
        <v>1402</v>
      </c>
      <c r="D46" s="5">
        <v>4</v>
      </c>
      <c r="E46" s="5" t="s">
        <v>23</v>
      </c>
      <c r="F46" s="5" t="s">
        <v>21</v>
      </c>
      <c r="G46" s="20">
        <v>44678</v>
      </c>
      <c r="H46" s="20">
        <v>44705</v>
      </c>
      <c r="I46" s="18">
        <v>98</v>
      </c>
      <c r="J46" s="18">
        <f t="shared" si="5"/>
        <v>3.6296296296296298</v>
      </c>
      <c r="M46" s="20">
        <v>44705</v>
      </c>
      <c r="N46" s="20">
        <v>44754</v>
      </c>
      <c r="O46" s="18">
        <v>135</v>
      </c>
      <c r="P46" s="18">
        <f t="shared" si="6"/>
        <v>2.8125</v>
      </c>
      <c r="S46" s="20">
        <v>44754</v>
      </c>
      <c r="T46" s="20">
        <v>44795</v>
      </c>
      <c r="U46" s="18">
        <v>257</v>
      </c>
      <c r="V46" s="18">
        <f t="shared" si="13"/>
        <v>6.4249999999999998</v>
      </c>
      <c r="Y46" s="20">
        <v>44795</v>
      </c>
      <c r="Z46" s="20">
        <v>44869</v>
      </c>
      <c r="AA46" s="18">
        <v>27</v>
      </c>
      <c r="AB46" s="18">
        <f t="shared" si="14"/>
        <v>0.375</v>
      </c>
      <c r="AE46" s="9"/>
      <c r="AF46" s="9"/>
      <c r="AK46" s="20">
        <v>44678</v>
      </c>
      <c r="AL46" s="20">
        <v>44754</v>
      </c>
      <c r="AM46" s="18">
        <v>109</v>
      </c>
      <c r="AN46" s="18">
        <f t="shared" si="7"/>
        <v>1.4533333333333334</v>
      </c>
      <c r="AQ46" s="20">
        <v>44678</v>
      </c>
      <c r="AR46" s="20">
        <v>44869</v>
      </c>
      <c r="AS46" s="18">
        <v>799</v>
      </c>
      <c r="AT46" s="18">
        <f t="shared" si="8"/>
        <v>4.2727272727272725</v>
      </c>
      <c r="AW46" s="20">
        <v>44678</v>
      </c>
      <c r="AX46" s="20">
        <v>44869</v>
      </c>
      <c r="AY46" s="18">
        <v>143</v>
      </c>
      <c r="AZ46" s="18">
        <f t="shared" si="19"/>
        <v>0.76470588235294112</v>
      </c>
      <c r="BC46" s="20">
        <v>44678</v>
      </c>
      <c r="BD46" s="18">
        <v>230</v>
      </c>
      <c r="BG46" s="20">
        <v>44705</v>
      </c>
      <c r="BH46" s="18">
        <v>146</v>
      </c>
      <c r="BK46" s="20">
        <v>44754</v>
      </c>
      <c r="BL46" s="18">
        <v>202</v>
      </c>
      <c r="BO46" s="20">
        <v>44795</v>
      </c>
      <c r="BP46" s="18">
        <v>357</v>
      </c>
      <c r="BQ46" s="22"/>
      <c r="BR46" s="22"/>
      <c r="BS46" s="20">
        <v>44869</v>
      </c>
      <c r="BT46" s="23">
        <v>185</v>
      </c>
      <c r="BU46" s="22"/>
      <c r="BV46" s="22"/>
      <c r="BX46" s="9"/>
      <c r="CA46" s="24">
        <f t="shared" si="15"/>
        <v>517</v>
      </c>
      <c r="CB46" s="24">
        <f t="shared" si="16"/>
        <v>-124</v>
      </c>
      <c r="CC46" s="24">
        <f t="shared" si="17"/>
        <v>282</v>
      </c>
      <c r="CD46" s="24">
        <f t="shared" si="2"/>
        <v>406</v>
      </c>
      <c r="CE46" s="24">
        <f t="shared" si="18"/>
        <v>-374</v>
      </c>
      <c r="CF46" s="24">
        <f t="shared" si="4"/>
        <v>-780</v>
      </c>
      <c r="CG46" s="24">
        <f t="shared" si="10"/>
        <v>-498</v>
      </c>
      <c r="CH46" s="24">
        <f t="shared" si="11"/>
        <v>19</v>
      </c>
      <c r="CI46">
        <f t="shared" si="12"/>
        <v>3.3105324074074076</v>
      </c>
    </row>
    <row r="47" spans="1:87" ht="15.75" customHeight="1" x14ac:dyDescent="0.2">
      <c r="A47" s="5" t="s">
        <v>19</v>
      </c>
      <c r="B47" s="5">
        <v>2022</v>
      </c>
      <c r="C47" s="5">
        <v>1405</v>
      </c>
      <c r="D47" s="5">
        <v>4</v>
      </c>
      <c r="E47" s="5" t="s">
        <v>26</v>
      </c>
      <c r="F47" s="5" t="s">
        <v>21</v>
      </c>
      <c r="G47" s="20">
        <v>44678</v>
      </c>
      <c r="H47" s="20">
        <v>44705</v>
      </c>
      <c r="I47" s="18">
        <v>58</v>
      </c>
      <c r="J47" s="18">
        <f t="shared" si="5"/>
        <v>2.1481481481481484</v>
      </c>
      <c r="M47" s="20">
        <v>44705</v>
      </c>
      <c r="N47" s="20">
        <v>44754</v>
      </c>
      <c r="O47" s="18">
        <v>224</v>
      </c>
      <c r="P47" s="18">
        <f t="shared" si="6"/>
        <v>4.666666666666667</v>
      </c>
      <c r="S47" s="20">
        <v>44754</v>
      </c>
      <c r="T47" s="20">
        <v>44795</v>
      </c>
      <c r="U47" s="18">
        <v>289</v>
      </c>
      <c r="V47" s="18">
        <f t="shared" si="13"/>
        <v>7.2249999999999996</v>
      </c>
      <c r="Y47" s="20">
        <v>44795</v>
      </c>
      <c r="Z47" s="20">
        <v>44869</v>
      </c>
      <c r="AA47" s="18">
        <v>29</v>
      </c>
      <c r="AB47" s="18">
        <f t="shared" si="14"/>
        <v>0.40277777777777779</v>
      </c>
      <c r="AE47" s="9"/>
      <c r="AF47" s="9"/>
      <c r="AK47" s="20">
        <v>44678</v>
      </c>
      <c r="AL47" s="20">
        <v>44754</v>
      </c>
      <c r="AM47" s="18">
        <v>351</v>
      </c>
      <c r="AN47" s="18">
        <f t="shared" si="7"/>
        <v>4.68</v>
      </c>
      <c r="AQ47" s="20">
        <v>44678</v>
      </c>
      <c r="AR47" s="20">
        <v>44869</v>
      </c>
      <c r="AS47" s="18">
        <v>186</v>
      </c>
      <c r="AT47" s="18">
        <f t="shared" si="8"/>
        <v>0.99465240641711228</v>
      </c>
      <c r="AW47" s="20">
        <v>44678</v>
      </c>
      <c r="AX47" s="20">
        <v>44869</v>
      </c>
      <c r="AY47" s="18">
        <v>216</v>
      </c>
      <c r="AZ47" s="18">
        <f t="shared" si="19"/>
        <v>1.1550802139037433</v>
      </c>
      <c r="BC47" s="20">
        <v>44678</v>
      </c>
      <c r="BD47" s="18">
        <v>273</v>
      </c>
      <c r="BG47" s="20">
        <v>44705</v>
      </c>
      <c r="BH47" s="18">
        <v>147</v>
      </c>
      <c r="BK47" s="20">
        <v>44754</v>
      </c>
      <c r="BL47" s="18">
        <v>368</v>
      </c>
      <c r="BO47" s="20">
        <v>44795</v>
      </c>
      <c r="BP47" s="18">
        <v>249</v>
      </c>
      <c r="BQ47" s="22"/>
      <c r="BR47" s="22"/>
      <c r="BS47" s="20">
        <v>44869</v>
      </c>
      <c r="BT47" s="23">
        <v>267</v>
      </c>
      <c r="BU47" s="22"/>
      <c r="BV47" s="22"/>
      <c r="BX47" s="9"/>
      <c r="CA47" s="24">
        <f t="shared" si="15"/>
        <v>600</v>
      </c>
      <c r="CB47" s="24">
        <f t="shared" si="16"/>
        <v>69</v>
      </c>
      <c r="CC47" s="24">
        <f t="shared" si="17"/>
        <v>-414</v>
      </c>
      <c r="CD47" s="24">
        <f t="shared" si="2"/>
        <v>-483</v>
      </c>
      <c r="CE47" s="24">
        <f t="shared" si="18"/>
        <v>-384</v>
      </c>
      <c r="CF47" s="24">
        <f t="shared" si="4"/>
        <v>99</v>
      </c>
      <c r="CG47" s="24">
        <f t="shared" si="10"/>
        <v>-315</v>
      </c>
      <c r="CH47" s="24">
        <f t="shared" si="11"/>
        <v>285</v>
      </c>
      <c r="CI47">
        <f t="shared" si="12"/>
        <v>3.6106481481481483</v>
      </c>
    </row>
    <row r="48" spans="1:87" ht="15.75" customHeight="1" x14ac:dyDescent="0.2">
      <c r="A48" s="5" t="s">
        <v>19</v>
      </c>
      <c r="B48" s="5">
        <v>2022</v>
      </c>
      <c r="C48" s="5">
        <v>1410</v>
      </c>
      <c r="D48" s="5">
        <v>4</v>
      </c>
      <c r="E48" s="5" t="s">
        <v>26</v>
      </c>
      <c r="F48" s="5" t="s">
        <v>27</v>
      </c>
      <c r="G48" s="20">
        <v>44678</v>
      </c>
      <c r="H48" s="20">
        <v>44705</v>
      </c>
      <c r="I48" s="18">
        <v>26</v>
      </c>
      <c r="J48" s="18">
        <f t="shared" si="5"/>
        <v>0.96296296296296291</v>
      </c>
      <c r="M48" s="20">
        <v>44705</v>
      </c>
      <c r="N48" s="20">
        <v>44741</v>
      </c>
      <c r="O48" s="18">
        <v>21</v>
      </c>
      <c r="P48" s="18">
        <f t="shared" si="6"/>
        <v>0.6</v>
      </c>
      <c r="S48" s="20">
        <v>44741</v>
      </c>
      <c r="T48" s="20">
        <v>44775</v>
      </c>
      <c r="U48" s="18">
        <v>41</v>
      </c>
      <c r="V48" s="18">
        <f t="shared" si="13"/>
        <v>1.2424242424242424</v>
      </c>
      <c r="Y48" s="20">
        <v>44775</v>
      </c>
      <c r="Z48" s="20">
        <v>44811</v>
      </c>
      <c r="AA48" s="18">
        <v>22</v>
      </c>
      <c r="AB48" s="18">
        <f t="shared" si="14"/>
        <v>0.62857142857142856</v>
      </c>
      <c r="AE48" s="20">
        <v>44811</v>
      </c>
      <c r="AF48" s="20">
        <v>44869</v>
      </c>
      <c r="AG48" s="18">
        <v>31</v>
      </c>
      <c r="AH48" s="18">
        <f t="shared" ref="AH48:AH49" si="22">AG48/DAYS360(AE48,AF48)</f>
        <v>0.54385964912280704</v>
      </c>
      <c r="AK48" s="20">
        <v>44678</v>
      </c>
      <c r="AL48" s="20">
        <v>44741</v>
      </c>
      <c r="AM48" s="18">
        <v>56</v>
      </c>
      <c r="AN48" s="18">
        <f t="shared" si="7"/>
        <v>0.90322580645161288</v>
      </c>
      <c r="AQ48" s="20">
        <v>44678</v>
      </c>
      <c r="AR48" s="20">
        <v>44811</v>
      </c>
      <c r="AS48" s="18">
        <v>140</v>
      </c>
      <c r="AT48" s="18">
        <f t="shared" si="8"/>
        <v>1.0769230769230769</v>
      </c>
      <c r="AW48" s="20">
        <v>44678</v>
      </c>
      <c r="AX48" s="20">
        <v>44869</v>
      </c>
      <c r="AY48" s="18">
        <v>24</v>
      </c>
      <c r="AZ48" s="18">
        <f t="shared" si="19"/>
        <v>0.12834224598930483</v>
      </c>
      <c r="BC48" s="20">
        <v>44678</v>
      </c>
      <c r="BD48" s="18">
        <v>238</v>
      </c>
      <c r="BG48" s="20">
        <v>44705</v>
      </c>
      <c r="BH48" s="18">
        <v>116</v>
      </c>
      <c r="BK48" s="20">
        <v>44741</v>
      </c>
      <c r="BL48" s="18">
        <v>229</v>
      </c>
      <c r="BO48" s="20">
        <v>44775</v>
      </c>
      <c r="BP48" s="18">
        <v>257</v>
      </c>
      <c r="BQ48" s="22"/>
      <c r="BR48" s="22"/>
      <c r="BS48" s="20">
        <v>44811</v>
      </c>
      <c r="BT48" s="23">
        <v>243</v>
      </c>
      <c r="BU48" s="22"/>
      <c r="BV48" s="22"/>
      <c r="BW48" s="20">
        <v>44869</v>
      </c>
      <c r="BX48" s="23">
        <v>79</v>
      </c>
      <c r="CA48" s="24">
        <f t="shared" si="15"/>
        <v>141</v>
      </c>
      <c r="CB48" s="24">
        <f t="shared" si="16"/>
        <v>9</v>
      </c>
      <c r="CC48" s="24">
        <f t="shared" si="17"/>
        <v>30</v>
      </c>
      <c r="CD48" s="24">
        <f t="shared" si="2"/>
        <v>21</v>
      </c>
      <c r="CE48" s="24">
        <f t="shared" si="18"/>
        <v>-117</v>
      </c>
      <c r="CF48" s="24">
        <f t="shared" si="4"/>
        <v>-138</v>
      </c>
      <c r="CG48" s="24">
        <f t="shared" si="10"/>
        <v>-108</v>
      </c>
      <c r="CH48" s="24">
        <f t="shared" si="11"/>
        <v>33</v>
      </c>
      <c r="CI48">
        <f t="shared" si="12"/>
        <v>0.79556365661628825</v>
      </c>
    </row>
    <row r="49" spans="1:87" ht="15.75" customHeight="1" x14ac:dyDescent="0.2">
      <c r="A49" s="5" t="s">
        <v>19</v>
      </c>
      <c r="B49" s="5">
        <v>2022</v>
      </c>
      <c r="C49" s="5">
        <v>1412</v>
      </c>
      <c r="D49" s="5">
        <v>4</v>
      </c>
      <c r="E49" s="5" t="s">
        <v>23</v>
      </c>
      <c r="F49" s="5" t="s">
        <v>27</v>
      </c>
      <c r="G49" s="20">
        <v>44678</v>
      </c>
      <c r="H49" s="20">
        <v>44705</v>
      </c>
      <c r="I49" s="18">
        <v>6</v>
      </c>
      <c r="J49" s="18">
        <f t="shared" si="5"/>
        <v>0.22222222222222221</v>
      </c>
      <c r="M49" s="20">
        <v>44705</v>
      </c>
      <c r="N49" s="20">
        <v>44741</v>
      </c>
      <c r="O49" s="18">
        <v>32</v>
      </c>
      <c r="P49" s="18">
        <f t="shared" si="6"/>
        <v>0.91428571428571426</v>
      </c>
      <c r="S49" s="20">
        <v>44741</v>
      </c>
      <c r="T49" s="20">
        <v>44775</v>
      </c>
      <c r="U49" s="18">
        <v>101</v>
      </c>
      <c r="V49" s="18">
        <f t="shared" si="13"/>
        <v>3.0606060606060606</v>
      </c>
      <c r="Y49" s="20">
        <v>44775</v>
      </c>
      <c r="Z49" s="20">
        <v>44811</v>
      </c>
      <c r="AA49" s="18">
        <v>25</v>
      </c>
      <c r="AB49" s="18">
        <f t="shared" si="14"/>
        <v>0.7142857142857143</v>
      </c>
      <c r="AE49" s="20">
        <v>44811</v>
      </c>
      <c r="AF49" s="20">
        <v>44869</v>
      </c>
      <c r="AG49" s="18">
        <v>70</v>
      </c>
      <c r="AH49" s="18">
        <f t="shared" si="22"/>
        <v>1.2280701754385965</v>
      </c>
      <c r="AK49" s="20">
        <v>44678</v>
      </c>
      <c r="AL49" s="20">
        <v>44741</v>
      </c>
      <c r="AM49" s="18">
        <v>36</v>
      </c>
      <c r="AN49" s="18">
        <f t="shared" si="7"/>
        <v>0.58064516129032262</v>
      </c>
      <c r="AQ49" s="20">
        <v>44678</v>
      </c>
      <c r="AR49" s="20">
        <v>44811</v>
      </c>
      <c r="AS49" s="18">
        <v>39</v>
      </c>
      <c r="AT49" s="18">
        <f t="shared" si="8"/>
        <v>0.3</v>
      </c>
      <c r="AW49" s="20">
        <v>44678</v>
      </c>
      <c r="AX49" s="20">
        <v>44869</v>
      </c>
      <c r="AY49" s="18">
        <v>125</v>
      </c>
      <c r="AZ49" s="18">
        <f t="shared" si="19"/>
        <v>0.66844919786096257</v>
      </c>
      <c r="BC49" s="20">
        <v>44678</v>
      </c>
      <c r="BD49" s="18">
        <v>104</v>
      </c>
      <c r="BG49" s="20">
        <v>44705</v>
      </c>
      <c r="BH49" s="18">
        <v>97</v>
      </c>
      <c r="BK49" s="20">
        <v>44741</v>
      </c>
      <c r="BL49" s="18">
        <v>183</v>
      </c>
      <c r="BO49" s="20">
        <v>44775</v>
      </c>
      <c r="BP49" s="18">
        <v>216</v>
      </c>
      <c r="BQ49" s="22"/>
      <c r="BR49" s="22"/>
      <c r="BS49" s="20">
        <v>44811</v>
      </c>
      <c r="BT49" s="23">
        <v>101</v>
      </c>
      <c r="BU49" s="22"/>
      <c r="BV49" s="22"/>
      <c r="BW49" s="20">
        <v>44869</v>
      </c>
      <c r="BX49" s="23">
        <v>207</v>
      </c>
      <c r="CA49" s="24">
        <f t="shared" si="15"/>
        <v>234</v>
      </c>
      <c r="CB49" s="24">
        <f t="shared" si="16"/>
        <v>-2</v>
      </c>
      <c r="CC49" s="24">
        <f t="shared" si="17"/>
        <v>-125</v>
      </c>
      <c r="CD49" s="24">
        <f t="shared" si="2"/>
        <v>-123</v>
      </c>
      <c r="CE49" s="24">
        <f t="shared" si="18"/>
        <v>-109</v>
      </c>
      <c r="CF49" s="24">
        <f t="shared" si="4"/>
        <v>14</v>
      </c>
      <c r="CG49" s="24">
        <f t="shared" si="10"/>
        <v>-111</v>
      </c>
      <c r="CH49" s="24">
        <f t="shared" si="11"/>
        <v>123</v>
      </c>
      <c r="CI49">
        <f t="shared" si="12"/>
        <v>1.2278939773676616</v>
      </c>
    </row>
    <row r="50" spans="1:87" ht="15.75" customHeight="1" x14ac:dyDescent="0.2">
      <c r="A50" s="5" t="s">
        <v>28</v>
      </c>
      <c r="B50" s="5">
        <v>2022</v>
      </c>
      <c r="C50" s="5">
        <v>2101</v>
      </c>
      <c r="D50" s="5">
        <v>1</v>
      </c>
      <c r="E50" s="5" t="s">
        <v>26</v>
      </c>
      <c r="F50" s="5" t="s">
        <v>21</v>
      </c>
      <c r="G50" s="20">
        <v>44678</v>
      </c>
      <c r="H50" s="20">
        <v>44704</v>
      </c>
      <c r="I50" s="18">
        <v>82</v>
      </c>
      <c r="J50" s="18">
        <f t="shared" si="5"/>
        <v>3.1538461538461537</v>
      </c>
      <c r="M50" s="20">
        <v>44704</v>
      </c>
      <c r="N50" s="20">
        <v>44754</v>
      </c>
      <c r="O50" s="18">
        <v>90</v>
      </c>
      <c r="P50" s="18">
        <f t="shared" si="6"/>
        <v>1.8367346938775511</v>
      </c>
      <c r="S50" s="20">
        <v>44754</v>
      </c>
      <c r="T50" s="20">
        <v>44795</v>
      </c>
      <c r="U50" s="18">
        <v>89</v>
      </c>
      <c r="V50" s="18">
        <f t="shared" si="13"/>
        <v>2.2250000000000001</v>
      </c>
      <c r="Y50" s="20">
        <v>44795</v>
      </c>
      <c r="Z50" s="20">
        <v>44862</v>
      </c>
      <c r="AA50" s="18">
        <v>22</v>
      </c>
      <c r="AB50" s="18">
        <f t="shared" si="14"/>
        <v>0.33333333333333331</v>
      </c>
      <c r="AE50" s="9"/>
      <c r="AF50" s="9"/>
      <c r="AK50" s="20">
        <v>44678</v>
      </c>
      <c r="AL50" s="20">
        <v>44754</v>
      </c>
      <c r="AM50" s="18">
        <v>186</v>
      </c>
      <c r="AN50" s="18">
        <f t="shared" si="7"/>
        <v>2.48</v>
      </c>
      <c r="AQ50" s="20">
        <v>44678</v>
      </c>
      <c r="AR50" s="20">
        <v>44862</v>
      </c>
      <c r="AS50" s="18">
        <v>86</v>
      </c>
      <c r="AT50" s="18">
        <f t="shared" si="8"/>
        <v>0.47513812154696133</v>
      </c>
      <c r="AW50" s="20">
        <v>44678</v>
      </c>
      <c r="AX50" s="20">
        <v>44862</v>
      </c>
      <c r="AY50" s="18">
        <v>60</v>
      </c>
      <c r="AZ50" s="18">
        <f t="shared" si="19"/>
        <v>0.33149171270718231</v>
      </c>
      <c r="BC50" s="20">
        <v>44678</v>
      </c>
      <c r="BD50" s="18">
        <v>258</v>
      </c>
      <c r="BG50" s="20">
        <v>44704</v>
      </c>
      <c r="BH50" s="18">
        <v>23</v>
      </c>
      <c r="BK50" s="20">
        <v>44754</v>
      </c>
      <c r="BO50" s="20">
        <v>44795</v>
      </c>
      <c r="BP50" s="18">
        <v>157</v>
      </c>
      <c r="BQ50" s="22"/>
      <c r="BR50" s="22"/>
      <c r="BS50" s="20">
        <v>44862</v>
      </c>
      <c r="BT50" s="23">
        <v>251</v>
      </c>
      <c r="BU50" s="22"/>
      <c r="BV50" s="22"/>
      <c r="BX50" s="9"/>
      <c r="CA50" s="24">
        <f t="shared" si="15"/>
        <v>283</v>
      </c>
      <c r="CB50" s="24">
        <f t="shared" si="16"/>
        <v>14</v>
      </c>
      <c r="CC50" s="24">
        <f t="shared" si="17"/>
        <v>-197</v>
      </c>
      <c r="CD50" s="24">
        <f t="shared" si="2"/>
        <v>-211</v>
      </c>
      <c r="CE50" s="24">
        <f t="shared" si="18"/>
        <v>-223</v>
      </c>
      <c r="CF50" s="24">
        <f t="shared" si="4"/>
        <v>-12</v>
      </c>
      <c r="CG50" s="24">
        <f t="shared" si="10"/>
        <v>-209</v>
      </c>
      <c r="CH50" s="24">
        <f t="shared" si="11"/>
        <v>74</v>
      </c>
      <c r="CI50">
        <f t="shared" si="12"/>
        <v>1.8872285452642596</v>
      </c>
    </row>
    <row r="51" spans="1:87" ht="15.75" customHeight="1" x14ac:dyDescent="0.2">
      <c r="A51" s="5" t="s">
        <v>28</v>
      </c>
      <c r="B51" s="5">
        <v>2022</v>
      </c>
      <c r="C51" s="5">
        <v>2104</v>
      </c>
      <c r="D51" s="5">
        <v>1</v>
      </c>
      <c r="E51" s="5" t="s">
        <v>23</v>
      </c>
      <c r="F51" s="5" t="s">
        <v>21</v>
      </c>
      <c r="G51" s="20">
        <v>44678</v>
      </c>
      <c r="H51" s="20">
        <v>44704</v>
      </c>
      <c r="I51" s="18">
        <v>282</v>
      </c>
      <c r="J51" s="18">
        <f t="shared" si="5"/>
        <v>10.846153846153847</v>
      </c>
      <c r="M51" s="20">
        <v>44704</v>
      </c>
      <c r="N51" s="20">
        <v>44754</v>
      </c>
      <c r="O51" s="18">
        <v>5</v>
      </c>
      <c r="P51" s="18">
        <f t="shared" si="6"/>
        <v>0.10204081632653061</v>
      </c>
      <c r="S51" s="20">
        <v>44754</v>
      </c>
      <c r="T51" s="20">
        <v>44795</v>
      </c>
      <c r="U51" s="18">
        <v>19</v>
      </c>
      <c r="V51" s="18">
        <f t="shared" si="13"/>
        <v>0.47499999999999998</v>
      </c>
      <c r="Y51" s="20">
        <v>44795</v>
      </c>
      <c r="Z51" s="20">
        <v>44862</v>
      </c>
      <c r="AA51" s="18">
        <v>19</v>
      </c>
      <c r="AB51" s="18">
        <f t="shared" si="14"/>
        <v>0.2878787878787879</v>
      </c>
      <c r="AE51" s="9"/>
      <c r="AF51" s="9"/>
      <c r="AK51" s="20">
        <v>44678</v>
      </c>
      <c r="AL51" s="20">
        <v>44754</v>
      </c>
      <c r="AM51" s="18">
        <v>11</v>
      </c>
      <c r="AN51" s="18">
        <f t="shared" si="7"/>
        <v>0.14666666666666667</v>
      </c>
      <c r="AQ51" s="20">
        <v>44678</v>
      </c>
      <c r="AR51" s="20">
        <v>44862</v>
      </c>
      <c r="AS51" s="18">
        <v>30</v>
      </c>
      <c r="AT51" s="18">
        <f t="shared" si="8"/>
        <v>0.16574585635359115</v>
      </c>
      <c r="AW51" s="20">
        <v>44678</v>
      </c>
      <c r="AX51" s="20">
        <v>44862</v>
      </c>
      <c r="AY51" s="18">
        <v>31</v>
      </c>
      <c r="AZ51" s="18">
        <f t="shared" si="19"/>
        <v>0.17127071823204421</v>
      </c>
      <c r="BC51" s="20">
        <v>44678</v>
      </c>
      <c r="BD51" s="18">
        <v>207</v>
      </c>
      <c r="BG51" s="20">
        <v>44704</v>
      </c>
      <c r="BH51" s="18">
        <v>64</v>
      </c>
      <c r="BK51" s="20">
        <v>44754</v>
      </c>
      <c r="BL51" s="18">
        <v>170</v>
      </c>
      <c r="BO51" s="20">
        <v>44795</v>
      </c>
      <c r="BP51" s="18">
        <v>204</v>
      </c>
      <c r="BQ51" s="22"/>
      <c r="BR51" s="22"/>
      <c r="BS51" s="20">
        <v>44862</v>
      </c>
      <c r="BT51" s="23">
        <v>196</v>
      </c>
      <c r="BU51" s="22"/>
      <c r="BV51" s="22"/>
      <c r="BX51" s="9"/>
      <c r="CA51" s="24">
        <f t="shared" si="15"/>
        <v>325</v>
      </c>
      <c r="CB51" s="24">
        <f t="shared" si="16"/>
        <v>-276</v>
      </c>
      <c r="CC51" s="24">
        <f t="shared" si="17"/>
        <v>-295</v>
      </c>
      <c r="CD51" s="24">
        <f t="shared" si="2"/>
        <v>-19</v>
      </c>
      <c r="CE51" s="24">
        <f t="shared" si="18"/>
        <v>-294</v>
      </c>
      <c r="CF51" s="24">
        <f t="shared" si="4"/>
        <v>-275</v>
      </c>
      <c r="CG51" s="24">
        <f t="shared" si="10"/>
        <v>-570</v>
      </c>
      <c r="CH51" s="24">
        <f t="shared" si="11"/>
        <v>-245</v>
      </c>
      <c r="CI51">
        <f t="shared" si="12"/>
        <v>2.927768362589791</v>
      </c>
    </row>
    <row r="52" spans="1:87" ht="15.75" customHeight="1" x14ac:dyDescent="0.2">
      <c r="A52" s="5" t="s">
        <v>28</v>
      </c>
      <c r="B52" s="5">
        <v>2022</v>
      </c>
      <c r="C52" s="5">
        <v>2108</v>
      </c>
      <c r="D52" s="5">
        <v>1</v>
      </c>
      <c r="E52" s="5" t="s">
        <v>26</v>
      </c>
      <c r="F52" s="5" t="s">
        <v>27</v>
      </c>
      <c r="G52" s="20">
        <v>44678</v>
      </c>
      <c r="H52" s="20">
        <v>44704</v>
      </c>
      <c r="I52" s="18">
        <v>78</v>
      </c>
      <c r="J52" s="18">
        <f t="shared" si="5"/>
        <v>3</v>
      </c>
      <c r="M52" s="20">
        <v>44704</v>
      </c>
      <c r="N52" s="20">
        <v>44741</v>
      </c>
      <c r="P52" s="18">
        <f t="shared" si="6"/>
        <v>0</v>
      </c>
      <c r="S52" s="20">
        <v>44741</v>
      </c>
      <c r="T52" s="20">
        <v>44775</v>
      </c>
      <c r="U52" s="18">
        <v>40</v>
      </c>
      <c r="V52" s="18">
        <f t="shared" si="13"/>
        <v>1.2121212121212122</v>
      </c>
      <c r="Y52" s="20">
        <v>44775</v>
      </c>
      <c r="Z52" s="20">
        <v>44811</v>
      </c>
      <c r="AA52" s="18">
        <v>101</v>
      </c>
      <c r="AB52" s="18">
        <f t="shared" si="14"/>
        <v>2.8857142857142857</v>
      </c>
      <c r="AE52" s="20">
        <v>44811</v>
      </c>
      <c r="AF52" s="20">
        <v>44862</v>
      </c>
      <c r="AG52" s="18">
        <v>11</v>
      </c>
      <c r="AH52" s="18">
        <f t="shared" ref="AH52:AH53" si="23">AG52/DAYS360(AE52,AF52)</f>
        <v>0.21568627450980393</v>
      </c>
      <c r="AK52" s="20">
        <v>44678</v>
      </c>
      <c r="AL52" s="20">
        <v>44741</v>
      </c>
      <c r="AM52" s="18">
        <v>107</v>
      </c>
      <c r="AN52" s="18">
        <f t="shared" si="7"/>
        <v>1.7258064516129032</v>
      </c>
      <c r="AQ52" s="20">
        <v>44678</v>
      </c>
      <c r="AR52" s="20">
        <v>44811</v>
      </c>
      <c r="AS52" s="18">
        <v>23</v>
      </c>
      <c r="AT52" s="18">
        <f t="shared" si="8"/>
        <v>0.17692307692307693</v>
      </c>
      <c r="AW52" s="20">
        <v>44678</v>
      </c>
      <c r="AX52" s="20">
        <v>44862</v>
      </c>
      <c r="AZ52" s="18"/>
      <c r="BC52" s="20">
        <v>44678</v>
      </c>
      <c r="BD52" s="18">
        <v>162</v>
      </c>
      <c r="BG52" s="20">
        <v>44704</v>
      </c>
      <c r="BH52" s="18">
        <v>88</v>
      </c>
      <c r="BK52" s="20">
        <v>44741</v>
      </c>
      <c r="BL52" s="18">
        <v>95</v>
      </c>
      <c r="BO52" s="20">
        <v>44775</v>
      </c>
      <c r="BP52" s="18">
        <v>147</v>
      </c>
      <c r="BQ52" s="22"/>
      <c r="BR52" s="22"/>
      <c r="BS52" s="20">
        <v>44811</v>
      </c>
      <c r="BT52" s="23">
        <v>96</v>
      </c>
      <c r="BU52" s="22"/>
      <c r="BV52" s="22"/>
      <c r="BW52" s="20">
        <v>44862</v>
      </c>
      <c r="BX52" s="23">
        <v>374</v>
      </c>
      <c r="CA52" s="24">
        <f t="shared" si="15"/>
        <v>230</v>
      </c>
      <c r="CB52" s="24">
        <f t="shared" si="16"/>
        <v>29</v>
      </c>
      <c r="CC52" s="24">
        <f t="shared" si="17"/>
        <v>-196</v>
      </c>
      <c r="CD52" s="24">
        <f t="shared" si="2"/>
        <v>-225</v>
      </c>
      <c r="CE52" s="24">
        <f t="shared" si="18"/>
        <v>-230</v>
      </c>
      <c r="CF52" s="24">
        <f t="shared" si="4"/>
        <v>-5</v>
      </c>
      <c r="CG52" s="24">
        <f t="shared" si="10"/>
        <v>-201</v>
      </c>
      <c r="CH52" s="24">
        <f t="shared" si="11"/>
        <v>29</v>
      </c>
      <c r="CI52">
        <f t="shared" si="12"/>
        <v>1.4627043544690603</v>
      </c>
    </row>
    <row r="53" spans="1:87" ht="15.75" customHeight="1" x14ac:dyDescent="0.2">
      <c r="A53" s="5" t="s">
        <v>28</v>
      </c>
      <c r="B53" s="5">
        <v>2022</v>
      </c>
      <c r="C53" s="5">
        <v>2110</v>
      </c>
      <c r="D53" s="5">
        <v>1</v>
      </c>
      <c r="E53" s="5" t="s">
        <v>23</v>
      </c>
      <c r="F53" s="5" t="s">
        <v>27</v>
      </c>
      <c r="G53" s="20">
        <v>44678</v>
      </c>
      <c r="H53" s="20">
        <v>44704</v>
      </c>
      <c r="I53" s="18">
        <v>109</v>
      </c>
      <c r="J53" s="18">
        <f t="shared" si="5"/>
        <v>4.1923076923076925</v>
      </c>
      <c r="M53" s="20">
        <v>44704</v>
      </c>
      <c r="N53" s="20">
        <v>44741</v>
      </c>
      <c r="O53" s="18">
        <v>4</v>
      </c>
      <c r="P53" s="18">
        <f t="shared" si="6"/>
        <v>0.1111111111111111</v>
      </c>
      <c r="S53" s="20">
        <v>44741</v>
      </c>
      <c r="T53" s="20">
        <v>44775</v>
      </c>
      <c r="U53" s="18">
        <v>7</v>
      </c>
      <c r="V53" s="18">
        <f t="shared" si="13"/>
        <v>0.21212121212121213</v>
      </c>
      <c r="Y53" s="20">
        <v>44775</v>
      </c>
      <c r="Z53" s="20">
        <v>44811</v>
      </c>
      <c r="AA53" s="18">
        <v>31</v>
      </c>
      <c r="AB53" s="18">
        <f t="shared" si="14"/>
        <v>0.88571428571428568</v>
      </c>
      <c r="AE53" s="20">
        <v>44811</v>
      </c>
      <c r="AF53" s="20">
        <v>44862</v>
      </c>
      <c r="AG53" s="18">
        <v>7</v>
      </c>
      <c r="AH53" s="18">
        <f t="shared" si="23"/>
        <v>0.13725490196078433</v>
      </c>
      <c r="AK53" s="20">
        <v>44678</v>
      </c>
      <c r="AL53" s="20">
        <v>44741</v>
      </c>
      <c r="AM53" s="18">
        <v>2</v>
      </c>
      <c r="AN53" s="18">
        <f t="shared" si="7"/>
        <v>3.2258064516129031E-2</v>
      </c>
      <c r="AQ53" s="20">
        <v>44678</v>
      </c>
      <c r="AR53" s="20">
        <v>44811</v>
      </c>
      <c r="AS53" s="18">
        <v>77</v>
      </c>
      <c r="AT53" s="18">
        <f t="shared" si="8"/>
        <v>0.59230769230769231</v>
      </c>
      <c r="AW53" s="20">
        <v>44678</v>
      </c>
      <c r="AX53" s="20">
        <v>44862</v>
      </c>
      <c r="AY53" s="18">
        <v>29</v>
      </c>
      <c r="AZ53" s="18">
        <f t="shared" si="19"/>
        <v>0.16022099447513813</v>
      </c>
      <c r="BC53" s="20">
        <v>44678</v>
      </c>
      <c r="BD53" s="18">
        <v>250</v>
      </c>
      <c r="BG53" s="20">
        <v>44704</v>
      </c>
      <c r="BH53" s="18">
        <v>58</v>
      </c>
      <c r="BK53" s="20">
        <v>44741</v>
      </c>
      <c r="BL53" s="18">
        <v>170</v>
      </c>
      <c r="BO53" s="20">
        <v>44775</v>
      </c>
      <c r="BP53" s="18">
        <v>100</v>
      </c>
      <c r="BQ53" s="22"/>
      <c r="BR53" s="22"/>
      <c r="BS53" s="20">
        <v>44811</v>
      </c>
      <c r="BT53" s="23">
        <v>100</v>
      </c>
      <c r="BU53" s="22"/>
      <c r="BV53" s="22"/>
      <c r="BW53" s="20">
        <v>44862</v>
      </c>
      <c r="BX53" s="23">
        <v>102</v>
      </c>
      <c r="CA53" s="24">
        <f t="shared" si="15"/>
        <v>158</v>
      </c>
      <c r="CB53" s="24">
        <f t="shared" si="16"/>
        <v>-111</v>
      </c>
      <c r="CC53" s="24">
        <f t="shared" si="17"/>
        <v>-74</v>
      </c>
      <c r="CD53" s="24">
        <f t="shared" si="2"/>
        <v>37</v>
      </c>
      <c r="CE53" s="24">
        <f t="shared" si="18"/>
        <v>-129</v>
      </c>
      <c r="CF53" s="24">
        <f t="shared" si="4"/>
        <v>-166</v>
      </c>
      <c r="CG53" s="24">
        <f t="shared" si="10"/>
        <v>-240</v>
      </c>
      <c r="CH53" s="24">
        <f t="shared" si="11"/>
        <v>-82</v>
      </c>
      <c r="CI53">
        <f t="shared" si="12"/>
        <v>1.1077018406430172</v>
      </c>
    </row>
    <row r="54" spans="1:87" ht="15.75" customHeight="1" x14ac:dyDescent="0.2">
      <c r="A54" s="5" t="s">
        <v>28</v>
      </c>
      <c r="B54" s="5">
        <v>2022</v>
      </c>
      <c r="C54" s="5">
        <v>2204</v>
      </c>
      <c r="D54" s="5">
        <v>2</v>
      </c>
      <c r="E54" s="5" t="s">
        <v>23</v>
      </c>
      <c r="F54" s="5" t="s">
        <v>21</v>
      </c>
      <c r="G54" s="20">
        <v>44678</v>
      </c>
      <c r="H54" s="20">
        <v>44704</v>
      </c>
      <c r="I54" s="18">
        <v>13</v>
      </c>
      <c r="J54" s="18">
        <f t="shared" si="5"/>
        <v>0.5</v>
      </c>
      <c r="M54" s="20">
        <v>44704</v>
      </c>
      <c r="N54" s="20">
        <v>44754</v>
      </c>
      <c r="O54" s="18">
        <v>20</v>
      </c>
      <c r="P54" s="18">
        <f t="shared" si="6"/>
        <v>0.40816326530612246</v>
      </c>
      <c r="S54" s="20">
        <v>44754</v>
      </c>
      <c r="T54" s="20">
        <v>44795</v>
      </c>
      <c r="U54" s="18">
        <v>56</v>
      </c>
      <c r="V54" s="18">
        <f t="shared" si="13"/>
        <v>1.4</v>
      </c>
      <c r="Y54" s="20">
        <v>44795</v>
      </c>
      <c r="Z54" s="20">
        <v>44862</v>
      </c>
      <c r="AA54" s="18">
        <v>45</v>
      </c>
      <c r="AB54" s="18">
        <f t="shared" si="14"/>
        <v>0.68181818181818177</v>
      </c>
      <c r="AE54" s="9"/>
      <c r="AF54" s="9"/>
      <c r="AK54" s="20">
        <v>44678</v>
      </c>
      <c r="AL54" s="20">
        <v>44754</v>
      </c>
      <c r="AM54" s="18">
        <v>83</v>
      </c>
      <c r="AN54" s="18">
        <f t="shared" si="7"/>
        <v>1.1066666666666667</v>
      </c>
      <c r="AQ54" s="20">
        <v>44678</v>
      </c>
      <c r="AR54" s="20">
        <v>44862</v>
      </c>
      <c r="AS54" s="18">
        <v>21</v>
      </c>
      <c r="AT54" s="18">
        <f t="shared" si="8"/>
        <v>0.11602209944751381</v>
      </c>
      <c r="AW54" s="20">
        <v>44678</v>
      </c>
      <c r="AX54" s="20">
        <v>44862</v>
      </c>
      <c r="AY54" s="18">
        <v>5</v>
      </c>
      <c r="AZ54" s="18">
        <f t="shared" si="19"/>
        <v>2.7624309392265192E-2</v>
      </c>
      <c r="BC54" s="20">
        <v>44678</v>
      </c>
      <c r="BD54" s="18">
        <v>140</v>
      </c>
      <c r="BG54" s="20">
        <v>44704</v>
      </c>
      <c r="BH54" s="18">
        <v>33</v>
      </c>
      <c r="BK54" s="20">
        <v>44754</v>
      </c>
      <c r="BL54" s="18">
        <v>101</v>
      </c>
      <c r="BO54" s="20">
        <v>44795</v>
      </c>
      <c r="BP54" s="18">
        <v>105</v>
      </c>
      <c r="BQ54" s="22"/>
      <c r="BR54" s="22"/>
      <c r="BS54" s="20">
        <v>44862</v>
      </c>
      <c r="BT54" s="23">
        <v>146</v>
      </c>
      <c r="BU54" s="22"/>
      <c r="BV54" s="22"/>
      <c r="BX54" s="9"/>
      <c r="CA54" s="24">
        <f t="shared" si="15"/>
        <v>134</v>
      </c>
      <c r="CB54" s="24">
        <f t="shared" si="16"/>
        <v>50</v>
      </c>
      <c r="CC54" s="24">
        <f t="shared" si="17"/>
        <v>-113</v>
      </c>
      <c r="CD54" s="24">
        <f t="shared" si="2"/>
        <v>-163</v>
      </c>
      <c r="CE54" s="24">
        <f t="shared" si="18"/>
        <v>-129</v>
      </c>
      <c r="CF54" s="24">
        <f t="shared" si="4"/>
        <v>34</v>
      </c>
      <c r="CG54" s="24">
        <f t="shared" si="10"/>
        <v>-79</v>
      </c>
      <c r="CH54" s="24">
        <f t="shared" si="11"/>
        <v>55</v>
      </c>
      <c r="CI54">
        <f t="shared" si="12"/>
        <v>0.74749536178107601</v>
      </c>
    </row>
    <row r="55" spans="1:87" ht="15.75" customHeight="1" x14ac:dyDescent="0.2">
      <c r="A55" s="5" t="s">
        <v>28</v>
      </c>
      <c r="B55" s="5">
        <v>2022</v>
      </c>
      <c r="C55" s="5">
        <v>2205</v>
      </c>
      <c r="D55" s="5">
        <v>2</v>
      </c>
      <c r="E55" s="5" t="s">
        <v>26</v>
      </c>
      <c r="F55" s="5" t="s">
        <v>21</v>
      </c>
      <c r="G55" s="20">
        <v>44678</v>
      </c>
      <c r="H55" s="20">
        <v>44704</v>
      </c>
      <c r="I55" s="18">
        <v>7</v>
      </c>
      <c r="J55" s="18">
        <f t="shared" si="5"/>
        <v>0.26923076923076922</v>
      </c>
      <c r="M55" s="20">
        <v>44704</v>
      </c>
      <c r="N55" s="20">
        <v>44754</v>
      </c>
      <c r="O55" s="18">
        <v>16</v>
      </c>
      <c r="P55" s="18">
        <f t="shared" si="6"/>
        <v>0.32653061224489793</v>
      </c>
      <c r="S55" s="20">
        <v>44754</v>
      </c>
      <c r="T55" s="20">
        <v>44795</v>
      </c>
      <c r="U55" s="18">
        <v>30</v>
      </c>
      <c r="V55" s="18">
        <f t="shared" si="13"/>
        <v>0.75</v>
      </c>
      <c r="Y55" s="20">
        <v>44795</v>
      </c>
      <c r="Z55" s="20">
        <v>44862</v>
      </c>
      <c r="AA55" s="18">
        <v>43</v>
      </c>
      <c r="AB55" s="18">
        <f t="shared" si="14"/>
        <v>0.65151515151515149</v>
      </c>
      <c r="AE55" s="9"/>
      <c r="AF55" s="9"/>
      <c r="AK55" s="20">
        <v>44678</v>
      </c>
      <c r="AL55" s="20">
        <v>44754</v>
      </c>
      <c r="AM55" s="18">
        <v>42</v>
      </c>
      <c r="AN55" s="18">
        <f t="shared" si="7"/>
        <v>0.56000000000000005</v>
      </c>
      <c r="AQ55" s="20">
        <v>44678</v>
      </c>
      <c r="AR55" s="20">
        <v>44862</v>
      </c>
      <c r="AS55" s="18">
        <v>94</v>
      </c>
      <c r="AT55" s="18">
        <f t="shared" si="8"/>
        <v>0.51933701657458564</v>
      </c>
      <c r="AW55" s="20">
        <v>44678</v>
      </c>
      <c r="AX55" s="20">
        <v>44862</v>
      </c>
      <c r="AY55" s="18">
        <v>66</v>
      </c>
      <c r="AZ55" s="18">
        <f t="shared" si="19"/>
        <v>0.36464088397790057</v>
      </c>
      <c r="BC55" s="20">
        <v>44678</v>
      </c>
      <c r="BD55" s="18">
        <v>135</v>
      </c>
      <c r="BG55" s="20">
        <v>44704</v>
      </c>
      <c r="BH55" s="18">
        <v>45</v>
      </c>
      <c r="BK55" s="20">
        <v>44754</v>
      </c>
      <c r="BL55" s="18">
        <v>174</v>
      </c>
      <c r="BO55" s="20">
        <v>44795</v>
      </c>
      <c r="BP55" s="18">
        <v>98</v>
      </c>
      <c r="BQ55" s="22"/>
      <c r="BR55" s="22"/>
      <c r="BS55" s="20">
        <v>44862</v>
      </c>
      <c r="BT55" s="23">
        <v>304</v>
      </c>
      <c r="BU55" s="22"/>
      <c r="BV55" s="22"/>
      <c r="BX55" s="9"/>
      <c r="CA55" s="24">
        <f t="shared" si="15"/>
        <v>96</v>
      </c>
      <c r="CB55" s="24">
        <f t="shared" si="16"/>
        <v>19</v>
      </c>
      <c r="CC55" s="24">
        <f t="shared" si="17"/>
        <v>-2</v>
      </c>
      <c r="CD55" s="24">
        <f t="shared" si="2"/>
        <v>-21</v>
      </c>
      <c r="CE55" s="24">
        <f t="shared" si="18"/>
        <v>-30</v>
      </c>
      <c r="CF55" s="24">
        <f t="shared" si="4"/>
        <v>-9</v>
      </c>
      <c r="CG55" s="24">
        <f t="shared" si="10"/>
        <v>-11</v>
      </c>
      <c r="CH55" s="24">
        <f t="shared" si="11"/>
        <v>85</v>
      </c>
      <c r="CI55">
        <f t="shared" si="12"/>
        <v>0.49931913324770461</v>
      </c>
    </row>
    <row r="56" spans="1:87" ht="15.75" customHeight="1" x14ac:dyDescent="0.2">
      <c r="A56" s="5" t="s">
        <v>28</v>
      </c>
      <c r="B56" s="5">
        <v>2022</v>
      </c>
      <c r="C56" s="5">
        <v>2208</v>
      </c>
      <c r="D56" s="5">
        <v>2</v>
      </c>
      <c r="E56" s="5" t="s">
        <v>23</v>
      </c>
      <c r="F56" s="5" t="s">
        <v>27</v>
      </c>
      <c r="G56" s="20">
        <v>44678</v>
      </c>
      <c r="H56" s="20">
        <v>44704</v>
      </c>
      <c r="I56" s="18">
        <v>84</v>
      </c>
      <c r="J56" s="18">
        <f t="shared" si="5"/>
        <v>3.2307692307692308</v>
      </c>
      <c r="M56" s="20">
        <v>44704</v>
      </c>
      <c r="N56" s="20">
        <v>44741</v>
      </c>
      <c r="O56" s="18">
        <v>6</v>
      </c>
      <c r="P56" s="18">
        <f t="shared" si="6"/>
        <v>0.16666666666666666</v>
      </c>
      <c r="S56" s="20">
        <v>44741</v>
      </c>
      <c r="T56" s="20">
        <v>44775</v>
      </c>
      <c r="U56" s="18">
        <v>18</v>
      </c>
      <c r="V56" s="18">
        <f t="shared" si="13"/>
        <v>0.54545454545454541</v>
      </c>
      <c r="Y56" s="20">
        <v>44775</v>
      </c>
      <c r="Z56" s="20">
        <v>44811</v>
      </c>
      <c r="AA56" s="18">
        <v>85</v>
      </c>
      <c r="AB56" s="18">
        <f t="shared" si="14"/>
        <v>2.4285714285714284</v>
      </c>
      <c r="AE56" s="20">
        <v>44811</v>
      </c>
      <c r="AF56" s="20">
        <v>44862</v>
      </c>
      <c r="AK56" s="20">
        <v>44678</v>
      </c>
      <c r="AL56" s="20">
        <v>44741</v>
      </c>
      <c r="AM56" s="18">
        <v>22</v>
      </c>
      <c r="AN56" s="18">
        <f t="shared" si="7"/>
        <v>0.35483870967741937</v>
      </c>
      <c r="AQ56" s="20">
        <v>44678</v>
      </c>
      <c r="AR56" s="20">
        <v>44811</v>
      </c>
      <c r="AS56" s="18">
        <v>75</v>
      </c>
      <c r="AT56" s="18">
        <f t="shared" si="8"/>
        <v>0.57692307692307687</v>
      </c>
      <c r="AW56" s="20">
        <v>44678</v>
      </c>
      <c r="AX56" s="20">
        <v>44862</v>
      </c>
      <c r="AY56" s="18">
        <v>33</v>
      </c>
      <c r="AZ56" s="18">
        <f t="shared" si="19"/>
        <v>0.18232044198895028</v>
      </c>
      <c r="BC56" s="20">
        <v>44678</v>
      </c>
      <c r="BD56" s="18">
        <v>113</v>
      </c>
      <c r="BG56" s="20">
        <v>44704</v>
      </c>
      <c r="BH56" s="18">
        <v>46</v>
      </c>
      <c r="BK56" s="20">
        <v>44741</v>
      </c>
      <c r="BL56" s="18">
        <v>74</v>
      </c>
      <c r="BO56" s="20">
        <v>44775</v>
      </c>
      <c r="BP56" s="18">
        <v>114</v>
      </c>
      <c r="BQ56" s="22"/>
      <c r="BR56" s="22"/>
      <c r="BS56" s="20">
        <v>44811</v>
      </c>
      <c r="BT56" s="23">
        <v>278</v>
      </c>
      <c r="BU56" s="22"/>
      <c r="BV56" s="22"/>
      <c r="BW56" s="20">
        <v>44862</v>
      </c>
      <c r="BX56" s="23">
        <v>143</v>
      </c>
      <c r="CA56" s="24">
        <f t="shared" si="15"/>
        <v>193</v>
      </c>
      <c r="CB56" s="24">
        <f t="shared" si="16"/>
        <v>-68</v>
      </c>
      <c r="CC56" s="24">
        <f t="shared" si="17"/>
        <v>-118</v>
      </c>
      <c r="CD56" s="24">
        <f t="shared" si="2"/>
        <v>-50</v>
      </c>
      <c r="CE56" s="24">
        <f t="shared" si="18"/>
        <v>-160</v>
      </c>
      <c r="CF56" s="24">
        <f t="shared" si="4"/>
        <v>-110</v>
      </c>
      <c r="CG56" s="24">
        <f t="shared" si="10"/>
        <v>-228</v>
      </c>
      <c r="CH56" s="24">
        <f t="shared" si="11"/>
        <v>-35</v>
      </c>
      <c r="CI56">
        <f t="shared" si="12"/>
        <v>1.5928654678654679</v>
      </c>
    </row>
    <row r="57" spans="1:87" ht="15.75" customHeight="1" x14ac:dyDescent="0.2">
      <c r="A57" s="5" t="s">
        <v>28</v>
      </c>
      <c r="B57" s="5">
        <v>2022</v>
      </c>
      <c r="C57" s="5">
        <v>2212</v>
      </c>
      <c r="D57" s="5">
        <v>2</v>
      </c>
      <c r="E57" s="5" t="s">
        <v>26</v>
      </c>
      <c r="F57" s="5" t="s">
        <v>27</v>
      </c>
      <c r="G57" s="20">
        <v>44678</v>
      </c>
      <c r="H57" s="20">
        <v>44704</v>
      </c>
      <c r="I57" s="18">
        <v>47</v>
      </c>
      <c r="J57" s="18">
        <f t="shared" si="5"/>
        <v>1.8076923076923077</v>
      </c>
      <c r="M57" s="20">
        <v>44704</v>
      </c>
      <c r="N57" s="20">
        <v>44741</v>
      </c>
      <c r="O57" s="18">
        <v>242</v>
      </c>
      <c r="P57" s="18">
        <f t="shared" si="6"/>
        <v>6.7222222222222223</v>
      </c>
      <c r="S57" s="20">
        <v>44741</v>
      </c>
      <c r="T57" s="20">
        <v>44775</v>
      </c>
      <c r="U57" s="18">
        <v>56</v>
      </c>
      <c r="V57" s="18">
        <f t="shared" si="13"/>
        <v>1.696969696969697</v>
      </c>
      <c r="Y57" s="20">
        <v>44775</v>
      </c>
      <c r="Z57" s="20">
        <v>44811</v>
      </c>
      <c r="AA57" s="18">
        <v>342</v>
      </c>
      <c r="AB57" s="18">
        <f t="shared" si="14"/>
        <v>9.7714285714285722</v>
      </c>
      <c r="AE57" s="20">
        <v>44811</v>
      </c>
      <c r="AF57" s="20">
        <v>44862</v>
      </c>
      <c r="AG57" s="18">
        <v>7</v>
      </c>
      <c r="AH57" s="18">
        <f t="shared" ref="AH57:AH59" si="24">AG57/DAYS360(AE57,AF57)</f>
        <v>0.13725490196078433</v>
      </c>
      <c r="AK57" s="20">
        <v>44678</v>
      </c>
      <c r="AL57" s="20">
        <v>44741</v>
      </c>
      <c r="AM57" s="18">
        <v>59</v>
      </c>
      <c r="AN57" s="18">
        <f t="shared" si="7"/>
        <v>0.95161290322580649</v>
      </c>
      <c r="AQ57" s="20">
        <v>44678</v>
      </c>
      <c r="AR57" s="20">
        <v>44811</v>
      </c>
      <c r="AS57" s="18">
        <v>221</v>
      </c>
      <c r="AT57" s="18">
        <f t="shared" si="8"/>
        <v>1.7</v>
      </c>
      <c r="AW57" s="20">
        <v>44678</v>
      </c>
      <c r="AX57" s="20">
        <v>44862</v>
      </c>
      <c r="AY57" s="18">
        <v>165</v>
      </c>
      <c r="AZ57" s="18">
        <f t="shared" si="19"/>
        <v>0.91160220994475138</v>
      </c>
      <c r="BC57" s="20">
        <v>44678</v>
      </c>
      <c r="BD57" s="18">
        <v>103</v>
      </c>
      <c r="BG57" s="20">
        <v>44704</v>
      </c>
      <c r="BH57" s="18">
        <v>41</v>
      </c>
      <c r="BK57" s="20">
        <v>44741</v>
      </c>
      <c r="BL57" s="18">
        <v>254</v>
      </c>
      <c r="BO57" s="20">
        <v>44775</v>
      </c>
      <c r="BP57" s="18">
        <v>264</v>
      </c>
      <c r="BQ57" s="22"/>
      <c r="BR57" s="22"/>
      <c r="BS57" s="20">
        <v>44811</v>
      </c>
      <c r="BT57" s="23">
        <v>316</v>
      </c>
      <c r="BU57" s="22"/>
      <c r="BV57" s="22"/>
      <c r="BW57" s="20">
        <v>44862</v>
      </c>
      <c r="BX57" s="23">
        <v>191</v>
      </c>
      <c r="CA57" s="24">
        <f t="shared" si="15"/>
        <v>694</v>
      </c>
      <c r="CB57" s="24">
        <f t="shared" si="16"/>
        <v>-230</v>
      </c>
      <c r="CC57" s="24">
        <f t="shared" si="17"/>
        <v>-466</v>
      </c>
      <c r="CD57" s="24">
        <f t="shared" si="2"/>
        <v>-236</v>
      </c>
      <c r="CE57" s="24">
        <f t="shared" si="18"/>
        <v>-529</v>
      </c>
      <c r="CF57" s="24">
        <f t="shared" si="4"/>
        <v>-293</v>
      </c>
      <c r="CG57" s="24">
        <f t="shared" si="10"/>
        <v>-759</v>
      </c>
      <c r="CH57" s="24">
        <f t="shared" si="11"/>
        <v>-65</v>
      </c>
      <c r="CI57">
        <f t="shared" si="12"/>
        <v>4.0271135400547164</v>
      </c>
    </row>
    <row r="58" spans="1:87" ht="15.75" customHeight="1" x14ac:dyDescent="0.2">
      <c r="A58" s="5" t="s">
        <v>28</v>
      </c>
      <c r="B58" s="5">
        <v>2022</v>
      </c>
      <c r="C58" s="5">
        <v>2302</v>
      </c>
      <c r="D58" s="5">
        <v>3</v>
      </c>
      <c r="E58" s="5" t="s">
        <v>23</v>
      </c>
      <c r="F58" s="5" t="s">
        <v>27</v>
      </c>
      <c r="G58" s="20">
        <v>44678</v>
      </c>
      <c r="H58" s="20">
        <v>44704</v>
      </c>
      <c r="I58" s="18">
        <v>113</v>
      </c>
      <c r="J58" s="18">
        <f t="shared" si="5"/>
        <v>4.3461538461538458</v>
      </c>
      <c r="M58" s="20">
        <v>44704</v>
      </c>
      <c r="N58" s="20">
        <v>44741</v>
      </c>
      <c r="O58" s="18">
        <v>60</v>
      </c>
      <c r="P58" s="18">
        <f t="shared" si="6"/>
        <v>1.6666666666666667</v>
      </c>
      <c r="S58" s="20">
        <v>44741</v>
      </c>
      <c r="T58" s="20">
        <v>44775</v>
      </c>
      <c r="U58" s="18">
        <v>100</v>
      </c>
      <c r="V58" s="18">
        <f t="shared" si="13"/>
        <v>3.0303030303030303</v>
      </c>
      <c r="Y58" s="20">
        <v>44775</v>
      </c>
      <c r="Z58" s="20">
        <v>44811</v>
      </c>
      <c r="AA58" s="18">
        <v>136</v>
      </c>
      <c r="AB58" s="18">
        <f t="shared" si="14"/>
        <v>3.8857142857142857</v>
      </c>
      <c r="AE58" s="20">
        <v>44811</v>
      </c>
      <c r="AF58" s="20">
        <v>44862</v>
      </c>
      <c r="AG58" s="18">
        <v>26</v>
      </c>
      <c r="AH58" s="18">
        <f t="shared" si="24"/>
        <v>0.50980392156862742</v>
      </c>
      <c r="AK58" s="20">
        <v>44678</v>
      </c>
      <c r="AL58" s="20">
        <v>44741</v>
      </c>
      <c r="AM58" s="18">
        <v>21</v>
      </c>
      <c r="AN58" s="18">
        <f t="shared" si="7"/>
        <v>0.33870967741935482</v>
      </c>
      <c r="AQ58" s="20">
        <v>44678</v>
      </c>
      <c r="AR58" s="20">
        <v>44811</v>
      </c>
      <c r="AS58" s="18">
        <v>57</v>
      </c>
      <c r="AT58" s="18">
        <f t="shared" si="8"/>
        <v>0.43846153846153846</v>
      </c>
      <c r="AW58" s="20">
        <v>44678</v>
      </c>
      <c r="AX58" s="20">
        <v>44862</v>
      </c>
      <c r="AY58" s="18">
        <v>25</v>
      </c>
      <c r="AZ58" s="18">
        <f t="shared" si="19"/>
        <v>0.13812154696132597</v>
      </c>
      <c r="BC58" s="20">
        <v>44678</v>
      </c>
      <c r="BD58" s="18">
        <v>110</v>
      </c>
      <c r="BG58" s="20">
        <v>44704</v>
      </c>
      <c r="BH58" s="18">
        <v>55</v>
      </c>
      <c r="BK58" s="20">
        <v>44741</v>
      </c>
      <c r="BL58" s="18">
        <v>104</v>
      </c>
      <c r="BO58" s="20">
        <v>44775</v>
      </c>
      <c r="BP58" s="18">
        <v>97</v>
      </c>
      <c r="BQ58" s="22"/>
      <c r="BR58" s="22"/>
      <c r="BS58" s="20">
        <v>44811</v>
      </c>
      <c r="BT58" s="23">
        <v>196</v>
      </c>
      <c r="BU58" s="22"/>
      <c r="BV58" s="22"/>
      <c r="BW58" s="20">
        <v>44862</v>
      </c>
      <c r="BX58" s="23">
        <v>220</v>
      </c>
      <c r="CA58" s="24">
        <f t="shared" si="15"/>
        <v>435</v>
      </c>
      <c r="CB58" s="24">
        <f t="shared" si="16"/>
        <v>-152</v>
      </c>
      <c r="CC58" s="24">
        <f t="shared" si="17"/>
        <v>-352</v>
      </c>
      <c r="CD58" s="24">
        <f t="shared" si="2"/>
        <v>-200</v>
      </c>
      <c r="CE58" s="24">
        <f t="shared" si="18"/>
        <v>-410</v>
      </c>
      <c r="CF58" s="24">
        <f t="shared" si="4"/>
        <v>-210</v>
      </c>
      <c r="CG58" s="24">
        <f t="shared" si="10"/>
        <v>-562</v>
      </c>
      <c r="CH58" s="24">
        <f t="shared" si="11"/>
        <v>-127</v>
      </c>
      <c r="CI58">
        <f t="shared" si="12"/>
        <v>2.687728350081291</v>
      </c>
    </row>
    <row r="59" spans="1:87" ht="15.75" customHeight="1" x14ac:dyDescent="0.2">
      <c r="A59" s="5" t="s">
        <v>28</v>
      </c>
      <c r="B59" s="5">
        <v>2022</v>
      </c>
      <c r="C59" s="5">
        <v>2303</v>
      </c>
      <c r="D59" s="5">
        <v>3</v>
      </c>
      <c r="E59" s="5" t="s">
        <v>26</v>
      </c>
      <c r="F59" s="5" t="s">
        <v>27</v>
      </c>
      <c r="G59" s="20">
        <v>44678</v>
      </c>
      <c r="H59" s="20">
        <v>44704</v>
      </c>
      <c r="I59" s="18">
        <v>43</v>
      </c>
      <c r="J59" s="18">
        <f t="shared" si="5"/>
        <v>1.6538461538461537</v>
      </c>
      <c r="M59" s="20">
        <v>44704</v>
      </c>
      <c r="N59" s="20">
        <v>44741</v>
      </c>
      <c r="O59" s="18">
        <v>7</v>
      </c>
      <c r="P59" s="18">
        <f t="shared" si="6"/>
        <v>0.19444444444444445</v>
      </c>
      <c r="S59" s="20">
        <v>44741</v>
      </c>
      <c r="T59" s="20">
        <v>44775</v>
      </c>
      <c r="U59" s="18">
        <v>2</v>
      </c>
      <c r="V59" s="18">
        <f t="shared" si="13"/>
        <v>6.0606060606060608E-2</v>
      </c>
      <c r="Y59" s="20">
        <v>44775</v>
      </c>
      <c r="Z59" s="20">
        <v>44811</v>
      </c>
      <c r="AA59" s="18">
        <v>93</v>
      </c>
      <c r="AB59" s="18">
        <f t="shared" si="14"/>
        <v>2.657142857142857</v>
      </c>
      <c r="AE59" s="20">
        <v>44811</v>
      </c>
      <c r="AF59" s="20">
        <v>44862</v>
      </c>
      <c r="AG59" s="18">
        <v>9</v>
      </c>
      <c r="AH59" s="18">
        <f t="shared" si="24"/>
        <v>0.17647058823529413</v>
      </c>
      <c r="AK59" s="20">
        <v>44678</v>
      </c>
      <c r="AL59" s="20">
        <v>44741</v>
      </c>
      <c r="AM59" s="18">
        <v>5</v>
      </c>
      <c r="AN59" s="18">
        <f t="shared" si="7"/>
        <v>8.0645161290322578E-2</v>
      </c>
      <c r="AQ59" s="20">
        <v>44678</v>
      </c>
      <c r="AR59" s="20">
        <v>44811</v>
      </c>
      <c r="AS59" s="18">
        <v>70</v>
      </c>
      <c r="AT59" s="18">
        <f t="shared" si="8"/>
        <v>0.53846153846153844</v>
      </c>
      <c r="AW59" s="20">
        <v>44678</v>
      </c>
      <c r="AX59" s="20">
        <v>44862</v>
      </c>
      <c r="AY59" s="18">
        <v>24</v>
      </c>
      <c r="AZ59" s="18">
        <f t="shared" si="19"/>
        <v>0.13259668508287292</v>
      </c>
      <c r="BC59" s="20">
        <v>44678</v>
      </c>
      <c r="BD59" s="18">
        <v>134</v>
      </c>
      <c r="BG59" s="20">
        <v>44704</v>
      </c>
      <c r="BH59" s="18">
        <v>116</v>
      </c>
      <c r="BK59" s="20">
        <v>44741</v>
      </c>
      <c r="BL59" s="18">
        <v>181</v>
      </c>
      <c r="BO59" s="20">
        <v>44775</v>
      </c>
      <c r="BP59" s="18">
        <v>93</v>
      </c>
      <c r="BQ59" s="22"/>
      <c r="BR59" s="22"/>
      <c r="BS59" s="20">
        <v>44811</v>
      </c>
      <c r="BT59" s="23">
        <v>205</v>
      </c>
      <c r="BU59" s="22"/>
      <c r="BV59" s="22"/>
      <c r="BW59" s="20">
        <v>44862</v>
      </c>
      <c r="BX59" s="23">
        <v>217</v>
      </c>
      <c r="CA59" s="24">
        <f t="shared" si="15"/>
        <v>154</v>
      </c>
      <c r="CB59" s="24">
        <f t="shared" si="16"/>
        <v>-45</v>
      </c>
      <c r="CC59" s="24">
        <f t="shared" si="17"/>
        <v>-75</v>
      </c>
      <c r="CD59" s="24">
        <f t="shared" si="2"/>
        <v>-30</v>
      </c>
      <c r="CE59" s="24">
        <f t="shared" si="18"/>
        <v>-130</v>
      </c>
      <c r="CF59" s="24">
        <f t="shared" si="4"/>
        <v>-100</v>
      </c>
      <c r="CG59" s="24">
        <f t="shared" si="10"/>
        <v>-175</v>
      </c>
      <c r="CH59" s="24">
        <f t="shared" si="11"/>
        <v>-21</v>
      </c>
      <c r="CI59">
        <f t="shared" si="12"/>
        <v>0.94850202085496205</v>
      </c>
    </row>
    <row r="60" spans="1:87" ht="15.75" customHeight="1" x14ac:dyDescent="0.2">
      <c r="A60" s="5" t="s">
        <v>28</v>
      </c>
      <c r="B60" s="5">
        <v>2022</v>
      </c>
      <c r="C60" s="5">
        <v>2309</v>
      </c>
      <c r="D60" s="5">
        <v>3</v>
      </c>
      <c r="E60" s="5" t="s">
        <v>26</v>
      </c>
      <c r="F60" s="5" t="s">
        <v>21</v>
      </c>
      <c r="G60" s="20">
        <v>44678</v>
      </c>
      <c r="H60" s="20">
        <v>44704</v>
      </c>
      <c r="I60" s="18">
        <v>145</v>
      </c>
      <c r="J60" s="18">
        <f t="shared" si="5"/>
        <v>5.5769230769230766</v>
      </c>
      <c r="M60" s="20">
        <v>44704</v>
      </c>
      <c r="N60" s="20">
        <v>44754</v>
      </c>
      <c r="O60" s="18">
        <v>111</v>
      </c>
      <c r="P60" s="18">
        <f t="shared" si="6"/>
        <v>2.2653061224489797</v>
      </c>
      <c r="S60" s="20">
        <v>44754</v>
      </c>
      <c r="T60" s="20">
        <v>44795</v>
      </c>
      <c r="U60" s="18">
        <v>69</v>
      </c>
      <c r="V60" s="18">
        <f t="shared" si="13"/>
        <v>1.7250000000000001</v>
      </c>
      <c r="Y60" s="20">
        <v>44795</v>
      </c>
      <c r="Z60" s="20">
        <v>44862</v>
      </c>
      <c r="AA60" s="18">
        <v>73</v>
      </c>
      <c r="AB60" s="18">
        <f t="shared" si="14"/>
        <v>1.106060606060606</v>
      </c>
      <c r="AE60" s="9"/>
      <c r="AF60" s="9"/>
      <c r="AK60" s="20">
        <v>44678</v>
      </c>
      <c r="AL60" s="20">
        <v>44754</v>
      </c>
      <c r="AM60" s="18">
        <v>99</v>
      </c>
      <c r="AN60" s="18">
        <f t="shared" si="7"/>
        <v>1.32</v>
      </c>
      <c r="AQ60" s="20">
        <v>44678</v>
      </c>
      <c r="AR60" s="20">
        <v>44862</v>
      </c>
      <c r="AS60" s="18">
        <v>44</v>
      </c>
      <c r="AT60" s="18">
        <f t="shared" si="8"/>
        <v>0.24309392265193369</v>
      </c>
      <c r="AW60" s="20">
        <v>44678</v>
      </c>
      <c r="AX60" s="20">
        <v>44862</v>
      </c>
      <c r="AY60" s="18">
        <v>209</v>
      </c>
      <c r="AZ60" s="18">
        <f t="shared" si="19"/>
        <v>1.1546961325966851</v>
      </c>
      <c r="BC60" s="20">
        <v>44678</v>
      </c>
      <c r="BD60" s="18">
        <v>170</v>
      </c>
      <c r="BG60" s="20">
        <v>44704</v>
      </c>
      <c r="BH60" s="18">
        <v>102</v>
      </c>
      <c r="BK60" s="20">
        <v>44754</v>
      </c>
      <c r="BL60" s="18">
        <v>142</v>
      </c>
      <c r="BO60" s="20">
        <v>44795</v>
      </c>
      <c r="BP60" s="18">
        <v>187</v>
      </c>
      <c r="BQ60" s="22"/>
      <c r="BR60" s="22"/>
      <c r="BS60" s="20">
        <v>44862</v>
      </c>
      <c r="BT60" s="23">
        <v>157</v>
      </c>
      <c r="BU60" s="22"/>
      <c r="BV60" s="22"/>
      <c r="BX60" s="9"/>
      <c r="CA60" s="24">
        <f t="shared" si="15"/>
        <v>398</v>
      </c>
      <c r="CB60" s="24">
        <f t="shared" si="16"/>
        <v>-157</v>
      </c>
      <c r="CC60" s="24">
        <f t="shared" si="17"/>
        <v>-354</v>
      </c>
      <c r="CD60" s="24">
        <f t="shared" si="2"/>
        <v>-197</v>
      </c>
      <c r="CE60" s="24">
        <f t="shared" si="18"/>
        <v>-189</v>
      </c>
      <c r="CF60" s="24">
        <f t="shared" si="4"/>
        <v>8</v>
      </c>
      <c r="CG60" s="24">
        <f t="shared" si="10"/>
        <v>-346</v>
      </c>
      <c r="CH60" s="24">
        <f t="shared" si="11"/>
        <v>52</v>
      </c>
      <c r="CI60">
        <f t="shared" si="12"/>
        <v>2.6683224513581654</v>
      </c>
    </row>
    <row r="61" spans="1:87" ht="15.75" customHeight="1" x14ac:dyDescent="0.2">
      <c r="A61" s="5" t="s">
        <v>28</v>
      </c>
      <c r="B61" s="5">
        <v>2022</v>
      </c>
      <c r="C61" s="5">
        <v>2312</v>
      </c>
      <c r="D61" s="5">
        <v>3</v>
      </c>
      <c r="E61" s="5" t="s">
        <v>23</v>
      </c>
      <c r="F61" s="5" t="s">
        <v>21</v>
      </c>
      <c r="G61" s="20">
        <v>44678</v>
      </c>
      <c r="H61" s="20">
        <v>44704</v>
      </c>
      <c r="I61" s="18">
        <v>42</v>
      </c>
      <c r="J61" s="18">
        <f t="shared" si="5"/>
        <v>1.6153846153846154</v>
      </c>
      <c r="M61" s="20">
        <v>44704</v>
      </c>
      <c r="N61" s="20">
        <v>44754</v>
      </c>
      <c r="O61" s="18">
        <v>67</v>
      </c>
      <c r="P61" s="18">
        <f t="shared" si="6"/>
        <v>1.3673469387755102</v>
      </c>
      <c r="S61" s="20">
        <v>44754</v>
      </c>
      <c r="T61" s="20">
        <v>44795</v>
      </c>
      <c r="U61" s="18">
        <v>68</v>
      </c>
      <c r="V61" s="18">
        <f t="shared" si="13"/>
        <v>1.7</v>
      </c>
      <c r="Y61" s="20">
        <v>44795</v>
      </c>
      <c r="Z61" s="20">
        <v>44862</v>
      </c>
      <c r="AA61" s="18">
        <v>15</v>
      </c>
      <c r="AB61" s="18">
        <f t="shared" si="14"/>
        <v>0.22727272727272727</v>
      </c>
      <c r="AE61" s="9"/>
      <c r="AF61" s="9"/>
      <c r="AK61" s="20">
        <v>44678</v>
      </c>
      <c r="AL61" s="20">
        <v>44754</v>
      </c>
      <c r="AM61" s="18">
        <v>210</v>
      </c>
      <c r="AN61" s="18">
        <f t="shared" si="7"/>
        <v>2.8</v>
      </c>
      <c r="AQ61" s="20">
        <v>44678</v>
      </c>
      <c r="AR61" s="20">
        <v>44862</v>
      </c>
      <c r="AS61" s="18">
        <v>34</v>
      </c>
      <c r="AT61" s="18">
        <f t="shared" si="8"/>
        <v>0.18784530386740331</v>
      </c>
      <c r="AW61" s="20">
        <v>44678</v>
      </c>
      <c r="AX61" s="20">
        <v>44862</v>
      </c>
      <c r="AY61" s="18">
        <v>59</v>
      </c>
      <c r="AZ61" s="18">
        <f t="shared" si="19"/>
        <v>0.32596685082872928</v>
      </c>
      <c r="BC61" s="20">
        <v>44678</v>
      </c>
      <c r="BD61" s="18">
        <v>132</v>
      </c>
      <c r="BG61" s="20">
        <v>44704</v>
      </c>
      <c r="BH61" s="18">
        <v>21</v>
      </c>
      <c r="BK61" s="20">
        <v>44754</v>
      </c>
      <c r="BL61" s="18">
        <v>170</v>
      </c>
      <c r="BO61" s="20">
        <v>44795</v>
      </c>
      <c r="BP61" s="18">
        <v>248</v>
      </c>
      <c r="BQ61" s="22"/>
      <c r="BR61" s="22"/>
      <c r="BS61" s="20">
        <v>44862</v>
      </c>
      <c r="BT61" s="23">
        <v>131</v>
      </c>
      <c r="BU61" s="22"/>
      <c r="BV61" s="22"/>
      <c r="BX61" s="9"/>
      <c r="CA61" s="24">
        <f t="shared" si="15"/>
        <v>192</v>
      </c>
      <c r="CB61" s="24">
        <f t="shared" si="16"/>
        <v>101</v>
      </c>
      <c r="CC61" s="24">
        <f t="shared" si="17"/>
        <v>-158</v>
      </c>
      <c r="CD61" s="24">
        <f t="shared" si="2"/>
        <v>-259</v>
      </c>
      <c r="CE61" s="24">
        <f t="shared" si="18"/>
        <v>-133</v>
      </c>
      <c r="CF61" s="24">
        <f t="shared" si="4"/>
        <v>126</v>
      </c>
      <c r="CG61" s="24">
        <f t="shared" si="10"/>
        <v>-32</v>
      </c>
      <c r="CH61" s="24">
        <f t="shared" si="11"/>
        <v>160</v>
      </c>
      <c r="CI61">
        <f t="shared" si="12"/>
        <v>1.2275010703582132</v>
      </c>
    </row>
    <row r="62" spans="1:87" ht="15.75" customHeight="1" x14ac:dyDescent="0.2">
      <c r="A62" s="5" t="s">
        <v>28</v>
      </c>
      <c r="B62" s="5">
        <v>2022</v>
      </c>
      <c r="C62" s="5">
        <v>2404</v>
      </c>
      <c r="D62" s="5">
        <v>4</v>
      </c>
      <c r="E62" s="5" t="s">
        <v>23</v>
      </c>
      <c r="F62" s="5" t="s">
        <v>21</v>
      </c>
      <c r="G62" s="20">
        <v>44678</v>
      </c>
      <c r="H62" s="20">
        <v>44704</v>
      </c>
      <c r="I62" s="18">
        <v>466</v>
      </c>
      <c r="J62" s="18">
        <f t="shared" si="5"/>
        <v>17.923076923076923</v>
      </c>
      <c r="M62" s="20">
        <v>44704</v>
      </c>
      <c r="N62" s="20">
        <v>44754</v>
      </c>
      <c r="O62" s="18">
        <v>3</v>
      </c>
      <c r="P62" s="18">
        <f t="shared" si="6"/>
        <v>6.1224489795918366E-2</v>
      </c>
      <c r="S62" s="20">
        <v>44754</v>
      </c>
      <c r="T62" s="20">
        <v>44795</v>
      </c>
      <c r="U62" s="18">
        <v>12</v>
      </c>
      <c r="V62" s="18">
        <f t="shared" si="13"/>
        <v>0.3</v>
      </c>
      <c r="Y62" s="20">
        <v>44795</v>
      </c>
      <c r="Z62" s="20">
        <v>44862</v>
      </c>
      <c r="AA62" s="18">
        <v>15</v>
      </c>
      <c r="AB62" s="18">
        <f t="shared" si="14"/>
        <v>0.22727272727272727</v>
      </c>
      <c r="AE62" s="9"/>
      <c r="AF62" s="9"/>
      <c r="AK62" s="20">
        <v>44678</v>
      </c>
      <c r="AL62" s="20">
        <v>44754</v>
      </c>
      <c r="AM62" s="18">
        <v>170</v>
      </c>
      <c r="AN62" s="18">
        <f t="shared" si="7"/>
        <v>2.2666666666666666</v>
      </c>
      <c r="AQ62" s="20">
        <v>44678</v>
      </c>
      <c r="AR62" s="20">
        <v>44862</v>
      </c>
      <c r="AS62" s="18">
        <v>56</v>
      </c>
      <c r="AT62" s="18">
        <f t="shared" si="8"/>
        <v>0.30939226519337015</v>
      </c>
      <c r="AW62" s="20">
        <v>44678</v>
      </c>
      <c r="AX62" s="20">
        <v>44862</v>
      </c>
      <c r="AY62" s="18">
        <v>276</v>
      </c>
      <c r="AZ62" s="18">
        <f t="shared" si="19"/>
        <v>1.5248618784530388</v>
      </c>
      <c r="BC62" s="20">
        <v>44678</v>
      </c>
      <c r="BD62" s="18">
        <v>175</v>
      </c>
      <c r="BG62" s="20">
        <v>44704</v>
      </c>
      <c r="BH62" s="18">
        <v>54</v>
      </c>
      <c r="BK62" s="20">
        <v>44754</v>
      </c>
      <c r="BL62" s="18">
        <v>47</v>
      </c>
      <c r="BO62" s="20">
        <v>44795</v>
      </c>
      <c r="BP62" s="18">
        <v>96</v>
      </c>
      <c r="BQ62" s="22"/>
      <c r="BR62" s="22"/>
      <c r="BS62" s="20">
        <v>44862</v>
      </c>
      <c r="BT62" s="23">
        <v>198</v>
      </c>
      <c r="BU62" s="22"/>
      <c r="BV62" s="22"/>
      <c r="BX62" s="9"/>
      <c r="CA62" s="24">
        <f t="shared" si="15"/>
        <v>496</v>
      </c>
      <c r="CB62" s="24">
        <f t="shared" si="16"/>
        <v>-299</v>
      </c>
      <c r="CC62" s="24">
        <f t="shared" si="17"/>
        <v>-440</v>
      </c>
      <c r="CD62" s="24">
        <f t="shared" si="2"/>
        <v>-141</v>
      </c>
      <c r="CE62" s="24">
        <f t="shared" si="18"/>
        <v>-220</v>
      </c>
      <c r="CF62" s="24">
        <f t="shared" si="4"/>
        <v>-79</v>
      </c>
      <c r="CG62" s="24">
        <f t="shared" si="10"/>
        <v>-519</v>
      </c>
      <c r="CH62" s="24">
        <f t="shared" si="11"/>
        <v>-23</v>
      </c>
      <c r="CI62">
        <f t="shared" si="12"/>
        <v>4.6278935350363923</v>
      </c>
    </row>
    <row r="63" spans="1:87" ht="15.75" customHeight="1" x14ac:dyDescent="0.2">
      <c r="A63" s="5" t="s">
        <v>28</v>
      </c>
      <c r="B63" s="5">
        <v>2022</v>
      </c>
      <c r="C63" s="5">
        <v>2406</v>
      </c>
      <c r="D63" s="5">
        <v>4</v>
      </c>
      <c r="E63" s="5" t="s">
        <v>26</v>
      </c>
      <c r="F63" s="5" t="s">
        <v>21</v>
      </c>
      <c r="G63" s="20">
        <v>44678</v>
      </c>
      <c r="H63" s="20">
        <v>44704</v>
      </c>
      <c r="I63" s="18">
        <v>265</v>
      </c>
      <c r="J63" s="18">
        <f t="shared" si="5"/>
        <v>10.192307692307692</v>
      </c>
      <c r="M63" s="20">
        <v>44704</v>
      </c>
      <c r="N63" s="20">
        <v>44754</v>
      </c>
      <c r="O63" s="18">
        <v>68</v>
      </c>
      <c r="P63" s="18">
        <f t="shared" si="6"/>
        <v>1.3877551020408163</v>
      </c>
      <c r="S63" s="20">
        <v>44754</v>
      </c>
      <c r="T63" s="20">
        <v>44795</v>
      </c>
      <c r="U63" s="18">
        <v>41</v>
      </c>
      <c r="V63" s="18">
        <f t="shared" si="13"/>
        <v>1.0249999999999999</v>
      </c>
      <c r="Y63" s="20">
        <v>44795</v>
      </c>
      <c r="Z63" s="20">
        <v>44862</v>
      </c>
      <c r="AA63" s="18">
        <v>49</v>
      </c>
      <c r="AB63" s="18">
        <f t="shared" si="14"/>
        <v>0.74242424242424243</v>
      </c>
      <c r="AE63" s="9"/>
      <c r="AF63" s="9"/>
      <c r="AK63" s="20">
        <v>44678</v>
      </c>
      <c r="AL63" s="20">
        <v>44754</v>
      </c>
      <c r="AM63" s="18">
        <v>37</v>
      </c>
      <c r="AN63" s="18">
        <f t="shared" si="7"/>
        <v>0.49333333333333335</v>
      </c>
      <c r="AQ63" s="20">
        <v>44678</v>
      </c>
      <c r="AR63" s="20">
        <v>44862</v>
      </c>
      <c r="AS63" s="18">
        <v>53</v>
      </c>
      <c r="AT63" s="18">
        <f t="shared" si="8"/>
        <v>0.29281767955801102</v>
      </c>
      <c r="AW63" s="20">
        <v>44678</v>
      </c>
      <c r="AX63" s="20">
        <v>44862</v>
      </c>
      <c r="AY63" s="18">
        <v>71</v>
      </c>
      <c r="AZ63" s="18">
        <f t="shared" si="19"/>
        <v>0.39226519337016574</v>
      </c>
      <c r="BC63" s="20">
        <v>44678</v>
      </c>
      <c r="BD63" s="18">
        <v>172</v>
      </c>
      <c r="BG63" s="20">
        <v>44704</v>
      </c>
      <c r="BH63" s="18">
        <v>27</v>
      </c>
      <c r="BK63" s="20">
        <v>44754</v>
      </c>
      <c r="BL63" s="18">
        <v>110</v>
      </c>
      <c r="BO63" s="20">
        <v>44795</v>
      </c>
      <c r="BP63" s="18">
        <v>147</v>
      </c>
      <c r="BQ63" s="22"/>
      <c r="BR63" s="22"/>
      <c r="BS63" s="20">
        <v>44862</v>
      </c>
      <c r="BT63" s="23">
        <v>246</v>
      </c>
      <c r="BU63" s="22"/>
      <c r="BV63" s="22"/>
      <c r="BX63" s="9"/>
      <c r="CA63" s="24">
        <f t="shared" si="15"/>
        <v>423</v>
      </c>
      <c r="CB63" s="24">
        <f t="shared" si="16"/>
        <v>-296</v>
      </c>
      <c r="CC63" s="24">
        <f t="shared" si="17"/>
        <v>-370</v>
      </c>
      <c r="CD63" s="24">
        <f t="shared" si="2"/>
        <v>-74</v>
      </c>
      <c r="CE63" s="24">
        <f t="shared" si="18"/>
        <v>-352</v>
      </c>
      <c r="CF63" s="24">
        <f t="shared" si="4"/>
        <v>-278</v>
      </c>
      <c r="CG63" s="24">
        <f t="shared" si="10"/>
        <v>-648</v>
      </c>
      <c r="CH63" s="24">
        <f t="shared" si="11"/>
        <v>-225</v>
      </c>
      <c r="CI63">
        <f t="shared" si="12"/>
        <v>3.3368717591931878</v>
      </c>
    </row>
    <row r="64" spans="1:87" ht="15.75" customHeight="1" x14ac:dyDescent="0.2">
      <c r="A64" s="5" t="s">
        <v>28</v>
      </c>
      <c r="B64" s="5">
        <v>2022</v>
      </c>
      <c r="C64" s="5">
        <v>2407</v>
      </c>
      <c r="D64" s="5">
        <v>4</v>
      </c>
      <c r="E64" s="5" t="s">
        <v>26</v>
      </c>
      <c r="F64" s="5" t="s">
        <v>27</v>
      </c>
      <c r="G64" s="20">
        <v>44678</v>
      </c>
      <c r="H64" s="20">
        <v>44704</v>
      </c>
      <c r="I64" s="18">
        <v>24</v>
      </c>
      <c r="J64" s="18">
        <f t="shared" si="5"/>
        <v>0.92307692307692313</v>
      </c>
      <c r="M64" s="20">
        <v>44704</v>
      </c>
      <c r="N64" s="20">
        <v>44741</v>
      </c>
      <c r="O64" s="18">
        <v>33</v>
      </c>
      <c r="P64" s="18">
        <f t="shared" si="6"/>
        <v>0.91666666666666663</v>
      </c>
      <c r="S64" s="20">
        <v>44741</v>
      </c>
      <c r="T64" s="20">
        <v>44775</v>
      </c>
      <c r="U64" s="18">
        <v>34</v>
      </c>
      <c r="V64" s="18">
        <f t="shared" si="13"/>
        <v>1.0303030303030303</v>
      </c>
      <c r="Y64" s="20">
        <v>44775</v>
      </c>
      <c r="Z64" s="20">
        <v>44811</v>
      </c>
      <c r="AA64" s="18">
        <v>152</v>
      </c>
      <c r="AB64" s="18">
        <f t="shared" si="14"/>
        <v>4.3428571428571425</v>
      </c>
      <c r="AE64" s="20">
        <v>44811</v>
      </c>
      <c r="AF64" s="20">
        <v>44862</v>
      </c>
      <c r="AG64" s="18">
        <v>1</v>
      </c>
      <c r="AH64" s="18">
        <f t="shared" ref="AH64:AH65" si="25">AG64/DAYS360(AE64,AF64)</f>
        <v>1.9607843137254902E-2</v>
      </c>
      <c r="AK64" s="20">
        <v>44678</v>
      </c>
      <c r="AL64" s="20">
        <v>44741</v>
      </c>
      <c r="AM64" s="18">
        <v>46</v>
      </c>
      <c r="AN64" s="18">
        <f t="shared" si="7"/>
        <v>0.74193548387096775</v>
      </c>
      <c r="AQ64" s="20">
        <v>44678</v>
      </c>
      <c r="AR64" s="20">
        <v>44811</v>
      </c>
      <c r="AS64" s="18">
        <v>470</v>
      </c>
      <c r="AT64" s="18">
        <f t="shared" si="8"/>
        <v>3.6153846153846154</v>
      </c>
      <c r="AW64" s="20">
        <v>44678</v>
      </c>
      <c r="AX64" s="20">
        <v>44862</v>
      </c>
      <c r="AY64" s="18">
        <v>43</v>
      </c>
      <c r="AZ64" s="18">
        <f t="shared" si="19"/>
        <v>0.23756906077348067</v>
      </c>
      <c r="BC64" s="20">
        <v>44678</v>
      </c>
      <c r="BD64" s="18">
        <v>258</v>
      </c>
      <c r="BG64" s="20">
        <v>44704</v>
      </c>
      <c r="BH64" s="18">
        <v>118</v>
      </c>
      <c r="BK64" s="20">
        <v>44741</v>
      </c>
      <c r="BL64" s="18">
        <v>229</v>
      </c>
      <c r="BO64" s="20">
        <v>44775</v>
      </c>
      <c r="BP64" s="18">
        <v>239</v>
      </c>
      <c r="BQ64" s="22"/>
      <c r="BR64" s="22"/>
      <c r="BS64" s="20">
        <v>44811</v>
      </c>
      <c r="BT64" s="23">
        <v>173</v>
      </c>
      <c r="BU64" s="22"/>
      <c r="BV64" s="22"/>
      <c r="BW64" s="20">
        <v>44862</v>
      </c>
      <c r="BX64" s="23">
        <v>219</v>
      </c>
      <c r="CA64" s="24">
        <f t="shared" si="15"/>
        <v>244</v>
      </c>
      <c r="CB64" s="24">
        <f t="shared" si="16"/>
        <v>-11</v>
      </c>
      <c r="CC64" s="24">
        <f t="shared" si="17"/>
        <v>227</v>
      </c>
      <c r="CD64" s="24">
        <f t="shared" si="2"/>
        <v>238</v>
      </c>
      <c r="CE64" s="24">
        <f t="shared" si="18"/>
        <v>-201</v>
      </c>
      <c r="CF64" s="24">
        <f t="shared" si="4"/>
        <v>-439</v>
      </c>
      <c r="CG64" s="24">
        <f t="shared" si="10"/>
        <v>-212</v>
      </c>
      <c r="CH64" s="24">
        <f t="shared" si="11"/>
        <v>32</v>
      </c>
      <c r="CI64">
        <f t="shared" si="12"/>
        <v>1.4465023212082033</v>
      </c>
    </row>
    <row r="65" spans="1:87" ht="15.75" customHeight="1" x14ac:dyDescent="0.2">
      <c r="A65" s="5" t="s">
        <v>28</v>
      </c>
      <c r="B65" s="5">
        <v>2022</v>
      </c>
      <c r="C65" s="5">
        <v>2412</v>
      </c>
      <c r="D65" s="5">
        <v>4</v>
      </c>
      <c r="E65" s="5" t="s">
        <v>23</v>
      </c>
      <c r="F65" s="5" t="s">
        <v>27</v>
      </c>
      <c r="G65" s="20">
        <v>44678</v>
      </c>
      <c r="H65" s="20">
        <v>44704</v>
      </c>
      <c r="I65" s="18">
        <v>255</v>
      </c>
      <c r="J65" s="18">
        <f t="shared" si="5"/>
        <v>9.8076923076923084</v>
      </c>
      <c r="M65" s="20">
        <v>44704</v>
      </c>
      <c r="N65" s="20">
        <v>44741</v>
      </c>
      <c r="O65" s="18">
        <v>26</v>
      </c>
      <c r="P65" s="18">
        <f t="shared" si="6"/>
        <v>0.72222222222222221</v>
      </c>
      <c r="S65" s="20">
        <v>44741</v>
      </c>
      <c r="T65" s="20">
        <v>44775</v>
      </c>
      <c r="U65" s="18">
        <v>21</v>
      </c>
      <c r="V65" s="18">
        <f t="shared" si="13"/>
        <v>0.63636363636363635</v>
      </c>
      <c r="Y65" s="20">
        <v>44775</v>
      </c>
      <c r="Z65" s="20">
        <v>44811</v>
      </c>
      <c r="AA65" s="41"/>
      <c r="AB65" s="18">
        <f t="shared" si="14"/>
        <v>0</v>
      </c>
      <c r="AE65" s="20">
        <v>44811</v>
      </c>
      <c r="AF65" s="20">
        <v>44862</v>
      </c>
      <c r="AG65" s="18">
        <v>7</v>
      </c>
      <c r="AH65" s="18">
        <f t="shared" si="25"/>
        <v>0.13725490196078433</v>
      </c>
      <c r="AK65" s="20">
        <v>44678</v>
      </c>
      <c r="AL65" s="20">
        <v>44741</v>
      </c>
      <c r="AM65" s="18">
        <v>42</v>
      </c>
      <c r="AN65" s="18">
        <f t="shared" si="7"/>
        <v>0.67741935483870963</v>
      </c>
      <c r="AQ65" s="20">
        <v>44678</v>
      </c>
      <c r="AR65" s="20">
        <v>44811</v>
      </c>
      <c r="AS65" s="18">
        <v>120</v>
      </c>
      <c r="AT65" s="18">
        <f t="shared" si="8"/>
        <v>0.92307692307692313</v>
      </c>
      <c r="AW65" s="20">
        <v>44678</v>
      </c>
      <c r="AX65" s="20">
        <v>44862</v>
      </c>
      <c r="AY65" s="18">
        <v>54</v>
      </c>
      <c r="AZ65" s="18">
        <f t="shared" si="19"/>
        <v>0.2983425414364641</v>
      </c>
      <c r="BC65" s="20">
        <v>44678</v>
      </c>
      <c r="BD65" s="18">
        <v>227</v>
      </c>
      <c r="BG65" s="20">
        <v>44704</v>
      </c>
      <c r="BH65" s="18">
        <v>120</v>
      </c>
      <c r="BK65" s="20">
        <v>44741</v>
      </c>
      <c r="BL65" s="18">
        <v>364</v>
      </c>
      <c r="BO65" s="20">
        <v>44775</v>
      </c>
      <c r="BP65" s="18">
        <v>205</v>
      </c>
      <c r="BQ65" s="22"/>
      <c r="BR65" s="22"/>
      <c r="BS65" s="20">
        <v>44811</v>
      </c>
      <c r="BT65" s="23">
        <v>295</v>
      </c>
      <c r="BU65" s="22"/>
      <c r="BV65" s="22"/>
      <c r="BW65" s="20">
        <v>44862</v>
      </c>
      <c r="BX65" s="23">
        <v>263</v>
      </c>
      <c r="CA65" s="24">
        <f t="shared" si="15"/>
        <v>309</v>
      </c>
      <c r="CB65" s="24">
        <f t="shared" si="16"/>
        <v>-239</v>
      </c>
      <c r="CC65" s="24">
        <f t="shared" si="17"/>
        <v>-182</v>
      </c>
      <c r="CD65" s="24">
        <f t="shared" si="2"/>
        <v>57</v>
      </c>
      <c r="CE65" s="24">
        <f t="shared" si="18"/>
        <v>-255</v>
      </c>
      <c r="CF65" s="24">
        <f t="shared" si="4"/>
        <v>-312</v>
      </c>
      <c r="CG65" s="24">
        <f t="shared" si="10"/>
        <v>-494</v>
      </c>
      <c r="CH65" s="24">
        <f t="shared" si="11"/>
        <v>-185</v>
      </c>
      <c r="CI65">
        <f t="shared" si="12"/>
        <v>2.2607066136477902</v>
      </c>
    </row>
    <row r="66" spans="1:87" ht="15.75" customHeight="1" x14ac:dyDescent="0.2">
      <c r="A66" s="5" t="s">
        <v>19</v>
      </c>
      <c r="B66" s="5">
        <v>2023</v>
      </c>
      <c r="C66" s="5">
        <v>1103</v>
      </c>
      <c r="D66" s="5">
        <v>1</v>
      </c>
      <c r="E66" s="5" t="s">
        <v>23</v>
      </c>
      <c r="F66" s="5" t="s">
        <v>21</v>
      </c>
      <c r="G66" s="20">
        <v>45043</v>
      </c>
      <c r="H66" s="25">
        <v>45069</v>
      </c>
      <c r="I66" s="44">
        <v>3</v>
      </c>
      <c r="J66" s="18">
        <f t="shared" si="5"/>
        <v>0.11538461538461539</v>
      </c>
      <c r="K66" s="9"/>
      <c r="L66" s="9"/>
      <c r="M66" s="25">
        <v>45069</v>
      </c>
      <c r="N66" s="25">
        <v>45118</v>
      </c>
      <c r="O66" s="44">
        <v>24</v>
      </c>
      <c r="P66" s="18">
        <f t="shared" si="6"/>
        <v>0.5</v>
      </c>
      <c r="Q66" s="9"/>
      <c r="R66" s="9"/>
      <c r="S66" s="25">
        <v>45118</v>
      </c>
      <c r="T66" s="25">
        <v>45161</v>
      </c>
      <c r="U66" s="44">
        <v>67</v>
      </c>
      <c r="V66" s="18">
        <f t="shared" si="13"/>
        <v>1.5952380952380953</v>
      </c>
      <c r="W66" s="9"/>
      <c r="X66" s="9"/>
      <c r="Y66" s="25">
        <v>45161</v>
      </c>
      <c r="Z66" s="25">
        <v>45233</v>
      </c>
      <c r="AA66" s="45">
        <v>24</v>
      </c>
      <c r="AB66" s="18">
        <f t="shared" si="14"/>
        <v>0.34285714285714286</v>
      </c>
      <c r="AC66" s="9"/>
      <c r="AD66" s="9"/>
      <c r="AE66" s="9"/>
      <c r="AF66" s="9"/>
      <c r="AG66" s="9"/>
      <c r="AH66" s="9"/>
      <c r="AI66" s="9"/>
      <c r="AJ66" s="9"/>
      <c r="AK66" s="20">
        <v>45043</v>
      </c>
      <c r="AL66" s="25">
        <v>45118</v>
      </c>
      <c r="AM66" s="44">
        <v>154</v>
      </c>
      <c r="AN66" s="18">
        <f t="shared" si="7"/>
        <v>2.0810810810810811</v>
      </c>
      <c r="AO66" s="9"/>
      <c r="AP66" s="9"/>
      <c r="AQ66" s="20">
        <v>45043</v>
      </c>
      <c r="AR66" s="25">
        <v>45233</v>
      </c>
      <c r="AS66" s="44">
        <v>85</v>
      </c>
      <c r="AT66" s="18">
        <f t="shared" si="8"/>
        <v>0.45698924731182794</v>
      </c>
      <c r="AU66" s="9"/>
      <c r="AV66" s="9"/>
      <c r="AW66" s="20">
        <v>45043</v>
      </c>
      <c r="AX66" s="25">
        <v>45246</v>
      </c>
      <c r="AY66" s="45">
        <v>249</v>
      </c>
      <c r="AZ66" s="18">
        <f t="shared" si="19"/>
        <v>1.2512562814070352</v>
      </c>
      <c r="BA66" s="9"/>
      <c r="BB66" s="9"/>
      <c r="BC66" s="20">
        <v>45043</v>
      </c>
      <c r="BD66" s="44">
        <v>113</v>
      </c>
      <c r="BG66" s="25">
        <v>45069</v>
      </c>
      <c r="BH66" s="44">
        <v>207</v>
      </c>
      <c r="BK66" s="25">
        <v>45118</v>
      </c>
      <c r="BL66" s="44">
        <v>183</v>
      </c>
      <c r="BO66" s="25">
        <v>45161</v>
      </c>
      <c r="BP66" s="44">
        <v>114</v>
      </c>
      <c r="BQ66" s="22"/>
      <c r="BR66" s="22"/>
      <c r="BT66" s="44">
        <v>75</v>
      </c>
      <c r="BU66" s="22"/>
      <c r="BV66" s="22"/>
      <c r="CA66" s="24">
        <f t="shared" ref="CA66:CA129" si="26">I66+O66+U66+AA66+AG66</f>
        <v>118</v>
      </c>
      <c r="CB66" s="24">
        <f t="shared" ref="CB66:CB129" si="27">AM66-(I66+O66)</f>
        <v>127</v>
      </c>
      <c r="CC66" s="24">
        <f t="shared" ref="CC66:CC129" si="28">AS66-(I66+O66+U66+AA66)</f>
        <v>-33</v>
      </c>
      <c r="CD66" s="24">
        <f t="shared" ref="CD66:CD129" si="29">CC66-CB66</f>
        <v>-160</v>
      </c>
      <c r="CE66" s="24">
        <f t="shared" ref="CE66:CE129" si="30">AY66-(I66+O66+U66+AA66+AG66)</f>
        <v>131</v>
      </c>
      <c r="CF66" s="24">
        <f t="shared" ref="CF66:CF129" si="31">CE66-CD66</f>
        <v>291</v>
      </c>
      <c r="CG66" s="24">
        <f t="shared" ref="CG66:CG129" si="32">CB66+CD66+CF66</f>
        <v>258</v>
      </c>
      <c r="CH66" s="24">
        <f t="shared" ref="CH66:CH129" si="33">CA66+CG66</f>
        <v>376</v>
      </c>
      <c r="CI66">
        <f t="shared" ref="CI66:CI129" si="34">AVERAGE(J66,P66,V66,AB66,AH66)</f>
        <v>0.63836996336996343</v>
      </c>
    </row>
    <row r="67" spans="1:87" ht="15.75" customHeight="1" x14ac:dyDescent="0.2">
      <c r="A67" s="5" t="s">
        <v>19</v>
      </c>
      <c r="B67" s="5">
        <v>2023</v>
      </c>
      <c r="C67" s="5">
        <v>1106</v>
      </c>
      <c r="D67" s="5">
        <v>1</v>
      </c>
      <c r="E67" s="5" t="s">
        <v>26</v>
      </c>
      <c r="F67" s="5" t="s">
        <v>21</v>
      </c>
      <c r="G67" s="20">
        <v>45043</v>
      </c>
      <c r="H67" s="25">
        <v>45069</v>
      </c>
      <c r="I67" s="44">
        <v>7</v>
      </c>
      <c r="J67" s="18">
        <f t="shared" ref="J67:J129" si="35">I67/DAYS360(G67,H67)</f>
        <v>0.26923076923076922</v>
      </c>
      <c r="K67" s="9"/>
      <c r="L67" s="9"/>
      <c r="M67" s="25">
        <v>45069</v>
      </c>
      <c r="N67" s="25">
        <v>45118</v>
      </c>
      <c r="O67" s="44">
        <v>55</v>
      </c>
      <c r="P67" s="18">
        <f t="shared" ref="P67:P129" si="36">O67/DAYS360(M67,N67)</f>
        <v>1.1458333333333333</v>
      </c>
      <c r="Q67" s="9"/>
      <c r="R67" s="9"/>
      <c r="S67" s="25">
        <v>45118</v>
      </c>
      <c r="T67" s="25">
        <v>45161</v>
      </c>
      <c r="U67" s="44">
        <v>101</v>
      </c>
      <c r="V67" s="18">
        <f t="shared" si="13"/>
        <v>2.4047619047619047</v>
      </c>
      <c r="W67" s="9"/>
      <c r="X67" s="9"/>
      <c r="Y67" s="25">
        <v>45161</v>
      </c>
      <c r="Z67" s="25">
        <v>45233</v>
      </c>
      <c r="AA67" s="45">
        <v>27</v>
      </c>
      <c r="AB67" s="18">
        <f t="shared" si="14"/>
        <v>0.38571428571428573</v>
      </c>
      <c r="AC67" s="9"/>
      <c r="AD67" s="9"/>
      <c r="AE67" s="9"/>
      <c r="AF67" s="9"/>
      <c r="AG67" s="9"/>
      <c r="AH67" s="9"/>
      <c r="AI67" s="9"/>
      <c r="AJ67" s="9"/>
      <c r="AK67" s="20">
        <v>45043</v>
      </c>
      <c r="AL67" s="25">
        <v>45118</v>
      </c>
      <c r="AM67" s="44">
        <v>205</v>
      </c>
      <c r="AN67" s="18">
        <f t="shared" ref="AN67:AN129" si="37">AM67/DAYS360(AK67,AL67)</f>
        <v>2.7702702702702702</v>
      </c>
      <c r="AO67" s="9"/>
      <c r="AP67" s="9"/>
      <c r="AQ67" s="20">
        <v>45043</v>
      </c>
      <c r="AR67" s="25">
        <v>45233</v>
      </c>
      <c r="AS67" s="44">
        <v>167</v>
      </c>
      <c r="AT67" s="18">
        <f t="shared" ref="AT67:AT129" si="38">AS67/DAYS360(AQ67,AR67)</f>
        <v>0.89784946236559138</v>
      </c>
      <c r="AU67" s="9"/>
      <c r="AV67" s="9"/>
      <c r="AW67" s="20">
        <v>45043</v>
      </c>
      <c r="AX67" s="25">
        <v>45246</v>
      </c>
      <c r="AY67" s="45">
        <v>313</v>
      </c>
      <c r="AZ67" s="18">
        <f t="shared" si="19"/>
        <v>1.5728643216080402</v>
      </c>
      <c r="BA67" s="9"/>
      <c r="BB67" s="9"/>
      <c r="BC67" s="20">
        <v>45043</v>
      </c>
      <c r="BD67" s="44">
        <v>199</v>
      </c>
      <c r="BG67" s="25">
        <v>45069</v>
      </c>
      <c r="BH67" s="44">
        <v>269</v>
      </c>
      <c r="BK67" s="25">
        <v>45118</v>
      </c>
      <c r="BL67" s="44">
        <v>232</v>
      </c>
      <c r="BO67" s="25">
        <v>45161</v>
      </c>
      <c r="BP67" s="44">
        <v>165</v>
      </c>
      <c r="BQ67" s="22"/>
      <c r="BR67" s="22"/>
      <c r="BT67" s="44">
        <v>117</v>
      </c>
      <c r="BU67" s="22"/>
      <c r="BV67" s="22"/>
      <c r="CA67" s="24">
        <f t="shared" si="26"/>
        <v>190</v>
      </c>
      <c r="CB67" s="24">
        <f t="shared" si="27"/>
        <v>143</v>
      </c>
      <c r="CC67" s="24">
        <f t="shared" si="28"/>
        <v>-23</v>
      </c>
      <c r="CD67" s="24">
        <f t="shared" si="29"/>
        <v>-166</v>
      </c>
      <c r="CE67" s="24">
        <f t="shared" si="30"/>
        <v>123</v>
      </c>
      <c r="CF67" s="24">
        <f t="shared" si="31"/>
        <v>289</v>
      </c>
      <c r="CG67" s="24">
        <f t="shared" si="32"/>
        <v>266</v>
      </c>
      <c r="CH67" s="24">
        <f t="shared" si="33"/>
        <v>456</v>
      </c>
      <c r="CI67">
        <f t="shared" si="34"/>
        <v>1.0513850732600734</v>
      </c>
    </row>
    <row r="68" spans="1:87" ht="15.75" customHeight="1" x14ac:dyDescent="0.2">
      <c r="A68" s="5" t="s">
        <v>19</v>
      </c>
      <c r="B68" s="5">
        <v>2023</v>
      </c>
      <c r="C68" s="5">
        <v>1108</v>
      </c>
      <c r="D68" s="5">
        <v>1</v>
      </c>
      <c r="E68" s="5" t="s">
        <v>23</v>
      </c>
      <c r="F68" s="5" t="s">
        <v>27</v>
      </c>
      <c r="G68" s="20">
        <v>45043</v>
      </c>
      <c r="H68" s="25">
        <v>45069</v>
      </c>
      <c r="I68" s="44">
        <v>5</v>
      </c>
      <c r="J68" s="18">
        <f t="shared" si="35"/>
        <v>0.19230769230769232</v>
      </c>
      <c r="K68" s="9"/>
      <c r="L68" s="9"/>
      <c r="M68" s="25">
        <v>45069</v>
      </c>
      <c r="N68" s="25">
        <v>45107</v>
      </c>
      <c r="O68" s="44">
        <v>14</v>
      </c>
      <c r="P68" s="18">
        <f t="shared" si="36"/>
        <v>0.3783783783783784</v>
      </c>
      <c r="Q68" s="9"/>
      <c r="R68" s="9"/>
      <c r="S68" s="25">
        <v>45107</v>
      </c>
      <c r="T68" s="25">
        <v>45141</v>
      </c>
      <c r="U68" s="44">
        <v>36</v>
      </c>
      <c r="V68" s="18">
        <f t="shared" ref="V68:V129" si="39">U68/DAYS360(S68,T68)</f>
        <v>1.0909090909090908</v>
      </c>
      <c r="W68" s="9"/>
      <c r="X68" s="9"/>
      <c r="Y68" s="25">
        <v>45141</v>
      </c>
      <c r="Z68" s="25">
        <v>45176</v>
      </c>
      <c r="AA68" s="45">
        <v>109</v>
      </c>
      <c r="AB68" s="18">
        <f t="shared" si="14"/>
        <v>3.2058823529411766</v>
      </c>
      <c r="AC68" s="9"/>
      <c r="AD68" s="9"/>
      <c r="AE68" s="25">
        <v>45176</v>
      </c>
      <c r="AF68" s="25">
        <v>45233</v>
      </c>
      <c r="AG68" s="44">
        <v>16</v>
      </c>
      <c r="AH68" s="18">
        <f t="shared" ref="AH68:AH69" si="40">AG68/DAYS360(AE68,AF68)</f>
        <v>0.2857142857142857</v>
      </c>
      <c r="AI68" s="9"/>
      <c r="AJ68" s="9"/>
      <c r="AK68" s="20">
        <v>45043</v>
      </c>
      <c r="AL68" s="25">
        <v>45107</v>
      </c>
      <c r="AM68" s="44">
        <v>45</v>
      </c>
      <c r="AN68" s="18">
        <f t="shared" si="37"/>
        <v>0.7142857142857143</v>
      </c>
      <c r="AO68" s="9"/>
      <c r="AP68" s="9"/>
      <c r="AQ68" s="20">
        <v>45043</v>
      </c>
      <c r="AR68" s="25">
        <v>45176</v>
      </c>
      <c r="AS68" s="44">
        <v>56</v>
      </c>
      <c r="AT68" s="18">
        <f t="shared" si="38"/>
        <v>0.43076923076923079</v>
      </c>
      <c r="AU68" s="9"/>
      <c r="AV68" s="9"/>
      <c r="AW68" s="20">
        <v>45043</v>
      </c>
      <c r="AX68" s="25">
        <v>45246</v>
      </c>
      <c r="AY68" s="45">
        <v>217</v>
      </c>
      <c r="AZ68" s="18">
        <f t="shared" si="19"/>
        <v>1.0904522613065326</v>
      </c>
      <c r="BA68" s="9"/>
      <c r="BB68" s="9"/>
      <c r="BC68" s="20">
        <v>45043</v>
      </c>
      <c r="BD68" s="44">
        <v>190</v>
      </c>
      <c r="BG68" s="25">
        <v>45069</v>
      </c>
      <c r="BH68" s="44">
        <v>158</v>
      </c>
      <c r="BK68" s="25">
        <v>45107</v>
      </c>
      <c r="BL68" s="44">
        <v>184</v>
      </c>
      <c r="BO68" s="25">
        <v>45141</v>
      </c>
      <c r="BP68" s="44">
        <v>87</v>
      </c>
      <c r="BQ68" s="22"/>
      <c r="BR68" s="22"/>
      <c r="BS68" s="25">
        <v>45176</v>
      </c>
      <c r="BT68" s="44">
        <v>115</v>
      </c>
      <c r="BU68" s="22"/>
      <c r="BV68" s="22"/>
      <c r="BW68" s="25">
        <v>45233</v>
      </c>
      <c r="BX68" s="44">
        <v>58</v>
      </c>
      <c r="CA68" s="24">
        <f t="shared" si="26"/>
        <v>180</v>
      </c>
      <c r="CB68" s="24">
        <f t="shared" si="27"/>
        <v>26</v>
      </c>
      <c r="CC68" s="24">
        <f t="shared" si="28"/>
        <v>-108</v>
      </c>
      <c r="CD68" s="24">
        <f t="shared" si="29"/>
        <v>-134</v>
      </c>
      <c r="CE68" s="24">
        <f t="shared" si="30"/>
        <v>37</v>
      </c>
      <c r="CF68" s="24">
        <f t="shared" si="31"/>
        <v>171</v>
      </c>
      <c r="CG68" s="24">
        <f t="shared" si="32"/>
        <v>63</v>
      </c>
      <c r="CH68" s="24">
        <f t="shared" si="33"/>
        <v>243</v>
      </c>
      <c r="CI68">
        <f t="shared" si="34"/>
        <v>1.0306383600501248</v>
      </c>
    </row>
    <row r="69" spans="1:87" ht="15.75" customHeight="1" x14ac:dyDescent="0.2">
      <c r="A69" s="5" t="s">
        <v>19</v>
      </c>
      <c r="B69" s="5">
        <v>2023</v>
      </c>
      <c r="C69" s="5">
        <v>1112</v>
      </c>
      <c r="D69" s="5">
        <v>1</v>
      </c>
      <c r="E69" s="5" t="s">
        <v>26</v>
      </c>
      <c r="F69" s="5" t="s">
        <v>27</v>
      </c>
      <c r="G69" s="20">
        <v>45043</v>
      </c>
      <c r="H69" s="25">
        <v>45069</v>
      </c>
      <c r="I69" s="44">
        <v>11</v>
      </c>
      <c r="J69" s="18">
        <f t="shared" si="35"/>
        <v>0.42307692307692307</v>
      </c>
      <c r="K69" s="9"/>
      <c r="L69" s="9"/>
      <c r="M69" s="25">
        <v>45069</v>
      </c>
      <c r="N69" s="25">
        <v>45107</v>
      </c>
      <c r="O69" s="44">
        <v>20</v>
      </c>
      <c r="P69" s="18">
        <f t="shared" si="36"/>
        <v>0.54054054054054057</v>
      </c>
      <c r="Q69" s="9"/>
      <c r="R69" s="9"/>
      <c r="S69" s="25">
        <v>45107</v>
      </c>
      <c r="T69" s="25">
        <v>45141</v>
      </c>
      <c r="U69" s="44">
        <v>62</v>
      </c>
      <c r="V69" s="18">
        <f t="shared" si="39"/>
        <v>1.8787878787878789</v>
      </c>
      <c r="W69" s="9"/>
      <c r="X69" s="9"/>
      <c r="Y69" s="25">
        <v>45141</v>
      </c>
      <c r="Z69" s="25">
        <v>45176</v>
      </c>
      <c r="AA69" s="45">
        <v>81</v>
      </c>
      <c r="AB69" s="18">
        <f t="shared" si="14"/>
        <v>2.3823529411764706</v>
      </c>
      <c r="AC69" s="9"/>
      <c r="AD69" s="9"/>
      <c r="AE69" s="25">
        <v>45176</v>
      </c>
      <c r="AF69" s="25">
        <v>45233</v>
      </c>
      <c r="AG69" s="44">
        <v>59</v>
      </c>
      <c r="AH69" s="18">
        <f t="shared" si="40"/>
        <v>1.0535714285714286</v>
      </c>
      <c r="AI69" s="9"/>
      <c r="AJ69" s="9"/>
      <c r="AK69" s="20">
        <v>45043</v>
      </c>
      <c r="AL69" s="25">
        <v>45107</v>
      </c>
      <c r="AM69" s="44">
        <v>132</v>
      </c>
      <c r="AN69" s="18">
        <f t="shared" si="37"/>
        <v>2.0952380952380953</v>
      </c>
      <c r="AO69" s="9"/>
      <c r="AP69" s="9"/>
      <c r="AQ69" s="20">
        <v>45043</v>
      </c>
      <c r="AR69" s="25">
        <v>45176</v>
      </c>
      <c r="AS69" s="44">
        <v>151</v>
      </c>
      <c r="AT69" s="18">
        <f t="shared" si="38"/>
        <v>1.1615384615384616</v>
      </c>
      <c r="AU69" s="9"/>
      <c r="AV69" s="9"/>
      <c r="AW69" s="20">
        <v>45043</v>
      </c>
      <c r="AX69" s="25">
        <v>45246</v>
      </c>
      <c r="AY69" s="45">
        <v>156</v>
      </c>
      <c r="AZ69" s="18">
        <f t="shared" si="19"/>
        <v>0.7839195979899497</v>
      </c>
      <c r="BA69" s="9"/>
      <c r="BB69" s="9"/>
      <c r="BC69" s="20">
        <v>45043</v>
      </c>
      <c r="BD69" s="44">
        <v>200</v>
      </c>
      <c r="BG69" s="25">
        <v>45069</v>
      </c>
      <c r="BH69" s="44">
        <v>259</v>
      </c>
      <c r="BK69" s="25">
        <v>45107</v>
      </c>
      <c r="BL69" s="44">
        <v>271</v>
      </c>
      <c r="BO69" s="25">
        <v>45141</v>
      </c>
      <c r="BP69" s="44">
        <v>163</v>
      </c>
      <c r="BQ69" s="22"/>
      <c r="BR69" s="22"/>
      <c r="BS69" s="25">
        <v>45176</v>
      </c>
      <c r="BT69" s="44">
        <v>170</v>
      </c>
      <c r="BU69" s="22"/>
      <c r="BV69" s="22"/>
      <c r="BW69" s="25">
        <v>45233</v>
      </c>
      <c r="BX69" s="44">
        <v>190</v>
      </c>
      <c r="CA69" s="24">
        <f t="shared" si="26"/>
        <v>233</v>
      </c>
      <c r="CB69" s="24">
        <f t="shared" si="27"/>
        <v>101</v>
      </c>
      <c r="CC69" s="24">
        <f t="shared" si="28"/>
        <v>-23</v>
      </c>
      <c r="CD69" s="24">
        <f t="shared" si="29"/>
        <v>-124</v>
      </c>
      <c r="CE69" s="24">
        <f t="shared" si="30"/>
        <v>-77</v>
      </c>
      <c r="CF69" s="24">
        <f t="shared" si="31"/>
        <v>47</v>
      </c>
      <c r="CG69" s="24">
        <f t="shared" si="32"/>
        <v>24</v>
      </c>
      <c r="CH69" s="24">
        <f t="shared" si="33"/>
        <v>257</v>
      </c>
      <c r="CI69">
        <f t="shared" si="34"/>
        <v>1.2556659424306484</v>
      </c>
    </row>
    <row r="70" spans="1:87" ht="15.75" customHeight="1" x14ac:dyDescent="0.2">
      <c r="A70" s="5" t="s">
        <v>19</v>
      </c>
      <c r="B70" s="5">
        <v>2023</v>
      </c>
      <c r="C70" s="5">
        <v>1205</v>
      </c>
      <c r="D70" s="5">
        <v>2</v>
      </c>
      <c r="E70" s="5" t="s">
        <v>23</v>
      </c>
      <c r="F70" s="5" t="s">
        <v>21</v>
      </c>
      <c r="G70" s="20">
        <v>45043</v>
      </c>
      <c r="H70" s="25">
        <v>45069</v>
      </c>
      <c r="I70" s="44">
        <v>6</v>
      </c>
      <c r="J70" s="18">
        <f t="shared" si="35"/>
        <v>0.23076923076923078</v>
      </c>
      <c r="K70" s="9"/>
      <c r="L70" s="9"/>
      <c r="M70" s="25">
        <v>45069</v>
      </c>
      <c r="N70" s="25">
        <v>45118</v>
      </c>
      <c r="O70" s="44">
        <v>28</v>
      </c>
      <c r="P70" s="18">
        <f t="shared" si="36"/>
        <v>0.58333333333333337</v>
      </c>
      <c r="Q70" s="9"/>
      <c r="R70" s="9"/>
      <c r="S70" s="25">
        <v>45118</v>
      </c>
      <c r="T70" s="25">
        <v>45161</v>
      </c>
      <c r="U70" s="44">
        <v>91</v>
      </c>
      <c r="V70" s="18">
        <f t="shared" si="39"/>
        <v>2.1666666666666665</v>
      </c>
      <c r="W70" s="9"/>
      <c r="X70" s="9"/>
      <c r="Y70" s="25">
        <v>45161</v>
      </c>
      <c r="Z70" s="25">
        <v>45233</v>
      </c>
      <c r="AA70" s="45">
        <v>19</v>
      </c>
      <c r="AB70" s="18">
        <f t="shared" si="14"/>
        <v>0.27142857142857141</v>
      </c>
      <c r="AC70" s="9"/>
      <c r="AD70" s="9"/>
      <c r="AE70" s="9"/>
      <c r="AF70" s="9"/>
      <c r="AG70" s="9"/>
      <c r="AH70" s="9"/>
      <c r="AI70" s="9"/>
      <c r="AJ70" s="9"/>
      <c r="AK70" s="20">
        <v>45043</v>
      </c>
      <c r="AL70" s="25">
        <v>45118</v>
      </c>
      <c r="AM70" s="44">
        <v>73</v>
      </c>
      <c r="AN70" s="18">
        <f t="shared" si="37"/>
        <v>0.98648648648648651</v>
      </c>
      <c r="AO70" s="9"/>
      <c r="AP70" s="9"/>
      <c r="AQ70" s="20">
        <v>45043</v>
      </c>
      <c r="AR70" s="25">
        <v>45233</v>
      </c>
      <c r="AS70" s="44">
        <v>244</v>
      </c>
      <c r="AT70" s="18">
        <f t="shared" si="38"/>
        <v>1.3118279569892473</v>
      </c>
      <c r="AU70" s="9"/>
      <c r="AV70" s="9"/>
      <c r="AW70" s="20">
        <v>45043</v>
      </c>
      <c r="AX70" s="25">
        <v>45246</v>
      </c>
      <c r="AY70" s="45">
        <v>274</v>
      </c>
      <c r="AZ70" s="18">
        <f t="shared" si="19"/>
        <v>1.3768844221105527</v>
      </c>
      <c r="BA70" s="9"/>
      <c r="BB70" s="9"/>
      <c r="BC70" s="20">
        <v>45043</v>
      </c>
      <c r="BD70" s="44">
        <v>131</v>
      </c>
      <c r="BG70" s="25">
        <v>45069</v>
      </c>
      <c r="BH70" s="44">
        <v>102</v>
      </c>
      <c r="BK70" s="25">
        <v>45118</v>
      </c>
      <c r="BL70" s="44">
        <v>342</v>
      </c>
      <c r="BO70" s="25">
        <v>45161</v>
      </c>
      <c r="BP70" s="44">
        <v>151</v>
      </c>
      <c r="BQ70" s="22"/>
      <c r="BR70" s="22"/>
      <c r="BT70" s="44">
        <v>73</v>
      </c>
      <c r="BU70" s="22"/>
      <c r="BV70" s="22"/>
      <c r="BW70" s="9"/>
      <c r="CA70" s="24">
        <f t="shared" si="26"/>
        <v>144</v>
      </c>
      <c r="CB70" s="24">
        <f t="shared" si="27"/>
        <v>39</v>
      </c>
      <c r="CC70" s="24">
        <f t="shared" si="28"/>
        <v>100</v>
      </c>
      <c r="CD70" s="24">
        <f t="shared" si="29"/>
        <v>61</v>
      </c>
      <c r="CE70" s="24">
        <f t="shared" si="30"/>
        <v>130</v>
      </c>
      <c r="CF70" s="24">
        <f t="shared" si="31"/>
        <v>69</v>
      </c>
      <c r="CG70" s="24">
        <f t="shared" si="32"/>
        <v>169</v>
      </c>
      <c r="CH70" s="24">
        <f t="shared" si="33"/>
        <v>313</v>
      </c>
      <c r="CI70">
        <f t="shared" si="34"/>
        <v>0.81304945054945055</v>
      </c>
    </row>
    <row r="71" spans="1:87" ht="15.75" customHeight="1" x14ac:dyDescent="0.2">
      <c r="A71" s="5" t="s">
        <v>19</v>
      </c>
      <c r="B71" s="5">
        <v>2023</v>
      </c>
      <c r="C71" s="5">
        <v>1206</v>
      </c>
      <c r="D71" s="5">
        <v>2</v>
      </c>
      <c r="E71" s="5" t="s">
        <v>26</v>
      </c>
      <c r="F71" s="5" t="s">
        <v>21</v>
      </c>
      <c r="G71" s="20">
        <v>45043</v>
      </c>
      <c r="H71" s="25">
        <v>45069</v>
      </c>
      <c r="I71" s="44">
        <v>14</v>
      </c>
      <c r="J71" s="18">
        <f t="shared" si="35"/>
        <v>0.53846153846153844</v>
      </c>
      <c r="K71" s="9"/>
      <c r="L71" s="9"/>
      <c r="M71" s="25">
        <v>45069</v>
      </c>
      <c r="N71" s="25">
        <v>45118</v>
      </c>
      <c r="O71" s="44">
        <v>64</v>
      </c>
      <c r="P71" s="18">
        <f t="shared" si="36"/>
        <v>1.3333333333333333</v>
      </c>
      <c r="Q71" s="9"/>
      <c r="R71" s="9"/>
      <c r="S71" s="25">
        <v>45118</v>
      </c>
      <c r="T71" s="25">
        <v>45161</v>
      </c>
      <c r="U71" s="44">
        <v>186</v>
      </c>
      <c r="V71" s="18">
        <f t="shared" si="39"/>
        <v>4.4285714285714288</v>
      </c>
      <c r="W71" s="9"/>
      <c r="X71" s="9"/>
      <c r="Y71" s="25">
        <v>45161</v>
      </c>
      <c r="Z71" s="25">
        <v>45233</v>
      </c>
      <c r="AA71" s="45">
        <v>23</v>
      </c>
      <c r="AB71" s="18">
        <f t="shared" si="14"/>
        <v>0.32857142857142857</v>
      </c>
      <c r="AC71" s="9"/>
      <c r="AD71" s="9"/>
      <c r="AE71" s="9"/>
      <c r="AF71" s="9"/>
      <c r="AG71" s="9"/>
      <c r="AH71" s="9"/>
      <c r="AI71" s="9"/>
      <c r="AJ71" s="9"/>
      <c r="AK71" s="20">
        <v>45043</v>
      </c>
      <c r="AL71" s="25">
        <v>45118</v>
      </c>
      <c r="AM71" s="44">
        <v>150</v>
      </c>
      <c r="AN71" s="18">
        <f t="shared" si="37"/>
        <v>2.0270270270270272</v>
      </c>
      <c r="AO71" s="9"/>
      <c r="AP71" s="9"/>
      <c r="AQ71" s="20">
        <v>45043</v>
      </c>
      <c r="AR71" s="25">
        <v>45233</v>
      </c>
      <c r="AS71" s="51">
        <v>316</v>
      </c>
      <c r="AT71" s="18">
        <f t="shared" si="38"/>
        <v>1.6989247311827957</v>
      </c>
      <c r="AU71" s="9"/>
      <c r="AV71" s="9"/>
      <c r="AW71" s="20">
        <v>45043</v>
      </c>
      <c r="AX71" s="25">
        <v>45246</v>
      </c>
      <c r="AY71" s="45">
        <v>159</v>
      </c>
      <c r="AZ71" s="18">
        <f t="shared" si="19"/>
        <v>0.79899497487437188</v>
      </c>
      <c r="BA71" s="9"/>
      <c r="BB71" s="9"/>
      <c r="BC71" s="20">
        <v>45043</v>
      </c>
      <c r="BD71" s="44">
        <v>202</v>
      </c>
      <c r="BG71" s="25">
        <v>45069</v>
      </c>
      <c r="BH71" s="44">
        <v>186</v>
      </c>
      <c r="BK71" s="25">
        <v>45118</v>
      </c>
      <c r="BL71" s="44">
        <v>276</v>
      </c>
      <c r="BO71" s="25">
        <v>45161</v>
      </c>
      <c r="BP71" s="44">
        <v>164</v>
      </c>
      <c r="BQ71" s="22"/>
      <c r="BR71" s="22"/>
      <c r="BT71" s="44">
        <v>99</v>
      </c>
      <c r="BU71" s="22"/>
      <c r="BV71" s="22"/>
      <c r="BW71" s="9"/>
      <c r="CA71" s="24">
        <f t="shared" si="26"/>
        <v>287</v>
      </c>
      <c r="CB71" s="24">
        <f t="shared" si="27"/>
        <v>72</v>
      </c>
      <c r="CC71" s="24">
        <f t="shared" si="28"/>
        <v>29</v>
      </c>
      <c r="CD71" s="24">
        <f t="shared" si="29"/>
        <v>-43</v>
      </c>
      <c r="CE71" s="24">
        <f t="shared" si="30"/>
        <v>-128</v>
      </c>
      <c r="CF71" s="24">
        <f t="shared" si="31"/>
        <v>-85</v>
      </c>
      <c r="CG71" s="24">
        <f t="shared" si="32"/>
        <v>-56</v>
      </c>
      <c r="CH71" s="24">
        <f t="shared" si="33"/>
        <v>231</v>
      </c>
      <c r="CI71">
        <f t="shared" si="34"/>
        <v>1.6572344322344323</v>
      </c>
    </row>
    <row r="72" spans="1:87" ht="15.75" customHeight="1" x14ac:dyDescent="0.2">
      <c r="A72" s="5" t="s">
        <v>19</v>
      </c>
      <c r="B72" s="5">
        <v>2023</v>
      </c>
      <c r="C72" s="5">
        <v>1207</v>
      </c>
      <c r="D72" s="5">
        <v>2</v>
      </c>
      <c r="E72" s="5" t="s">
        <v>23</v>
      </c>
      <c r="F72" s="5" t="s">
        <v>27</v>
      </c>
      <c r="G72" s="20">
        <v>45043</v>
      </c>
      <c r="H72" s="25">
        <v>45069</v>
      </c>
      <c r="I72" s="44">
        <v>16</v>
      </c>
      <c r="J72" s="18">
        <f t="shared" si="35"/>
        <v>0.61538461538461542</v>
      </c>
      <c r="K72" s="9"/>
      <c r="L72" s="9"/>
      <c r="M72" s="25">
        <v>45069</v>
      </c>
      <c r="N72" s="25">
        <v>45107</v>
      </c>
      <c r="O72" s="44">
        <v>3</v>
      </c>
      <c r="P72" s="18">
        <f t="shared" si="36"/>
        <v>8.1081081081081086E-2</v>
      </c>
      <c r="Q72" s="9"/>
      <c r="R72" s="9"/>
      <c r="S72" s="25">
        <v>45107</v>
      </c>
      <c r="T72" s="25">
        <v>45141</v>
      </c>
      <c r="U72" s="44">
        <v>43</v>
      </c>
      <c r="V72" s="18">
        <f t="shared" si="39"/>
        <v>1.303030303030303</v>
      </c>
      <c r="W72" s="9"/>
      <c r="X72" s="9"/>
      <c r="Y72" s="25">
        <v>45141</v>
      </c>
      <c r="Z72" s="25">
        <v>45176</v>
      </c>
      <c r="AA72" s="46"/>
      <c r="AB72" s="18">
        <f t="shared" si="14"/>
        <v>0</v>
      </c>
      <c r="AC72" s="9"/>
      <c r="AD72" s="9"/>
      <c r="AE72" s="25">
        <v>45176</v>
      </c>
      <c r="AF72" s="25">
        <v>45233</v>
      </c>
      <c r="AG72" s="44">
        <v>27</v>
      </c>
      <c r="AH72" s="18">
        <f t="shared" ref="AH72:AH75" si="41">AG72/DAYS360(AE72,AF72)</f>
        <v>0.48214285714285715</v>
      </c>
      <c r="AI72" s="9"/>
      <c r="AJ72" s="9"/>
      <c r="AK72" s="20">
        <v>45043</v>
      </c>
      <c r="AL72" s="25">
        <v>45107</v>
      </c>
      <c r="AM72" s="44">
        <v>87</v>
      </c>
      <c r="AN72" s="18">
        <f t="shared" si="37"/>
        <v>1.3809523809523809</v>
      </c>
      <c r="AO72" s="9"/>
      <c r="AP72" s="9"/>
      <c r="AQ72" s="20">
        <v>45043</v>
      </c>
      <c r="AR72" s="25">
        <v>45176</v>
      </c>
      <c r="AS72" s="44">
        <v>135</v>
      </c>
      <c r="AT72" s="18">
        <f t="shared" si="38"/>
        <v>1.0384615384615385</v>
      </c>
      <c r="AU72" s="9"/>
      <c r="AV72" s="9"/>
      <c r="AW72" s="20">
        <v>45043</v>
      </c>
      <c r="AX72" s="25">
        <v>45246</v>
      </c>
      <c r="AY72" s="45">
        <v>199</v>
      </c>
      <c r="AZ72" s="18">
        <f t="shared" si="19"/>
        <v>1</v>
      </c>
      <c r="BA72" s="9"/>
      <c r="BB72" s="9"/>
      <c r="BC72" s="20">
        <v>45043</v>
      </c>
      <c r="BD72" s="44">
        <v>57</v>
      </c>
      <c r="BG72" s="25">
        <v>45069</v>
      </c>
      <c r="BH72" s="44">
        <v>132</v>
      </c>
      <c r="BK72" s="25">
        <v>45107</v>
      </c>
      <c r="BL72" s="44">
        <v>155</v>
      </c>
      <c r="BO72" s="25">
        <v>45141</v>
      </c>
      <c r="BP72" s="44">
        <v>144</v>
      </c>
      <c r="BQ72" s="22"/>
      <c r="BR72" s="22"/>
      <c r="BS72" s="25">
        <v>45176</v>
      </c>
      <c r="BT72" s="44">
        <v>210</v>
      </c>
      <c r="BU72" s="22"/>
      <c r="BV72" s="22"/>
      <c r="BW72" s="25">
        <v>45233</v>
      </c>
      <c r="BX72" s="44">
        <v>160</v>
      </c>
      <c r="CA72" s="24">
        <f t="shared" si="26"/>
        <v>89</v>
      </c>
      <c r="CB72" s="24">
        <f t="shared" si="27"/>
        <v>68</v>
      </c>
      <c r="CC72" s="24">
        <f t="shared" si="28"/>
        <v>73</v>
      </c>
      <c r="CD72" s="24">
        <f t="shared" si="29"/>
        <v>5</v>
      </c>
      <c r="CE72" s="24">
        <f t="shared" si="30"/>
        <v>110</v>
      </c>
      <c r="CF72" s="24">
        <f t="shared" si="31"/>
        <v>105</v>
      </c>
      <c r="CG72" s="24">
        <f t="shared" si="32"/>
        <v>178</v>
      </c>
      <c r="CH72" s="24">
        <f t="shared" si="33"/>
        <v>267</v>
      </c>
      <c r="CI72">
        <f t="shared" si="34"/>
        <v>0.49632777132777128</v>
      </c>
    </row>
    <row r="73" spans="1:87" ht="15.75" customHeight="1" x14ac:dyDescent="0.2">
      <c r="A73" s="5" t="s">
        <v>19</v>
      </c>
      <c r="B73" s="5">
        <v>2023</v>
      </c>
      <c r="C73" s="5">
        <v>1209</v>
      </c>
      <c r="D73" s="5">
        <v>2</v>
      </c>
      <c r="E73" s="5" t="s">
        <v>26</v>
      </c>
      <c r="F73" s="5" t="s">
        <v>27</v>
      </c>
      <c r="G73" s="20">
        <v>45043</v>
      </c>
      <c r="H73" s="25">
        <v>45069</v>
      </c>
      <c r="I73" s="44">
        <v>12</v>
      </c>
      <c r="J73" s="18">
        <f t="shared" si="35"/>
        <v>0.46153846153846156</v>
      </c>
      <c r="K73" s="9"/>
      <c r="L73" s="9"/>
      <c r="M73" s="25">
        <v>45069</v>
      </c>
      <c r="N73" s="25">
        <v>45107</v>
      </c>
      <c r="O73" s="44">
        <v>4</v>
      </c>
      <c r="P73" s="18">
        <f t="shared" si="36"/>
        <v>0.10810810810810811</v>
      </c>
      <c r="Q73" s="9"/>
      <c r="R73" s="9"/>
      <c r="S73" s="25">
        <v>45107</v>
      </c>
      <c r="T73" s="25">
        <v>45141</v>
      </c>
      <c r="U73" s="44">
        <v>33</v>
      </c>
      <c r="V73" s="18">
        <f t="shared" si="39"/>
        <v>1</v>
      </c>
      <c r="W73" s="9"/>
      <c r="X73" s="9"/>
      <c r="Y73" s="25">
        <v>45141</v>
      </c>
      <c r="Z73" s="25">
        <v>45176</v>
      </c>
      <c r="AA73" s="45">
        <v>82</v>
      </c>
      <c r="AB73" s="18">
        <f t="shared" si="14"/>
        <v>2.4117647058823528</v>
      </c>
      <c r="AC73" s="9"/>
      <c r="AD73" s="9"/>
      <c r="AE73" s="25">
        <v>45176</v>
      </c>
      <c r="AF73" s="25">
        <v>45233</v>
      </c>
      <c r="AG73" s="44">
        <v>15</v>
      </c>
      <c r="AH73" s="18">
        <f t="shared" si="41"/>
        <v>0.26785714285714285</v>
      </c>
      <c r="AI73" s="9"/>
      <c r="AJ73" s="9"/>
      <c r="AK73" s="20">
        <v>45043</v>
      </c>
      <c r="AL73" s="25">
        <v>45107</v>
      </c>
      <c r="AM73" s="44">
        <v>59</v>
      </c>
      <c r="AN73" s="18">
        <f t="shared" si="37"/>
        <v>0.93650793650793651</v>
      </c>
      <c r="AO73" s="9"/>
      <c r="AP73" s="9"/>
      <c r="AQ73" s="20">
        <v>45043</v>
      </c>
      <c r="AR73" s="25">
        <v>45176</v>
      </c>
      <c r="AS73" s="44">
        <v>182</v>
      </c>
      <c r="AT73" s="18">
        <f t="shared" si="38"/>
        <v>1.4</v>
      </c>
      <c r="AU73" s="9"/>
      <c r="AV73" s="9"/>
      <c r="AW73" s="20">
        <v>45043</v>
      </c>
      <c r="AX73" s="25">
        <v>45246</v>
      </c>
      <c r="AY73" s="45">
        <v>30</v>
      </c>
      <c r="AZ73" s="18">
        <f t="shared" si="19"/>
        <v>0.15075376884422109</v>
      </c>
      <c r="BA73" s="9"/>
      <c r="BB73" s="9"/>
      <c r="BC73" s="20">
        <v>45043</v>
      </c>
      <c r="BD73" s="44">
        <v>16</v>
      </c>
      <c r="BG73" s="25">
        <v>45069</v>
      </c>
      <c r="BH73" s="44">
        <v>268</v>
      </c>
      <c r="BK73" s="25">
        <v>45107</v>
      </c>
      <c r="BL73" s="44">
        <v>238</v>
      </c>
      <c r="BO73" s="25">
        <v>45141</v>
      </c>
      <c r="BP73" s="44">
        <v>129</v>
      </c>
      <c r="BQ73" s="22"/>
      <c r="BR73" s="22"/>
      <c r="BS73" s="25">
        <v>45176</v>
      </c>
      <c r="BT73" s="44">
        <v>169</v>
      </c>
      <c r="BU73" s="22"/>
      <c r="BV73" s="22"/>
      <c r="BW73" s="25">
        <v>45233</v>
      </c>
      <c r="BX73" s="44">
        <v>113</v>
      </c>
      <c r="CA73" s="24">
        <f t="shared" si="26"/>
        <v>146</v>
      </c>
      <c r="CB73" s="24">
        <f t="shared" si="27"/>
        <v>43</v>
      </c>
      <c r="CC73" s="24">
        <f t="shared" si="28"/>
        <v>51</v>
      </c>
      <c r="CD73" s="24">
        <f t="shared" si="29"/>
        <v>8</v>
      </c>
      <c r="CE73" s="24">
        <f t="shared" si="30"/>
        <v>-116</v>
      </c>
      <c r="CF73" s="24">
        <f t="shared" si="31"/>
        <v>-124</v>
      </c>
      <c r="CG73" s="24">
        <f t="shared" si="32"/>
        <v>-73</v>
      </c>
      <c r="CH73" s="24">
        <f t="shared" si="33"/>
        <v>73</v>
      </c>
      <c r="CI73">
        <f t="shared" si="34"/>
        <v>0.84985368367721303</v>
      </c>
    </row>
    <row r="74" spans="1:87" ht="15.75" customHeight="1" x14ac:dyDescent="0.2">
      <c r="A74" s="5" t="s">
        <v>19</v>
      </c>
      <c r="B74" s="5">
        <v>2023</v>
      </c>
      <c r="C74" s="5">
        <v>1304</v>
      </c>
      <c r="D74" s="5">
        <v>3</v>
      </c>
      <c r="E74" s="5" t="s">
        <v>26</v>
      </c>
      <c r="F74" s="5" t="s">
        <v>27</v>
      </c>
      <c r="G74" s="20">
        <v>45043</v>
      </c>
      <c r="H74" s="25">
        <v>45069</v>
      </c>
      <c r="J74" s="18">
        <f t="shared" si="35"/>
        <v>0</v>
      </c>
      <c r="K74" s="9"/>
      <c r="L74" s="9"/>
      <c r="M74" s="25">
        <v>45069</v>
      </c>
      <c r="N74" s="25">
        <v>45107</v>
      </c>
      <c r="O74" s="44">
        <v>2</v>
      </c>
      <c r="P74" s="18">
        <f t="shared" si="36"/>
        <v>5.4054054054054057E-2</v>
      </c>
      <c r="Q74" s="9"/>
      <c r="R74" s="9"/>
      <c r="S74" s="25">
        <v>45107</v>
      </c>
      <c r="T74" s="25">
        <v>45141</v>
      </c>
      <c r="U74" s="44">
        <v>38</v>
      </c>
      <c r="V74" s="18">
        <f t="shared" si="39"/>
        <v>1.1515151515151516</v>
      </c>
      <c r="W74" s="9"/>
      <c r="X74" s="9"/>
      <c r="Y74" s="25">
        <v>45141</v>
      </c>
      <c r="Z74" s="25">
        <v>45176</v>
      </c>
      <c r="AA74" s="45">
        <v>109</v>
      </c>
      <c r="AB74" s="18">
        <f t="shared" si="14"/>
        <v>3.2058823529411766</v>
      </c>
      <c r="AC74" s="9"/>
      <c r="AD74" s="9"/>
      <c r="AE74" s="25">
        <v>45176</v>
      </c>
      <c r="AF74" s="25">
        <v>45233</v>
      </c>
      <c r="AG74" s="44">
        <v>9</v>
      </c>
      <c r="AH74" s="18">
        <f t="shared" si="41"/>
        <v>0.16071428571428573</v>
      </c>
      <c r="AI74" s="9"/>
      <c r="AJ74" s="9"/>
      <c r="AK74" s="20">
        <v>45043</v>
      </c>
      <c r="AL74" s="25">
        <v>45107</v>
      </c>
      <c r="AM74" s="44">
        <v>38</v>
      </c>
      <c r="AN74" s="18">
        <f t="shared" si="37"/>
        <v>0.60317460317460314</v>
      </c>
      <c r="AO74" s="9"/>
      <c r="AP74" s="9"/>
      <c r="AQ74" s="20">
        <v>45043</v>
      </c>
      <c r="AR74" s="25">
        <v>45176</v>
      </c>
      <c r="AS74" s="44">
        <v>76</v>
      </c>
      <c r="AT74" s="18">
        <f t="shared" si="38"/>
        <v>0.58461538461538465</v>
      </c>
      <c r="AU74" s="9"/>
      <c r="AV74" s="9"/>
      <c r="AW74" s="20">
        <v>45043</v>
      </c>
      <c r="AX74" s="25">
        <v>45246</v>
      </c>
      <c r="AY74" s="45">
        <v>258</v>
      </c>
      <c r="AZ74" s="18">
        <f t="shared" si="19"/>
        <v>1.2964824120603016</v>
      </c>
      <c r="BA74" s="9"/>
      <c r="BB74" s="9"/>
      <c r="BC74" s="20">
        <v>45043</v>
      </c>
      <c r="BD74" s="44">
        <v>189</v>
      </c>
      <c r="BG74" s="25">
        <v>45069</v>
      </c>
      <c r="BH74" s="44">
        <v>232</v>
      </c>
      <c r="BK74" s="25">
        <v>45107</v>
      </c>
      <c r="BL74" s="44">
        <v>219</v>
      </c>
      <c r="BO74" s="25">
        <v>45141</v>
      </c>
      <c r="BP74" s="44">
        <v>54</v>
      </c>
      <c r="BQ74" s="22"/>
      <c r="BR74" s="22"/>
      <c r="BS74" s="25">
        <v>45176</v>
      </c>
      <c r="BT74" s="44">
        <v>164</v>
      </c>
      <c r="BU74" s="22"/>
      <c r="BV74" s="22"/>
      <c r="BW74" s="25">
        <v>45233</v>
      </c>
      <c r="BX74" s="44">
        <v>316</v>
      </c>
      <c r="CA74" s="24">
        <f t="shared" si="26"/>
        <v>158</v>
      </c>
      <c r="CB74" s="24">
        <f t="shared" si="27"/>
        <v>36</v>
      </c>
      <c r="CC74" s="24">
        <f t="shared" si="28"/>
        <v>-73</v>
      </c>
      <c r="CD74" s="24">
        <f t="shared" si="29"/>
        <v>-109</v>
      </c>
      <c r="CE74" s="24">
        <f t="shared" si="30"/>
        <v>100</v>
      </c>
      <c r="CF74" s="24">
        <f t="shared" si="31"/>
        <v>209</v>
      </c>
      <c r="CG74" s="24">
        <f t="shared" si="32"/>
        <v>136</v>
      </c>
      <c r="CH74" s="24">
        <f t="shared" si="33"/>
        <v>294</v>
      </c>
      <c r="CI74">
        <f t="shared" si="34"/>
        <v>0.91443316884493364</v>
      </c>
    </row>
    <row r="75" spans="1:87" ht="15.75" customHeight="1" x14ac:dyDescent="0.2">
      <c r="A75" s="5" t="s">
        <v>19</v>
      </c>
      <c r="B75" s="5">
        <v>2023</v>
      </c>
      <c r="C75" s="5">
        <v>1305</v>
      </c>
      <c r="D75" s="5">
        <v>3</v>
      </c>
      <c r="E75" s="5" t="s">
        <v>23</v>
      </c>
      <c r="F75" s="5" t="s">
        <v>27</v>
      </c>
      <c r="G75" s="20">
        <v>45043</v>
      </c>
      <c r="H75" s="25">
        <v>45069</v>
      </c>
      <c r="I75" s="44">
        <v>15</v>
      </c>
      <c r="J75" s="18">
        <f t="shared" si="35"/>
        <v>0.57692307692307687</v>
      </c>
      <c r="K75" s="9"/>
      <c r="L75" s="9"/>
      <c r="M75" s="25">
        <v>45069</v>
      </c>
      <c r="N75" s="25">
        <v>45107</v>
      </c>
      <c r="O75" s="44">
        <v>3</v>
      </c>
      <c r="P75" s="18">
        <f t="shared" si="36"/>
        <v>8.1081081081081086E-2</v>
      </c>
      <c r="Q75" s="9"/>
      <c r="R75" s="9"/>
      <c r="S75" s="25">
        <v>45107</v>
      </c>
      <c r="T75" s="25">
        <v>45141</v>
      </c>
      <c r="U75" s="44">
        <v>17</v>
      </c>
      <c r="V75" s="18">
        <f t="shared" si="39"/>
        <v>0.51515151515151514</v>
      </c>
      <c r="W75" s="9"/>
      <c r="X75" s="9"/>
      <c r="Y75" s="25">
        <v>45141</v>
      </c>
      <c r="Z75" s="25">
        <v>45176</v>
      </c>
      <c r="AA75" s="45">
        <v>4</v>
      </c>
      <c r="AB75" s="18">
        <f t="shared" si="14"/>
        <v>0.11764705882352941</v>
      </c>
      <c r="AC75" s="9"/>
      <c r="AD75" s="9"/>
      <c r="AE75" s="25">
        <v>45176</v>
      </c>
      <c r="AF75" s="25">
        <v>45233</v>
      </c>
      <c r="AG75" s="44">
        <v>0</v>
      </c>
      <c r="AH75" s="18">
        <f t="shared" si="41"/>
        <v>0</v>
      </c>
      <c r="AI75" s="9"/>
      <c r="AJ75" s="9"/>
      <c r="AK75" s="20">
        <v>45043</v>
      </c>
      <c r="AL75" s="25">
        <v>45107</v>
      </c>
      <c r="AM75" s="44">
        <v>78</v>
      </c>
      <c r="AN75" s="18">
        <f t="shared" si="37"/>
        <v>1.2380952380952381</v>
      </c>
      <c r="AO75" s="9"/>
      <c r="AP75" s="9"/>
      <c r="AQ75" s="20">
        <v>45043</v>
      </c>
      <c r="AR75" s="25">
        <v>45176</v>
      </c>
      <c r="AS75" s="44">
        <v>102</v>
      </c>
      <c r="AT75" s="18">
        <f t="shared" si="38"/>
        <v>0.7846153846153846</v>
      </c>
      <c r="AU75" s="9"/>
      <c r="AV75" s="9"/>
      <c r="AW75" s="20">
        <v>45043</v>
      </c>
      <c r="AX75" s="25">
        <v>45246</v>
      </c>
      <c r="AY75" s="45">
        <v>62</v>
      </c>
      <c r="AZ75" s="18">
        <f t="shared" si="19"/>
        <v>0.31155778894472363</v>
      </c>
      <c r="BA75" s="9"/>
      <c r="BB75" s="9"/>
      <c r="BC75" s="20">
        <v>45043</v>
      </c>
      <c r="BD75" s="44">
        <v>124</v>
      </c>
      <c r="BG75" s="25">
        <v>45069</v>
      </c>
      <c r="BH75" s="44">
        <v>215</v>
      </c>
      <c r="BK75" s="25">
        <v>45107</v>
      </c>
      <c r="BL75" s="44">
        <v>60</v>
      </c>
      <c r="BO75" s="25">
        <v>45141</v>
      </c>
      <c r="BP75" s="44">
        <v>95</v>
      </c>
      <c r="BQ75" s="22"/>
      <c r="BR75" s="22"/>
      <c r="BS75" s="25">
        <v>45176</v>
      </c>
      <c r="BT75" s="44">
        <v>191</v>
      </c>
      <c r="BU75" s="22"/>
      <c r="BV75" s="22"/>
      <c r="BW75" s="25">
        <v>45233</v>
      </c>
      <c r="BX75" s="44">
        <v>78</v>
      </c>
      <c r="CA75" s="24">
        <f t="shared" si="26"/>
        <v>39</v>
      </c>
      <c r="CB75" s="24">
        <f t="shared" si="27"/>
        <v>60</v>
      </c>
      <c r="CC75" s="24">
        <f t="shared" si="28"/>
        <v>63</v>
      </c>
      <c r="CD75" s="24">
        <f t="shared" si="29"/>
        <v>3</v>
      </c>
      <c r="CE75" s="24">
        <f t="shared" si="30"/>
        <v>23</v>
      </c>
      <c r="CF75" s="24">
        <f t="shared" si="31"/>
        <v>20</v>
      </c>
      <c r="CG75" s="24">
        <f t="shared" si="32"/>
        <v>83</v>
      </c>
      <c r="CH75" s="24">
        <f t="shared" si="33"/>
        <v>122</v>
      </c>
      <c r="CI75">
        <f t="shared" si="34"/>
        <v>0.25816054639584052</v>
      </c>
    </row>
    <row r="76" spans="1:87" ht="15.75" customHeight="1" x14ac:dyDescent="0.2">
      <c r="A76" s="5" t="s">
        <v>19</v>
      </c>
      <c r="B76" s="5">
        <v>2023</v>
      </c>
      <c r="C76" s="5">
        <v>1309</v>
      </c>
      <c r="D76" s="5">
        <v>3</v>
      </c>
      <c r="E76" s="5" t="s">
        <v>26</v>
      </c>
      <c r="F76" s="5" t="s">
        <v>21</v>
      </c>
      <c r="G76" s="20">
        <v>45043</v>
      </c>
      <c r="H76" s="25">
        <v>45069</v>
      </c>
      <c r="I76" s="44">
        <v>6</v>
      </c>
      <c r="J76" s="18">
        <f t="shared" si="35"/>
        <v>0.23076923076923078</v>
      </c>
      <c r="K76" s="9"/>
      <c r="L76" s="9"/>
      <c r="M76" s="25">
        <v>45069</v>
      </c>
      <c r="N76" s="25">
        <v>45118</v>
      </c>
      <c r="O76" s="44">
        <v>9</v>
      </c>
      <c r="P76" s="18">
        <f t="shared" si="36"/>
        <v>0.1875</v>
      </c>
      <c r="Q76" s="9"/>
      <c r="R76" s="9"/>
      <c r="S76" s="25">
        <v>45118</v>
      </c>
      <c r="T76" s="25">
        <v>45161</v>
      </c>
      <c r="U76" s="44">
        <v>88</v>
      </c>
      <c r="V76" s="18">
        <f t="shared" si="39"/>
        <v>2.0952380952380953</v>
      </c>
      <c r="W76" s="9"/>
      <c r="X76" s="9"/>
      <c r="Y76" s="25">
        <v>45161</v>
      </c>
      <c r="Z76" s="25">
        <v>45233</v>
      </c>
      <c r="AA76" s="45">
        <v>1</v>
      </c>
      <c r="AB76" s="18">
        <f t="shared" si="14"/>
        <v>1.4285714285714285E-2</v>
      </c>
      <c r="AC76" s="9"/>
      <c r="AD76" s="9"/>
      <c r="AE76" s="9"/>
      <c r="AF76" s="9"/>
      <c r="AG76" s="9"/>
      <c r="AH76" s="9"/>
      <c r="AI76" s="9"/>
      <c r="AJ76" s="9"/>
      <c r="AK76" s="20">
        <v>45043</v>
      </c>
      <c r="AL76" s="25">
        <v>45118</v>
      </c>
      <c r="AM76" s="44">
        <v>45</v>
      </c>
      <c r="AN76" s="18">
        <f t="shared" si="37"/>
        <v>0.60810810810810811</v>
      </c>
      <c r="AO76" s="9"/>
      <c r="AP76" s="9"/>
      <c r="AQ76" s="20">
        <v>45043</v>
      </c>
      <c r="AR76" s="25">
        <v>45233</v>
      </c>
      <c r="AS76" s="44">
        <v>584</v>
      </c>
      <c r="AT76" s="18">
        <f t="shared" si="38"/>
        <v>3.139784946236559</v>
      </c>
      <c r="AU76" s="9"/>
      <c r="AV76" s="9"/>
      <c r="AW76" s="20">
        <v>45043</v>
      </c>
      <c r="AX76" s="25">
        <v>45246</v>
      </c>
      <c r="AY76" s="45">
        <v>168</v>
      </c>
      <c r="AZ76" s="18">
        <f t="shared" si="19"/>
        <v>0.84422110552763818</v>
      </c>
      <c r="BA76" s="9"/>
      <c r="BB76" s="9"/>
      <c r="BC76" s="20">
        <v>45043</v>
      </c>
      <c r="BD76" s="44">
        <v>130</v>
      </c>
      <c r="BG76" s="25">
        <v>45069</v>
      </c>
      <c r="BH76" s="44">
        <v>176</v>
      </c>
      <c r="BK76" s="25">
        <v>45118</v>
      </c>
      <c r="BL76" s="44">
        <v>127</v>
      </c>
      <c r="BO76" s="25">
        <v>45161</v>
      </c>
      <c r="BP76" s="44">
        <v>161</v>
      </c>
      <c r="BQ76" s="22"/>
      <c r="BR76" s="22"/>
      <c r="BT76" s="44">
        <v>94</v>
      </c>
      <c r="BU76" s="22"/>
      <c r="BV76" s="22"/>
      <c r="BW76" s="9"/>
      <c r="CA76" s="24">
        <f t="shared" si="26"/>
        <v>104</v>
      </c>
      <c r="CB76" s="24">
        <f t="shared" si="27"/>
        <v>30</v>
      </c>
      <c r="CC76" s="24">
        <f t="shared" si="28"/>
        <v>480</v>
      </c>
      <c r="CD76" s="24">
        <f t="shared" si="29"/>
        <v>450</v>
      </c>
      <c r="CE76" s="24">
        <f t="shared" si="30"/>
        <v>64</v>
      </c>
      <c r="CF76" s="24">
        <f t="shared" si="31"/>
        <v>-386</v>
      </c>
      <c r="CG76" s="24">
        <f t="shared" si="32"/>
        <v>94</v>
      </c>
      <c r="CH76" s="24">
        <f t="shared" si="33"/>
        <v>198</v>
      </c>
      <c r="CI76">
        <f t="shared" si="34"/>
        <v>0.6319482600732601</v>
      </c>
    </row>
    <row r="77" spans="1:87" ht="15.75" customHeight="1" x14ac:dyDescent="0.2">
      <c r="A77" s="5" t="s">
        <v>19</v>
      </c>
      <c r="B77" s="5">
        <v>2023</v>
      </c>
      <c r="C77" s="5">
        <v>1312</v>
      </c>
      <c r="D77" s="5">
        <v>3</v>
      </c>
      <c r="E77" s="5" t="s">
        <v>23</v>
      </c>
      <c r="F77" s="5" t="s">
        <v>21</v>
      </c>
      <c r="G77" s="20">
        <v>45043</v>
      </c>
      <c r="H77" s="25">
        <v>45069</v>
      </c>
      <c r="I77" s="44">
        <v>2</v>
      </c>
      <c r="J77" s="18">
        <f t="shared" si="35"/>
        <v>7.6923076923076927E-2</v>
      </c>
      <c r="K77" s="9"/>
      <c r="L77" s="9"/>
      <c r="M77" s="25">
        <v>45069</v>
      </c>
      <c r="N77" s="25">
        <v>45118</v>
      </c>
      <c r="O77" s="44">
        <v>12</v>
      </c>
      <c r="P77" s="18">
        <f t="shared" si="36"/>
        <v>0.25</v>
      </c>
      <c r="Q77" s="9"/>
      <c r="R77" s="9"/>
      <c r="S77" s="25">
        <v>45118</v>
      </c>
      <c r="T77" s="25">
        <v>45161</v>
      </c>
      <c r="U77" s="44">
        <v>30</v>
      </c>
      <c r="V77" s="18">
        <f t="shared" si="39"/>
        <v>0.7142857142857143</v>
      </c>
      <c r="W77" s="9"/>
      <c r="X77" s="9"/>
      <c r="Y77" s="25">
        <v>45161</v>
      </c>
      <c r="Z77" s="25">
        <v>45233</v>
      </c>
      <c r="AA77" s="45">
        <v>3</v>
      </c>
      <c r="AB77" s="18">
        <f t="shared" si="14"/>
        <v>4.2857142857142858E-2</v>
      </c>
      <c r="AC77" s="9"/>
      <c r="AD77" s="9"/>
      <c r="AE77" s="9"/>
      <c r="AF77" s="9"/>
      <c r="AG77" s="9"/>
      <c r="AH77" s="9"/>
      <c r="AI77" s="9"/>
      <c r="AJ77" s="9"/>
      <c r="AK77" s="20">
        <v>45043</v>
      </c>
      <c r="AL77" s="25">
        <v>45118</v>
      </c>
      <c r="AM77" s="44">
        <v>56</v>
      </c>
      <c r="AN77" s="18">
        <f t="shared" si="37"/>
        <v>0.7567567567567568</v>
      </c>
      <c r="AO77" s="9"/>
      <c r="AP77" s="9"/>
      <c r="AQ77" s="20">
        <v>45043</v>
      </c>
      <c r="AR77" s="25">
        <v>45233</v>
      </c>
      <c r="AS77" s="44">
        <v>42</v>
      </c>
      <c r="AT77" s="18">
        <f t="shared" si="38"/>
        <v>0.22580645161290322</v>
      </c>
      <c r="AU77" s="9"/>
      <c r="AV77" s="9"/>
      <c r="AW77" s="20">
        <v>45043</v>
      </c>
      <c r="AX77" s="25">
        <v>45246</v>
      </c>
      <c r="AY77" s="45">
        <v>10</v>
      </c>
      <c r="AZ77" s="18">
        <f t="shared" si="19"/>
        <v>5.0251256281407038E-2</v>
      </c>
      <c r="BA77" s="9"/>
      <c r="BB77" s="9"/>
      <c r="BC77" s="20">
        <v>45043</v>
      </c>
      <c r="BD77" s="44">
        <v>52</v>
      </c>
      <c r="BG77" s="25">
        <v>45069</v>
      </c>
      <c r="BH77" s="44">
        <v>0</v>
      </c>
      <c r="BK77" s="25">
        <v>45118</v>
      </c>
      <c r="BL77" s="44">
        <v>357</v>
      </c>
      <c r="BO77" s="25">
        <v>45161</v>
      </c>
      <c r="BP77" s="44">
        <v>80</v>
      </c>
      <c r="BQ77" s="22"/>
      <c r="BR77" s="22"/>
      <c r="BT77" s="44">
        <v>89</v>
      </c>
      <c r="BU77" s="22"/>
      <c r="BV77" s="22"/>
      <c r="BW77" s="9"/>
      <c r="CA77" s="24">
        <f t="shared" si="26"/>
        <v>47</v>
      </c>
      <c r="CB77" s="24">
        <f t="shared" si="27"/>
        <v>42</v>
      </c>
      <c r="CC77" s="24">
        <f t="shared" si="28"/>
        <v>-5</v>
      </c>
      <c r="CD77" s="24">
        <f t="shared" si="29"/>
        <v>-47</v>
      </c>
      <c r="CE77" s="24">
        <f t="shared" si="30"/>
        <v>-37</v>
      </c>
      <c r="CF77" s="24">
        <f t="shared" si="31"/>
        <v>10</v>
      </c>
      <c r="CG77" s="24">
        <f t="shared" si="32"/>
        <v>5</v>
      </c>
      <c r="CH77" s="24">
        <f t="shared" si="33"/>
        <v>52</v>
      </c>
      <c r="CI77">
        <f t="shared" si="34"/>
        <v>0.27101648351648355</v>
      </c>
    </row>
    <row r="78" spans="1:87" ht="15.75" customHeight="1" x14ac:dyDescent="0.2">
      <c r="A78" s="5" t="s">
        <v>19</v>
      </c>
      <c r="B78" s="5">
        <v>2023</v>
      </c>
      <c r="C78" s="5">
        <v>1402</v>
      </c>
      <c r="D78" s="5">
        <v>4</v>
      </c>
      <c r="E78" s="5" t="s">
        <v>23</v>
      </c>
      <c r="F78" s="5" t="s">
        <v>21</v>
      </c>
      <c r="G78" s="20">
        <v>45043</v>
      </c>
      <c r="H78" s="25">
        <v>45069</v>
      </c>
      <c r="I78" s="44">
        <v>5</v>
      </c>
      <c r="J78" s="18">
        <f t="shared" si="35"/>
        <v>0.19230769230769232</v>
      </c>
      <c r="K78" s="9"/>
      <c r="L78" s="9"/>
      <c r="M78" s="25">
        <v>45069</v>
      </c>
      <c r="N78" s="25">
        <v>45118</v>
      </c>
      <c r="O78" s="44">
        <v>37</v>
      </c>
      <c r="P78" s="18">
        <f t="shared" si="36"/>
        <v>0.77083333333333337</v>
      </c>
      <c r="Q78" s="9"/>
      <c r="R78" s="9"/>
      <c r="S78" s="25">
        <v>45118</v>
      </c>
      <c r="T78" s="25">
        <v>45161</v>
      </c>
      <c r="U78" s="44">
        <v>40</v>
      </c>
      <c r="V78" s="18">
        <f t="shared" si="39"/>
        <v>0.95238095238095233</v>
      </c>
      <c r="W78" s="9"/>
      <c r="X78" s="9"/>
      <c r="Y78" s="25">
        <v>45161</v>
      </c>
      <c r="Z78" s="25">
        <v>45233</v>
      </c>
      <c r="AA78" s="45">
        <v>45</v>
      </c>
      <c r="AB78" s="18">
        <f t="shared" si="14"/>
        <v>0.6428571428571429</v>
      </c>
      <c r="AC78" s="9"/>
      <c r="AD78" s="9"/>
      <c r="AE78" s="9"/>
      <c r="AF78" s="9"/>
      <c r="AG78" s="9"/>
      <c r="AH78" s="9"/>
      <c r="AI78" s="9"/>
      <c r="AJ78" s="9"/>
      <c r="AK78" s="20">
        <v>45043</v>
      </c>
      <c r="AL78" s="25">
        <v>45118</v>
      </c>
      <c r="AM78" s="44">
        <v>57</v>
      </c>
      <c r="AN78" s="18">
        <f t="shared" si="37"/>
        <v>0.77027027027027029</v>
      </c>
      <c r="AO78" s="9"/>
      <c r="AP78" s="9"/>
      <c r="AQ78" s="20">
        <v>45043</v>
      </c>
      <c r="AR78" s="25">
        <v>45233</v>
      </c>
      <c r="AS78" s="44">
        <v>252</v>
      </c>
      <c r="AT78" s="18">
        <f t="shared" si="38"/>
        <v>1.3548387096774193</v>
      </c>
      <c r="AU78" s="9"/>
      <c r="AV78" s="9"/>
      <c r="AW78" s="20">
        <v>45043</v>
      </c>
      <c r="AX78" s="25">
        <v>45246</v>
      </c>
      <c r="AY78" s="45">
        <v>155</v>
      </c>
      <c r="AZ78" s="18">
        <f t="shared" si="19"/>
        <v>0.77889447236180909</v>
      </c>
      <c r="BA78" s="9"/>
      <c r="BB78" s="9"/>
      <c r="BC78" s="20">
        <v>45043</v>
      </c>
      <c r="BD78" s="44">
        <v>111</v>
      </c>
      <c r="BG78" s="25">
        <v>45069</v>
      </c>
      <c r="BH78" s="44">
        <v>228</v>
      </c>
      <c r="BK78" s="25">
        <v>45118</v>
      </c>
      <c r="BO78" s="25">
        <v>45161</v>
      </c>
      <c r="BP78" s="44">
        <v>163</v>
      </c>
      <c r="BQ78" s="22"/>
      <c r="BR78" s="22"/>
      <c r="BT78" s="44">
        <v>60</v>
      </c>
      <c r="BU78" s="22"/>
      <c r="BV78" s="22"/>
      <c r="BW78" s="9"/>
      <c r="CA78" s="24">
        <f t="shared" si="26"/>
        <v>127</v>
      </c>
      <c r="CB78" s="24">
        <f t="shared" si="27"/>
        <v>15</v>
      </c>
      <c r="CC78" s="24">
        <f t="shared" si="28"/>
        <v>125</v>
      </c>
      <c r="CD78" s="24">
        <f t="shared" si="29"/>
        <v>110</v>
      </c>
      <c r="CE78" s="24">
        <f t="shared" si="30"/>
        <v>28</v>
      </c>
      <c r="CF78" s="24">
        <f t="shared" si="31"/>
        <v>-82</v>
      </c>
      <c r="CG78" s="24">
        <f t="shared" si="32"/>
        <v>43</v>
      </c>
      <c r="CH78" s="24">
        <f t="shared" si="33"/>
        <v>170</v>
      </c>
      <c r="CI78">
        <f t="shared" si="34"/>
        <v>0.63959478021978022</v>
      </c>
    </row>
    <row r="79" spans="1:87" ht="15.75" customHeight="1" x14ac:dyDescent="0.2">
      <c r="A79" s="5" t="s">
        <v>19</v>
      </c>
      <c r="B79" s="5">
        <v>2023</v>
      </c>
      <c r="C79" s="5">
        <v>1405</v>
      </c>
      <c r="D79" s="5">
        <v>4</v>
      </c>
      <c r="E79" s="5" t="s">
        <v>26</v>
      </c>
      <c r="F79" s="5" t="s">
        <v>21</v>
      </c>
      <c r="G79" s="20">
        <v>45043</v>
      </c>
      <c r="H79" s="25">
        <v>45069</v>
      </c>
      <c r="I79" s="44">
        <v>7</v>
      </c>
      <c r="J79" s="18">
        <f t="shared" si="35"/>
        <v>0.26923076923076922</v>
      </c>
      <c r="K79" s="9"/>
      <c r="L79" s="9"/>
      <c r="M79" s="25">
        <v>45069</v>
      </c>
      <c r="N79" s="25">
        <v>45118</v>
      </c>
      <c r="O79" s="44">
        <v>87</v>
      </c>
      <c r="P79" s="18">
        <f t="shared" si="36"/>
        <v>1.8125</v>
      </c>
      <c r="Q79" s="9"/>
      <c r="R79" s="9"/>
      <c r="S79" s="25">
        <v>45118</v>
      </c>
      <c r="T79" s="25">
        <v>45161</v>
      </c>
      <c r="U79" s="44">
        <v>52</v>
      </c>
      <c r="V79" s="18">
        <f t="shared" si="39"/>
        <v>1.2380952380952381</v>
      </c>
      <c r="W79" s="9"/>
      <c r="X79" s="9"/>
      <c r="Y79" s="25">
        <v>45161</v>
      </c>
      <c r="Z79" s="25">
        <v>45233</v>
      </c>
      <c r="AA79" s="45">
        <v>29</v>
      </c>
      <c r="AB79" s="18">
        <f t="shared" si="14"/>
        <v>0.41428571428571431</v>
      </c>
      <c r="AC79" s="9"/>
      <c r="AD79" s="9"/>
      <c r="AE79" s="9"/>
      <c r="AF79" s="9"/>
      <c r="AG79" s="9"/>
      <c r="AH79" s="9"/>
      <c r="AI79" s="9"/>
      <c r="AJ79" s="9"/>
      <c r="AK79" s="20">
        <v>45043</v>
      </c>
      <c r="AL79" s="25">
        <v>45118</v>
      </c>
      <c r="AM79" s="44">
        <v>121</v>
      </c>
      <c r="AN79" s="18">
        <f t="shared" si="37"/>
        <v>1.6351351351351351</v>
      </c>
      <c r="AO79" s="9"/>
      <c r="AP79" s="9"/>
      <c r="AQ79" s="20">
        <v>45043</v>
      </c>
      <c r="AR79" s="25">
        <v>45233</v>
      </c>
      <c r="AS79" s="44">
        <v>73</v>
      </c>
      <c r="AT79" s="18">
        <f t="shared" si="38"/>
        <v>0.39247311827956988</v>
      </c>
      <c r="AU79" s="9"/>
      <c r="AV79" s="9"/>
      <c r="AW79" s="20">
        <v>45043</v>
      </c>
      <c r="AX79" s="25">
        <v>45246</v>
      </c>
      <c r="AY79" s="45">
        <v>210</v>
      </c>
      <c r="AZ79" s="18">
        <f t="shared" si="19"/>
        <v>1.0552763819095476</v>
      </c>
      <c r="BA79" s="9"/>
      <c r="BB79" s="9"/>
      <c r="BC79" s="20">
        <v>45043</v>
      </c>
      <c r="BD79" s="44">
        <v>300</v>
      </c>
      <c r="BG79" s="25">
        <v>45069</v>
      </c>
      <c r="BH79" s="44">
        <v>318</v>
      </c>
      <c r="BK79" s="25">
        <v>45118</v>
      </c>
      <c r="BL79" s="44">
        <v>203</v>
      </c>
      <c r="BO79" s="25">
        <v>45161</v>
      </c>
      <c r="BP79" s="44">
        <v>260</v>
      </c>
      <c r="BQ79" s="22"/>
      <c r="BR79" s="22"/>
      <c r="BT79" s="44">
        <v>179</v>
      </c>
      <c r="BU79" s="22"/>
      <c r="BV79" s="22"/>
      <c r="BW79" s="9"/>
      <c r="CA79" s="24">
        <f t="shared" si="26"/>
        <v>175</v>
      </c>
      <c r="CB79" s="24">
        <f t="shared" si="27"/>
        <v>27</v>
      </c>
      <c r="CC79" s="24">
        <f t="shared" si="28"/>
        <v>-102</v>
      </c>
      <c r="CD79" s="24">
        <f t="shared" si="29"/>
        <v>-129</v>
      </c>
      <c r="CE79" s="24">
        <f t="shared" si="30"/>
        <v>35</v>
      </c>
      <c r="CF79" s="24">
        <f t="shared" si="31"/>
        <v>164</v>
      </c>
      <c r="CG79" s="24">
        <f t="shared" si="32"/>
        <v>62</v>
      </c>
      <c r="CH79" s="24">
        <f t="shared" si="33"/>
        <v>237</v>
      </c>
      <c r="CI79">
        <f t="shared" si="34"/>
        <v>0.93352793040293036</v>
      </c>
    </row>
    <row r="80" spans="1:87" ht="15.75" customHeight="1" x14ac:dyDescent="0.2">
      <c r="A80" s="5" t="s">
        <v>19</v>
      </c>
      <c r="B80" s="5">
        <v>2023</v>
      </c>
      <c r="C80" s="5">
        <v>1410</v>
      </c>
      <c r="D80" s="5">
        <v>4</v>
      </c>
      <c r="E80" s="5" t="s">
        <v>26</v>
      </c>
      <c r="F80" s="5" t="s">
        <v>27</v>
      </c>
      <c r="G80" s="20">
        <v>45043</v>
      </c>
      <c r="H80" s="25">
        <v>45069</v>
      </c>
      <c r="I80" s="44">
        <v>1</v>
      </c>
      <c r="J80" s="18">
        <f t="shared" si="35"/>
        <v>3.8461538461538464E-2</v>
      </c>
      <c r="K80" s="9"/>
      <c r="L80" s="9"/>
      <c r="M80" s="25">
        <v>45069</v>
      </c>
      <c r="N80" s="25">
        <v>45107</v>
      </c>
      <c r="O80" s="44">
        <v>15</v>
      </c>
      <c r="P80" s="18">
        <f t="shared" si="36"/>
        <v>0.40540540540540543</v>
      </c>
      <c r="Q80" s="9"/>
      <c r="R80" s="9"/>
      <c r="S80" s="25">
        <v>45107</v>
      </c>
      <c r="T80" s="25">
        <v>45141</v>
      </c>
      <c r="U80" s="44">
        <v>9</v>
      </c>
      <c r="V80" s="18">
        <f t="shared" si="39"/>
        <v>0.27272727272727271</v>
      </c>
      <c r="W80" s="9"/>
      <c r="X80" s="9"/>
      <c r="Y80" s="25">
        <v>45141</v>
      </c>
      <c r="Z80" s="25">
        <v>45176</v>
      </c>
      <c r="AA80" s="45">
        <v>131</v>
      </c>
      <c r="AB80" s="18">
        <f t="shared" si="14"/>
        <v>3.8529411764705883</v>
      </c>
      <c r="AC80" s="9"/>
      <c r="AD80" s="9"/>
      <c r="AE80" s="25">
        <v>45176</v>
      </c>
      <c r="AF80" s="25">
        <v>45233</v>
      </c>
      <c r="AG80" s="44">
        <v>23</v>
      </c>
      <c r="AH80" s="18">
        <f t="shared" ref="AH80:AH81" si="42">AG80/DAYS360(AE80,AF80)</f>
        <v>0.4107142857142857</v>
      </c>
      <c r="AI80" s="9"/>
      <c r="AJ80" s="9"/>
      <c r="AK80" s="20">
        <v>45043</v>
      </c>
      <c r="AL80" s="25">
        <v>45107</v>
      </c>
      <c r="AM80" s="44">
        <v>40</v>
      </c>
      <c r="AN80" s="18">
        <f t="shared" si="37"/>
        <v>0.63492063492063489</v>
      </c>
      <c r="AO80" s="9"/>
      <c r="AP80" s="9"/>
      <c r="AQ80" s="20">
        <v>45043</v>
      </c>
      <c r="AR80" s="25">
        <v>45176</v>
      </c>
      <c r="AS80" s="44">
        <v>66</v>
      </c>
      <c r="AT80" s="18">
        <f t="shared" si="38"/>
        <v>0.50769230769230766</v>
      </c>
      <c r="AU80" s="9"/>
      <c r="AV80" s="9"/>
      <c r="AW80" s="20">
        <v>45043</v>
      </c>
      <c r="AX80" s="25">
        <v>45246</v>
      </c>
      <c r="AY80" s="45">
        <v>173</v>
      </c>
      <c r="AZ80" s="18">
        <f t="shared" si="19"/>
        <v>0.8693467336683417</v>
      </c>
      <c r="BA80" s="9"/>
      <c r="BB80" s="9"/>
      <c r="BC80" s="20">
        <v>45043</v>
      </c>
      <c r="BD80" s="44">
        <v>218</v>
      </c>
      <c r="BG80" s="25">
        <v>45069</v>
      </c>
      <c r="BH80" s="44">
        <v>403</v>
      </c>
      <c r="BK80" s="25">
        <v>45107</v>
      </c>
      <c r="BL80" s="44">
        <v>147</v>
      </c>
      <c r="BO80" s="25">
        <v>45141</v>
      </c>
      <c r="BP80" s="44">
        <v>65</v>
      </c>
      <c r="BQ80" s="22"/>
      <c r="BR80" s="22"/>
      <c r="BS80" s="25">
        <v>45176</v>
      </c>
      <c r="BT80" s="44">
        <v>226</v>
      </c>
      <c r="BU80" s="22"/>
      <c r="BV80" s="22"/>
      <c r="BW80" s="25">
        <v>45233</v>
      </c>
      <c r="BX80" s="44">
        <v>166</v>
      </c>
      <c r="CA80" s="24">
        <f t="shared" si="26"/>
        <v>179</v>
      </c>
      <c r="CB80" s="24">
        <f t="shared" si="27"/>
        <v>24</v>
      </c>
      <c r="CC80" s="24">
        <f t="shared" si="28"/>
        <v>-90</v>
      </c>
      <c r="CD80" s="24">
        <f t="shared" si="29"/>
        <v>-114</v>
      </c>
      <c r="CE80" s="24">
        <f t="shared" si="30"/>
        <v>-6</v>
      </c>
      <c r="CF80" s="24">
        <f t="shared" si="31"/>
        <v>108</v>
      </c>
      <c r="CG80" s="24">
        <f t="shared" si="32"/>
        <v>18</v>
      </c>
      <c r="CH80" s="24">
        <f t="shared" si="33"/>
        <v>197</v>
      </c>
      <c r="CI80">
        <f t="shared" si="34"/>
        <v>0.99604993575581813</v>
      </c>
    </row>
    <row r="81" spans="1:87" ht="15.75" customHeight="1" x14ac:dyDescent="0.2">
      <c r="A81" s="5" t="s">
        <v>19</v>
      </c>
      <c r="B81" s="5">
        <v>2023</v>
      </c>
      <c r="C81" s="5">
        <v>1412</v>
      </c>
      <c r="D81" s="5">
        <v>4</v>
      </c>
      <c r="E81" s="5" t="s">
        <v>23</v>
      </c>
      <c r="F81" s="5" t="s">
        <v>27</v>
      </c>
      <c r="G81" s="20">
        <v>45043</v>
      </c>
      <c r="H81" s="25">
        <v>45069</v>
      </c>
      <c r="I81" s="44">
        <v>17</v>
      </c>
      <c r="J81" s="18">
        <f t="shared" si="35"/>
        <v>0.65384615384615385</v>
      </c>
      <c r="K81" s="9"/>
      <c r="L81" s="9"/>
      <c r="M81" s="25">
        <v>45069</v>
      </c>
      <c r="N81" s="25">
        <v>45107</v>
      </c>
      <c r="O81" s="44">
        <v>1</v>
      </c>
      <c r="P81" s="18">
        <f t="shared" si="36"/>
        <v>2.7027027027027029E-2</v>
      </c>
      <c r="Q81" s="9"/>
      <c r="R81" s="9"/>
      <c r="S81" s="25">
        <v>45107</v>
      </c>
      <c r="T81" s="25">
        <v>45141</v>
      </c>
      <c r="U81" s="44">
        <v>61</v>
      </c>
      <c r="V81" s="18">
        <f t="shared" si="39"/>
        <v>1.8484848484848484</v>
      </c>
      <c r="W81" s="9"/>
      <c r="X81" s="9"/>
      <c r="Y81" s="25">
        <v>45141</v>
      </c>
      <c r="Z81" s="25">
        <v>45176</v>
      </c>
      <c r="AA81" s="45">
        <v>23</v>
      </c>
      <c r="AB81" s="18">
        <f t="shared" si="14"/>
        <v>0.67647058823529416</v>
      </c>
      <c r="AC81" s="9"/>
      <c r="AD81" s="9"/>
      <c r="AE81" s="25">
        <v>45176</v>
      </c>
      <c r="AF81" s="25">
        <v>45233</v>
      </c>
      <c r="AG81" s="44">
        <v>15</v>
      </c>
      <c r="AH81" s="18">
        <f t="shared" si="42"/>
        <v>0.26785714285714285</v>
      </c>
      <c r="AI81" s="9"/>
      <c r="AJ81" s="9"/>
      <c r="AK81" s="20">
        <v>45043</v>
      </c>
      <c r="AL81" s="25">
        <v>45107</v>
      </c>
      <c r="AM81" s="41"/>
      <c r="AN81" s="18">
        <f t="shared" si="37"/>
        <v>0</v>
      </c>
      <c r="AO81" s="9"/>
      <c r="AP81" s="9"/>
      <c r="AQ81" s="20">
        <v>45043</v>
      </c>
      <c r="AR81" s="25">
        <v>45176</v>
      </c>
      <c r="AS81" s="44">
        <v>269</v>
      </c>
      <c r="AT81" s="18">
        <f t="shared" si="38"/>
        <v>2.0692307692307694</v>
      </c>
      <c r="AU81" s="9"/>
      <c r="AV81" s="9"/>
      <c r="AW81" s="20">
        <v>45043</v>
      </c>
      <c r="AX81" s="25">
        <v>45246</v>
      </c>
      <c r="AY81" s="45">
        <v>197</v>
      </c>
      <c r="AZ81" s="18">
        <f t="shared" si="19"/>
        <v>0.98994974874371855</v>
      </c>
      <c r="BA81" s="9"/>
      <c r="BB81" s="9"/>
      <c r="BC81" s="20">
        <v>45043</v>
      </c>
      <c r="BD81" s="44">
        <v>134</v>
      </c>
      <c r="BG81" s="25">
        <v>45069</v>
      </c>
      <c r="BH81" s="44">
        <v>182</v>
      </c>
      <c r="BK81" s="25">
        <v>45107</v>
      </c>
      <c r="BL81" s="44">
        <v>101</v>
      </c>
      <c r="BO81" s="25">
        <v>45141</v>
      </c>
      <c r="BP81" s="44">
        <v>151</v>
      </c>
      <c r="BQ81" s="22"/>
      <c r="BR81" s="22"/>
      <c r="BS81" s="25">
        <v>45176</v>
      </c>
      <c r="BT81" s="44">
        <v>238</v>
      </c>
      <c r="BU81" s="22"/>
      <c r="BV81" s="22"/>
      <c r="BW81" s="25">
        <v>45233</v>
      </c>
      <c r="BX81" s="44">
        <v>157</v>
      </c>
      <c r="CA81" s="24">
        <f t="shared" si="26"/>
        <v>117</v>
      </c>
      <c r="CB81" s="24">
        <f t="shared" si="27"/>
        <v>-18</v>
      </c>
      <c r="CC81" s="24">
        <f t="shared" si="28"/>
        <v>167</v>
      </c>
      <c r="CD81" s="24">
        <f t="shared" si="29"/>
        <v>185</v>
      </c>
      <c r="CE81" s="24">
        <f t="shared" si="30"/>
        <v>80</v>
      </c>
      <c r="CF81" s="24">
        <f t="shared" si="31"/>
        <v>-105</v>
      </c>
      <c r="CG81" s="24">
        <f t="shared" si="32"/>
        <v>62</v>
      </c>
      <c r="CH81" s="24">
        <f t="shared" si="33"/>
        <v>179</v>
      </c>
      <c r="CI81">
        <f t="shared" si="34"/>
        <v>0.69473715209009324</v>
      </c>
    </row>
    <row r="82" spans="1:87" ht="15.75" customHeight="1" x14ac:dyDescent="0.2">
      <c r="A82" s="5" t="s">
        <v>28</v>
      </c>
      <c r="B82" s="5">
        <v>2023</v>
      </c>
      <c r="C82" s="5">
        <v>2101</v>
      </c>
      <c r="D82" s="5">
        <v>1</v>
      </c>
      <c r="E82" s="5" t="s">
        <v>26</v>
      </c>
      <c r="F82" s="5" t="s">
        <v>21</v>
      </c>
      <c r="G82" s="20">
        <v>45041</v>
      </c>
      <c r="H82" s="25">
        <v>45070</v>
      </c>
      <c r="I82" s="44">
        <v>13</v>
      </c>
      <c r="J82" s="18">
        <f t="shared" si="35"/>
        <v>0.44827586206896552</v>
      </c>
      <c r="K82" s="9"/>
      <c r="L82" s="9"/>
      <c r="M82" s="25">
        <v>45070</v>
      </c>
      <c r="N82" s="25">
        <v>45118</v>
      </c>
      <c r="O82" s="44">
        <v>57</v>
      </c>
      <c r="P82" s="18">
        <f t="shared" si="36"/>
        <v>1.2127659574468086</v>
      </c>
      <c r="Q82" s="9"/>
      <c r="R82" s="9"/>
      <c r="S82" s="25">
        <v>45118</v>
      </c>
      <c r="T82" s="25">
        <v>45160</v>
      </c>
      <c r="U82" s="44">
        <v>59</v>
      </c>
      <c r="V82" s="18">
        <f t="shared" si="39"/>
        <v>1.4390243902439024</v>
      </c>
      <c r="W82" s="9"/>
      <c r="X82" s="9"/>
      <c r="Y82" s="25">
        <v>45160</v>
      </c>
      <c r="Z82" s="25">
        <v>45233</v>
      </c>
      <c r="AA82" s="45">
        <v>19</v>
      </c>
      <c r="AB82" s="18">
        <f t="shared" si="14"/>
        <v>0.26760563380281688</v>
      </c>
      <c r="AC82" s="9"/>
      <c r="AD82" s="9"/>
      <c r="AE82" s="9"/>
      <c r="AF82" s="9"/>
      <c r="AG82" s="9"/>
      <c r="AH82" s="9"/>
      <c r="AI82" s="9"/>
      <c r="AJ82" s="9"/>
      <c r="AK82" s="20">
        <v>45041</v>
      </c>
      <c r="AL82" s="25">
        <v>45118</v>
      </c>
      <c r="AM82" s="44">
        <v>46</v>
      </c>
      <c r="AN82" s="18">
        <f t="shared" si="37"/>
        <v>0.60526315789473684</v>
      </c>
      <c r="AO82" s="9"/>
      <c r="AP82" s="9"/>
      <c r="AQ82" s="20">
        <v>45041</v>
      </c>
      <c r="AR82" s="25">
        <v>45233</v>
      </c>
      <c r="AS82" s="51">
        <v>43</v>
      </c>
      <c r="AT82" s="18">
        <f t="shared" si="38"/>
        <v>0.22872340425531915</v>
      </c>
      <c r="AU82" s="9"/>
      <c r="AV82" s="9"/>
      <c r="AW82" s="20">
        <v>45041</v>
      </c>
      <c r="AX82" s="25">
        <v>45246</v>
      </c>
      <c r="AY82" s="45">
        <v>37</v>
      </c>
      <c r="AZ82" s="18">
        <f t="shared" si="19"/>
        <v>0.18407960199004975</v>
      </c>
      <c r="BA82" s="9"/>
      <c r="BB82" s="9"/>
      <c r="BC82" s="20">
        <v>45041</v>
      </c>
      <c r="BD82" s="44">
        <v>257</v>
      </c>
      <c r="BG82" s="25">
        <v>45070</v>
      </c>
      <c r="BH82" s="44">
        <v>203</v>
      </c>
      <c r="BK82" s="25">
        <v>45118</v>
      </c>
      <c r="BL82" s="44">
        <v>211</v>
      </c>
      <c r="BO82" s="25">
        <v>45160</v>
      </c>
      <c r="BP82" s="44">
        <v>53</v>
      </c>
      <c r="BQ82" s="22"/>
      <c r="BR82" s="22"/>
      <c r="BT82" s="44">
        <v>139</v>
      </c>
      <c r="BU82" s="22"/>
      <c r="BV82" s="22"/>
      <c r="BW82" s="9"/>
      <c r="CA82" s="24">
        <f t="shared" si="26"/>
        <v>148</v>
      </c>
      <c r="CB82" s="24">
        <f t="shared" si="27"/>
        <v>-24</v>
      </c>
      <c r="CC82" s="24">
        <f t="shared" si="28"/>
        <v>-105</v>
      </c>
      <c r="CD82" s="24">
        <f t="shared" si="29"/>
        <v>-81</v>
      </c>
      <c r="CE82" s="24">
        <f t="shared" si="30"/>
        <v>-111</v>
      </c>
      <c r="CF82" s="24">
        <f t="shared" si="31"/>
        <v>-30</v>
      </c>
      <c r="CG82" s="24">
        <f t="shared" si="32"/>
        <v>-135</v>
      </c>
      <c r="CH82" s="24">
        <f t="shared" si="33"/>
        <v>13</v>
      </c>
      <c r="CI82">
        <f t="shared" si="34"/>
        <v>0.84191796089062332</v>
      </c>
    </row>
    <row r="83" spans="1:87" ht="15.75" customHeight="1" x14ac:dyDescent="0.2">
      <c r="A83" s="5" t="s">
        <v>28</v>
      </c>
      <c r="B83" s="5">
        <v>2023</v>
      </c>
      <c r="C83" s="5">
        <v>2104</v>
      </c>
      <c r="D83" s="5">
        <v>1</v>
      </c>
      <c r="E83" s="5" t="s">
        <v>23</v>
      </c>
      <c r="F83" s="5" t="s">
        <v>21</v>
      </c>
      <c r="G83" s="20">
        <v>45041</v>
      </c>
      <c r="H83" s="25">
        <v>45070</v>
      </c>
      <c r="I83" s="44">
        <v>2</v>
      </c>
      <c r="J83" s="18">
        <f t="shared" si="35"/>
        <v>6.8965517241379309E-2</v>
      </c>
      <c r="K83" s="9"/>
      <c r="L83" s="9"/>
      <c r="M83" s="25">
        <v>45070</v>
      </c>
      <c r="N83" s="25">
        <v>45118</v>
      </c>
      <c r="O83" s="44">
        <v>5</v>
      </c>
      <c r="P83" s="18">
        <f t="shared" si="36"/>
        <v>0.10638297872340426</v>
      </c>
      <c r="Q83" s="9"/>
      <c r="R83" s="9"/>
      <c r="S83" s="25">
        <v>45118</v>
      </c>
      <c r="T83" s="25">
        <v>45160</v>
      </c>
      <c r="U83" s="44">
        <v>12</v>
      </c>
      <c r="V83" s="18">
        <f t="shared" si="39"/>
        <v>0.29268292682926828</v>
      </c>
      <c r="W83" s="9"/>
      <c r="X83" s="9"/>
      <c r="Y83" s="25">
        <v>45160</v>
      </c>
      <c r="Z83" s="25">
        <v>45233</v>
      </c>
      <c r="AA83" s="45">
        <v>49</v>
      </c>
      <c r="AB83" s="18">
        <f t="shared" si="14"/>
        <v>0.6901408450704225</v>
      </c>
      <c r="AC83" s="9"/>
      <c r="AD83" s="9"/>
      <c r="AE83" s="9"/>
      <c r="AF83" s="9"/>
      <c r="AG83" s="9"/>
      <c r="AH83" s="9"/>
      <c r="AI83" s="9"/>
      <c r="AJ83" s="9"/>
      <c r="AK83" s="20">
        <v>45041</v>
      </c>
      <c r="AL83" s="25">
        <v>45118</v>
      </c>
      <c r="AM83" s="44">
        <v>13</v>
      </c>
      <c r="AN83" s="18">
        <f t="shared" si="37"/>
        <v>0.17105263157894737</v>
      </c>
      <c r="AO83" s="9"/>
      <c r="AP83" s="9"/>
      <c r="AQ83" s="20">
        <v>45041</v>
      </c>
      <c r="AR83" s="25">
        <v>45233</v>
      </c>
      <c r="AS83" s="45">
        <v>12</v>
      </c>
      <c r="AT83" s="18">
        <f t="shared" si="38"/>
        <v>6.3829787234042548E-2</v>
      </c>
      <c r="AU83" s="9"/>
      <c r="AV83" s="9"/>
      <c r="AW83" s="20">
        <v>45041</v>
      </c>
      <c r="AX83" s="25">
        <v>45246</v>
      </c>
      <c r="AY83" s="45">
        <v>180</v>
      </c>
      <c r="AZ83" s="18">
        <f t="shared" si="19"/>
        <v>0.89552238805970152</v>
      </c>
      <c r="BA83" s="9"/>
      <c r="BB83" s="9"/>
      <c r="BC83" s="20">
        <v>45041</v>
      </c>
      <c r="BD83" s="44">
        <v>98</v>
      </c>
      <c r="BG83" s="25">
        <v>45070</v>
      </c>
      <c r="BH83" s="44">
        <v>186</v>
      </c>
      <c r="BK83" s="25">
        <v>45118</v>
      </c>
      <c r="BL83" s="44">
        <v>101</v>
      </c>
      <c r="BO83" s="25">
        <v>45160</v>
      </c>
      <c r="BP83" s="44">
        <v>66</v>
      </c>
      <c r="BQ83" s="22"/>
      <c r="BR83" s="22"/>
      <c r="BT83" s="44">
        <v>83</v>
      </c>
      <c r="BU83" s="22"/>
      <c r="BV83" s="22"/>
      <c r="BW83" s="9"/>
      <c r="CA83" s="24">
        <f t="shared" si="26"/>
        <v>68</v>
      </c>
      <c r="CB83" s="24">
        <f t="shared" si="27"/>
        <v>6</v>
      </c>
      <c r="CC83" s="24">
        <f t="shared" si="28"/>
        <v>-56</v>
      </c>
      <c r="CD83" s="24">
        <f t="shared" si="29"/>
        <v>-62</v>
      </c>
      <c r="CE83" s="24">
        <f t="shared" si="30"/>
        <v>112</v>
      </c>
      <c r="CF83" s="24">
        <f t="shared" si="31"/>
        <v>174</v>
      </c>
      <c r="CG83" s="24">
        <f t="shared" si="32"/>
        <v>118</v>
      </c>
      <c r="CH83" s="24">
        <f t="shared" si="33"/>
        <v>186</v>
      </c>
      <c r="CI83">
        <f t="shared" si="34"/>
        <v>0.28954306696611859</v>
      </c>
    </row>
    <row r="84" spans="1:87" ht="15.75" customHeight="1" x14ac:dyDescent="0.2">
      <c r="A84" s="5" t="s">
        <v>28</v>
      </c>
      <c r="B84" s="5">
        <v>2023</v>
      </c>
      <c r="C84" s="5">
        <v>2108</v>
      </c>
      <c r="D84" s="5">
        <v>1</v>
      </c>
      <c r="E84" s="5" t="s">
        <v>26</v>
      </c>
      <c r="F84" s="5" t="s">
        <v>27</v>
      </c>
      <c r="G84" s="20">
        <v>45041</v>
      </c>
      <c r="H84" s="25">
        <v>45070</v>
      </c>
      <c r="I84" s="44">
        <v>2</v>
      </c>
      <c r="J84" s="18">
        <f t="shared" si="35"/>
        <v>6.8965517241379309E-2</v>
      </c>
      <c r="K84" s="9"/>
      <c r="L84" s="9"/>
      <c r="M84" s="25">
        <v>45070</v>
      </c>
      <c r="N84" s="25">
        <v>45107</v>
      </c>
      <c r="O84" s="44">
        <v>4</v>
      </c>
      <c r="P84" s="18">
        <f t="shared" si="36"/>
        <v>0.1111111111111111</v>
      </c>
      <c r="Q84" s="9"/>
      <c r="R84" s="9"/>
      <c r="S84" s="25">
        <v>45107</v>
      </c>
      <c r="T84" s="25">
        <v>45141</v>
      </c>
      <c r="U84" s="44">
        <v>63</v>
      </c>
      <c r="V84" s="18">
        <f t="shared" si="39"/>
        <v>1.9090909090909092</v>
      </c>
      <c r="W84" s="9"/>
      <c r="X84" s="9"/>
      <c r="Y84" s="25">
        <v>45141</v>
      </c>
      <c r="Z84" s="25">
        <v>45176</v>
      </c>
      <c r="AA84" s="45">
        <v>13</v>
      </c>
      <c r="AB84" s="18">
        <f t="shared" si="14"/>
        <v>0.38235294117647056</v>
      </c>
      <c r="AC84" s="9"/>
      <c r="AD84" s="9"/>
      <c r="AE84" s="25">
        <v>45176</v>
      </c>
      <c r="AF84" s="25">
        <v>45233</v>
      </c>
      <c r="AG84" s="41"/>
      <c r="AH84" s="9"/>
      <c r="AI84" s="9"/>
      <c r="AJ84" s="9"/>
      <c r="AK84" s="20">
        <v>45041</v>
      </c>
      <c r="AL84" s="25">
        <v>45107</v>
      </c>
      <c r="AM84" s="44">
        <v>16</v>
      </c>
      <c r="AN84" s="18">
        <f t="shared" si="37"/>
        <v>0.24615384615384617</v>
      </c>
      <c r="AO84" s="9"/>
      <c r="AP84" s="9"/>
      <c r="AQ84" s="20">
        <v>45041</v>
      </c>
      <c r="AR84" s="25">
        <v>45176</v>
      </c>
      <c r="AS84" s="45">
        <v>24</v>
      </c>
      <c r="AT84" s="18">
        <f t="shared" si="38"/>
        <v>0.18181818181818182</v>
      </c>
      <c r="AU84" s="9"/>
      <c r="AV84" s="9"/>
      <c r="AW84" s="20">
        <v>45041</v>
      </c>
      <c r="AX84" s="25">
        <v>45246</v>
      </c>
      <c r="AY84" s="45">
        <v>94</v>
      </c>
      <c r="AZ84" s="18">
        <f t="shared" si="19"/>
        <v>0.46766169154228854</v>
      </c>
      <c r="BA84" s="9"/>
      <c r="BB84" s="9"/>
      <c r="BC84" s="20">
        <v>45041</v>
      </c>
      <c r="BD84" s="44">
        <v>160</v>
      </c>
      <c r="BG84" s="25">
        <v>45070</v>
      </c>
      <c r="BH84" s="44">
        <v>124</v>
      </c>
      <c r="BK84" s="25">
        <v>45107</v>
      </c>
      <c r="BL84" s="44">
        <v>351</v>
      </c>
      <c r="BO84" s="25">
        <v>45141</v>
      </c>
      <c r="BP84" s="44">
        <v>94</v>
      </c>
      <c r="BQ84" s="22"/>
      <c r="BR84" s="22"/>
      <c r="BS84" s="25">
        <v>45176</v>
      </c>
      <c r="BT84" s="44">
        <v>168</v>
      </c>
      <c r="BU84" s="22"/>
      <c r="BV84" s="22"/>
      <c r="BW84" s="25">
        <v>45233</v>
      </c>
      <c r="BX84" s="44">
        <v>85</v>
      </c>
      <c r="CA84" s="24">
        <f t="shared" si="26"/>
        <v>82</v>
      </c>
      <c r="CB84" s="24">
        <f t="shared" si="27"/>
        <v>10</v>
      </c>
      <c r="CC84" s="24">
        <f t="shared" si="28"/>
        <v>-58</v>
      </c>
      <c r="CD84" s="24">
        <f t="shared" si="29"/>
        <v>-68</v>
      </c>
      <c r="CE84" s="24">
        <f t="shared" si="30"/>
        <v>12</v>
      </c>
      <c r="CF84" s="24">
        <f t="shared" si="31"/>
        <v>80</v>
      </c>
      <c r="CG84" s="24">
        <f t="shared" si="32"/>
        <v>22</v>
      </c>
      <c r="CH84" s="24">
        <f t="shared" si="33"/>
        <v>104</v>
      </c>
      <c r="CI84">
        <f t="shared" si="34"/>
        <v>0.61788011965496759</v>
      </c>
    </row>
    <row r="85" spans="1:87" ht="15.75" customHeight="1" x14ac:dyDescent="0.2">
      <c r="A85" s="5" t="s">
        <v>28</v>
      </c>
      <c r="B85" s="5">
        <v>2023</v>
      </c>
      <c r="C85" s="5">
        <v>2110</v>
      </c>
      <c r="D85" s="5">
        <v>1</v>
      </c>
      <c r="E85" s="5" t="s">
        <v>23</v>
      </c>
      <c r="F85" s="5" t="s">
        <v>27</v>
      </c>
      <c r="G85" s="20">
        <v>45041</v>
      </c>
      <c r="H85" s="25">
        <v>45070</v>
      </c>
      <c r="I85" s="44">
        <v>1</v>
      </c>
      <c r="J85" s="18">
        <f t="shared" si="35"/>
        <v>3.4482758620689655E-2</v>
      </c>
      <c r="K85" s="9"/>
      <c r="L85" s="9"/>
      <c r="M85" s="25">
        <v>45070</v>
      </c>
      <c r="N85" s="25">
        <v>45107</v>
      </c>
      <c r="O85" s="44">
        <v>3</v>
      </c>
      <c r="P85" s="18">
        <f t="shared" si="36"/>
        <v>8.3333333333333329E-2</v>
      </c>
      <c r="Q85" s="9"/>
      <c r="R85" s="9"/>
      <c r="S85" s="25">
        <v>45107</v>
      </c>
      <c r="T85" s="25">
        <v>45141</v>
      </c>
      <c r="U85" s="44">
        <v>19</v>
      </c>
      <c r="V85" s="18">
        <f t="shared" si="39"/>
        <v>0.5757575757575758</v>
      </c>
      <c r="W85" s="9"/>
      <c r="X85" s="9"/>
      <c r="Y85" s="25">
        <v>45141</v>
      </c>
      <c r="Z85" s="25">
        <v>45176</v>
      </c>
      <c r="AA85" s="45">
        <v>5</v>
      </c>
      <c r="AB85" s="18">
        <f t="shared" si="14"/>
        <v>0.14705882352941177</v>
      </c>
      <c r="AC85" s="9"/>
      <c r="AD85" s="9"/>
      <c r="AE85" s="25">
        <v>45176</v>
      </c>
      <c r="AF85" s="25">
        <v>45233</v>
      </c>
      <c r="AG85" s="44">
        <v>26</v>
      </c>
      <c r="AH85" s="18">
        <f t="shared" ref="AH85" si="43">AG85/DAYS360(AE85,AF85)</f>
        <v>0.4642857142857143</v>
      </c>
      <c r="AI85" s="9"/>
      <c r="AJ85" s="9"/>
      <c r="AK85" s="20">
        <v>45041</v>
      </c>
      <c r="AL85" s="25">
        <v>45107</v>
      </c>
      <c r="AM85" s="44">
        <v>14</v>
      </c>
      <c r="AN85" s="18">
        <f t="shared" si="37"/>
        <v>0.2153846153846154</v>
      </c>
      <c r="AO85" s="9"/>
      <c r="AP85" s="9"/>
      <c r="AQ85" s="20">
        <v>45041</v>
      </c>
      <c r="AR85" s="25">
        <v>45176</v>
      </c>
      <c r="AS85" s="45">
        <v>4</v>
      </c>
      <c r="AT85" s="18">
        <f t="shared" si="38"/>
        <v>3.0303030303030304E-2</v>
      </c>
      <c r="AU85" s="9"/>
      <c r="AV85" s="9"/>
      <c r="AW85" s="20">
        <v>45041</v>
      </c>
      <c r="AX85" s="25">
        <v>45246</v>
      </c>
      <c r="AY85" s="45">
        <v>58</v>
      </c>
      <c r="AZ85" s="18">
        <f t="shared" si="19"/>
        <v>0.28855721393034828</v>
      </c>
      <c r="BA85" s="9"/>
      <c r="BB85" s="9"/>
      <c r="BC85" s="20">
        <v>45041</v>
      </c>
      <c r="BD85" s="44">
        <v>278</v>
      </c>
      <c r="BG85" s="25">
        <v>45070</v>
      </c>
      <c r="BH85" s="44">
        <v>102</v>
      </c>
      <c r="BK85" s="25">
        <v>45107</v>
      </c>
      <c r="BL85" s="44">
        <v>100</v>
      </c>
      <c r="BO85" s="25">
        <v>45141</v>
      </c>
      <c r="BP85" s="44">
        <v>56</v>
      </c>
      <c r="BQ85" s="22"/>
      <c r="BR85" s="22"/>
      <c r="BS85" s="25">
        <v>45176</v>
      </c>
      <c r="BT85" s="44">
        <v>139</v>
      </c>
      <c r="BU85" s="22"/>
      <c r="BV85" s="22"/>
      <c r="BW85" s="25">
        <v>45233</v>
      </c>
      <c r="BX85" s="44">
        <v>349</v>
      </c>
      <c r="CA85" s="24">
        <f t="shared" si="26"/>
        <v>54</v>
      </c>
      <c r="CB85" s="24">
        <f t="shared" si="27"/>
        <v>10</v>
      </c>
      <c r="CC85" s="24">
        <f t="shared" si="28"/>
        <v>-24</v>
      </c>
      <c r="CD85" s="24">
        <f t="shared" si="29"/>
        <v>-34</v>
      </c>
      <c r="CE85" s="24">
        <f t="shared" si="30"/>
        <v>4</v>
      </c>
      <c r="CF85" s="24">
        <f t="shared" si="31"/>
        <v>38</v>
      </c>
      <c r="CG85" s="24">
        <f t="shared" si="32"/>
        <v>14</v>
      </c>
      <c r="CH85" s="24">
        <f t="shared" si="33"/>
        <v>68</v>
      </c>
      <c r="CI85">
        <f t="shared" si="34"/>
        <v>0.26098364110534494</v>
      </c>
    </row>
    <row r="86" spans="1:87" ht="15.75" customHeight="1" x14ac:dyDescent="0.2">
      <c r="A86" s="5" t="s">
        <v>28</v>
      </c>
      <c r="B86" s="5">
        <v>2023</v>
      </c>
      <c r="C86" s="5">
        <v>2204</v>
      </c>
      <c r="D86" s="5">
        <v>2</v>
      </c>
      <c r="E86" s="5" t="s">
        <v>23</v>
      </c>
      <c r="F86" s="5" t="s">
        <v>21</v>
      </c>
      <c r="G86" s="20">
        <v>45041</v>
      </c>
      <c r="H86" s="25">
        <v>45070</v>
      </c>
      <c r="I86" s="44">
        <v>2</v>
      </c>
      <c r="J86" s="18">
        <f t="shared" si="35"/>
        <v>6.8965517241379309E-2</v>
      </c>
      <c r="K86" s="9"/>
      <c r="L86" s="9"/>
      <c r="M86" s="25">
        <v>45070</v>
      </c>
      <c r="N86" s="25">
        <v>45118</v>
      </c>
      <c r="P86" s="18">
        <f t="shared" si="36"/>
        <v>0</v>
      </c>
      <c r="Q86" s="9"/>
      <c r="R86" s="9"/>
      <c r="S86" s="25">
        <v>45118</v>
      </c>
      <c r="T86" s="25">
        <v>45160</v>
      </c>
      <c r="U86" s="44">
        <v>24</v>
      </c>
      <c r="V86" s="18">
        <f t="shared" si="39"/>
        <v>0.58536585365853655</v>
      </c>
      <c r="W86" s="9"/>
      <c r="X86" s="9"/>
      <c r="Y86" s="25">
        <v>45160</v>
      </c>
      <c r="Z86" s="25">
        <v>45233</v>
      </c>
      <c r="AA86" s="45">
        <v>30</v>
      </c>
      <c r="AB86" s="18">
        <f t="shared" si="14"/>
        <v>0.42253521126760563</v>
      </c>
      <c r="AC86" s="9"/>
      <c r="AD86" s="9"/>
      <c r="AE86" s="9"/>
      <c r="AF86" s="9"/>
      <c r="AH86" s="9"/>
      <c r="AI86" s="9"/>
      <c r="AJ86" s="9"/>
      <c r="AK86" s="20">
        <v>45041</v>
      </c>
      <c r="AL86" s="25">
        <v>45118</v>
      </c>
      <c r="AM86" s="44">
        <v>2</v>
      </c>
      <c r="AN86" s="18">
        <f t="shared" si="37"/>
        <v>2.6315789473684209E-2</v>
      </c>
      <c r="AO86" s="9"/>
      <c r="AP86" s="9"/>
      <c r="AQ86" s="20">
        <v>45041</v>
      </c>
      <c r="AR86" s="25">
        <v>45233</v>
      </c>
      <c r="AS86" s="45">
        <v>59</v>
      </c>
      <c r="AT86" s="18">
        <f t="shared" si="38"/>
        <v>0.31382978723404253</v>
      </c>
      <c r="AU86" s="9"/>
      <c r="AV86" s="9"/>
      <c r="AW86" s="20">
        <v>45041</v>
      </c>
      <c r="AX86" s="25">
        <v>45246</v>
      </c>
      <c r="AY86" s="45">
        <v>57</v>
      </c>
      <c r="AZ86" s="18">
        <f t="shared" si="19"/>
        <v>0.28358208955223879</v>
      </c>
      <c r="BA86" s="9"/>
      <c r="BB86" s="9"/>
      <c r="BC86" s="20">
        <v>45041</v>
      </c>
      <c r="BD86" s="44">
        <v>116</v>
      </c>
      <c r="BG86" s="25">
        <v>45070</v>
      </c>
      <c r="BH86" s="44">
        <v>115</v>
      </c>
      <c r="BK86" s="25">
        <v>45118</v>
      </c>
      <c r="BL86" s="44">
        <v>98</v>
      </c>
      <c r="BO86" s="25">
        <v>45160</v>
      </c>
      <c r="BP86" s="44">
        <v>86</v>
      </c>
      <c r="BQ86" s="22"/>
      <c r="BR86" s="22"/>
      <c r="BT86" s="44">
        <v>194</v>
      </c>
      <c r="BU86" s="22"/>
      <c r="BV86" s="22"/>
      <c r="BW86" s="9"/>
      <c r="CA86" s="24">
        <f t="shared" si="26"/>
        <v>56</v>
      </c>
      <c r="CB86" s="24">
        <f t="shared" si="27"/>
        <v>0</v>
      </c>
      <c r="CC86" s="24">
        <f t="shared" si="28"/>
        <v>3</v>
      </c>
      <c r="CD86" s="24">
        <f t="shared" si="29"/>
        <v>3</v>
      </c>
      <c r="CE86" s="24">
        <f t="shared" si="30"/>
        <v>1</v>
      </c>
      <c r="CF86" s="24">
        <f t="shared" si="31"/>
        <v>-2</v>
      </c>
      <c r="CG86" s="24">
        <f t="shared" si="32"/>
        <v>1</v>
      </c>
      <c r="CH86" s="24">
        <f t="shared" si="33"/>
        <v>57</v>
      </c>
      <c r="CI86">
        <f t="shared" si="34"/>
        <v>0.26921664554188041</v>
      </c>
    </row>
    <row r="87" spans="1:87" ht="15.75" customHeight="1" x14ac:dyDescent="0.2">
      <c r="A87" s="5" t="s">
        <v>28</v>
      </c>
      <c r="B87" s="5">
        <v>2023</v>
      </c>
      <c r="C87" s="5">
        <v>2205</v>
      </c>
      <c r="D87" s="5">
        <v>2</v>
      </c>
      <c r="E87" s="5" t="s">
        <v>26</v>
      </c>
      <c r="F87" s="5" t="s">
        <v>21</v>
      </c>
      <c r="G87" s="20">
        <v>45041</v>
      </c>
      <c r="H87" s="25">
        <v>45070</v>
      </c>
      <c r="I87" s="44">
        <v>18</v>
      </c>
      <c r="J87" s="18">
        <f t="shared" si="35"/>
        <v>0.62068965517241381</v>
      </c>
      <c r="K87" s="9"/>
      <c r="L87" s="9"/>
      <c r="M87" s="25">
        <v>45070</v>
      </c>
      <c r="N87" s="25">
        <v>45118</v>
      </c>
      <c r="O87" s="44">
        <v>44</v>
      </c>
      <c r="P87" s="18">
        <f t="shared" si="36"/>
        <v>0.93617021276595747</v>
      </c>
      <c r="Q87" s="9"/>
      <c r="R87" s="9"/>
      <c r="S87" s="25">
        <v>45118</v>
      </c>
      <c r="T87" s="25">
        <v>45160</v>
      </c>
      <c r="U87" s="44">
        <v>28</v>
      </c>
      <c r="V87" s="18">
        <f t="shared" si="39"/>
        <v>0.68292682926829273</v>
      </c>
      <c r="W87" s="9"/>
      <c r="X87" s="9"/>
      <c r="Y87" s="25">
        <v>45160</v>
      </c>
      <c r="Z87" s="25">
        <v>45233</v>
      </c>
      <c r="AA87" s="45">
        <v>53</v>
      </c>
      <c r="AB87" s="18">
        <f t="shared" si="14"/>
        <v>0.74647887323943662</v>
      </c>
      <c r="AC87" s="9"/>
      <c r="AD87" s="9"/>
      <c r="AE87" s="9"/>
      <c r="AF87" s="9"/>
      <c r="AG87" s="9"/>
      <c r="AH87" s="9"/>
      <c r="AI87" s="9"/>
      <c r="AJ87" s="9"/>
      <c r="AK87" s="20">
        <v>45041</v>
      </c>
      <c r="AL87" s="25">
        <v>45118</v>
      </c>
      <c r="AM87" s="44">
        <v>41</v>
      </c>
      <c r="AN87" s="18">
        <f t="shared" si="37"/>
        <v>0.53947368421052633</v>
      </c>
      <c r="AO87" s="9"/>
      <c r="AP87" s="9"/>
      <c r="AQ87" s="20">
        <v>45041</v>
      </c>
      <c r="AR87" s="25">
        <v>45233</v>
      </c>
      <c r="AS87" s="45">
        <v>44</v>
      </c>
      <c r="AT87" s="18">
        <f t="shared" si="38"/>
        <v>0.23404255319148937</v>
      </c>
      <c r="AU87" s="9"/>
      <c r="AV87" s="9"/>
      <c r="AW87" s="20">
        <v>45041</v>
      </c>
      <c r="AX87" s="25">
        <v>45246</v>
      </c>
      <c r="AY87" s="45">
        <v>19</v>
      </c>
      <c r="AZ87" s="18">
        <f t="shared" si="19"/>
        <v>9.4527363184079602E-2</v>
      </c>
      <c r="BA87" s="9"/>
      <c r="BB87" s="9"/>
      <c r="BC87" s="20">
        <v>45041</v>
      </c>
      <c r="BD87" s="44">
        <v>235</v>
      </c>
      <c r="BG87" s="25">
        <v>45070</v>
      </c>
      <c r="BH87" s="44">
        <v>98</v>
      </c>
      <c r="BK87" s="25">
        <v>45118</v>
      </c>
      <c r="BL87" s="44">
        <v>156</v>
      </c>
      <c r="BO87" s="25">
        <v>45160</v>
      </c>
      <c r="BP87" s="44">
        <v>54</v>
      </c>
      <c r="BQ87" s="22"/>
      <c r="BR87" s="22"/>
      <c r="BT87" s="44">
        <v>123</v>
      </c>
      <c r="BU87" s="22"/>
      <c r="BV87" s="22"/>
      <c r="BW87" s="9"/>
      <c r="CA87" s="24">
        <f t="shared" si="26"/>
        <v>143</v>
      </c>
      <c r="CB87" s="24">
        <f t="shared" si="27"/>
        <v>-21</v>
      </c>
      <c r="CC87" s="24">
        <f t="shared" si="28"/>
        <v>-99</v>
      </c>
      <c r="CD87" s="24">
        <f t="shared" si="29"/>
        <v>-78</v>
      </c>
      <c r="CE87" s="24">
        <f t="shared" si="30"/>
        <v>-124</v>
      </c>
      <c r="CF87" s="24">
        <f t="shared" si="31"/>
        <v>-46</v>
      </c>
      <c r="CG87" s="24">
        <f t="shared" si="32"/>
        <v>-145</v>
      </c>
      <c r="CH87" s="24">
        <f t="shared" si="33"/>
        <v>-2</v>
      </c>
      <c r="CI87">
        <f t="shared" si="34"/>
        <v>0.74656639261152513</v>
      </c>
    </row>
    <row r="88" spans="1:87" ht="15.75" customHeight="1" x14ac:dyDescent="0.2">
      <c r="A88" s="5" t="s">
        <v>28</v>
      </c>
      <c r="B88" s="5">
        <v>2023</v>
      </c>
      <c r="C88" s="5">
        <v>2208</v>
      </c>
      <c r="D88" s="5">
        <v>2</v>
      </c>
      <c r="E88" s="5" t="s">
        <v>23</v>
      </c>
      <c r="F88" s="5" t="s">
        <v>27</v>
      </c>
      <c r="G88" s="20">
        <v>45041</v>
      </c>
      <c r="H88" s="25">
        <v>45070</v>
      </c>
      <c r="I88" s="44">
        <v>2</v>
      </c>
      <c r="J88" s="18">
        <f t="shared" si="35"/>
        <v>6.8965517241379309E-2</v>
      </c>
      <c r="K88" s="9"/>
      <c r="L88" s="9"/>
      <c r="M88" s="25">
        <v>45070</v>
      </c>
      <c r="N88" s="25">
        <v>45107</v>
      </c>
      <c r="O88" s="44">
        <v>46</v>
      </c>
      <c r="P88" s="18">
        <f t="shared" si="36"/>
        <v>1.2777777777777777</v>
      </c>
      <c r="Q88" s="9"/>
      <c r="R88" s="9"/>
      <c r="S88" s="25">
        <v>45107</v>
      </c>
      <c r="T88" s="25">
        <v>45141</v>
      </c>
      <c r="U88" s="44">
        <v>15</v>
      </c>
      <c r="V88" s="18">
        <f t="shared" si="39"/>
        <v>0.45454545454545453</v>
      </c>
      <c r="W88" s="9"/>
      <c r="X88" s="9"/>
      <c r="Y88" s="25">
        <v>45141</v>
      </c>
      <c r="Z88" s="25">
        <v>45176</v>
      </c>
      <c r="AA88" s="45">
        <v>9</v>
      </c>
      <c r="AB88" s="18">
        <f t="shared" si="14"/>
        <v>0.26470588235294118</v>
      </c>
      <c r="AC88" s="9"/>
      <c r="AD88" s="9"/>
      <c r="AE88" s="25">
        <v>45176</v>
      </c>
      <c r="AF88" s="25">
        <v>45233</v>
      </c>
      <c r="AG88" s="44">
        <v>12</v>
      </c>
      <c r="AH88" s="18">
        <f t="shared" ref="AH88:AH91" si="44">AG88/DAYS360(AE88,AF88)</f>
        <v>0.21428571428571427</v>
      </c>
      <c r="AI88" s="9"/>
      <c r="AJ88" s="9"/>
      <c r="AK88" s="20">
        <v>45041</v>
      </c>
      <c r="AL88" s="25">
        <v>45107</v>
      </c>
      <c r="AM88" s="44">
        <v>49</v>
      </c>
      <c r="AN88" s="18">
        <f t="shared" si="37"/>
        <v>0.75384615384615383</v>
      </c>
      <c r="AO88" s="9"/>
      <c r="AP88" s="9"/>
      <c r="AQ88" s="20">
        <v>45041</v>
      </c>
      <c r="AR88" s="25">
        <v>45176</v>
      </c>
      <c r="AS88" s="45">
        <v>56</v>
      </c>
      <c r="AT88" s="18">
        <f t="shared" si="38"/>
        <v>0.42424242424242425</v>
      </c>
      <c r="AU88" s="9"/>
      <c r="AV88" s="9"/>
      <c r="AW88" s="20">
        <v>45041</v>
      </c>
      <c r="AX88" s="25">
        <v>45246</v>
      </c>
      <c r="AY88" s="45">
        <v>50</v>
      </c>
      <c r="AZ88" s="18">
        <f t="shared" si="19"/>
        <v>0.24875621890547264</v>
      </c>
      <c r="BA88" s="9"/>
      <c r="BB88" s="9"/>
      <c r="BC88" s="20">
        <v>45041</v>
      </c>
      <c r="BD88" s="44">
        <v>125</v>
      </c>
      <c r="BG88" s="25">
        <v>45070</v>
      </c>
      <c r="BH88" s="44">
        <v>135</v>
      </c>
      <c r="BK88" s="25">
        <v>45107</v>
      </c>
      <c r="BL88" s="44">
        <v>97</v>
      </c>
      <c r="BO88" s="25">
        <v>45141</v>
      </c>
      <c r="BP88" s="44">
        <v>61</v>
      </c>
      <c r="BQ88" s="22"/>
      <c r="BR88" s="22"/>
      <c r="BS88" s="25">
        <v>45176</v>
      </c>
      <c r="BT88" s="44">
        <v>102</v>
      </c>
      <c r="BU88" s="22"/>
      <c r="BV88" s="22"/>
      <c r="BW88" s="25">
        <v>45233</v>
      </c>
      <c r="BX88" s="44">
        <v>278</v>
      </c>
      <c r="CA88" s="24">
        <f t="shared" si="26"/>
        <v>84</v>
      </c>
      <c r="CB88" s="24">
        <f t="shared" si="27"/>
        <v>1</v>
      </c>
      <c r="CC88" s="24">
        <f t="shared" si="28"/>
        <v>-16</v>
      </c>
      <c r="CD88" s="24">
        <f t="shared" si="29"/>
        <v>-17</v>
      </c>
      <c r="CE88" s="24">
        <f t="shared" si="30"/>
        <v>-34</v>
      </c>
      <c r="CF88" s="24">
        <f t="shared" si="31"/>
        <v>-17</v>
      </c>
      <c r="CG88" s="24">
        <f t="shared" si="32"/>
        <v>-33</v>
      </c>
      <c r="CH88" s="24">
        <f t="shared" si="33"/>
        <v>51</v>
      </c>
      <c r="CI88">
        <f t="shared" si="34"/>
        <v>0.45605606924065345</v>
      </c>
    </row>
    <row r="89" spans="1:87" ht="15.75" customHeight="1" x14ac:dyDescent="0.2">
      <c r="A89" s="5" t="s">
        <v>28</v>
      </c>
      <c r="B89" s="5">
        <v>2023</v>
      </c>
      <c r="C89" s="5">
        <v>2212</v>
      </c>
      <c r="D89" s="5">
        <v>2</v>
      </c>
      <c r="E89" s="5" t="s">
        <v>26</v>
      </c>
      <c r="F89" s="5" t="s">
        <v>27</v>
      </c>
      <c r="G89" s="20">
        <v>45041</v>
      </c>
      <c r="H89" s="25">
        <v>45070</v>
      </c>
      <c r="I89" s="44">
        <v>6</v>
      </c>
      <c r="J89" s="18">
        <f t="shared" si="35"/>
        <v>0.20689655172413793</v>
      </c>
      <c r="K89" s="9"/>
      <c r="L89" s="9"/>
      <c r="M89" s="25">
        <v>45070</v>
      </c>
      <c r="N89" s="25">
        <v>45107</v>
      </c>
      <c r="O89" s="44">
        <v>24</v>
      </c>
      <c r="P89" s="18">
        <f t="shared" si="36"/>
        <v>0.66666666666666663</v>
      </c>
      <c r="Q89" s="9"/>
      <c r="R89" s="9"/>
      <c r="S89" s="25">
        <v>45107</v>
      </c>
      <c r="T89" s="25">
        <v>45141</v>
      </c>
      <c r="U89" s="44">
        <v>52</v>
      </c>
      <c r="V89" s="18">
        <f t="shared" si="39"/>
        <v>1.5757575757575757</v>
      </c>
      <c r="W89" s="9"/>
      <c r="X89" s="9"/>
      <c r="Y89" s="25">
        <v>45141</v>
      </c>
      <c r="Z89" s="25">
        <v>45176</v>
      </c>
      <c r="AA89" s="45">
        <v>11</v>
      </c>
      <c r="AB89" s="18">
        <f t="shared" si="14"/>
        <v>0.3235294117647059</v>
      </c>
      <c r="AC89" s="9"/>
      <c r="AD89" s="9"/>
      <c r="AE89" s="25">
        <v>45176</v>
      </c>
      <c r="AF89" s="25">
        <v>45233</v>
      </c>
      <c r="AG89" s="44">
        <v>8</v>
      </c>
      <c r="AH89" s="18">
        <f t="shared" si="44"/>
        <v>0.14285714285714285</v>
      </c>
      <c r="AI89" s="9"/>
      <c r="AJ89" s="9"/>
      <c r="AK89" s="20">
        <v>45041</v>
      </c>
      <c r="AL89" s="25">
        <v>45107</v>
      </c>
      <c r="AM89" s="44">
        <v>205</v>
      </c>
      <c r="AN89" s="18">
        <f t="shared" si="37"/>
        <v>3.1538461538461537</v>
      </c>
      <c r="AO89" s="9"/>
      <c r="AP89" s="9"/>
      <c r="AQ89" s="20">
        <v>45041</v>
      </c>
      <c r="AR89" s="25">
        <v>45176</v>
      </c>
      <c r="AS89" s="45">
        <v>56</v>
      </c>
      <c r="AT89" s="18">
        <f t="shared" si="38"/>
        <v>0.42424242424242425</v>
      </c>
      <c r="AU89" s="9"/>
      <c r="AV89" s="9"/>
      <c r="AW89" s="20">
        <v>45041</v>
      </c>
      <c r="AX89" s="25">
        <v>45246</v>
      </c>
      <c r="AY89" s="45">
        <v>47</v>
      </c>
      <c r="AZ89" s="18">
        <f t="shared" si="19"/>
        <v>0.23383084577114427</v>
      </c>
      <c r="BA89" s="9"/>
      <c r="BB89" s="9"/>
      <c r="BC89" s="20">
        <v>45041</v>
      </c>
      <c r="BD89" s="44">
        <v>194</v>
      </c>
      <c r="BG89" s="25">
        <v>45070</v>
      </c>
      <c r="BH89" s="44">
        <v>174</v>
      </c>
      <c r="BK89" s="25">
        <v>45107</v>
      </c>
      <c r="BO89" s="25">
        <v>45141</v>
      </c>
      <c r="BP89" s="44">
        <v>191</v>
      </c>
      <c r="BQ89" s="22"/>
      <c r="BR89" s="22"/>
      <c r="BS89" s="25">
        <v>45176</v>
      </c>
      <c r="BT89" s="44">
        <v>101</v>
      </c>
      <c r="BU89" s="22"/>
      <c r="BV89" s="22"/>
      <c r="BW89" s="25">
        <v>45233</v>
      </c>
      <c r="BX89" s="44">
        <v>59</v>
      </c>
      <c r="CA89" s="24">
        <f t="shared" si="26"/>
        <v>101</v>
      </c>
      <c r="CB89" s="24">
        <f t="shared" si="27"/>
        <v>175</v>
      </c>
      <c r="CC89" s="24">
        <f t="shared" si="28"/>
        <v>-37</v>
      </c>
      <c r="CD89" s="24">
        <f t="shared" si="29"/>
        <v>-212</v>
      </c>
      <c r="CE89" s="24">
        <f t="shared" si="30"/>
        <v>-54</v>
      </c>
      <c r="CF89" s="24">
        <f t="shared" si="31"/>
        <v>158</v>
      </c>
      <c r="CG89" s="24">
        <f t="shared" si="32"/>
        <v>121</v>
      </c>
      <c r="CH89" s="24">
        <f t="shared" si="33"/>
        <v>222</v>
      </c>
      <c r="CI89">
        <f t="shared" si="34"/>
        <v>0.58314146975404579</v>
      </c>
    </row>
    <row r="90" spans="1:87" ht="15.75" customHeight="1" x14ac:dyDescent="0.2">
      <c r="A90" s="5" t="s">
        <v>28</v>
      </c>
      <c r="B90" s="5">
        <v>2023</v>
      </c>
      <c r="C90" s="5">
        <v>2302</v>
      </c>
      <c r="D90" s="5">
        <v>3</v>
      </c>
      <c r="E90" s="5" t="s">
        <v>23</v>
      </c>
      <c r="F90" s="5" t="s">
        <v>27</v>
      </c>
      <c r="G90" s="20">
        <v>45041</v>
      </c>
      <c r="H90" s="25">
        <v>45070</v>
      </c>
      <c r="I90" s="44">
        <v>3</v>
      </c>
      <c r="J90" s="18">
        <f t="shared" si="35"/>
        <v>0.10344827586206896</v>
      </c>
      <c r="K90" s="9"/>
      <c r="L90" s="9"/>
      <c r="M90" s="25">
        <v>45070</v>
      </c>
      <c r="N90" s="25">
        <v>45107</v>
      </c>
      <c r="O90" s="44">
        <v>9</v>
      </c>
      <c r="P90" s="18">
        <f t="shared" si="36"/>
        <v>0.25</v>
      </c>
      <c r="Q90" s="9"/>
      <c r="R90" s="9"/>
      <c r="S90" s="25">
        <v>45107</v>
      </c>
      <c r="T90" s="25">
        <v>45141</v>
      </c>
      <c r="U90" s="44">
        <v>16</v>
      </c>
      <c r="V90" s="18">
        <f t="shared" si="39"/>
        <v>0.48484848484848486</v>
      </c>
      <c r="W90" s="9"/>
      <c r="X90" s="9"/>
      <c r="Y90" s="25">
        <v>45141</v>
      </c>
      <c r="Z90" s="25">
        <v>45176</v>
      </c>
      <c r="AA90" s="45">
        <v>7</v>
      </c>
      <c r="AB90" s="18">
        <f t="shared" si="14"/>
        <v>0.20588235294117646</v>
      </c>
      <c r="AC90" s="9"/>
      <c r="AD90" s="9"/>
      <c r="AE90" s="25">
        <v>45176</v>
      </c>
      <c r="AF90" s="25">
        <v>45233</v>
      </c>
      <c r="AG90" s="44">
        <v>2</v>
      </c>
      <c r="AH90" s="18">
        <f t="shared" si="44"/>
        <v>3.5714285714285712E-2</v>
      </c>
      <c r="AI90" s="9"/>
      <c r="AJ90" s="9"/>
      <c r="AK90" s="20">
        <v>45041</v>
      </c>
      <c r="AL90" s="25">
        <v>45107</v>
      </c>
      <c r="AM90" s="44">
        <v>18</v>
      </c>
      <c r="AN90" s="18">
        <f t="shared" si="37"/>
        <v>0.27692307692307694</v>
      </c>
      <c r="AO90" s="9"/>
      <c r="AP90" s="9"/>
      <c r="AQ90" s="20">
        <v>45041</v>
      </c>
      <c r="AR90" s="25">
        <v>45176</v>
      </c>
      <c r="AS90" s="45">
        <v>41</v>
      </c>
      <c r="AT90" s="18">
        <f t="shared" si="38"/>
        <v>0.31060606060606061</v>
      </c>
      <c r="AU90" s="9"/>
      <c r="AV90" s="9"/>
      <c r="AW90" s="20">
        <v>45041</v>
      </c>
      <c r="AX90" s="25">
        <v>45246</v>
      </c>
      <c r="AY90" s="45">
        <v>61</v>
      </c>
      <c r="AZ90" s="18">
        <f t="shared" si="19"/>
        <v>0.30348258706467662</v>
      </c>
      <c r="BA90" s="9"/>
      <c r="BB90" s="9"/>
      <c r="BC90" s="20">
        <v>45041</v>
      </c>
      <c r="BD90" s="44">
        <v>62</v>
      </c>
      <c r="BG90" s="25">
        <v>45070</v>
      </c>
      <c r="BH90" s="44">
        <v>92</v>
      </c>
      <c r="BK90" s="25">
        <v>45107</v>
      </c>
      <c r="BL90" s="44">
        <v>75</v>
      </c>
      <c r="BO90" s="25">
        <v>45141</v>
      </c>
      <c r="BP90" s="44">
        <v>97</v>
      </c>
      <c r="BQ90" s="22"/>
      <c r="BR90" s="22"/>
      <c r="BS90" s="25">
        <v>45176</v>
      </c>
      <c r="BT90" s="44">
        <v>96</v>
      </c>
      <c r="BU90" s="22"/>
      <c r="BV90" s="22"/>
      <c r="BW90" s="25">
        <v>45233</v>
      </c>
      <c r="BX90" s="44">
        <v>216</v>
      </c>
      <c r="CA90" s="24">
        <f t="shared" si="26"/>
        <v>37</v>
      </c>
      <c r="CB90" s="24">
        <f t="shared" si="27"/>
        <v>6</v>
      </c>
      <c r="CC90" s="24">
        <f t="shared" si="28"/>
        <v>6</v>
      </c>
      <c r="CD90" s="24">
        <f t="shared" si="29"/>
        <v>0</v>
      </c>
      <c r="CE90" s="24">
        <f t="shared" si="30"/>
        <v>24</v>
      </c>
      <c r="CF90" s="24">
        <f t="shared" si="31"/>
        <v>24</v>
      </c>
      <c r="CG90" s="24">
        <f t="shared" si="32"/>
        <v>30</v>
      </c>
      <c r="CH90" s="24">
        <f t="shared" si="33"/>
        <v>67</v>
      </c>
      <c r="CI90">
        <f t="shared" si="34"/>
        <v>0.21597867987320321</v>
      </c>
    </row>
    <row r="91" spans="1:87" ht="15.75" customHeight="1" x14ac:dyDescent="0.2">
      <c r="A91" s="5" t="s">
        <v>28</v>
      </c>
      <c r="B91" s="5">
        <v>2023</v>
      </c>
      <c r="C91" s="5">
        <v>2303</v>
      </c>
      <c r="D91" s="5">
        <v>3</v>
      </c>
      <c r="E91" s="5" t="s">
        <v>26</v>
      </c>
      <c r="F91" s="5" t="s">
        <v>27</v>
      </c>
      <c r="G91" s="20">
        <v>45041</v>
      </c>
      <c r="H91" s="25">
        <v>45070</v>
      </c>
      <c r="I91" s="44">
        <v>5</v>
      </c>
      <c r="J91" s="18">
        <f t="shared" si="35"/>
        <v>0.17241379310344829</v>
      </c>
      <c r="K91" s="9"/>
      <c r="L91" s="9"/>
      <c r="M91" s="25">
        <v>45070</v>
      </c>
      <c r="N91" s="25">
        <v>45107</v>
      </c>
      <c r="O91" s="44">
        <v>1</v>
      </c>
      <c r="P91" s="18">
        <f t="shared" si="36"/>
        <v>2.7777777777777776E-2</v>
      </c>
      <c r="Q91" s="9"/>
      <c r="R91" s="9"/>
      <c r="S91" s="25">
        <v>45107</v>
      </c>
      <c r="T91" s="25">
        <v>45141</v>
      </c>
      <c r="U91" s="44">
        <v>71</v>
      </c>
      <c r="V91" s="18">
        <f t="shared" si="39"/>
        <v>2.1515151515151514</v>
      </c>
      <c r="W91" s="9"/>
      <c r="X91" s="9"/>
      <c r="Y91" s="25">
        <v>45141</v>
      </c>
      <c r="Z91" s="25">
        <v>45176</v>
      </c>
      <c r="AA91" s="45">
        <v>45</v>
      </c>
      <c r="AB91" s="18">
        <f t="shared" si="14"/>
        <v>1.3235294117647058</v>
      </c>
      <c r="AC91" s="9"/>
      <c r="AD91" s="9"/>
      <c r="AE91" s="25">
        <v>45176</v>
      </c>
      <c r="AF91" s="25">
        <v>45233</v>
      </c>
      <c r="AG91" s="44">
        <v>4</v>
      </c>
      <c r="AH91" s="18">
        <f t="shared" si="44"/>
        <v>7.1428571428571425E-2</v>
      </c>
      <c r="AI91" s="9"/>
      <c r="AJ91" s="9"/>
      <c r="AK91" s="20">
        <v>45041</v>
      </c>
      <c r="AL91" s="25">
        <v>45107</v>
      </c>
      <c r="AM91" s="44">
        <v>12</v>
      </c>
      <c r="AN91" s="18">
        <f t="shared" si="37"/>
        <v>0.18461538461538463</v>
      </c>
      <c r="AO91" s="9"/>
      <c r="AP91" s="9"/>
      <c r="AQ91" s="20">
        <v>45041</v>
      </c>
      <c r="AR91" s="25">
        <v>45176</v>
      </c>
      <c r="AS91" s="45">
        <v>61</v>
      </c>
      <c r="AT91" s="18">
        <f t="shared" si="38"/>
        <v>0.4621212121212121</v>
      </c>
      <c r="AU91" s="9"/>
      <c r="AV91" s="9"/>
      <c r="AW91" s="20">
        <v>45041</v>
      </c>
      <c r="AX91" s="25">
        <v>45246</v>
      </c>
      <c r="AY91" s="45">
        <v>49</v>
      </c>
      <c r="AZ91" s="18">
        <f t="shared" si="19"/>
        <v>0.24378109452736318</v>
      </c>
      <c r="BA91" s="9"/>
      <c r="BB91" s="9"/>
      <c r="BC91" s="20">
        <v>45041</v>
      </c>
      <c r="BD91" s="44">
        <v>100</v>
      </c>
      <c r="BG91" s="25">
        <v>45070</v>
      </c>
      <c r="BH91" s="44">
        <v>105</v>
      </c>
      <c r="BK91" s="25">
        <v>45107</v>
      </c>
      <c r="BL91" s="44">
        <v>92</v>
      </c>
      <c r="BO91" s="25">
        <v>45141</v>
      </c>
      <c r="BP91" s="44">
        <v>114</v>
      </c>
      <c r="BQ91" s="22"/>
      <c r="BR91" s="22"/>
      <c r="BS91" s="25">
        <v>45176</v>
      </c>
      <c r="BT91" s="44">
        <v>171</v>
      </c>
      <c r="BU91" s="22"/>
      <c r="BV91" s="22"/>
      <c r="BW91" s="25">
        <v>45233</v>
      </c>
      <c r="BX91" s="44">
        <v>282</v>
      </c>
      <c r="CA91" s="24">
        <f t="shared" si="26"/>
        <v>126</v>
      </c>
      <c r="CB91" s="24">
        <f t="shared" si="27"/>
        <v>6</v>
      </c>
      <c r="CC91" s="24">
        <f t="shared" si="28"/>
        <v>-61</v>
      </c>
      <c r="CD91" s="24">
        <f t="shared" si="29"/>
        <v>-67</v>
      </c>
      <c r="CE91" s="24">
        <f t="shared" si="30"/>
        <v>-77</v>
      </c>
      <c r="CF91" s="24">
        <f t="shared" si="31"/>
        <v>-10</v>
      </c>
      <c r="CG91" s="24">
        <f t="shared" si="32"/>
        <v>-71</v>
      </c>
      <c r="CH91" s="24">
        <f t="shared" si="33"/>
        <v>55</v>
      </c>
      <c r="CI91">
        <f t="shared" si="34"/>
        <v>0.74933294111793092</v>
      </c>
    </row>
    <row r="92" spans="1:87" ht="15.75" customHeight="1" x14ac:dyDescent="0.2">
      <c r="A92" s="5" t="s">
        <v>28</v>
      </c>
      <c r="B92" s="5">
        <v>2023</v>
      </c>
      <c r="C92" s="5">
        <v>2309</v>
      </c>
      <c r="D92" s="5">
        <v>3</v>
      </c>
      <c r="E92" s="5" t="s">
        <v>26</v>
      </c>
      <c r="F92" s="5" t="s">
        <v>21</v>
      </c>
      <c r="G92" s="20">
        <v>45041</v>
      </c>
      <c r="H92" s="25">
        <v>45070</v>
      </c>
      <c r="I92" s="44">
        <v>7</v>
      </c>
      <c r="J92" s="18">
        <f t="shared" si="35"/>
        <v>0.2413793103448276</v>
      </c>
      <c r="K92" s="9"/>
      <c r="L92" s="9"/>
      <c r="M92" s="25">
        <v>45070</v>
      </c>
      <c r="N92" s="25">
        <v>45118</v>
      </c>
      <c r="O92" s="44">
        <v>11</v>
      </c>
      <c r="P92" s="18">
        <f t="shared" si="36"/>
        <v>0.23404255319148937</v>
      </c>
      <c r="Q92" s="9"/>
      <c r="R92" s="9"/>
      <c r="S92" s="25">
        <v>45118</v>
      </c>
      <c r="T92" s="25">
        <v>45160</v>
      </c>
      <c r="U92" s="44">
        <v>39</v>
      </c>
      <c r="V92" s="18">
        <f t="shared" si="39"/>
        <v>0.95121951219512191</v>
      </c>
      <c r="W92" s="9"/>
      <c r="X92" s="9"/>
      <c r="Y92" s="25">
        <v>45160</v>
      </c>
      <c r="Z92" s="25">
        <v>45233</v>
      </c>
      <c r="AA92" s="45">
        <v>16</v>
      </c>
      <c r="AB92" s="18">
        <f t="shared" si="14"/>
        <v>0.22535211267605634</v>
      </c>
      <c r="AC92" s="9"/>
      <c r="AD92" s="9"/>
      <c r="AE92" s="9"/>
      <c r="AF92" s="9"/>
      <c r="AG92" s="9"/>
      <c r="AH92" s="9"/>
      <c r="AI92" s="9"/>
      <c r="AJ92" s="9"/>
      <c r="AK92" s="20">
        <v>45041</v>
      </c>
      <c r="AL92" s="25">
        <v>45118</v>
      </c>
      <c r="AM92" s="44">
        <v>12</v>
      </c>
      <c r="AN92" s="18">
        <f t="shared" si="37"/>
        <v>0.15789473684210525</v>
      </c>
      <c r="AO92" s="9"/>
      <c r="AP92" s="9"/>
      <c r="AQ92" s="20">
        <v>45041</v>
      </c>
      <c r="AR92" s="25">
        <v>45233</v>
      </c>
      <c r="AS92" s="45">
        <v>36</v>
      </c>
      <c r="AT92" s="18">
        <f t="shared" si="38"/>
        <v>0.19148936170212766</v>
      </c>
      <c r="AU92" s="9"/>
      <c r="AV92" s="9"/>
      <c r="AW92" s="20">
        <v>45041</v>
      </c>
      <c r="AX92" s="25">
        <v>45246</v>
      </c>
      <c r="AY92" s="45">
        <v>214</v>
      </c>
      <c r="AZ92" s="18">
        <f t="shared" si="19"/>
        <v>1.0646766169154229</v>
      </c>
      <c r="BA92" s="9"/>
      <c r="BB92" s="9"/>
      <c r="BC92" s="20">
        <v>45041</v>
      </c>
      <c r="BD92" s="44">
        <v>102</v>
      </c>
      <c r="BG92" s="25">
        <v>45070</v>
      </c>
      <c r="BH92" s="44">
        <v>238</v>
      </c>
      <c r="BK92" s="25">
        <v>45118</v>
      </c>
      <c r="BL92" s="44">
        <v>153</v>
      </c>
      <c r="BO92" s="25">
        <v>45160</v>
      </c>
      <c r="BP92" s="44">
        <v>144</v>
      </c>
      <c r="BQ92" s="22"/>
      <c r="BR92" s="22"/>
      <c r="BU92" s="22"/>
      <c r="BV92" s="22"/>
      <c r="BW92" s="9"/>
      <c r="CA92" s="24">
        <f t="shared" si="26"/>
        <v>73</v>
      </c>
      <c r="CB92" s="24">
        <f t="shared" si="27"/>
        <v>-6</v>
      </c>
      <c r="CC92" s="24">
        <f t="shared" si="28"/>
        <v>-37</v>
      </c>
      <c r="CD92" s="24">
        <f t="shared" si="29"/>
        <v>-31</v>
      </c>
      <c r="CE92" s="24">
        <f t="shared" si="30"/>
        <v>141</v>
      </c>
      <c r="CF92" s="24">
        <f t="shared" si="31"/>
        <v>172</v>
      </c>
      <c r="CG92" s="24">
        <f t="shared" si="32"/>
        <v>135</v>
      </c>
      <c r="CH92" s="24">
        <f t="shared" si="33"/>
        <v>208</v>
      </c>
      <c r="CI92">
        <f t="shared" si="34"/>
        <v>0.41299837210187379</v>
      </c>
    </row>
    <row r="93" spans="1:87" ht="15.75" customHeight="1" x14ac:dyDescent="0.2">
      <c r="A93" s="5" t="s">
        <v>28</v>
      </c>
      <c r="B93" s="5">
        <v>2023</v>
      </c>
      <c r="C93" s="5">
        <v>2312</v>
      </c>
      <c r="D93" s="5">
        <v>3</v>
      </c>
      <c r="E93" s="5" t="s">
        <v>23</v>
      </c>
      <c r="F93" s="5" t="s">
        <v>21</v>
      </c>
      <c r="G93" s="20">
        <v>45041</v>
      </c>
      <c r="H93" s="25">
        <v>45070</v>
      </c>
      <c r="I93" s="44">
        <v>9</v>
      </c>
      <c r="J93" s="18">
        <f t="shared" si="35"/>
        <v>0.31034482758620691</v>
      </c>
      <c r="K93" s="9"/>
      <c r="L93" s="9"/>
      <c r="M93" s="25">
        <v>45070</v>
      </c>
      <c r="N93" s="25">
        <v>45118</v>
      </c>
      <c r="O93" s="44">
        <v>35</v>
      </c>
      <c r="P93" s="18">
        <f t="shared" si="36"/>
        <v>0.74468085106382975</v>
      </c>
      <c r="Q93" s="9"/>
      <c r="R93" s="9"/>
      <c r="S93" s="25">
        <v>45118</v>
      </c>
      <c r="T93" s="25">
        <v>45160</v>
      </c>
      <c r="U93" s="44">
        <v>23</v>
      </c>
      <c r="V93" s="18">
        <f t="shared" si="39"/>
        <v>0.56097560975609762</v>
      </c>
      <c r="W93" s="9"/>
      <c r="X93" s="9"/>
      <c r="Y93" s="25">
        <v>45160</v>
      </c>
      <c r="Z93" s="25">
        <v>45233</v>
      </c>
      <c r="AA93" s="50"/>
      <c r="AB93" s="18">
        <f t="shared" si="14"/>
        <v>0</v>
      </c>
      <c r="AC93" s="9"/>
      <c r="AD93" s="9"/>
      <c r="AE93" s="9"/>
      <c r="AF93" s="9"/>
      <c r="AG93" s="9"/>
      <c r="AH93" s="9"/>
      <c r="AI93" s="9"/>
      <c r="AJ93" s="9"/>
      <c r="AK93" s="20">
        <v>45041</v>
      </c>
      <c r="AL93" s="25">
        <v>45118</v>
      </c>
      <c r="AM93" s="44">
        <v>62</v>
      </c>
      <c r="AN93" s="18">
        <f t="shared" si="37"/>
        <v>0.81578947368421051</v>
      </c>
      <c r="AO93" s="9"/>
      <c r="AP93" s="9"/>
      <c r="AQ93" s="20">
        <v>45041</v>
      </c>
      <c r="AR93" s="25">
        <v>45233</v>
      </c>
      <c r="AS93" s="45">
        <v>88</v>
      </c>
      <c r="AT93" s="18">
        <f t="shared" si="38"/>
        <v>0.46808510638297873</v>
      </c>
      <c r="AU93" s="9"/>
      <c r="AV93" s="9"/>
      <c r="AW93" s="20">
        <v>45041</v>
      </c>
      <c r="AX93" s="25">
        <v>45246</v>
      </c>
      <c r="AY93" s="45">
        <v>121</v>
      </c>
      <c r="AZ93" s="18">
        <f t="shared" si="19"/>
        <v>0.60199004975124382</v>
      </c>
      <c r="BA93" s="9"/>
      <c r="BB93" s="9"/>
      <c r="BC93" s="20">
        <v>45041</v>
      </c>
      <c r="BD93" s="44">
        <v>307</v>
      </c>
      <c r="BG93" s="25">
        <v>45070</v>
      </c>
      <c r="BH93" s="44">
        <v>74</v>
      </c>
      <c r="BK93" s="25">
        <v>45118</v>
      </c>
      <c r="BL93" s="44">
        <v>163</v>
      </c>
      <c r="BO93" s="25">
        <v>45160</v>
      </c>
      <c r="BP93" s="44">
        <v>61</v>
      </c>
      <c r="BQ93" s="22"/>
      <c r="BR93" s="22"/>
      <c r="BT93" s="44">
        <v>104</v>
      </c>
      <c r="BU93" s="22"/>
      <c r="BV93" s="22"/>
      <c r="BW93" s="9"/>
      <c r="CA93" s="24">
        <f t="shared" si="26"/>
        <v>67</v>
      </c>
      <c r="CB93" s="24">
        <f t="shared" si="27"/>
        <v>18</v>
      </c>
      <c r="CC93" s="24">
        <f t="shared" si="28"/>
        <v>21</v>
      </c>
      <c r="CD93" s="24">
        <f t="shared" si="29"/>
        <v>3</v>
      </c>
      <c r="CE93" s="24">
        <f t="shared" si="30"/>
        <v>54</v>
      </c>
      <c r="CF93" s="24">
        <f t="shared" si="31"/>
        <v>51</v>
      </c>
      <c r="CG93" s="24">
        <f t="shared" si="32"/>
        <v>72</v>
      </c>
      <c r="CH93" s="24">
        <f t="shared" si="33"/>
        <v>139</v>
      </c>
      <c r="CI93">
        <f t="shared" si="34"/>
        <v>0.40400032210153358</v>
      </c>
    </row>
    <row r="94" spans="1:87" ht="15.75" customHeight="1" x14ac:dyDescent="0.2">
      <c r="A94" s="5" t="s">
        <v>28</v>
      </c>
      <c r="B94" s="5">
        <v>2023</v>
      </c>
      <c r="C94" s="5">
        <v>2404</v>
      </c>
      <c r="D94" s="5">
        <v>4</v>
      </c>
      <c r="E94" s="5" t="s">
        <v>23</v>
      </c>
      <c r="F94" s="5" t="s">
        <v>21</v>
      </c>
      <c r="G94" s="20">
        <v>45041</v>
      </c>
      <c r="H94" s="25">
        <v>45070</v>
      </c>
      <c r="I94" s="44">
        <v>1</v>
      </c>
      <c r="J94" s="18">
        <f t="shared" si="35"/>
        <v>3.4482758620689655E-2</v>
      </c>
      <c r="K94" s="9"/>
      <c r="L94" s="9"/>
      <c r="M94" s="25">
        <v>45070</v>
      </c>
      <c r="N94" s="25">
        <v>45118</v>
      </c>
      <c r="O94" s="44">
        <v>5</v>
      </c>
      <c r="P94" s="18">
        <f t="shared" si="36"/>
        <v>0.10638297872340426</v>
      </c>
      <c r="Q94" s="9"/>
      <c r="R94" s="9"/>
      <c r="S94" s="25">
        <v>45118</v>
      </c>
      <c r="T94" s="25">
        <v>45160</v>
      </c>
      <c r="U94" s="44">
        <v>52</v>
      </c>
      <c r="V94" s="18">
        <f t="shared" si="39"/>
        <v>1.2682926829268293</v>
      </c>
      <c r="W94" s="9"/>
      <c r="X94" s="9"/>
      <c r="Y94" s="25">
        <v>45160</v>
      </c>
      <c r="Z94" s="25">
        <v>45233</v>
      </c>
      <c r="AA94" s="45">
        <v>3</v>
      </c>
      <c r="AB94" s="18">
        <f t="shared" si="14"/>
        <v>4.2253521126760563E-2</v>
      </c>
      <c r="AC94" s="9"/>
      <c r="AD94" s="9"/>
      <c r="AE94" s="9"/>
      <c r="AF94" s="9"/>
      <c r="AG94" s="9"/>
      <c r="AH94" s="9"/>
      <c r="AI94" s="9"/>
      <c r="AJ94" s="9"/>
      <c r="AK94" s="20">
        <v>45041</v>
      </c>
      <c r="AL94" s="25">
        <v>45118</v>
      </c>
      <c r="AM94" s="44">
        <v>2</v>
      </c>
      <c r="AN94" s="18">
        <f t="shared" si="37"/>
        <v>2.6315789473684209E-2</v>
      </c>
      <c r="AO94" s="9"/>
      <c r="AP94" s="9"/>
      <c r="AQ94" s="20">
        <v>45041</v>
      </c>
      <c r="AR94" s="25">
        <v>45233</v>
      </c>
      <c r="AS94" s="45">
        <v>8</v>
      </c>
      <c r="AT94" s="18">
        <f t="shared" si="38"/>
        <v>4.2553191489361701E-2</v>
      </c>
      <c r="AU94" s="9"/>
      <c r="AV94" s="9"/>
      <c r="AW94" s="20">
        <v>45041</v>
      </c>
      <c r="AX94" s="25">
        <v>45246</v>
      </c>
      <c r="AY94" s="45">
        <v>8</v>
      </c>
      <c r="AZ94" s="18">
        <f t="shared" si="19"/>
        <v>3.9800995024875621E-2</v>
      </c>
      <c r="BA94" s="9"/>
      <c r="BB94" s="9"/>
      <c r="BC94" s="20">
        <v>45041</v>
      </c>
      <c r="BD94" s="44">
        <v>64</v>
      </c>
      <c r="BG94" s="25">
        <v>45070</v>
      </c>
      <c r="BH94" s="44">
        <v>102</v>
      </c>
      <c r="BK94" s="25">
        <v>45118</v>
      </c>
      <c r="BL94" s="44">
        <v>68</v>
      </c>
      <c r="BO94" s="25">
        <v>45160</v>
      </c>
      <c r="BP94" s="44">
        <v>116</v>
      </c>
      <c r="BQ94" s="22"/>
      <c r="BR94" s="22"/>
      <c r="BT94" s="44">
        <v>298</v>
      </c>
      <c r="BU94" s="22"/>
      <c r="BV94" s="22"/>
      <c r="BW94" s="9"/>
      <c r="BX94" s="44"/>
      <c r="CA94" s="24">
        <f t="shared" si="26"/>
        <v>61</v>
      </c>
      <c r="CB94" s="24">
        <f t="shared" si="27"/>
        <v>-4</v>
      </c>
      <c r="CC94" s="24">
        <f t="shared" si="28"/>
        <v>-53</v>
      </c>
      <c r="CD94" s="24">
        <f t="shared" si="29"/>
        <v>-49</v>
      </c>
      <c r="CE94" s="24">
        <f t="shared" si="30"/>
        <v>-53</v>
      </c>
      <c r="CF94" s="24">
        <f t="shared" si="31"/>
        <v>-4</v>
      </c>
      <c r="CG94" s="24">
        <f t="shared" si="32"/>
        <v>-57</v>
      </c>
      <c r="CH94" s="24">
        <f t="shared" si="33"/>
        <v>4</v>
      </c>
      <c r="CI94">
        <f t="shared" si="34"/>
        <v>0.3628529853494209</v>
      </c>
    </row>
    <row r="95" spans="1:87" ht="15.75" customHeight="1" x14ac:dyDescent="0.2">
      <c r="A95" s="5" t="s">
        <v>28</v>
      </c>
      <c r="B95" s="5">
        <v>2023</v>
      </c>
      <c r="C95" s="5">
        <v>2406</v>
      </c>
      <c r="D95" s="5">
        <v>4</v>
      </c>
      <c r="E95" s="5" t="s">
        <v>26</v>
      </c>
      <c r="F95" s="5" t="s">
        <v>21</v>
      </c>
      <c r="G95" s="20">
        <v>45041</v>
      </c>
      <c r="H95" s="25">
        <v>45070</v>
      </c>
      <c r="I95" s="44">
        <v>1</v>
      </c>
      <c r="J95" s="18">
        <f t="shared" si="35"/>
        <v>3.4482758620689655E-2</v>
      </c>
      <c r="K95" s="9"/>
      <c r="L95" s="9"/>
      <c r="M95" s="25">
        <v>45070</v>
      </c>
      <c r="N95" s="25">
        <v>45118</v>
      </c>
      <c r="O95" s="44">
        <v>24</v>
      </c>
      <c r="P95" s="18">
        <f t="shared" si="36"/>
        <v>0.51063829787234039</v>
      </c>
      <c r="Q95" s="9"/>
      <c r="R95" s="9"/>
      <c r="S95" s="25">
        <v>45118</v>
      </c>
      <c r="T95" s="25">
        <v>45160</v>
      </c>
      <c r="U95" s="44">
        <v>66</v>
      </c>
      <c r="V95" s="18">
        <f t="shared" si="39"/>
        <v>1.6097560975609757</v>
      </c>
      <c r="W95" s="9"/>
      <c r="X95" s="9"/>
      <c r="Y95" s="25">
        <v>45160</v>
      </c>
      <c r="Z95" s="25">
        <v>45233</v>
      </c>
      <c r="AA95" s="45">
        <v>59</v>
      </c>
      <c r="AB95" s="18">
        <f t="shared" si="14"/>
        <v>0.83098591549295775</v>
      </c>
      <c r="AC95" s="9"/>
      <c r="AD95" s="9"/>
      <c r="AE95" s="9"/>
      <c r="AF95" s="9"/>
      <c r="AG95" s="9"/>
      <c r="AH95" s="9"/>
      <c r="AI95" s="9"/>
      <c r="AJ95" s="9"/>
      <c r="AK95" s="20">
        <v>45041</v>
      </c>
      <c r="AL95" s="25">
        <v>45118</v>
      </c>
      <c r="AM95" s="44">
        <v>44</v>
      </c>
      <c r="AN95" s="18">
        <f t="shared" si="37"/>
        <v>0.57894736842105265</v>
      </c>
      <c r="AO95" s="9"/>
      <c r="AP95" s="9"/>
      <c r="AQ95" s="20">
        <v>45041</v>
      </c>
      <c r="AR95" s="25">
        <v>45233</v>
      </c>
      <c r="AS95" s="45">
        <v>161</v>
      </c>
      <c r="AT95" s="18">
        <f t="shared" si="38"/>
        <v>0.8563829787234043</v>
      </c>
      <c r="AU95" s="9"/>
      <c r="AV95" s="9"/>
      <c r="AW95" s="20">
        <v>45041</v>
      </c>
      <c r="AX95" s="25">
        <v>45246</v>
      </c>
      <c r="AY95" s="45">
        <v>218</v>
      </c>
      <c r="AZ95" s="18">
        <f t="shared" si="19"/>
        <v>1.0845771144278606</v>
      </c>
      <c r="BA95" s="9"/>
      <c r="BB95" s="9"/>
      <c r="BC95" s="20">
        <v>45041</v>
      </c>
      <c r="BD95" s="44">
        <v>98</v>
      </c>
      <c r="BG95" s="25">
        <v>45070</v>
      </c>
      <c r="BH95" s="44">
        <v>147</v>
      </c>
      <c r="BK95" s="25">
        <v>45118</v>
      </c>
      <c r="BL95" s="44">
        <v>170</v>
      </c>
      <c r="BO95" s="25">
        <v>45160</v>
      </c>
      <c r="BP95" s="44">
        <v>175</v>
      </c>
      <c r="BQ95" s="22"/>
      <c r="BR95" s="22"/>
      <c r="BT95" s="44">
        <v>165</v>
      </c>
      <c r="BU95" s="22"/>
      <c r="BV95" s="22"/>
      <c r="BW95" s="9"/>
      <c r="BX95" s="44"/>
      <c r="CA95" s="24">
        <f t="shared" si="26"/>
        <v>150</v>
      </c>
      <c r="CB95" s="24">
        <f t="shared" si="27"/>
        <v>19</v>
      </c>
      <c r="CC95" s="24">
        <f t="shared" si="28"/>
        <v>11</v>
      </c>
      <c r="CD95" s="24">
        <f t="shared" si="29"/>
        <v>-8</v>
      </c>
      <c r="CE95" s="24">
        <f t="shared" si="30"/>
        <v>68</v>
      </c>
      <c r="CF95" s="24">
        <f t="shared" si="31"/>
        <v>76</v>
      </c>
      <c r="CG95" s="24">
        <f t="shared" si="32"/>
        <v>87</v>
      </c>
      <c r="CH95" s="24">
        <f t="shared" si="33"/>
        <v>237</v>
      </c>
      <c r="CI95">
        <f t="shared" si="34"/>
        <v>0.74646576738674097</v>
      </c>
    </row>
    <row r="96" spans="1:87" ht="15.75" customHeight="1" x14ac:dyDescent="0.2">
      <c r="A96" s="5" t="s">
        <v>28</v>
      </c>
      <c r="B96" s="5">
        <v>2023</v>
      </c>
      <c r="C96" s="5">
        <v>2407</v>
      </c>
      <c r="D96" s="5">
        <v>4</v>
      </c>
      <c r="E96" s="5" t="s">
        <v>26</v>
      </c>
      <c r="F96" s="5" t="s">
        <v>27</v>
      </c>
      <c r="G96" s="20">
        <v>45041</v>
      </c>
      <c r="H96" s="25">
        <v>45070</v>
      </c>
      <c r="I96" s="44">
        <v>13</v>
      </c>
      <c r="J96" s="18">
        <f t="shared" si="35"/>
        <v>0.44827586206896552</v>
      </c>
      <c r="K96" s="9"/>
      <c r="L96" s="9"/>
      <c r="M96" s="25">
        <v>45070</v>
      </c>
      <c r="N96" s="25">
        <v>45107</v>
      </c>
      <c r="O96" s="44">
        <v>7</v>
      </c>
      <c r="P96" s="18">
        <f t="shared" si="36"/>
        <v>0.19444444444444445</v>
      </c>
      <c r="Q96" s="9"/>
      <c r="R96" s="9"/>
      <c r="S96" s="25">
        <v>45107</v>
      </c>
      <c r="T96" s="25">
        <v>45141</v>
      </c>
      <c r="U96" s="44">
        <v>34</v>
      </c>
      <c r="V96" s="18">
        <f t="shared" si="39"/>
        <v>1.0303030303030303</v>
      </c>
      <c r="W96" s="9"/>
      <c r="X96" s="9"/>
      <c r="Y96" s="25">
        <v>45141</v>
      </c>
      <c r="Z96" s="25">
        <v>45176</v>
      </c>
      <c r="AA96" s="45">
        <v>12</v>
      </c>
      <c r="AB96" s="18">
        <f t="shared" si="14"/>
        <v>0.35294117647058826</v>
      </c>
      <c r="AC96" s="9"/>
      <c r="AD96" s="9"/>
      <c r="AE96" s="25">
        <v>45176</v>
      </c>
      <c r="AF96" s="25">
        <v>45233</v>
      </c>
      <c r="AG96" s="44">
        <v>35</v>
      </c>
      <c r="AH96" s="18">
        <f t="shared" ref="AH96:AH97" si="45">AG96/DAYS360(AE96,AF96)</f>
        <v>0.625</v>
      </c>
      <c r="AI96" s="9"/>
      <c r="AJ96" s="9"/>
      <c r="AK96" s="20">
        <v>45041</v>
      </c>
      <c r="AL96" s="25">
        <v>45107</v>
      </c>
      <c r="AM96" s="44">
        <v>37</v>
      </c>
      <c r="AN96" s="18">
        <f t="shared" si="37"/>
        <v>0.56923076923076921</v>
      </c>
      <c r="AO96" s="9"/>
      <c r="AP96" s="9"/>
      <c r="AQ96" s="20">
        <v>45041</v>
      </c>
      <c r="AR96" s="25">
        <v>45176</v>
      </c>
      <c r="AS96" s="45">
        <v>29</v>
      </c>
      <c r="AT96" s="18">
        <f t="shared" si="38"/>
        <v>0.2196969696969697</v>
      </c>
      <c r="AU96" s="9"/>
      <c r="AV96" s="9"/>
      <c r="AW96" s="20">
        <v>45041</v>
      </c>
      <c r="AX96" s="25">
        <v>45246</v>
      </c>
      <c r="AY96" s="45">
        <v>83</v>
      </c>
      <c r="AZ96" s="18">
        <f t="shared" si="19"/>
        <v>0.41293532338308458</v>
      </c>
      <c r="BA96" s="9"/>
      <c r="BB96" s="9"/>
      <c r="BC96" s="20">
        <v>45041</v>
      </c>
      <c r="BD96" s="44">
        <v>749</v>
      </c>
      <c r="BG96" s="25">
        <v>45070</v>
      </c>
      <c r="BH96" s="44">
        <v>192</v>
      </c>
      <c r="BK96" s="25">
        <v>45107</v>
      </c>
      <c r="BL96" s="44">
        <v>136</v>
      </c>
      <c r="BO96" s="25">
        <v>45141</v>
      </c>
      <c r="BP96" s="44">
        <v>113</v>
      </c>
      <c r="BQ96" s="22"/>
      <c r="BR96" s="22"/>
      <c r="BS96" s="25">
        <v>45176</v>
      </c>
      <c r="BT96" s="44">
        <v>179</v>
      </c>
      <c r="BU96" s="22"/>
      <c r="BV96" s="22"/>
      <c r="BW96" s="25">
        <v>45233</v>
      </c>
      <c r="BX96" s="44">
        <v>358</v>
      </c>
      <c r="CA96" s="24">
        <f t="shared" si="26"/>
        <v>101</v>
      </c>
      <c r="CB96" s="24">
        <f t="shared" si="27"/>
        <v>17</v>
      </c>
      <c r="CC96" s="24">
        <f t="shared" si="28"/>
        <v>-37</v>
      </c>
      <c r="CD96" s="24">
        <f t="shared" si="29"/>
        <v>-54</v>
      </c>
      <c r="CE96" s="24">
        <f t="shared" si="30"/>
        <v>-18</v>
      </c>
      <c r="CF96" s="24">
        <f t="shared" si="31"/>
        <v>36</v>
      </c>
      <c r="CG96" s="24">
        <f t="shared" si="32"/>
        <v>-1</v>
      </c>
      <c r="CH96" s="24">
        <f t="shared" si="33"/>
        <v>100</v>
      </c>
      <c r="CI96">
        <f t="shared" si="34"/>
        <v>0.53019290265740571</v>
      </c>
    </row>
    <row r="97" spans="1:87" ht="15.75" customHeight="1" x14ac:dyDescent="0.2">
      <c r="A97" s="5" t="s">
        <v>28</v>
      </c>
      <c r="B97" s="5">
        <v>2023</v>
      </c>
      <c r="C97" s="5">
        <v>2412</v>
      </c>
      <c r="D97" s="5">
        <v>4</v>
      </c>
      <c r="E97" s="5" t="s">
        <v>23</v>
      </c>
      <c r="F97" s="5" t="s">
        <v>27</v>
      </c>
      <c r="G97" s="20">
        <v>45041</v>
      </c>
      <c r="H97" s="25">
        <v>45070</v>
      </c>
      <c r="I97" s="44">
        <v>5</v>
      </c>
      <c r="J97" s="18">
        <f t="shared" si="35"/>
        <v>0.17241379310344829</v>
      </c>
      <c r="K97" s="9"/>
      <c r="L97" s="9"/>
      <c r="M97" s="25">
        <v>45070</v>
      </c>
      <c r="N97" s="25">
        <v>45107</v>
      </c>
      <c r="O97" s="44">
        <v>6</v>
      </c>
      <c r="P97" s="18">
        <f t="shared" si="36"/>
        <v>0.16666666666666666</v>
      </c>
      <c r="Q97" s="9"/>
      <c r="R97" s="9"/>
      <c r="S97" s="25">
        <v>45107</v>
      </c>
      <c r="T97" s="25">
        <v>45141</v>
      </c>
      <c r="U97" s="44">
        <v>32</v>
      </c>
      <c r="V97" s="18">
        <f t="shared" si="39"/>
        <v>0.96969696969696972</v>
      </c>
      <c r="W97" s="9"/>
      <c r="X97" s="9"/>
      <c r="Y97" s="25">
        <v>45141</v>
      </c>
      <c r="Z97" s="25">
        <v>45176</v>
      </c>
      <c r="AA97" s="45">
        <v>3</v>
      </c>
      <c r="AB97" s="18">
        <f t="shared" si="14"/>
        <v>8.8235294117647065E-2</v>
      </c>
      <c r="AC97" s="9"/>
      <c r="AD97" s="9"/>
      <c r="AE97" s="25">
        <v>45176</v>
      </c>
      <c r="AF97" s="25">
        <v>45233</v>
      </c>
      <c r="AG97" s="44">
        <v>35</v>
      </c>
      <c r="AH97" s="18">
        <f t="shared" si="45"/>
        <v>0.625</v>
      </c>
      <c r="AI97" s="9"/>
      <c r="AJ97" s="9"/>
      <c r="AK97" s="20">
        <v>45041</v>
      </c>
      <c r="AL97" s="25">
        <v>45107</v>
      </c>
      <c r="AM97" s="44">
        <v>31</v>
      </c>
      <c r="AN97" s="18">
        <f t="shared" si="37"/>
        <v>0.47692307692307695</v>
      </c>
      <c r="AO97" s="9"/>
      <c r="AP97" s="9"/>
      <c r="AQ97" s="20">
        <v>45041</v>
      </c>
      <c r="AR97" s="25">
        <v>45176</v>
      </c>
      <c r="AS97" s="45">
        <v>82</v>
      </c>
      <c r="AT97" s="18">
        <f t="shared" si="38"/>
        <v>0.62121212121212122</v>
      </c>
      <c r="AU97" s="9"/>
      <c r="AV97" s="9"/>
      <c r="AW97" s="20">
        <v>45041</v>
      </c>
      <c r="AX97" s="25">
        <v>45246</v>
      </c>
      <c r="AY97" s="45">
        <v>46</v>
      </c>
      <c r="AZ97" s="18">
        <f t="shared" si="19"/>
        <v>0.22885572139303484</v>
      </c>
      <c r="BA97" s="9"/>
      <c r="BB97" s="9"/>
      <c r="BC97" s="20">
        <v>45041</v>
      </c>
      <c r="BD97" s="44">
        <v>158</v>
      </c>
      <c r="BG97" s="25">
        <v>45070</v>
      </c>
      <c r="BH97" s="44">
        <v>192</v>
      </c>
      <c r="BK97" s="25">
        <v>45107</v>
      </c>
      <c r="BL97" s="44">
        <v>131</v>
      </c>
      <c r="BO97" s="25">
        <v>45141</v>
      </c>
      <c r="BP97" s="44">
        <v>96</v>
      </c>
      <c r="BQ97" s="22"/>
      <c r="BR97" s="22"/>
      <c r="BS97" s="25">
        <v>45176</v>
      </c>
      <c r="BT97" s="44">
        <v>125</v>
      </c>
      <c r="BU97" s="22"/>
      <c r="BV97" s="22"/>
      <c r="BW97" s="25">
        <v>45233</v>
      </c>
      <c r="BX97" s="44">
        <v>163</v>
      </c>
      <c r="CA97" s="24">
        <f t="shared" si="26"/>
        <v>81</v>
      </c>
      <c r="CB97" s="24">
        <f t="shared" si="27"/>
        <v>20</v>
      </c>
      <c r="CC97" s="24">
        <f t="shared" si="28"/>
        <v>36</v>
      </c>
      <c r="CD97" s="24">
        <f t="shared" si="29"/>
        <v>16</v>
      </c>
      <c r="CE97" s="24">
        <f t="shared" si="30"/>
        <v>-35</v>
      </c>
      <c r="CF97" s="24">
        <f t="shared" si="31"/>
        <v>-51</v>
      </c>
      <c r="CG97" s="24">
        <f t="shared" si="32"/>
        <v>-15</v>
      </c>
      <c r="CH97" s="24">
        <f t="shared" si="33"/>
        <v>66</v>
      </c>
      <c r="CI97">
        <f t="shared" si="34"/>
        <v>0.40440254471694637</v>
      </c>
    </row>
    <row r="98" spans="1:87" ht="15.75" customHeight="1" x14ac:dyDescent="0.2">
      <c r="A98" s="31" t="s">
        <v>19</v>
      </c>
      <c r="B98" s="31">
        <v>2024</v>
      </c>
      <c r="C98" s="31">
        <v>1103</v>
      </c>
      <c r="D98" s="31">
        <v>1</v>
      </c>
      <c r="E98" s="31" t="s">
        <v>23</v>
      </c>
      <c r="F98" s="31" t="s">
        <v>21</v>
      </c>
      <c r="G98" s="43">
        <v>45405</v>
      </c>
      <c r="H98" s="43">
        <v>45449</v>
      </c>
      <c r="I98" s="27">
        <v>221</v>
      </c>
      <c r="J98" s="18">
        <f t="shared" si="35"/>
        <v>5.1395348837209305</v>
      </c>
      <c r="M98" s="43">
        <v>45449</v>
      </c>
      <c r="N98" s="43">
        <v>45491</v>
      </c>
      <c r="O98" s="27">
        <v>19</v>
      </c>
      <c r="P98" s="18">
        <f t="shared" si="36"/>
        <v>0.45238095238095238</v>
      </c>
      <c r="S98" s="20">
        <v>45491</v>
      </c>
      <c r="T98" s="20">
        <v>45532</v>
      </c>
      <c r="U98" s="27">
        <v>589</v>
      </c>
      <c r="V98" s="18">
        <f t="shared" si="39"/>
        <v>14.725</v>
      </c>
      <c r="Y98" s="43">
        <v>45532</v>
      </c>
      <c r="Z98" s="43">
        <v>45587</v>
      </c>
      <c r="AA98" s="27">
        <v>11</v>
      </c>
      <c r="AB98" s="18">
        <f t="shared" ref="AB98:AB129" si="46">AA98/DAYS360(Y98,Z98)</f>
        <v>0.20370370370370369</v>
      </c>
      <c r="AK98" s="20">
        <v>45405</v>
      </c>
      <c r="AL98" s="20">
        <v>45491</v>
      </c>
      <c r="AM98" s="27">
        <v>3</v>
      </c>
      <c r="AN98" s="18">
        <f t="shared" si="37"/>
        <v>3.5294117647058823E-2</v>
      </c>
      <c r="AQ98" s="20">
        <v>45405</v>
      </c>
      <c r="AR98" s="20">
        <v>45587</v>
      </c>
      <c r="AS98" s="27">
        <v>29</v>
      </c>
      <c r="AT98" s="18">
        <f t="shared" si="38"/>
        <v>0.16201117318435754</v>
      </c>
      <c r="AW98" s="20">
        <v>45405</v>
      </c>
      <c r="AX98" s="20">
        <v>45587</v>
      </c>
      <c r="AY98" s="27">
        <v>39</v>
      </c>
      <c r="AZ98" s="18">
        <f t="shared" si="19"/>
        <v>0.21787709497206703</v>
      </c>
      <c r="BC98" s="20">
        <v>45405</v>
      </c>
      <c r="BD98" s="27">
        <v>314</v>
      </c>
      <c r="BG98" s="20">
        <v>45449</v>
      </c>
      <c r="BH98" s="27">
        <v>657</v>
      </c>
      <c r="BK98" s="20">
        <v>45491</v>
      </c>
      <c r="BL98" s="27">
        <v>30</v>
      </c>
      <c r="BO98" s="20">
        <v>45532</v>
      </c>
      <c r="BP98" s="27">
        <v>94</v>
      </c>
      <c r="BQ98" s="22"/>
      <c r="BR98" s="22"/>
      <c r="BS98" s="20">
        <v>45587</v>
      </c>
      <c r="BT98" s="27">
        <v>1772</v>
      </c>
      <c r="BU98" s="22"/>
      <c r="BV98" s="22"/>
      <c r="CA98" s="24">
        <f t="shared" si="26"/>
        <v>840</v>
      </c>
      <c r="CB98" s="24">
        <f t="shared" si="27"/>
        <v>-237</v>
      </c>
      <c r="CC98" s="24">
        <f t="shared" si="28"/>
        <v>-811</v>
      </c>
      <c r="CD98" s="24">
        <f t="shared" si="29"/>
        <v>-574</v>
      </c>
      <c r="CE98" s="24">
        <f t="shared" si="30"/>
        <v>-801</v>
      </c>
      <c r="CF98" s="24">
        <f t="shared" si="31"/>
        <v>-227</v>
      </c>
      <c r="CG98" s="24">
        <f t="shared" si="32"/>
        <v>-1038</v>
      </c>
      <c r="CH98" s="24">
        <f t="shared" si="33"/>
        <v>-198</v>
      </c>
      <c r="CI98">
        <f t="shared" si="34"/>
        <v>5.1301548849513967</v>
      </c>
    </row>
    <row r="99" spans="1:87" ht="15.75" customHeight="1" x14ac:dyDescent="0.2">
      <c r="A99" s="31" t="s">
        <v>19</v>
      </c>
      <c r="B99" s="31">
        <v>2024</v>
      </c>
      <c r="C99" s="31">
        <v>1106</v>
      </c>
      <c r="D99" s="31">
        <v>1</v>
      </c>
      <c r="E99" s="31" t="s">
        <v>26</v>
      </c>
      <c r="F99" s="31" t="s">
        <v>21</v>
      </c>
      <c r="G99" s="43">
        <v>45405</v>
      </c>
      <c r="H99" s="43">
        <v>45449</v>
      </c>
      <c r="I99" s="27">
        <v>31</v>
      </c>
      <c r="J99" s="18">
        <f t="shared" si="35"/>
        <v>0.72093023255813948</v>
      </c>
      <c r="M99" s="43">
        <v>45449</v>
      </c>
      <c r="N99" s="43">
        <v>45491</v>
      </c>
      <c r="O99" s="27">
        <v>51</v>
      </c>
      <c r="P99" s="18">
        <f t="shared" si="36"/>
        <v>1.2142857142857142</v>
      </c>
      <c r="S99" s="20">
        <v>45491</v>
      </c>
      <c r="T99" s="20">
        <v>45532</v>
      </c>
      <c r="U99" s="27">
        <v>62</v>
      </c>
      <c r="V99" s="18">
        <f t="shared" si="39"/>
        <v>1.55</v>
      </c>
      <c r="Y99" s="43">
        <v>45532</v>
      </c>
      <c r="Z99" s="43">
        <v>45587</v>
      </c>
      <c r="AA99" s="27">
        <v>18</v>
      </c>
      <c r="AB99" s="18">
        <f t="shared" si="46"/>
        <v>0.33333333333333331</v>
      </c>
      <c r="AK99" s="20">
        <v>45405</v>
      </c>
      <c r="AL99" s="20">
        <v>45491</v>
      </c>
      <c r="AM99" s="27">
        <v>39</v>
      </c>
      <c r="AN99" s="18">
        <f t="shared" si="37"/>
        <v>0.45882352941176469</v>
      </c>
      <c r="AQ99" s="20">
        <v>45405</v>
      </c>
      <c r="AR99" s="20">
        <v>45587</v>
      </c>
      <c r="AS99" s="27">
        <v>1003</v>
      </c>
      <c r="AT99" s="18">
        <f t="shared" si="38"/>
        <v>5.6033519553072626</v>
      </c>
      <c r="AW99" s="20">
        <v>45405</v>
      </c>
      <c r="AX99" s="20">
        <v>45587</v>
      </c>
      <c r="AY99" s="27">
        <v>74</v>
      </c>
      <c r="AZ99" s="18">
        <f t="shared" ref="AZ99:AZ129" si="47">AY99/DAYS360(AW99,AX99)</f>
        <v>0.41340782122905029</v>
      </c>
      <c r="BC99" s="20">
        <v>45405</v>
      </c>
      <c r="BD99" s="27">
        <v>307</v>
      </c>
      <c r="BG99" s="20">
        <v>45449</v>
      </c>
      <c r="BH99" s="27">
        <v>197</v>
      </c>
      <c r="BK99" s="20">
        <v>45491</v>
      </c>
      <c r="BL99" s="27">
        <v>14</v>
      </c>
      <c r="BO99" s="20">
        <v>45532</v>
      </c>
      <c r="BP99" s="27">
        <v>121</v>
      </c>
      <c r="BQ99" s="22"/>
      <c r="BR99" s="22"/>
      <c r="BS99" s="20">
        <v>45587</v>
      </c>
      <c r="BT99" s="27">
        <v>480</v>
      </c>
      <c r="BU99" s="22"/>
      <c r="BV99" s="22"/>
      <c r="CA99" s="24">
        <f t="shared" si="26"/>
        <v>162</v>
      </c>
      <c r="CB99" s="24">
        <f t="shared" si="27"/>
        <v>-43</v>
      </c>
      <c r="CC99" s="24">
        <f t="shared" si="28"/>
        <v>841</v>
      </c>
      <c r="CD99" s="24">
        <f t="shared" si="29"/>
        <v>884</v>
      </c>
      <c r="CE99" s="24">
        <f t="shared" si="30"/>
        <v>-88</v>
      </c>
      <c r="CF99" s="24">
        <f t="shared" si="31"/>
        <v>-972</v>
      </c>
      <c r="CG99" s="24">
        <f t="shared" si="32"/>
        <v>-131</v>
      </c>
      <c r="CH99" s="24">
        <f t="shared" si="33"/>
        <v>31</v>
      </c>
      <c r="CI99">
        <f t="shared" si="34"/>
        <v>0.9546373200442968</v>
      </c>
    </row>
    <row r="100" spans="1:87" ht="15.75" customHeight="1" x14ac:dyDescent="0.2">
      <c r="A100" s="31" t="s">
        <v>19</v>
      </c>
      <c r="B100" s="31">
        <v>2024</v>
      </c>
      <c r="C100" s="31">
        <v>1108</v>
      </c>
      <c r="D100" s="31">
        <v>1</v>
      </c>
      <c r="E100" s="31" t="s">
        <v>23</v>
      </c>
      <c r="F100" s="31" t="s">
        <v>27</v>
      </c>
      <c r="G100" s="43">
        <v>45405</v>
      </c>
      <c r="H100" s="43">
        <v>45449</v>
      </c>
      <c r="I100" s="27">
        <v>27</v>
      </c>
      <c r="J100" s="18">
        <f t="shared" si="35"/>
        <v>0.62790697674418605</v>
      </c>
      <c r="M100" s="43">
        <v>45449</v>
      </c>
      <c r="N100" s="43">
        <v>45482</v>
      </c>
      <c r="P100" s="18">
        <f t="shared" si="36"/>
        <v>0</v>
      </c>
      <c r="S100" s="20">
        <v>45482</v>
      </c>
      <c r="T100" s="20">
        <v>45517</v>
      </c>
      <c r="U100" s="27">
        <v>40</v>
      </c>
      <c r="V100" s="18">
        <f t="shared" si="39"/>
        <v>1.1764705882352942</v>
      </c>
      <c r="Y100" s="43">
        <v>45517</v>
      </c>
      <c r="Z100" s="43">
        <v>45553</v>
      </c>
      <c r="AA100" s="27">
        <v>20</v>
      </c>
      <c r="AB100" s="18">
        <f t="shared" si="46"/>
        <v>0.5714285714285714</v>
      </c>
      <c r="AE100" s="20">
        <v>45553</v>
      </c>
      <c r="AF100" s="20">
        <v>45587</v>
      </c>
      <c r="AG100" s="49">
        <v>121</v>
      </c>
      <c r="AH100" s="18">
        <f t="shared" ref="AH100:AH101" si="48">AG100/DAYS360(AE100,AF100)</f>
        <v>3.5588235294117645</v>
      </c>
      <c r="AK100" s="20">
        <v>45405</v>
      </c>
      <c r="AL100" s="20">
        <v>45482</v>
      </c>
      <c r="AM100" s="27">
        <v>4</v>
      </c>
      <c r="AN100" s="18">
        <f t="shared" si="37"/>
        <v>5.2631578947368418E-2</v>
      </c>
      <c r="AQ100" s="20">
        <v>45405</v>
      </c>
      <c r="AR100" s="20">
        <v>45553</v>
      </c>
      <c r="AS100" s="27">
        <v>5</v>
      </c>
      <c r="AT100" s="18">
        <f t="shared" si="38"/>
        <v>3.4482758620689655E-2</v>
      </c>
      <c r="AW100" s="20">
        <v>45405</v>
      </c>
      <c r="AX100" s="20">
        <v>45587</v>
      </c>
      <c r="AY100" s="27">
        <v>145</v>
      </c>
      <c r="AZ100" s="18">
        <f t="shared" si="47"/>
        <v>0.81005586592178769</v>
      </c>
      <c r="BC100" s="20">
        <v>45405</v>
      </c>
      <c r="BD100" s="27">
        <v>1451</v>
      </c>
      <c r="BG100" s="20">
        <v>45449</v>
      </c>
      <c r="BH100" s="27">
        <v>82</v>
      </c>
      <c r="BK100" s="20">
        <v>45482</v>
      </c>
      <c r="BL100" s="27">
        <v>42</v>
      </c>
      <c r="BO100" s="20">
        <v>45517</v>
      </c>
      <c r="BP100" s="27">
        <v>65</v>
      </c>
      <c r="BQ100" s="22"/>
      <c r="BR100" s="22"/>
      <c r="BS100" s="20">
        <v>45553</v>
      </c>
      <c r="BT100" s="27">
        <v>435</v>
      </c>
      <c r="BU100" s="22"/>
      <c r="BV100" s="22"/>
      <c r="BW100" s="20">
        <v>45587</v>
      </c>
      <c r="BX100" s="27">
        <v>69</v>
      </c>
      <c r="CA100" s="24">
        <f t="shared" si="26"/>
        <v>208</v>
      </c>
      <c r="CB100" s="24">
        <f t="shared" si="27"/>
        <v>-23</v>
      </c>
      <c r="CC100" s="24">
        <f t="shared" si="28"/>
        <v>-82</v>
      </c>
      <c r="CD100" s="24">
        <f t="shared" si="29"/>
        <v>-59</v>
      </c>
      <c r="CE100" s="24">
        <f t="shared" si="30"/>
        <v>-63</v>
      </c>
      <c r="CF100" s="24">
        <f t="shared" si="31"/>
        <v>-4</v>
      </c>
      <c r="CG100" s="24">
        <f t="shared" si="32"/>
        <v>-86</v>
      </c>
      <c r="CH100" s="24">
        <f t="shared" si="33"/>
        <v>122</v>
      </c>
      <c r="CI100">
        <f t="shared" si="34"/>
        <v>1.1869259331639632</v>
      </c>
    </row>
    <row r="101" spans="1:87" ht="15.75" customHeight="1" x14ac:dyDescent="0.2">
      <c r="A101" s="31" t="s">
        <v>19</v>
      </c>
      <c r="B101" s="31">
        <v>2024</v>
      </c>
      <c r="C101" s="31">
        <v>1112</v>
      </c>
      <c r="D101" s="31">
        <v>1</v>
      </c>
      <c r="E101" s="31" t="s">
        <v>26</v>
      </c>
      <c r="F101" s="31" t="s">
        <v>27</v>
      </c>
      <c r="G101" s="43">
        <v>45405</v>
      </c>
      <c r="H101" s="43">
        <v>45449</v>
      </c>
      <c r="I101" s="27">
        <v>36</v>
      </c>
      <c r="J101" s="18">
        <f t="shared" si="35"/>
        <v>0.83720930232558144</v>
      </c>
      <c r="M101" s="43">
        <v>45449</v>
      </c>
      <c r="N101" s="43">
        <v>45482</v>
      </c>
      <c r="O101" s="27">
        <v>6</v>
      </c>
      <c r="P101" s="18">
        <f t="shared" si="36"/>
        <v>0.18181818181818182</v>
      </c>
      <c r="S101" s="20">
        <v>45482</v>
      </c>
      <c r="T101" s="20">
        <v>45517</v>
      </c>
      <c r="U101" s="27">
        <v>115</v>
      </c>
      <c r="V101" s="18">
        <f t="shared" si="39"/>
        <v>3.3823529411764706</v>
      </c>
      <c r="Y101" s="43">
        <v>45517</v>
      </c>
      <c r="Z101" s="43">
        <v>45553</v>
      </c>
      <c r="AA101" s="27">
        <v>49</v>
      </c>
      <c r="AB101" s="18">
        <f t="shared" si="46"/>
        <v>1.4</v>
      </c>
      <c r="AE101" s="20">
        <v>45553</v>
      </c>
      <c r="AF101" s="20">
        <v>45587</v>
      </c>
      <c r="AG101" s="49">
        <v>52</v>
      </c>
      <c r="AH101" s="18">
        <f t="shared" si="48"/>
        <v>1.5294117647058822</v>
      </c>
      <c r="AK101" s="20">
        <v>45405</v>
      </c>
      <c r="AL101" s="20">
        <v>45482</v>
      </c>
      <c r="AM101" s="27">
        <v>7</v>
      </c>
      <c r="AN101" s="18">
        <f t="shared" si="37"/>
        <v>9.2105263157894732E-2</v>
      </c>
      <c r="AQ101" s="20">
        <v>45405</v>
      </c>
      <c r="AR101" s="20">
        <v>45553</v>
      </c>
      <c r="AS101" s="27">
        <v>95</v>
      </c>
      <c r="AT101" s="18">
        <f t="shared" si="38"/>
        <v>0.65517241379310343</v>
      </c>
      <c r="AW101" s="20">
        <v>45405</v>
      </c>
      <c r="AX101" s="20">
        <v>45587</v>
      </c>
      <c r="AY101" s="27">
        <v>51</v>
      </c>
      <c r="AZ101" s="18">
        <f t="shared" si="47"/>
        <v>0.28491620111731841</v>
      </c>
      <c r="BC101" s="20">
        <v>45405</v>
      </c>
      <c r="BD101" s="27">
        <v>1058</v>
      </c>
      <c r="BG101" s="20">
        <v>45449</v>
      </c>
      <c r="BH101" s="27">
        <v>175</v>
      </c>
      <c r="BK101" s="20">
        <v>45482</v>
      </c>
      <c r="BL101" s="27">
        <v>58</v>
      </c>
      <c r="BO101" s="20">
        <v>45517</v>
      </c>
      <c r="BP101" s="27">
        <v>341</v>
      </c>
      <c r="BQ101" s="22"/>
      <c r="BR101" s="22"/>
      <c r="BS101" s="20">
        <v>45553</v>
      </c>
      <c r="BT101" s="27">
        <v>598</v>
      </c>
      <c r="BU101" s="22"/>
      <c r="BV101" s="22"/>
      <c r="BW101" s="20">
        <v>45587</v>
      </c>
      <c r="BX101" s="27">
        <v>152</v>
      </c>
      <c r="CA101" s="24">
        <f t="shared" si="26"/>
        <v>258</v>
      </c>
      <c r="CB101" s="24">
        <f t="shared" si="27"/>
        <v>-35</v>
      </c>
      <c r="CC101" s="24">
        <f t="shared" si="28"/>
        <v>-111</v>
      </c>
      <c r="CD101" s="24">
        <f t="shared" si="29"/>
        <v>-76</v>
      </c>
      <c r="CE101" s="24">
        <f t="shared" si="30"/>
        <v>-207</v>
      </c>
      <c r="CF101" s="24">
        <f t="shared" si="31"/>
        <v>-131</v>
      </c>
      <c r="CG101" s="24">
        <f t="shared" si="32"/>
        <v>-242</v>
      </c>
      <c r="CH101" s="24">
        <f t="shared" si="33"/>
        <v>16</v>
      </c>
      <c r="CI101">
        <f t="shared" si="34"/>
        <v>1.4661584380052233</v>
      </c>
    </row>
    <row r="102" spans="1:87" ht="15.75" customHeight="1" x14ac:dyDescent="0.2">
      <c r="A102" s="31" t="s">
        <v>19</v>
      </c>
      <c r="B102" s="31">
        <v>2024</v>
      </c>
      <c r="C102" s="31">
        <v>1205</v>
      </c>
      <c r="D102" s="31">
        <v>2</v>
      </c>
      <c r="E102" s="31" t="s">
        <v>23</v>
      </c>
      <c r="F102" s="31" t="s">
        <v>21</v>
      </c>
      <c r="G102" s="43">
        <v>45405</v>
      </c>
      <c r="H102" s="43">
        <v>45449</v>
      </c>
      <c r="I102" s="27">
        <v>108</v>
      </c>
      <c r="J102" s="18">
        <f t="shared" si="35"/>
        <v>2.5116279069767442</v>
      </c>
      <c r="M102" s="43">
        <v>45449</v>
      </c>
      <c r="N102" s="43">
        <v>45491</v>
      </c>
      <c r="O102" s="27">
        <v>21</v>
      </c>
      <c r="P102" s="18">
        <f t="shared" si="36"/>
        <v>0.5</v>
      </c>
      <c r="S102" s="20">
        <v>45491</v>
      </c>
      <c r="T102" s="20">
        <v>45532</v>
      </c>
      <c r="U102" s="27">
        <v>28</v>
      </c>
      <c r="V102" s="18">
        <f t="shared" si="39"/>
        <v>0.7</v>
      </c>
      <c r="Y102" s="43">
        <v>45532</v>
      </c>
      <c r="Z102" s="43">
        <v>45587</v>
      </c>
      <c r="AA102" s="27">
        <v>129</v>
      </c>
      <c r="AB102" s="18">
        <f t="shared" si="46"/>
        <v>2.3888888888888888</v>
      </c>
      <c r="AK102" s="20">
        <v>45405</v>
      </c>
      <c r="AL102" s="20">
        <v>45491</v>
      </c>
      <c r="AM102" s="27">
        <v>138</v>
      </c>
      <c r="AN102" s="18">
        <f t="shared" si="37"/>
        <v>1.6235294117647059</v>
      </c>
      <c r="AQ102" s="20">
        <v>45405</v>
      </c>
      <c r="AR102" s="20">
        <v>45587</v>
      </c>
      <c r="AS102" s="27">
        <v>10</v>
      </c>
      <c r="AT102" s="18">
        <f t="shared" si="38"/>
        <v>5.5865921787709494E-2</v>
      </c>
      <c r="AW102" s="20">
        <v>45405</v>
      </c>
      <c r="AX102" s="20">
        <v>45587</v>
      </c>
      <c r="AY102" s="27">
        <v>23</v>
      </c>
      <c r="AZ102" s="18">
        <f t="shared" si="47"/>
        <v>0.12849162011173185</v>
      </c>
      <c r="BC102" s="20">
        <v>45405</v>
      </c>
      <c r="BD102" s="27">
        <v>2066</v>
      </c>
      <c r="BG102" s="20">
        <v>45449</v>
      </c>
      <c r="BH102" s="27">
        <v>262</v>
      </c>
      <c r="BK102" s="20">
        <v>45491</v>
      </c>
      <c r="BL102" s="27">
        <v>31</v>
      </c>
      <c r="BO102" s="20">
        <v>45532</v>
      </c>
      <c r="BP102" s="27">
        <v>842</v>
      </c>
      <c r="BQ102" s="22"/>
      <c r="BR102" s="22"/>
      <c r="BS102" s="20">
        <v>45587</v>
      </c>
      <c r="BT102" s="27">
        <v>790</v>
      </c>
      <c r="BU102" s="22"/>
      <c r="BV102" s="22"/>
      <c r="CA102" s="24">
        <f t="shared" si="26"/>
        <v>286</v>
      </c>
      <c r="CB102" s="24">
        <f t="shared" si="27"/>
        <v>9</v>
      </c>
      <c r="CC102" s="24">
        <f t="shared" si="28"/>
        <v>-276</v>
      </c>
      <c r="CD102" s="24">
        <f t="shared" si="29"/>
        <v>-285</v>
      </c>
      <c r="CE102" s="24">
        <f t="shared" si="30"/>
        <v>-263</v>
      </c>
      <c r="CF102" s="24">
        <f t="shared" si="31"/>
        <v>22</v>
      </c>
      <c r="CG102" s="24">
        <f t="shared" si="32"/>
        <v>-254</v>
      </c>
      <c r="CH102" s="24">
        <f t="shared" si="33"/>
        <v>32</v>
      </c>
      <c r="CI102">
        <f t="shared" si="34"/>
        <v>1.5251291989664084</v>
      </c>
    </row>
    <row r="103" spans="1:87" ht="15.75" customHeight="1" x14ac:dyDescent="0.2">
      <c r="A103" s="31" t="s">
        <v>19</v>
      </c>
      <c r="B103" s="31">
        <v>2024</v>
      </c>
      <c r="C103" s="31">
        <v>1206</v>
      </c>
      <c r="D103" s="31">
        <v>2</v>
      </c>
      <c r="E103" s="31" t="s">
        <v>26</v>
      </c>
      <c r="F103" s="31" t="s">
        <v>21</v>
      </c>
      <c r="G103" s="43">
        <v>45405</v>
      </c>
      <c r="H103" s="43">
        <v>45449</v>
      </c>
      <c r="I103" s="27">
        <v>123</v>
      </c>
      <c r="J103" s="18">
        <f t="shared" si="35"/>
        <v>2.86046511627907</v>
      </c>
      <c r="M103" s="43">
        <v>45449</v>
      </c>
      <c r="N103" s="43">
        <v>45491</v>
      </c>
      <c r="O103" s="27">
        <v>17</v>
      </c>
      <c r="P103" s="18">
        <f t="shared" si="36"/>
        <v>0.40476190476190477</v>
      </c>
      <c r="S103" s="20">
        <v>45491</v>
      </c>
      <c r="T103" s="20">
        <v>45532</v>
      </c>
      <c r="U103" s="27">
        <v>12</v>
      </c>
      <c r="V103" s="18">
        <f t="shared" si="39"/>
        <v>0.3</v>
      </c>
      <c r="Y103" s="43">
        <v>45532</v>
      </c>
      <c r="Z103" s="43">
        <v>45587</v>
      </c>
      <c r="AA103" s="27">
        <v>9</v>
      </c>
      <c r="AB103" s="18">
        <f t="shared" si="46"/>
        <v>0.16666666666666666</v>
      </c>
      <c r="AK103" s="20">
        <v>45405</v>
      </c>
      <c r="AL103" s="20">
        <v>45491</v>
      </c>
      <c r="AM103" s="27">
        <v>901</v>
      </c>
      <c r="AN103" s="18">
        <f t="shared" si="37"/>
        <v>10.6</v>
      </c>
      <c r="AQ103" s="20">
        <v>45405</v>
      </c>
      <c r="AR103" s="20">
        <v>45587</v>
      </c>
      <c r="AS103" s="27">
        <v>46</v>
      </c>
      <c r="AT103" s="18">
        <f t="shared" si="38"/>
        <v>0.25698324022346369</v>
      </c>
      <c r="AW103" s="20">
        <v>45405</v>
      </c>
      <c r="AX103" s="20">
        <v>45587</v>
      </c>
      <c r="AY103" s="27">
        <v>405</v>
      </c>
      <c r="AZ103" s="18">
        <f t="shared" si="47"/>
        <v>2.2625698324022347</v>
      </c>
      <c r="BC103" s="20">
        <v>45405</v>
      </c>
      <c r="BD103" s="27">
        <v>201</v>
      </c>
      <c r="BG103" s="20">
        <v>45449</v>
      </c>
      <c r="BK103" s="20">
        <v>45491</v>
      </c>
      <c r="BL103" s="27">
        <v>64</v>
      </c>
      <c r="BO103" s="20">
        <v>45532</v>
      </c>
      <c r="BP103" s="27">
        <v>235</v>
      </c>
      <c r="BQ103" s="22"/>
      <c r="BR103" s="22"/>
      <c r="BS103" s="20">
        <v>45587</v>
      </c>
      <c r="BT103" s="27">
        <v>3845</v>
      </c>
      <c r="BU103" s="22"/>
      <c r="BV103" s="22"/>
      <c r="CA103" s="24">
        <f t="shared" si="26"/>
        <v>161</v>
      </c>
      <c r="CB103" s="24">
        <f t="shared" si="27"/>
        <v>761</v>
      </c>
      <c r="CC103" s="24">
        <f t="shared" si="28"/>
        <v>-115</v>
      </c>
      <c r="CD103" s="24">
        <f t="shared" si="29"/>
        <v>-876</v>
      </c>
      <c r="CE103" s="24">
        <f t="shared" si="30"/>
        <v>244</v>
      </c>
      <c r="CF103" s="24">
        <f t="shared" si="31"/>
        <v>1120</v>
      </c>
      <c r="CG103" s="24">
        <f t="shared" si="32"/>
        <v>1005</v>
      </c>
      <c r="CH103" s="24">
        <f t="shared" si="33"/>
        <v>1166</v>
      </c>
      <c r="CI103">
        <f t="shared" si="34"/>
        <v>0.93297342192691024</v>
      </c>
    </row>
    <row r="104" spans="1:87" ht="15.75" customHeight="1" x14ac:dyDescent="0.2">
      <c r="A104" s="31" t="s">
        <v>19</v>
      </c>
      <c r="B104" s="31">
        <v>2024</v>
      </c>
      <c r="C104" s="31">
        <v>1207</v>
      </c>
      <c r="D104" s="31">
        <v>2</v>
      </c>
      <c r="E104" s="31" t="s">
        <v>23</v>
      </c>
      <c r="F104" s="31" t="s">
        <v>27</v>
      </c>
      <c r="G104" s="43">
        <v>45405</v>
      </c>
      <c r="H104" s="43">
        <v>45449</v>
      </c>
      <c r="I104" s="27">
        <v>19</v>
      </c>
      <c r="J104" s="18">
        <f t="shared" si="35"/>
        <v>0.44186046511627908</v>
      </c>
      <c r="M104" s="43">
        <v>45449</v>
      </c>
      <c r="N104" s="43">
        <v>45482</v>
      </c>
      <c r="O104" s="27">
        <v>5</v>
      </c>
      <c r="P104" s="18">
        <f t="shared" si="36"/>
        <v>0.15151515151515152</v>
      </c>
      <c r="S104" s="20">
        <v>45482</v>
      </c>
      <c r="T104" s="20">
        <v>45517</v>
      </c>
      <c r="U104" s="27">
        <v>74</v>
      </c>
      <c r="V104" s="18">
        <f t="shared" si="39"/>
        <v>2.1764705882352939</v>
      </c>
      <c r="Y104" s="43">
        <v>45517</v>
      </c>
      <c r="Z104" s="43">
        <v>45553</v>
      </c>
      <c r="AA104" s="27">
        <v>3</v>
      </c>
      <c r="AB104" s="18">
        <f t="shared" si="46"/>
        <v>8.5714285714285715E-2</v>
      </c>
      <c r="AE104" s="20">
        <v>45553</v>
      </c>
      <c r="AF104" s="20">
        <v>45587</v>
      </c>
      <c r="AG104" s="27">
        <v>113</v>
      </c>
      <c r="AH104" s="18">
        <f t="shared" ref="AH104:AH107" si="49">AG104/DAYS360(AE104,AF104)</f>
        <v>3.3235294117647061</v>
      </c>
      <c r="AK104" s="20">
        <v>45405</v>
      </c>
      <c r="AL104" s="20">
        <v>45482</v>
      </c>
      <c r="AM104" s="27">
        <v>4</v>
      </c>
      <c r="AN104" s="18">
        <f t="shared" si="37"/>
        <v>5.2631578947368418E-2</v>
      </c>
      <c r="AQ104" s="20">
        <v>45405</v>
      </c>
      <c r="AR104" s="20">
        <v>45553</v>
      </c>
      <c r="AS104" s="27">
        <v>704</v>
      </c>
      <c r="AT104" s="18">
        <f t="shared" si="38"/>
        <v>4.8551724137931034</v>
      </c>
      <c r="AW104" s="20">
        <v>45405</v>
      </c>
      <c r="AX104" s="20">
        <v>45587</v>
      </c>
      <c r="AY104" s="27">
        <v>44</v>
      </c>
      <c r="AZ104" s="18">
        <f t="shared" si="47"/>
        <v>0.24581005586592178</v>
      </c>
      <c r="BC104" s="20">
        <v>45405</v>
      </c>
      <c r="BD104" s="27">
        <v>831</v>
      </c>
      <c r="BG104" s="20">
        <v>45449</v>
      </c>
      <c r="BH104" s="27">
        <v>116</v>
      </c>
      <c r="BK104" s="20">
        <v>45482</v>
      </c>
      <c r="BL104" s="27">
        <v>82</v>
      </c>
      <c r="BO104" s="20">
        <v>45517</v>
      </c>
      <c r="BP104" s="27">
        <v>1593</v>
      </c>
      <c r="BQ104" s="22"/>
      <c r="BR104" s="22"/>
      <c r="BS104" s="20">
        <v>45553</v>
      </c>
      <c r="BT104" s="27">
        <v>58</v>
      </c>
      <c r="BU104" s="22"/>
      <c r="BV104" s="22"/>
      <c r="BW104" s="20">
        <v>45587</v>
      </c>
      <c r="BX104" s="27">
        <v>397</v>
      </c>
      <c r="CA104" s="24">
        <f t="shared" si="26"/>
        <v>214</v>
      </c>
      <c r="CB104" s="24">
        <f t="shared" si="27"/>
        <v>-20</v>
      </c>
      <c r="CC104" s="24">
        <f t="shared" si="28"/>
        <v>603</v>
      </c>
      <c r="CD104" s="24">
        <f t="shared" si="29"/>
        <v>623</v>
      </c>
      <c r="CE104" s="24">
        <f t="shared" si="30"/>
        <v>-170</v>
      </c>
      <c r="CF104" s="24">
        <f t="shared" si="31"/>
        <v>-793</v>
      </c>
      <c r="CG104" s="24">
        <f t="shared" si="32"/>
        <v>-190</v>
      </c>
      <c r="CH104" s="24">
        <f t="shared" si="33"/>
        <v>24</v>
      </c>
      <c r="CI104">
        <f t="shared" si="34"/>
        <v>1.2358179804691434</v>
      </c>
    </row>
    <row r="105" spans="1:87" ht="15.75" customHeight="1" x14ac:dyDescent="0.2">
      <c r="A105" s="31" t="s">
        <v>19</v>
      </c>
      <c r="B105" s="31">
        <v>2024</v>
      </c>
      <c r="C105" s="31">
        <v>1209</v>
      </c>
      <c r="D105" s="31">
        <v>2</v>
      </c>
      <c r="E105" s="31" t="s">
        <v>26</v>
      </c>
      <c r="F105" s="31" t="s">
        <v>27</v>
      </c>
      <c r="G105" s="43">
        <v>45405</v>
      </c>
      <c r="H105" s="43">
        <v>45449</v>
      </c>
      <c r="I105" s="27">
        <v>18</v>
      </c>
      <c r="J105" s="18">
        <f t="shared" si="35"/>
        <v>0.41860465116279072</v>
      </c>
      <c r="M105" s="43">
        <v>45449</v>
      </c>
      <c r="N105" s="43">
        <v>45482</v>
      </c>
      <c r="O105" s="27">
        <v>0</v>
      </c>
      <c r="P105" s="18">
        <f t="shared" si="36"/>
        <v>0</v>
      </c>
      <c r="S105" s="20">
        <v>45482</v>
      </c>
      <c r="T105" s="20">
        <v>45517</v>
      </c>
      <c r="U105" s="27">
        <v>125</v>
      </c>
      <c r="V105" s="18">
        <f t="shared" si="39"/>
        <v>3.6764705882352939</v>
      </c>
      <c r="Y105" s="43">
        <v>45517</v>
      </c>
      <c r="Z105" s="43">
        <v>45553</v>
      </c>
      <c r="AA105" s="27">
        <v>36</v>
      </c>
      <c r="AB105" s="18">
        <f t="shared" si="46"/>
        <v>1.0285714285714285</v>
      </c>
      <c r="AE105" s="20">
        <v>45553</v>
      </c>
      <c r="AF105" s="20">
        <v>45587</v>
      </c>
      <c r="AG105" s="27">
        <v>1</v>
      </c>
      <c r="AH105" s="18">
        <f t="shared" si="49"/>
        <v>2.9411764705882353E-2</v>
      </c>
      <c r="AK105" s="20">
        <v>45405</v>
      </c>
      <c r="AL105" s="20">
        <v>45482</v>
      </c>
      <c r="AM105" s="27">
        <v>2</v>
      </c>
      <c r="AN105" s="18">
        <f t="shared" si="37"/>
        <v>2.6315789473684209E-2</v>
      </c>
      <c r="AQ105" s="20">
        <v>45405</v>
      </c>
      <c r="AR105" s="20">
        <v>45553</v>
      </c>
      <c r="AS105" s="27">
        <v>2</v>
      </c>
      <c r="AT105" s="18">
        <f t="shared" si="38"/>
        <v>1.3793103448275862E-2</v>
      </c>
      <c r="AW105" s="20">
        <v>45405</v>
      </c>
      <c r="AX105" s="20">
        <v>45587</v>
      </c>
      <c r="AY105" s="27">
        <v>39</v>
      </c>
      <c r="AZ105" s="18">
        <f t="shared" si="47"/>
        <v>0.21787709497206703</v>
      </c>
      <c r="BC105" s="20">
        <v>45405</v>
      </c>
      <c r="BD105" s="27">
        <v>390</v>
      </c>
      <c r="BG105" s="20">
        <v>45449</v>
      </c>
      <c r="BH105" s="27">
        <v>553</v>
      </c>
      <c r="BK105" s="20">
        <v>45482</v>
      </c>
      <c r="BO105" s="20">
        <v>45517</v>
      </c>
      <c r="BP105" s="27">
        <v>60</v>
      </c>
      <c r="BQ105" s="22"/>
      <c r="BR105" s="22"/>
      <c r="BS105" s="20">
        <v>45553</v>
      </c>
      <c r="BT105" s="27">
        <v>2224</v>
      </c>
      <c r="BU105" s="22"/>
      <c r="BV105" s="22"/>
      <c r="BW105" s="20">
        <v>45587</v>
      </c>
      <c r="BX105" s="27">
        <v>960</v>
      </c>
      <c r="CA105" s="24">
        <f t="shared" si="26"/>
        <v>180</v>
      </c>
      <c r="CB105" s="24">
        <f t="shared" si="27"/>
        <v>-16</v>
      </c>
      <c r="CC105" s="24">
        <f t="shared" si="28"/>
        <v>-177</v>
      </c>
      <c r="CD105" s="24">
        <f t="shared" si="29"/>
        <v>-161</v>
      </c>
      <c r="CE105" s="24">
        <f t="shared" si="30"/>
        <v>-141</v>
      </c>
      <c r="CF105" s="24">
        <f t="shared" si="31"/>
        <v>20</v>
      </c>
      <c r="CG105" s="24">
        <f t="shared" si="32"/>
        <v>-157</v>
      </c>
      <c r="CH105" s="24">
        <f t="shared" si="33"/>
        <v>23</v>
      </c>
      <c r="CI105">
        <f t="shared" si="34"/>
        <v>1.0306116865350792</v>
      </c>
    </row>
    <row r="106" spans="1:87" ht="15.75" customHeight="1" x14ac:dyDescent="0.2">
      <c r="A106" s="31" t="s">
        <v>19</v>
      </c>
      <c r="B106" s="31">
        <v>2024</v>
      </c>
      <c r="C106" s="31">
        <v>1304</v>
      </c>
      <c r="D106" s="31">
        <v>3</v>
      </c>
      <c r="E106" s="31" t="s">
        <v>26</v>
      </c>
      <c r="F106" s="31" t="s">
        <v>27</v>
      </c>
      <c r="G106" s="43">
        <v>45405</v>
      </c>
      <c r="H106" s="43">
        <v>45449</v>
      </c>
      <c r="I106" s="27">
        <v>59</v>
      </c>
      <c r="J106" s="18">
        <f t="shared" si="35"/>
        <v>1.3720930232558139</v>
      </c>
      <c r="M106" s="43">
        <v>45449</v>
      </c>
      <c r="N106" s="43">
        <v>45482</v>
      </c>
      <c r="O106" s="27">
        <v>2</v>
      </c>
      <c r="P106" s="18">
        <f t="shared" si="36"/>
        <v>6.0606060606060608E-2</v>
      </c>
      <c r="S106" s="20">
        <v>45482</v>
      </c>
      <c r="T106" s="20">
        <v>45517</v>
      </c>
      <c r="U106" s="27">
        <v>58</v>
      </c>
      <c r="V106" s="18">
        <f t="shared" si="39"/>
        <v>1.7058823529411764</v>
      </c>
      <c r="Y106" s="43">
        <v>45517</v>
      </c>
      <c r="Z106" s="43">
        <v>45553</v>
      </c>
      <c r="AA106" s="27">
        <v>38</v>
      </c>
      <c r="AB106" s="18">
        <f t="shared" si="46"/>
        <v>1.0857142857142856</v>
      </c>
      <c r="AE106" s="20">
        <v>45553</v>
      </c>
      <c r="AF106" s="20">
        <v>45587</v>
      </c>
      <c r="AG106" s="27">
        <v>4</v>
      </c>
      <c r="AH106" s="18">
        <f t="shared" si="49"/>
        <v>0.11764705882352941</v>
      </c>
      <c r="AK106" s="20">
        <v>45405</v>
      </c>
      <c r="AL106" s="20">
        <v>45482</v>
      </c>
      <c r="AM106" s="27">
        <v>3</v>
      </c>
      <c r="AN106" s="18">
        <f t="shared" si="37"/>
        <v>3.9473684210526314E-2</v>
      </c>
      <c r="AQ106" s="20">
        <v>45405</v>
      </c>
      <c r="AR106" s="20">
        <v>45553</v>
      </c>
      <c r="AS106" s="27">
        <v>39</v>
      </c>
      <c r="AT106" s="18">
        <f t="shared" si="38"/>
        <v>0.26896551724137929</v>
      </c>
      <c r="AW106" s="20">
        <v>45405</v>
      </c>
      <c r="AX106" s="20">
        <v>45587</v>
      </c>
      <c r="AY106" s="27">
        <v>110</v>
      </c>
      <c r="AZ106" s="18">
        <f t="shared" si="47"/>
        <v>0.61452513966480449</v>
      </c>
      <c r="BC106" s="20">
        <v>45405</v>
      </c>
      <c r="BD106" s="27">
        <v>3030</v>
      </c>
      <c r="BG106" s="20">
        <v>45449</v>
      </c>
      <c r="BH106" s="27">
        <v>280</v>
      </c>
      <c r="BK106" s="20">
        <v>45482</v>
      </c>
      <c r="BL106" s="27">
        <v>30</v>
      </c>
      <c r="BO106" s="20">
        <v>45517</v>
      </c>
      <c r="BP106" s="48">
        <v>94</v>
      </c>
      <c r="BQ106" s="22"/>
      <c r="BR106" s="22"/>
      <c r="BS106" s="20">
        <v>45553</v>
      </c>
      <c r="BT106" s="27">
        <v>892</v>
      </c>
      <c r="BU106" s="22"/>
      <c r="BV106" s="22"/>
      <c r="BW106" s="20">
        <v>45587</v>
      </c>
      <c r="BX106" s="27">
        <v>167</v>
      </c>
      <c r="CA106" s="24">
        <f t="shared" si="26"/>
        <v>161</v>
      </c>
      <c r="CB106" s="24">
        <f t="shared" si="27"/>
        <v>-58</v>
      </c>
      <c r="CC106" s="24">
        <f t="shared" si="28"/>
        <v>-118</v>
      </c>
      <c r="CD106" s="24">
        <f t="shared" si="29"/>
        <v>-60</v>
      </c>
      <c r="CE106" s="24">
        <f t="shared" si="30"/>
        <v>-51</v>
      </c>
      <c r="CF106" s="24">
        <f t="shared" si="31"/>
        <v>9</v>
      </c>
      <c r="CG106" s="24">
        <f t="shared" si="32"/>
        <v>-109</v>
      </c>
      <c r="CH106" s="24">
        <f t="shared" si="33"/>
        <v>52</v>
      </c>
      <c r="CI106">
        <f t="shared" si="34"/>
        <v>0.86838855626817302</v>
      </c>
    </row>
    <row r="107" spans="1:87" ht="15.75" customHeight="1" x14ac:dyDescent="0.2">
      <c r="A107" s="31" t="s">
        <v>19</v>
      </c>
      <c r="B107" s="31">
        <v>2024</v>
      </c>
      <c r="C107" s="31">
        <v>1305</v>
      </c>
      <c r="D107" s="31">
        <v>3</v>
      </c>
      <c r="E107" s="31" t="s">
        <v>23</v>
      </c>
      <c r="F107" s="31" t="s">
        <v>27</v>
      </c>
      <c r="G107" s="43">
        <v>45405</v>
      </c>
      <c r="H107" s="43">
        <v>45449</v>
      </c>
      <c r="I107" s="27">
        <v>9</v>
      </c>
      <c r="J107" s="18">
        <f t="shared" si="35"/>
        <v>0.20930232558139536</v>
      </c>
      <c r="M107" s="43">
        <v>45449</v>
      </c>
      <c r="N107" s="43">
        <v>45482</v>
      </c>
      <c r="O107" s="27"/>
      <c r="P107" s="18">
        <f t="shared" si="36"/>
        <v>0</v>
      </c>
      <c r="S107" s="20">
        <v>45482</v>
      </c>
      <c r="T107" s="20">
        <v>45517</v>
      </c>
      <c r="U107" s="27">
        <v>192</v>
      </c>
      <c r="V107" s="18">
        <f t="shared" si="39"/>
        <v>5.6470588235294121</v>
      </c>
      <c r="Y107" s="43">
        <v>45517</v>
      </c>
      <c r="Z107" s="43">
        <v>45553</v>
      </c>
      <c r="AA107" s="27">
        <v>117</v>
      </c>
      <c r="AB107" s="18">
        <f t="shared" si="46"/>
        <v>3.342857142857143</v>
      </c>
      <c r="AE107" s="20">
        <v>45553</v>
      </c>
      <c r="AF107" s="20">
        <v>45587</v>
      </c>
      <c r="AG107" s="27">
        <v>63</v>
      </c>
      <c r="AH107" s="18">
        <f t="shared" si="49"/>
        <v>1.8529411764705883</v>
      </c>
      <c r="AK107" s="20">
        <v>45405</v>
      </c>
      <c r="AL107" s="20">
        <v>45482</v>
      </c>
      <c r="AM107" s="27">
        <v>48</v>
      </c>
      <c r="AN107" s="18">
        <f t="shared" si="37"/>
        <v>0.63157894736842102</v>
      </c>
      <c r="AQ107" s="20">
        <v>45405</v>
      </c>
      <c r="AR107" s="20">
        <v>45553</v>
      </c>
      <c r="AS107" s="27">
        <v>39</v>
      </c>
      <c r="AT107" s="18">
        <f t="shared" si="38"/>
        <v>0.26896551724137929</v>
      </c>
      <c r="AW107" s="20">
        <v>45405</v>
      </c>
      <c r="AX107" s="20">
        <v>45587</v>
      </c>
      <c r="AY107" s="27">
        <v>207</v>
      </c>
      <c r="AZ107" s="18">
        <f t="shared" si="47"/>
        <v>1.1564245810055866</v>
      </c>
      <c r="BC107" s="20">
        <v>45405</v>
      </c>
      <c r="BD107" s="27">
        <v>365</v>
      </c>
      <c r="BG107" s="20">
        <v>45449</v>
      </c>
      <c r="BH107" s="27">
        <v>144</v>
      </c>
      <c r="BK107" s="20">
        <v>45482</v>
      </c>
      <c r="BL107" s="27">
        <v>104</v>
      </c>
      <c r="BO107" s="20">
        <v>45517</v>
      </c>
      <c r="BP107" s="27">
        <v>928</v>
      </c>
      <c r="BQ107" s="22"/>
      <c r="BR107" s="22"/>
      <c r="BS107" s="20">
        <v>45553</v>
      </c>
      <c r="BT107" s="27">
        <v>86</v>
      </c>
      <c r="BU107" s="22"/>
      <c r="BV107" s="22"/>
      <c r="BW107" s="20">
        <v>45587</v>
      </c>
      <c r="BX107" s="27">
        <v>1171</v>
      </c>
      <c r="CA107" s="24">
        <f t="shared" si="26"/>
        <v>381</v>
      </c>
      <c r="CB107" s="24">
        <f t="shared" si="27"/>
        <v>39</v>
      </c>
      <c r="CC107" s="24">
        <f t="shared" si="28"/>
        <v>-279</v>
      </c>
      <c r="CD107" s="24">
        <f t="shared" si="29"/>
        <v>-318</v>
      </c>
      <c r="CE107" s="24">
        <f t="shared" si="30"/>
        <v>-174</v>
      </c>
      <c r="CF107" s="24">
        <f t="shared" si="31"/>
        <v>144</v>
      </c>
      <c r="CG107" s="24">
        <f t="shared" si="32"/>
        <v>-135</v>
      </c>
      <c r="CH107" s="24">
        <f t="shared" si="33"/>
        <v>246</v>
      </c>
      <c r="CI107">
        <f t="shared" si="34"/>
        <v>2.2104318936877076</v>
      </c>
    </row>
    <row r="108" spans="1:87" ht="15.75" customHeight="1" x14ac:dyDescent="0.2">
      <c r="A108" s="31" t="s">
        <v>19</v>
      </c>
      <c r="B108" s="31">
        <v>2024</v>
      </c>
      <c r="C108" s="31">
        <v>1309</v>
      </c>
      <c r="D108" s="31">
        <v>3</v>
      </c>
      <c r="E108" s="31" t="s">
        <v>26</v>
      </c>
      <c r="F108" s="31" t="s">
        <v>21</v>
      </c>
      <c r="G108" s="43">
        <v>45405</v>
      </c>
      <c r="H108" s="43">
        <v>45449</v>
      </c>
      <c r="I108" s="27">
        <v>46</v>
      </c>
      <c r="J108" s="18">
        <f t="shared" si="35"/>
        <v>1.069767441860465</v>
      </c>
      <c r="M108" s="43">
        <v>45449</v>
      </c>
      <c r="N108" s="43">
        <v>45491</v>
      </c>
      <c r="O108" s="27">
        <v>16</v>
      </c>
      <c r="P108" s="18">
        <f t="shared" si="36"/>
        <v>0.38095238095238093</v>
      </c>
      <c r="S108" s="20">
        <v>45491</v>
      </c>
      <c r="T108" s="20">
        <v>45532</v>
      </c>
      <c r="U108" s="27">
        <v>36</v>
      </c>
      <c r="V108" s="18">
        <f t="shared" si="39"/>
        <v>0.9</v>
      </c>
      <c r="Y108" s="43">
        <v>45532</v>
      </c>
      <c r="Z108" s="43">
        <v>45587</v>
      </c>
      <c r="AA108" s="27">
        <v>52</v>
      </c>
      <c r="AB108" s="18">
        <f t="shared" si="46"/>
        <v>0.96296296296296291</v>
      </c>
      <c r="AK108" s="20">
        <v>45405</v>
      </c>
      <c r="AL108" s="20">
        <v>45491</v>
      </c>
      <c r="AM108" s="27">
        <v>26</v>
      </c>
      <c r="AN108" s="18">
        <f t="shared" si="37"/>
        <v>0.30588235294117649</v>
      </c>
      <c r="AQ108" s="20">
        <v>45405</v>
      </c>
      <c r="AR108" s="20">
        <v>45587</v>
      </c>
      <c r="AS108" s="27">
        <v>82</v>
      </c>
      <c r="AT108" s="18">
        <f t="shared" si="38"/>
        <v>0.45810055865921789</v>
      </c>
      <c r="AW108" s="20">
        <v>45405</v>
      </c>
      <c r="AX108" s="20">
        <v>45587</v>
      </c>
      <c r="AY108" s="27">
        <v>37</v>
      </c>
      <c r="AZ108" s="18">
        <f t="shared" si="47"/>
        <v>0.20670391061452514</v>
      </c>
      <c r="BC108" s="20">
        <v>45405</v>
      </c>
      <c r="BD108" s="27">
        <v>956</v>
      </c>
      <c r="BG108" s="20">
        <v>45449</v>
      </c>
      <c r="BH108" s="27">
        <v>16</v>
      </c>
      <c r="BK108" s="20">
        <v>45491</v>
      </c>
      <c r="BL108" s="27">
        <v>25</v>
      </c>
      <c r="BO108" s="20">
        <v>45532</v>
      </c>
      <c r="BP108" s="27">
        <v>214</v>
      </c>
      <c r="BQ108" s="22"/>
      <c r="BR108" s="22"/>
      <c r="BS108" s="20">
        <v>45587</v>
      </c>
      <c r="BT108" s="27">
        <v>3693</v>
      </c>
      <c r="BU108" s="22"/>
      <c r="BV108" s="22"/>
      <c r="CA108" s="24">
        <f t="shared" si="26"/>
        <v>150</v>
      </c>
      <c r="CB108" s="24">
        <f t="shared" si="27"/>
        <v>-36</v>
      </c>
      <c r="CC108" s="24">
        <f t="shared" si="28"/>
        <v>-68</v>
      </c>
      <c r="CD108" s="24">
        <f t="shared" si="29"/>
        <v>-32</v>
      </c>
      <c r="CE108" s="24">
        <f t="shared" si="30"/>
        <v>-113</v>
      </c>
      <c r="CF108" s="24">
        <f t="shared" si="31"/>
        <v>-81</v>
      </c>
      <c r="CG108" s="24">
        <f t="shared" si="32"/>
        <v>-149</v>
      </c>
      <c r="CH108" s="24">
        <f t="shared" si="33"/>
        <v>1</v>
      </c>
      <c r="CI108">
        <f t="shared" si="34"/>
        <v>0.82842069644395222</v>
      </c>
    </row>
    <row r="109" spans="1:87" ht="15.75" customHeight="1" x14ac:dyDescent="0.2">
      <c r="A109" s="31" t="s">
        <v>19</v>
      </c>
      <c r="B109" s="31">
        <v>2024</v>
      </c>
      <c r="C109" s="31">
        <v>1312</v>
      </c>
      <c r="D109" s="31">
        <v>3</v>
      </c>
      <c r="E109" s="31" t="s">
        <v>23</v>
      </c>
      <c r="F109" s="31" t="s">
        <v>21</v>
      </c>
      <c r="G109" s="43">
        <v>45405</v>
      </c>
      <c r="H109" s="43">
        <v>45449</v>
      </c>
      <c r="I109" s="27">
        <v>51</v>
      </c>
      <c r="J109" s="18">
        <f t="shared" si="35"/>
        <v>1.1860465116279071</v>
      </c>
      <c r="M109" s="43">
        <v>45449</v>
      </c>
      <c r="N109" s="43">
        <v>45491</v>
      </c>
      <c r="O109" s="27">
        <v>6</v>
      </c>
      <c r="P109" s="18">
        <f t="shared" si="36"/>
        <v>0.14285714285714285</v>
      </c>
      <c r="S109" s="20">
        <v>45491</v>
      </c>
      <c r="T109" s="20">
        <v>45532</v>
      </c>
      <c r="U109" s="27">
        <v>7</v>
      </c>
      <c r="V109" s="18">
        <f t="shared" si="39"/>
        <v>0.17499999999999999</v>
      </c>
      <c r="Y109" s="43">
        <v>45532</v>
      </c>
      <c r="Z109" s="43">
        <v>45587</v>
      </c>
      <c r="AA109" s="27">
        <v>41</v>
      </c>
      <c r="AB109" s="18">
        <f t="shared" si="46"/>
        <v>0.7592592592592593</v>
      </c>
      <c r="AK109" s="20">
        <v>45405</v>
      </c>
      <c r="AL109" s="20">
        <v>45491</v>
      </c>
      <c r="AM109" s="27">
        <v>29</v>
      </c>
      <c r="AN109" s="18">
        <f t="shared" si="37"/>
        <v>0.3411764705882353</v>
      </c>
      <c r="AQ109" s="20">
        <v>45405</v>
      </c>
      <c r="AR109" s="20">
        <v>45587</v>
      </c>
      <c r="AS109" s="27">
        <v>31</v>
      </c>
      <c r="AT109" s="18">
        <f t="shared" si="38"/>
        <v>0.17318435754189945</v>
      </c>
      <c r="AW109" s="20">
        <v>45405</v>
      </c>
      <c r="AX109" s="20">
        <v>45587</v>
      </c>
      <c r="AY109" s="27">
        <v>50</v>
      </c>
      <c r="AZ109" s="18">
        <f t="shared" si="47"/>
        <v>0.27932960893854747</v>
      </c>
      <c r="BC109" s="20">
        <v>45405</v>
      </c>
      <c r="BD109" s="27">
        <v>760</v>
      </c>
      <c r="BG109" s="20">
        <v>45449</v>
      </c>
      <c r="BH109" s="27">
        <v>231</v>
      </c>
      <c r="BK109" s="20">
        <v>45491</v>
      </c>
      <c r="BL109" s="27">
        <v>29</v>
      </c>
      <c r="BO109" s="20">
        <v>45532</v>
      </c>
      <c r="BP109" s="27">
        <v>61</v>
      </c>
      <c r="BQ109" s="22"/>
      <c r="BR109" s="22"/>
      <c r="BS109" s="20">
        <v>45587</v>
      </c>
      <c r="BT109" s="27">
        <v>1397</v>
      </c>
      <c r="BU109" s="22"/>
      <c r="BV109" s="22"/>
      <c r="CA109" s="24">
        <f t="shared" si="26"/>
        <v>105</v>
      </c>
      <c r="CB109" s="24">
        <f t="shared" si="27"/>
        <v>-28</v>
      </c>
      <c r="CC109" s="24">
        <f t="shared" si="28"/>
        <v>-74</v>
      </c>
      <c r="CD109" s="24">
        <f t="shared" si="29"/>
        <v>-46</v>
      </c>
      <c r="CE109" s="24">
        <f t="shared" si="30"/>
        <v>-55</v>
      </c>
      <c r="CF109" s="24">
        <f t="shared" si="31"/>
        <v>-9</v>
      </c>
      <c r="CG109" s="24">
        <f t="shared" si="32"/>
        <v>-83</v>
      </c>
      <c r="CH109" s="24">
        <f t="shared" si="33"/>
        <v>22</v>
      </c>
      <c r="CI109">
        <f t="shared" si="34"/>
        <v>0.56579072843607725</v>
      </c>
    </row>
    <row r="110" spans="1:87" ht="15.75" customHeight="1" x14ac:dyDescent="0.2">
      <c r="A110" s="31" t="s">
        <v>19</v>
      </c>
      <c r="B110" s="31">
        <v>2024</v>
      </c>
      <c r="C110" s="31">
        <v>1402</v>
      </c>
      <c r="D110" s="31">
        <v>4</v>
      </c>
      <c r="E110" s="31" t="s">
        <v>23</v>
      </c>
      <c r="F110" s="31" t="s">
        <v>21</v>
      </c>
      <c r="G110" s="43">
        <v>45405</v>
      </c>
      <c r="H110" s="43">
        <v>45449</v>
      </c>
      <c r="I110" s="27">
        <v>40</v>
      </c>
      <c r="J110" s="18">
        <f t="shared" si="35"/>
        <v>0.93023255813953487</v>
      </c>
      <c r="M110" s="43">
        <v>45449</v>
      </c>
      <c r="N110" s="43">
        <v>45491</v>
      </c>
      <c r="P110" s="18">
        <f t="shared" si="36"/>
        <v>0</v>
      </c>
      <c r="S110" s="20">
        <v>45491</v>
      </c>
      <c r="T110" s="20">
        <v>45532</v>
      </c>
      <c r="U110" s="27">
        <v>41</v>
      </c>
      <c r="V110" s="18">
        <f t="shared" si="39"/>
        <v>1.0249999999999999</v>
      </c>
      <c r="Y110" s="43">
        <v>45532</v>
      </c>
      <c r="Z110" s="43">
        <v>45587</v>
      </c>
      <c r="AA110" s="27">
        <v>33</v>
      </c>
      <c r="AB110" s="18">
        <f t="shared" si="46"/>
        <v>0.61111111111111116</v>
      </c>
      <c r="AK110" s="20">
        <v>45405</v>
      </c>
      <c r="AL110" s="20">
        <v>45491</v>
      </c>
      <c r="AM110" s="41"/>
      <c r="AN110" s="18">
        <f t="shared" si="37"/>
        <v>0</v>
      </c>
      <c r="AQ110" s="20">
        <v>45405</v>
      </c>
      <c r="AR110" s="20">
        <v>45587</v>
      </c>
      <c r="AS110" s="27">
        <v>26</v>
      </c>
      <c r="AT110" s="18">
        <f t="shared" si="38"/>
        <v>0.14525139664804471</v>
      </c>
      <c r="AW110" s="20">
        <v>45405</v>
      </c>
      <c r="AX110" s="20">
        <v>45587</v>
      </c>
      <c r="AY110" s="27">
        <v>62</v>
      </c>
      <c r="AZ110" s="18">
        <f t="shared" si="47"/>
        <v>0.34636871508379891</v>
      </c>
      <c r="BC110" s="20">
        <v>45405</v>
      </c>
      <c r="BD110" s="27">
        <v>639</v>
      </c>
      <c r="BG110" s="20">
        <v>45449</v>
      </c>
      <c r="BH110" s="27">
        <v>250</v>
      </c>
      <c r="BK110" s="20">
        <v>45491</v>
      </c>
      <c r="BL110" s="27">
        <v>111</v>
      </c>
      <c r="BO110" s="20">
        <v>45532</v>
      </c>
      <c r="BP110" s="27">
        <v>1164</v>
      </c>
      <c r="BQ110" s="22"/>
      <c r="BR110" s="22"/>
      <c r="BS110" s="20">
        <v>45587</v>
      </c>
      <c r="BT110" s="27">
        <v>4662</v>
      </c>
      <c r="BU110" s="22"/>
      <c r="BV110" s="22"/>
      <c r="CA110" s="24">
        <f t="shared" si="26"/>
        <v>114</v>
      </c>
      <c r="CB110" s="24">
        <f t="shared" si="27"/>
        <v>-40</v>
      </c>
      <c r="CC110" s="24">
        <f t="shared" si="28"/>
        <v>-88</v>
      </c>
      <c r="CD110" s="24">
        <f t="shared" si="29"/>
        <v>-48</v>
      </c>
      <c r="CE110" s="24">
        <f t="shared" si="30"/>
        <v>-52</v>
      </c>
      <c r="CF110" s="24">
        <f t="shared" si="31"/>
        <v>-4</v>
      </c>
      <c r="CG110" s="24">
        <f t="shared" si="32"/>
        <v>-92</v>
      </c>
      <c r="CH110" s="24">
        <f t="shared" si="33"/>
        <v>22</v>
      </c>
      <c r="CI110">
        <f t="shared" si="34"/>
        <v>0.64158591731266146</v>
      </c>
    </row>
    <row r="111" spans="1:87" ht="15.75" customHeight="1" x14ac:dyDescent="0.2">
      <c r="A111" s="31" t="s">
        <v>19</v>
      </c>
      <c r="B111" s="31">
        <v>2024</v>
      </c>
      <c r="C111" s="31">
        <v>1405</v>
      </c>
      <c r="D111" s="31">
        <v>4</v>
      </c>
      <c r="E111" s="31" t="s">
        <v>26</v>
      </c>
      <c r="F111" s="31" t="s">
        <v>21</v>
      </c>
      <c r="G111" s="43">
        <v>45405</v>
      </c>
      <c r="H111" s="43">
        <v>45449</v>
      </c>
      <c r="I111" s="27">
        <v>67</v>
      </c>
      <c r="J111" s="18">
        <f t="shared" si="35"/>
        <v>1.558139534883721</v>
      </c>
      <c r="M111" s="43">
        <v>45449</v>
      </c>
      <c r="N111" s="43">
        <v>45491</v>
      </c>
      <c r="O111" s="27">
        <v>23</v>
      </c>
      <c r="P111" s="18">
        <f t="shared" si="36"/>
        <v>0.54761904761904767</v>
      </c>
      <c r="S111" s="20">
        <v>45491</v>
      </c>
      <c r="T111" s="20">
        <v>45532</v>
      </c>
      <c r="U111" s="27">
        <v>14</v>
      </c>
      <c r="V111" s="18">
        <f t="shared" si="39"/>
        <v>0.35</v>
      </c>
      <c r="Y111" s="43">
        <v>45532</v>
      </c>
      <c r="Z111" s="43">
        <v>45587</v>
      </c>
      <c r="AA111" s="27">
        <v>29</v>
      </c>
      <c r="AB111" s="18">
        <f t="shared" si="46"/>
        <v>0.53703703703703709</v>
      </c>
      <c r="AK111" s="20">
        <v>45405</v>
      </c>
      <c r="AL111" s="20">
        <v>45491</v>
      </c>
      <c r="AM111" s="27">
        <v>70</v>
      </c>
      <c r="AN111" s="18">
        <f t="shared" si="37"/>
        <v>0.82352941176470584</v>
      </c>
      <c r="AQ111" s="20">
        <v>45405</v>
      </c>
      <c r="AR111" s="20">
        <v>45587</v>
      </c>
      <c r="AS111" s="27">
        <v>138</v>
      </c>
      <c r="AT111" s="18">
        <f t="shared" si="38"/>
        <v>0.77094972067039103</v>
      </c>
      <c r="AW111" s="20">
        <v>45405</v>
      </c>
      <c r="AX111" s="20">
        <v>45587</v>
      </c>
      <c r="AY111" s="27">
        <v>111</v>
      </c>
      <c r="AZ111" s="18">
        <f t="shared" si="47"/>
        <v>0.62011173184357538</v>
      </c>
      <c r="BC111" s="20">
        <v>45405</v>
      </c>
      <c r="BD111" s="27">
        <v>614</v>
      </c>
      <c r="BG111" s="20">
        <v>45449</v>
      </c>
      <c r="BH111" s="27">
        <v>413</v>
      </c>
      <c r="BK111" s="20">
        <v>45491</v>
      </c>
      <c r="BL111" s="27">
        <v>83</v>
      </c>
      <c r="BO111" s="20">
        <v>45532</v>
      </c>
      <c r="BP111" s="27">
        <v>263</v>
      </c>
      <c r="BQ111" s="22"/>
      <c r="BR111" s="22"/>
      <c r="BS111" s="20">
        <v>45587</v>
      </c>
      <c r="BT111" s="27">
        <v>1217</v>
      </c>
      <c r="BU111" s="22"/>
      <c r="BV111" s="22"/>
      <c r="CA111" s="24">
        <f t="shared" si="26"/>
        <v>133</v>
      </c>
      <c r="CB111" s="24">
        <f t="shared" si="27"/>
        <v>-20</v>
      </c>
      <c r="CC111" s="24">
        <f t="shared" si="28"/>
        <v>5</v>
      </c>
      <c r="CD111" s="24">
        <f t="shared" si="29"/>
        <v>25</v>
      </c>
      <c r="CE111" s="24">
        <f t="shared" si="30"/>
        <v>-22</v>
      </c>
      <c r="CF111" s="24">
        <f t="shared" si="31"/>
        <v>-47</v>
      </c>
      <c r="CG111" s="24">
        <f t="shared" si="32"/>
        <v>-42</v>
      </c>
      <c r="CH111" s="24">
        <f t="shared" si="33"/>
        <v>91</v>
      </c>
      <c r="CI111">
        <f t="shared" si="34"/>
        <v>0.74819890488495144</v>
      </c>
    </row>
    <row r="112" spans="1:87" ht="15.75" customHeight="1" x14ac:dyDescent="0.2">
      <c r="A112" s="31" t="s">
        <v>19</v>
      </c>
      <c r="B112" s="31">
        <v>2024</v>
      </c>
      <c r="C112" s="31">
        <v>1410</v>
      </c>
      <c r="D112" s="31">
        <v>4</v>
      </c>
      <c r="E112" s="31" t="s">
        <v>26</v>
      </c>
      <c r="F112" s="31" t="s">
        <v>27</v>
      </c>
      <c r="G112" s="43">
        <v>45405</v>
      </c>
      <c r="H112" s="43">
        <v>45449</v>
      </c>
      <c r="I112" s="27">
        <v>30</v>
      </c>
      <c r="J112" s="18">
        <f t="shared" si="35"/>
        <v>0.69767441860465118</v>
      </c>
      <c r="M112" s="43">
        <v>45449</v>
      </c>
      <c r="N112" s="43">
        <v>45482</v>
      </c>
      <c r="O112" s="27">
        <v>1</v>
      </c>
      <c r="P112" s="18">
        <f t="shared" si="36"/>
        <v>3.0303030303030304E-2</v>
      </c>
      <c r="S112" s="20">
        <v>45482</v>
      </c>
      <c r="T112" s="20">
        <v>45517</v>
      </c>
      <c r="U112" s="27">
        <v>99</v>
      </c>
      <c r="V112" s="18">
        <f t="shared" si="39"/>
        <v>2.9117647058823528</v>
      </c>
      <c r="Y112" s="43">
        <v>45517</v>
      </c>
      <c r="Z112" s="43">
        <v>45553</v>
      </c>
      <c r="AA112" s="27">
        <v>34</v>
      </c>
      <c r="AB112" s="18">
        <f t="shared" si="46"/>
        <v>0.97142857142857142</v>
      </c>
      <c r="AE112" s="20">
        <v>45553</v>
      </c>
      <c r="AF112" s="20">
        <v>45587</v>
      </c>
      <c r="AG112" s="27">
        <v>1</v>
      </c>
      <c r="AH112" s="18">
        <f t="shared" ref="AH112:AH113" si="50">AG112/DAYS360(AE112,AF112)</f>
        <v>2.9411764705882353E-2</v>
      </c>
      <c r="AK112" s="20">
        <v>45405</v>
      </c>
      <c r="AL112" s="20">
        <v>45482</v>
      </c>
      <c r="AM112" s="27">
        <v>64</v>
      </c>
      <c r="AN112" s="18">
        <f t="shared" si="37"/>
        <v>0.84210526315789469</v>
      </c>
      <c r="AQ112" s="20">
        <v>45405</v>
      </c>
      <c r="AR112" s="20">
        <v>45553</v>
      </c>
      <c r="AS112" s="27">
        <v>425</v>
      </c>
      <c r="AT112" s="18">
        <f t="shared" si="38"/>
        <v>2.9310344827586206</v>
      </c>
      <c r="AW112" s="20">
        <v>45405</v>
      </c>
      <c r="AX112" s="20">
        <v>45587</v>
      </c>
      <c r="AY112" s="27">
        <v>236</v>
      </c>
      <c r="AZ112" s="18">
        <f t="shared" si="47"/>
        <v>1.3184357541899441</v>
      </c>
      <c r="BC112" s="20">
        <v>45405</v>
      </c>
      <c r="BD112" s="27">
        <v>842</v>
      </c>
      <c r="BG112" s="20">
        <v>45449</v>
      </c>
      <c r="BH112" s="27">
        <v>169</v>
      </c>
      <c r="BK112" s="20">
        <v>45482</v>
      </c>
      <c r="BL112" s="27">
        <v>62</v>
      </c>
      <c r="BO112" s="20">
        <v>45517</v>
      </c>
      <c r="BP112" s="48">
        <v>2189</v>
      </c>
      <c r="BQ112" s="22"/>
      <c r="BR112" s="22"/>
      <c r="BS112" s="20">
        <v>45553</v>
      </c>
      <c r="BT112" s="27">
        <v>141</v>
      </c>
      <c r="BU112" s="22"/>
      <c r="BV112" s="22"/>
      <c r="BW112" s="20">
        <v>45587</v>
      </c>
      <c r="BX112" s="27">
        <v>143</v>
      </c>
      <c r="CA112" s="24">
        <f t="shared" si="26"/>
        <v>165</v>
      </c>
      <c r="CB112" s="24">
        <f t="shared" si="27"/>
        <v>33</v>
      </c>
      <c r="CC112" s="24">
        <f t="shared" si="28"/>
        <v>261</v>
      </c>
      <c r="CD112" s="24">
        <f t="shared" si="29"/>
        <v>228</v>
      </c>
      <c r="CE112" s="24">
        <f t="shared" si="30"/>
        <v>71</v>
      </c>
      <c r="CF112" s="24">
        <f t="shared" si="31"/>
        <v>-157</v>
      </c>
      <c r="CG112" s="24">
        <f t="shared" si="32"/>
        <v>104</v>
      </c>
      <c r="CH112" s="24">
        <f t="shared" si="33"/>
        <v>269</v>
      </c>
      <c r="CI112">
        <f t="shared" si="34"/>
        <v>0.92811649818489761</v>
      </c>
    </row>
    <row r="113" spans="1:87" ht="15.75" customHeight="1" x14ac:dyDescent="0.2">
      <c r="A113" s="31" t="s">
        <v>19</v>
      </c>
      <c r="B113" s="31">
        <v>2024</v>
      </c>
      <c r="C113" s="31">
        <v>1412</v>
      </c>
      <c r="D113" s="31">
        <v>4</v>
      </c>
      <c r="E113" s="31" t="s">
        <v>23</v>
      </c>
      <c r="F113" s="31" t="s">
        <v>27</v>
      </c>
      <c r="G113" s="43">
        <v>45405</v>
      </c>
      <c r="H113" s="43">
        <v>45449</v>
      </c>
      <c r="I113" s="27">
        <v>46</v>
      </c>
      <c r="J113" s="18">
        <f t="shared" si="35"/>
        <v>1.069767441860465</v>
      </c>
      <c r="M113" s="43">
        <v>45449</v>
      </c>
      <c r="N113" s="43">
        <v>45482</v>
      </c>
      <c r="O113" s="27">
        <v>13</v>
      </c>
      <c r="P113" s="18">
        <f t="shared" si="36"/>
        <v>0.39393939393939392</v>
      </c>
      <c r="S113" s="20">
        <v>45482</v>
      </c>
      <c r="T113" s="20">
        <v>45517</v>
      </c>
      <c r="U113" s="27">
        <v>89</v>
      </c>
      <c r="V113" s="18">
        <f t="shared" si="39"/>
        <v>2.6176470588235294</v>
      </c>
      <c r="Y113" s="43">
        <v>45517</v>
      </c>
      <c r="Z113" s="43">
        <v>45553</v>
      </c>
      <c r="AA113" s="27">
        <v>242</v>
      </c>
      <c r="AB113" s="18">
        <f t="shared" si="46"/>
        <v>6.9142857142857146</v>
      </c>
      <c r="AE113" s="20">
        <v>45553</v>
      </c>
      <c r="AF113" s="20">
        <v>45587</v>
      </c>
      <c r="AG113" s="27">
        <v>7</v>
      </c>
      <c r="AH113" s="18">
        <f t="shared" si="50"/>
        <v>0.20588235294117646</v>
      </c>
      <c r="AK113" s="20">
        <v>45405</v>
      </c>
      <c r="AL113" s="20">
        <v>45482</v>
      </c>
      <c r="AM113" s="27">
        <v>187</v>
      </c>
      <c r="AN113" s="18">
        <f t="shared" si="37"/>
        <v>2.4605263157894739</v>
      </c>
      <c r="AQ113" s="20">
        <v>45405</v>
      </c>
      <c r="AR113" s="20">
        <v>45553</v>
      </c>
      <c r="AS113" s="27">
        <v>224</v>
      </c>
      <c r="AT113" s="18">
        <f t="shared" si="38"/>
        <v>1.5448275862068965</v>
      </c>
      <c r="AW113" s="20">
        <v>45405</v>
      </c>
      <c r="AX113" s="20">
        <v>45587</v>
      </c>
      <c r="AY113" s="27">
        <v>679</v>
      </c>
      <c r="AZ113" s="18">
        <f t="shared" si="47"/>
        <v>3.7932960893854748</v>
      </c>
      <c r="BC113" s="20">
        <v>45405</v>
      </c>
      <c r="BD113" s="27">
        <v>681</v>
      </c>
      <c r="BG113" s="20">
        <v>45449</v>
      </c>
      <c r="BH113" s="27">
        <v>185</v>
      </c>
      <c r="BK113" s="20">
        <v>45482</v>
      </c>
      <c r="BL113" s="27">
        <v>20</v>
      </c>
      <c r="BO113" s="20">
        <v>45517</v>
      </c>
      <c r="BP113" s="48">
        <v>877</v>
      </c>
      <c r="BQ113" s="22"/>
      <c r="BR113" s="22"/>
      <c r="BS113" s="20">
        <v>45553</v>
      </c>
      <c r="BT113" s="27">
        <v>238</v>
      </c>
      <c r="BU113" s="22"/>
      <c r="BV113" s="22"/>
      <c r="BW113" s="20">
        <v>45587</v>
      </c>
      <c r="BX113" s="27">
        <v>2829</v>
      </c>
      <c r="CA113" s="24">
        <f t="shared" si="26"/>
        <v>397</v>
      </c>
      <c r="CB113" s="24">
        <f t="shared" si="27"/>
        <v>128</v>
      </c>
      <c r="CC113" s="24">
        <f t="shared" si="28"/>
        <v>-166</v>
      </c>
      <c r="CD113" s="24">
        <f t="shared" si="29"/>
        <v>-294</v>
      </c>
      <c r="CE113" s="24">
        <f t="shared" si="30"/>
        <v>282</v>
      </c>
      <c r="CF113" s="24">
        <f t="shared" si="31"/>
        <v>576</v>
      </c>
      <c r="CG113" s="24">
        <f t="shared" si="32"/>
        <v>410</v>
      </c>
      <c r="CH113" s="24">
        <f t="shared" si="33"/>
        <v>807</v>
      </c>
      <c r="CI113">
        <f t="shared" si="34"/>
        <v>2.2403043923700556</v>
      </c>
    </row>
    <row r="114" spans="1:87" ht="15.75" customHeight="1" x14ac:dyDescent="0.2">
      <c r="A114" s="31" t="s">
        <v>28</v>
      </c>
      <c r="B114" s="31">
        <v>2024</v>
      </c>
      <c r="C114" s="31">
        <v>2101</v>
      </c>
      <c r="D114" s="31">
        <v>1</v>
      </c>
      <c r="E114" s="31" t="s">
        <v>26</v>
      </c>
      <c r="F114" s="31" t="s">
        <v>21</v>
      </c>
      <c r="G114" s="43">
        <v>45404</v>
      </c>
      <c r="H114" s="43">
        <v>45442</v>
      </c>
      <c r="I114" s="27">
        <v>5</v>
      </c>
      <c r="J114" s="18">
        <f t="shared" si="35"/>
        <v>0.13157894736842105</v>
      </c>
      <c r="M114" s="43">
        <v>45442</v>
      </c>
      <c r="N114" s="43">
        <v>45492</v>
      </c>
      <c r="O114" s="27">
        <v>11</v>
      </c>
      <c r="P114" s="18">
        <f t="shared" si="36"/>
        <v>0.22448979591836735</v>
      </c>
      <c r="S114" s="20">
        <v>45492</v>
      </c>
      <c r="T114" s="20">
        <v>45531</v>
      </c>
      <c r="U114" s="27">
        <v>113</v>
      </c>
      <c r="V114" s="18">
        <f t="shared" si="39"/>
        <v>2.9736842105263159</v>
      </c>
      <c r="Y114" s="43">
        <v>45531</v>
      </c>
      <c r="Z114" s="43">
        <v>45586</v>
      </c>
      <c r="AA114" s="27">
        <v>277</v>
      </c>
      <c r="AB114" s="18">
        <f t="shared" si="46"/>
        <v>5.1296296296296298</v>
      </c>
      <c r="AK114" s="20">
        <v>45404</v>
      </c>
      <c r="AL114" s="20">
        <v>45492</v>
      </c>
      <c r="AM114" s="27">
        <v>34</v>
      </c>
      <c r="AN114" s="18">
        <f t="shared" si="37"/>
        <v>0.39080459770114945</v>
      </c>
      <c r="AQ114" s="20">
        <v>45404</v>
      </c>
      <c r="AR114" s="20">
        <v>45586</v>
      </c>
      <c r="AS114" s="27">
        <v>234</v>
      </c>
      <c r="AT114" s="18">
        <f t="shared" si="38"/>
        <v>1.3072625698324023</v>
      </c>
      <c r="AW114" s="20">
        <v>45404</v>
      </c>
      <c r="AX114" s="20">
        <v>45586</v>
      </c>
      <c r="AY114" s="27">
        <v>46</v>
      </c>
      <c r="AZ114" s="18">
        <f t="shared" si="47"/>
        <v>0.25698324022346369</v>
      </c>
      <c r="BC114" s="20">
        <v>45404</v>
      </c>
      <c r="BD114" s="27">
        <v>90</v>
      </c>
      <c r="BG114" s="20">
        <v>45442</v>
      </c>
      <c r="BH114" s="27">
        <v>65</v>
      </c>
      <c r="BK114" s="20">
        <v>45492</v>
      </c>
      <c r="BO114" s="20">
        <v>45531</v>
      </c>
      <c r="BP114" s="27">
        <v>107</v>
      </c>
      <c r="BQ114" s="22"/>
      <c r="BR114" s="22"/>
      <c r="BS114" s="20">
        <v>45586</v>
      </c>
      <c r="BT114" s="27">
        <v>257</v>
      </c>
      <c r="BU114" s="22"/>
      <c r="BV114" s="22"/>
      <c r="CA114" s="24">
        <f t="shared" si="26"/>
        <v>406</v>
      </c>
      <c r="CB114" s="24">
        <f t="shared" si="27"/>
        <v>18</v>
      </c>
      <c r="CC114" s="24">
        <f t="shared" si="28"/>
        <v>-172</v>
      </c>
      <c r="CD114" s="24">
        <f t="shared" si="29"/>
        <v>-190</v>
      </c>
      <c r="CE114" s="24">
        <f t="shared" si="30"/>
        <v>-360</v>
      </c>
      <c r="CF114" s="24">
        <f t="shared" si="31"/>
        <v>-170</v>
      </c>
      <c r="CG114" s="24">
        <f t="shared" si="32"/>
        <v>-342</v>
      </c>
      <c r="CH114" s="24">
        <f t="shared" si="33"/>
        <v>64</v>
      </c>
      <c r="CI114">
        <f t="shared" si="34"/>
        <v>2.1148456458606835</v>
      </c>
    </row>
    <row r="115" spans="1:87" ht="15.75" customHeight="1" x14ac:dyDescent="0.2">
      <c r="A115" s="31" t="s">
        <v>28</v>
      </c>
      <c r="B115" s="31">
        <v>2024</v>
      </c>
      <c r="C115" s="31">
        <v>2104</v>
      </c>
      <c r="D115" s="31">
        <v>1</v>
      </c>
      <c r="E115" s="31" t="s">
        <v>23</v>
      </c>
      <c r="F115" s="31" t="s">
        <v>21</v>
      </c>
      <c r="G115" s="43">
        <v>45404</v>
      </c>
      <c r="H115" s="43">
        <v>45442</v>
      </c>
      <c r="I115" s="27">
        <v>8</v>
      </c>
      <c r="J115" s="18">
        <f t="shared" si="35"/>
        <v>0.21052631578947367</v>
      </c>
      <c r="M115" s="43">
        <v>45442</v>
      </c>
      <c r="N115" s="43">
        <v>45492</v>
      </c>
      <c r="O115" s="27">
        <v>15</v>
      </c>
      <c r="P115" s="18">
        <f t="shared" si="36"/>
        <v>0.30612244897959184</v>
      </c>
      <c r="S115" s="20">
        <v>45492</v>
      </c>
      <c r="T115" s="20">
        <v>45531</v>
      </c>
      <c r="U115" s="27">
        <v>4</v>
      </c>
      <c r="V115" s="18">
        <f t="shared" si="39"/>
        <v>0.10526315789473684</v>
      </c>
      <c r="Y115" s="43">
        <v>45531</v>
      </c>
      <c r="Z115" s="43">
        <v>45586</v>
      </c>
      <c r="AA115" s="27">
        <v>180</v>
      </c>
      <c r="AB115" s="18">
        <f t="shared" si="46"/>
        <v>3.3333333333333335</v>
      </c>
      <c r="AK115" s="20">
        <v>45404</v>
      </c>
      <c r="AL115" s="20">
        <v>45492</v>
      </c>
      <c r="AM115" s="27">
        <v>14</v>
      </c>
      <c r="AN115" s="18">
        <f t="shared" si="37"/>
        <v>0.16091954022988506</v>
      </c>
      <c r="AQ115" s="20">
        <v>45404</v>
      </c>
      <c r="AR115" s="20">
        <v>45586</v>
      </c>
      <c r="AS115" s="27">
        <v>306</v>
      </c>
      <c r="AT115" s="18">
        <f t="shared" si="38"/>
        <v>1.7094972067039107</v>
      </c>
      <c r="AW115" s="20">
        <v>45404</v>
      </c>
      <c r="AX115" s="20">
        <v>45586</v>
      </c>
      <c r="AY115" s="27">
        <v>51</v>
      </c>
      <c r="AZ115" s="18">
        <f t="shared" si="47"/>
        <v>0.28491620111731841</v>
      </c>
      <c r="BC115" s="20">
        <v>45404</v>
      </c>
      <c r="BD115" s="27">
        <v>11</v>
      </c>
      <c r="BG115" s="20">
        <v>45442</v>
      </c>
      <c r="BH115" s="27">
        <v>106</v>
      </c>
      <c r="BK115" s="20">
        <v>45492</v>
      </c>
      <c r="BL115" s="27">
        <v>18</v>
      </c>
      <c r="BO115" s="20">
        <v>45531</v>
      </c>
      <c r="BP115" s="48">
        <v>420</v>
      </c>
      <c r="BQ115" s="22"/>
      <c r="BR115" s="22"/>
      <c r="BS115" s="20">
        <v>45586</v>
      </c>
      <c r="BT115" s="27">
        <v>1725</v>
      </c>
      <c r="BU115" s="22"/>
      <c r="BV115" s="22"/>
      <c r="CA115" s="24">
        <f t="shared" si="26"/>
        <v>207</v>
      </c>
      <c r="CB115" s="24">
        <f t="shared" si="27"/>
        <v>-9</v>
      </c>
      <c r="CC115" s="24">
        <f t="shared" si="28"/>
        <v>99</v>
      </c>
      <c r="CD115" s="24">
        <f t="shared" si="29"/>
        <v>108</v>
      </c>
      <c r="CE115" s="24">
        <f t="shared" si="30"/>
        <v>-156</v>
      </c>
      <c r="CF115" s="24">
        <f t="shared" si="31"/>
        <v>-264</v>
      </c>
      <c r="CG115" s="24">
        <f t="shared" si="32"/>
        <v>-165</v>
      </c>
      <c r="CH115" s="24">
        <f t="shared" si="33"/>
        <v>42</v>
      </c>
      <c r="CI115">
        <f t="shared" si="34"/>
        <v>0.98881131399928401</v>
      </c>
    </row>
    <row r="116" spans="1:87" ht="15.75" customHeight="1" x14ac:dyDescent="0.2">
      <c r="A116" s="31" t="s">
        <v>28</v>
      </c>
      <c r="B116" s="31">
        <v>2024</v>
      </c>
      <c r="C116" s="31">
        <v>2108</v>
      </c>
      <c r="D116" s="31">
        <v>1</v>
      </c>
      <c r="E116" s="31" t="s">
        <v>26</v>
      </c>
      <c r="F116" s="31" t="s">
        <v>27</v>
      </c>
      <c r="G116" s="43">
        <v>45404</v>
      </c>
      <c r="H116" s="43">
        <v>45442</v>
      </c>
      <c r="I116" s="27">
        <v>7</v>
      </c>
      <c r="J116" s="18">
        <f t="shared" si="35"/>
        <v>0.18421052631578946</v>
      </c>
      <c r="M116" s="43">
        <v>45442</v>
      </c>
      <c r="N116" s="43">
        <v>45482</v>
      </c>
      <c r="O116" s="27">
        <v>28</v>
      </c>
      <c r="P116" s="18">
        <f t="shared" si="36"/>
        <v>0.71794871794871795</v>
      </c>
      <c r="S116" s="20">
        <v>45482</v>
      </c>
      <c r="T116" s="20">
        <v>45517</v>
      </c>
      <c r="U116" s="27">
        <v>134</v>
      </c>
      <c r="V116" s="18">
        <f t="shared" si="39"/>
        <v>3.9411764705882355</v>
      </c>
      <c r="Y116" s="43">
        <v>45517</v>
      </c>
      <c r="Z116" s="43">
        <v>45551</v>
      </c>
      <c r="AA116" s="27">
        <v>49</v>
      </c>
      <c r="AB116" s="18">
        <f t="shared" si="46"/>
        <v>1.4848484848484849</v>
      </c>
      <c r="AE116" s="20">
        <v>45551</v>
      </c>
      <c r="AF116" s="20">
        <v>45586</v>
      </c>
      <c r="AG116" s="27">
        <v>6</v>
      </c>
      <c r="AH116" s="18">
        <f t="shared" ref="AH116:AH117" si="51">AG116/DAYS360(AE116,AF116)</f>
        <v>0.17142857142857143</v>
      </c>
      <c r="AK116" s="20">
        <v>45404</v>
      </c>
      <c r="AL116" s="20">
        <v>45482</v>
      </c>
      <c r="AM116" s="27">
        <v>1</v>
      </c>
      <c r="AN116" s="18">
        <f t="shared" si="37"/>
        <v>1.2987012987012988E-2</v>
      </c>
      <c r="AQ116" s="20">
        <v>45404</v>
      </c>
      <c r="AR116" s="20">
        <v>45551</v>
      </c>
      <c r="AS116" s="27">
        <v>98</v>
      </c>
      <c r="AT116" s="18">
        <f t="shared" si="38"/>
        <v>0.68055555555555558</v>
      </c>
      <c r="AW116" s="20">
        <v>45404</v>
      </c>
      <c r="AX116" s="20">
        <v>45586</v>
      </c>
      <c r="AY116" s="27">
        <v>329</v>
      </c>
      <c r="AZ116" s="18">
        <f t="shared" si="47"/>
        <v>1.8379888268156424</v>
      </c>
      <c r="BC116" s="20">
        <v>45404</v>
      </c>
      <c r="BD116" s="27">
        <v>191</v>
      </c>
      <c r="BG116" s="20">
        <v>45442</v>
      </c>
      <c r="BH116" s="27">
        <v>67</v>
      </c>
      <c r="BK116" s="20">
        <v>45482</v>
      </c>
      <c r="BO116" s="20">
        <v>45517</v>
      </c>
      <c r="BP116" s="27">
        <v>337</v>
      </c>
      <c r="BQ116" s="22"/>
      <c r="BR116" s="22"/>
      <c r="BS116" s="20">
        <v>45551</v>
      </c>
      <c r="BT116" s="27">
        <v>92</v>
      </c>
      <c r="BU116" s="22"/>
      <c r="BV116" s="22"/>
      <c r="BW116" s="20">
        <v>45586</v>
      </c>
      <c r="BX116" s="27">
        <v>365</v>
      </c>
      <c r="CA116" s="24">
        <f t="shared" si="26"/>
        <v>224</v>
      </c>
      <c r="CB116" s="24">
        <f t="shared" si="27"/>
        <v>-34</v>
      </c>
      <c r="CC116" s="24">
        <f t="shared" si="28"/>
        <v>-120</v>
      </c>
      <c r="CD116" s="24">
        <f t="shared" si="29"/>
        <v>-86</v>
      </c>
      <c r="CE116" s="24">
        <f t="shared" si="30"/>
        <v>105</v>
      </c>
      <c r="CF116" s="24">
        <f t="shared" si="31"/>
        <v>191</v>
      </c>
      <c r="CG116" s="24">
        <f t="shared" si="32"/>
        <v>71</v>
      </c>
      <c r="CH116" s="24">
        <f t="shared" si="33"/>
        <v>295</v>
      </c>
      <c r="CI116">
        <f t="shared" si="34"/>
        <v>1.29992255422596</v>
      </c>
    </row>
    <row r="117" spans="1:87" ht="15.75" customHeight="1" x14ac:dyDescent="0.2">
      <c r="A117" s="31" t="s">
        <v>28</v>
      </c>
      <c r="B117" s="31">
        <v>2024</v>
      </c>
      <c r="C117" s="31">
        <v>2110</v>
      </c>
      <c r="D117" s="31">
        <v>1</v>
      </c>
      <c r="E117" s="31" t="s">
        <v>23</v>
      </c>
      <c r="F117" s="31" t="s">
        <v>27</v>
      </c>
      <c r="G117" s="43">
        <v>45404</v>
      </c>
      <c r="H117" s="43">
        <v>45442</v>
      </c>
      <c r="I117" s="27">
        <v>1</v>
      </c>
      <c r="J117" s="18">
        <f t="shared" si="35"/>
        <v>2.6315789473684209E-2</v>
      </c>
      <c r="M117" s="43">
        <v>45442</v>
      </c>
      <c r="N117" s="43">
        <v>45482</v>
      </c>
      <c r="O117" s="27">
        <v>17</v>
      </c>
      <c r="P117" s="18">
        <f t="shared" si="36"/>
        <v>0.4358974358974359</v>
      </c>
      <c r="S117" s="20">
        <v>45482</v>
      </c>
      <c r="T117" s="20">
        <v>45517</v>
      </c>
      <c r="U117" s="27">
        <v>81</v>
      </c>
      <c r="V117" s="18">
        <f t="shared" si="39"/>
        <v>2.3823529411764706</v>
      </c>
      <c r="Y117" s="43">
        <v>45517</v>
      </c>
      <c r="Z117" s="43">
        <v>45551</v>
      </c>
      <c r="AA117" s="27">
        <v>57</v>
      </c>
      <c r="AB117" s="18">
        <f t="shared" si="46"/>
        <v>1.7272727272727273</v>
      </c>
      <c r="AE117" s="20">
        <v>45551</v>
      </c>
      <c r="AF117" s="20">
        <v>45586</v>
      </c>
      <c r="AG117" s="27">
        <v>6</v>
      </c>
      <c r="AH117" s="18">
        <f t="shared" si="51"/>
        <v>0.17142857142857143</v>
      </c>
      <c r="AK117" s="20">
        <v>45404</v>
      </c>
      <c r="AL117" s="20">
        <v>45482</v>
      </c>
      <c r="AM117" s="27">
        <v>20</v>
      </c>
      <c r="AN117" s="18">
        <f t="shared" si="37"/>
        <v>0.25974025974025972</v>
      </c>
      <c r="AQ117" s="20">
        <v>45404</v>
      </c>
      <c r="AR117" s="20">
        <v>45551</v>
      </c>
      <c r="AS117" s="27">
        <v>47</v>
      </c>
      <c r="AT117" s="18">
        <f t="shared" si="38"/>
        <v>0.3263888888888889</v>
      </c>
      <c r="AW117" s="20">
        <v>45404</v>
      </c>
      <c r="AX117" s="20">
        <v>45586</v>
      </c>
      <c r="AY117" s="27">
        <v>103</v>
      </c>
      <c r="AZ117" s="18">
        <f t="shared" si="47"/>
        <v>0.57541899441340782</v>
      </c>
      <c r="BC117" s="20">
        <v>45404</v>
      </c>
      <c r="BD117" s="27">
        <v>561</v>
      </c>
      <c r="BG117" s="20">
        <v>45442</v>
      </c>
      <c r="BH117" s="27">
        <v>86</v>
      </c>
      <c r="BK117" s="20">
        <v>45482</v>
      </c>
      <c r="BL117" s="27">
        <v>8</v>
      </c>
      <c r="BO117" s="20">
        <v>45517</v>
      </c>
      <c r="BP117" s="48">
        <v>239</v>
      </c>
      <c r="BQ117" s="22"/>
      <c r="BR117" s="22"/>
      <c r="BS117" s="20">
        <v>45551</v>
      </c>
      <c r="BT117" s="27">
        <v>3472</v>
      </c>
      <c r="BU117" s="22"/>
      <c r="BV117" s="22"/>
      <c r="BW117" s="20">
        <v>45586</v>
      </c>
      <c r="BX117" s="27">
        <v>289</v>
      </c>
      <c r="CA117" s="24">
        <f t="shared" si="26"/>
        <v>162</v>
      </c>
      <c r="CB117" s="24">
        <f t="shared" si="27"/>
        <v>2</v>
      </c>
      <c r="CC117" s="24">
        <f t="shared" si="28"/>
        <v>-109</v>
      </c>
      <c r="CD117" s="24">
        <f t="shared" si="29"/>
        <v>-111</v>
      </c>
      <c r="CE117" s="24">
        <f t="shared" si="30"/>
        <v>-59</v>
      </c>
      <c r="CF117" s="24">
        <f t="shared" si="31"/>
        <v>52</v>
      </c>
      <c r="CG117" s="24">
        <f t="shared" si="32"/>
        <v>-57</v>
      </c>
      <c r="CH117" s="24">
        <f t="shared" si="33"/>
        <v>105</v>
      </c>
      <c r="CI117">
        <f t="shared" si="34"/>
        <v>0.94865349304977786</v>
      </c>
    </row>
    <row r="118" spans="1:87" ht="15.75" customHeight="1" x14ac:dyDescent="0.2">
      <c r="A118" s="31" t="s">
        <v>28</v>
      </c>
      <c r="B118" s="31">
        <v>2024</v>
      </c>
      <c r="C118" s="31">
        <v>2204</v>
      </c>
      <c r="D118" s="31">
        <v>2</v>
      </c>
      <c r="E118" s="31" t="s">
        <v>23</v>
      </c>
      <c r="F118" s="31" t="s">
        <v>21</v>
      </c>
      <c r="G118" s="43">
        <v>45404</v>
      </c>
      <c r="H118" s="43">
        <v>45442</v>
      </c>
      <c r="I118" s="27">
        <v>6</v>
      </c>
      <c r="J118" s="18">
        <f t="shared" si="35"/>
        <v>0.15789473684210525</v>
      </c>
      <c r="M118" s="43">
        <v>45442</v>
      </c>
      <c r="N118" s="43">
        <v>45492</v>
      </c>
      <c r="O118" s="27">
        <v>1</v>
      </c>
      <c r="P118" s="18">
        <f t="shared" si="36"/>
        <v>2.0408163265306121E-2</v>
      </c>
      <c r="S118" s="20">
        <v>45492</v>
      </c>
      <c r="T118" s="20">
        <v>45531</v>
      </c>
      <c r="U118" s="27">
        <v>24</v>
      </c>
      <c r="V118" s="18">
        <f t="shared" si="39"/>
        <v>0.63157894736842102</v>
      </c>
      <c r="Y118" s="43">
        <v>45531</v>
      </c>
      <c r="Z118" s="43">
        <v>45586</v>
      </c>
      <c r="AA118" s="27">
        <v>58</v>
      </c>
      <c r="AB118" s="18">
        <f t="shared" si="46"/>
        <v>1.0740740740740742</v>
      </c>
      <c r="AK118" s="20">
        <v>45404</v>
      </c>
      <c r="AL118" s="20">
        <v>45492</v>
      </c>
      <c r="AM118" s="27">
        <v>6</v>
      </c>
      <c r="AN118" s="18">
        <f t="shared" si="37"/>
        <v>6.8965517241379309E-2</v>
      </c>
      <c r="AQ118" s="20">
        <v>45404</v>
      </c>
      <c r="AR118" s="20">
        <v>45586</v>
      </c>
      <c r="AS118" s="27">
        <v>125</v>
      </c>
      <c r="AT118" s="18">
        <f t="shared" si="38"/>
        <v>0.6983240223463687</v>
      </c>
      <c r="AW118" s="20">
        <v>45404</v>
      </c>
      <c r="AX118" s="20">
        <v>45586</v>
      </c>
      <c r="AY118" s="27">
        <v>327</v>
      </c>
      <c r="AZ118" s="18">
        <f t="shared" si="47"/>
        <v>1.8268156424581006</v>
      </c>
      <c r="BC118" s="20">
        <v>45404</v>
      </c>
      <c r="BD118" s="27">
        <v>1239</v>
      </c>
      <c r="BG118" s="20">
        <v>45442</v>
      </c>
      <c r="BH118" s="27">
        <v>12</v>
      </c>
      <c r="BK118" s="20">
        <v>45492</v>
      </c>
      <c r="BL118" s="27">
        <v>41</v>
      </c>
      <c r="BO118" s="20">
        <v>45531</v>
      </c>
      <c r="BP118" s="48">
        <v>209</v>
      </c>
      <c r="BQ118" s="22"/>
      <c r="BR118" s="22"/>
      <c r="BS118" s="20">
        <v>45586</v>
      </c>
      <c r="BT118" s="27">
        <v>68</v>
      </c>
      <c r="BU118" s="22"/>
      <c r="BV118" s="22"/>
      <c r="CA118" s="24">
        <f t="shared" si="26"/>
        <v>89</v>
      </c>
      <c r="CB118" s="24">
        <f t="shared" si="27"/>
        <v>-1</v>
      </c>
      <c r="CC118" s="24">
        <f t="shared" si="28"/>
        <v>36</v>
      </c>
      <c r="CD118" s="24">
        <f t="shared" si="29"/>
        <v>37</v>
      </c>
      <c r="CE118" s="24">
        <f t="shared" si="30"/>
        <v>238</v>
      </c>
      <c r="CF118" s="24">
        <f t="shared" si="31"/>
        <v>201</v>
      </c>
      <c r="CG118" s="24">
        <f t="shared" si="32"/>
        <v>237</v>
      </c>
      <c r="CH118" s="24">
        <f t="shared" si="33"/>
        <v>326</v>
      </c>
      <c r="CI118">
        <f t="shared" si="34"/>
        <v>0.47098898038747661</v>
      </c>
    </row>
    <row r="119" spans="1:87" ht="15.75" customHeight="1" x14ac:dyDescent="0.2">
      <c r="A119" s="31" t="s">
        <v>28</v>
      </c>
      <c r="B119" s="31">
        <v>2024</v>
      </c>
      <c r="C119" s="31">
        <v>2205</v>
      </c>
      <c r="D119" s="31">
        <v>2</v>
      </c>
      <c r="E119" s="31" t="s">
        <v>26</v>
      </c>
      <c r="F119" s="31" t="s">
        <v>21</v>
      </c>
      <c r="G119" s="43">
        <v>45404</v>
      </c>
      <c r="H119" s="43">
        <v>45442</v>
      </c>
      <c r="I119" s="27">
        <v>9</v>
      </c>
      <c r="J119" s="18">
        <f t="shared" si="35"/>
        <v>0.23684210526315788</v>
      </c>
      <c r="M119" s="43">
        <v>45442</v>
      </c>
      <c r="N119" s="43">
        <v>45492</v>
      </c>
      <c r="O119" s="27">
        <v>3</v>
      </c>
      <c r="P119" s="18">
        <f t="shared" si="36"/>
        <v>6.1224489795918366E-2</v>
      </c>
      <c r="S119" s="20">
        <v>45492</v>
      </c>
      <c r="T119" s="20">
        <v>45531</v>
      </c>
      <c r="U119" s="27">
        <v>25</v>
      </c>
      <c r="V119" s="18">
        <f t="shared" si="39"/>
        <v>0.65789473684210531</v>
      </c>
      <c r="Y119" s="43">
        <v>45531</v>
      </c>
      <c r="Z119" s="43">
        <v>45586</v>
      </c>
      <c r="AA119" s="27">
        <v>21</v>
      </c>
      <c r="AB119" s="18">
        <f t="shared" si="46"/>
        <v>0.3888888888888889</v>
      </c>
      <c r="AK119" s="20">
        <v>45404</v>
      </c>
      <c r="AL119" s="20">
        <v>45492</v>
      </c>
      <c r="AM119" s="27">
        <v>26</v>
      </c>
      <c r="AN119" s="18">
        <f t="shared" si="37"/>
        <v>0.2988505747126437</v>
      </c>
      <c r="AQ119" s="20">
        <v>45404</v>
      </c>
      <c r="AR119" s="20">
        <v>45586</v>
      </c>
      <c r="AS119" s="27">
        <v>70</v>
      </c>
      <c r="AT119" s="18">
        <f t="shared" si="38"/>
        <v>0.39106145251396646</v>
      </c>
      <c r="AW119" s="20">
        <v>45404</v>
      </c>
      <c r="AX119" s="20">
        <v>45586</v>
      </c>
      <c r="AY119" s="27">
        <v>131</v>
      </c>
      <c r="AZ119" s="18">
        <f t="shared" si="47"/>
        <v>0.73184357541899436</v>
      </c>
      <c r="BC119" s="20">
        <v>45404</v>
      </c>
      <c r="BD119" s="27">
        <v>109</v>
      </c>
      <c r="BG119" s="20">
        <v>45442</v>
      </c>
      <c r="BH119" s="27">
        <v>46</v>
      </c>
      <c r="BK119" s="20">
        <v>45492</v>
      </c>
      <c r="BL119" s="27">
        <v>65</v>
      </c>
      <c r="BO119" s="20">
        <v>45531</v>
      </c>
      <c r="BP119" s="27">
        <v>233</v>
      </c>
      <c r="BQ119" s="22"/>
      <c r="BR119" s="22"/>
      <c r="BS119" s="20">
        <v>45586</v>
      </c>
      <c r="BT119" s="27">
        <v>1532</v>
      </c>
      <c r="BU119" s="22"/>
      <c r="BV119" s="22"/>
      <c r="CA119" s="24">
        <f t="shared" si="26"/>
        <v>58</v>
      </c>
      <c r="CB119" s="24">
        <f t="shared" si="27"/>
        <v>14</v>
      </c>
      <c r="CC119" s="24">
        <f t="shared" si="28"/>
        <v>12</v>
      </c>
      <c r="CD119" s="24">
        <f t="shared" si="29"/>
        <v>-2</v>
      </c>
      <c r="CE119" s="24">
        <f t="shared" si="30"/>
        <v>73</v>
      </c>
      <c r="CF119" s="24">
        <f t="shared" si="31"/>
        <v>75</v>
      </c>
      <c r="CG119" s="24">
        <f t="shared" si="32"/>
        <v>87</v>
      </c>
      <c r="CH119" s="24">
        <f t="shared" si="33"/>
        <v>145</v>
      </c>
      <c r="CI119">
        <f t="shared" si="34"/>
        <v>0.33621255519751758</v>
      </c>
    </row>
    <row r="120" spans="1:87" ht="15.75" customHeight="1" x14ac:dyDescent="0.2">
      <c r="A120" s="31" t="s">
        <v>28</v>
      </c>
      <c r="B120" s="31">
        <v>2024</v>
      </c>
      <c r="C120" s="31">
        <v>2208</v>
      </c>
      <c r="D120" s="31">
        <v>2</v>
      </c>
      <c r="E120" s="31" t="s">
        <v>23</v>
      </c>
      <c r="F120" s="31" t="s">
        <v>27</v>
      </c>
      <c r="G120" s="43">
        <v>45404</v>
      </c>
      <c r="H120" s="43">
        <v>45442</v>
      </c>
      <c r="I120" s="27">
        <v>2</v>
      </c>
      <c r="J120" s="18">
        <f t="shared" si="35"/>
        <v>5.2631578947368418E-2</v>
      </c>
      <c r="M120" s="43">
        <v>45442</v>
      </c>
      <c r="N120" s="43">
        <v>45482</v>
      </c>
      <c r="O120" s="27">
        <v>3</v>
      </c>
      <c r="P120" s="18">
        <f t="shared" si="36"/>
        <v>7.6923076923076927E-2</v>
      </c>
      <c r="S120" s="20">
        <v>45482</v>
      </c>
      <c r="T120" s="20">
        <v>45517</v>
      </c>
      <c r="U120" s="27">
        <v>98</v>
      </c>
      <c r="V120" s="18">
        <f t="shared" si="39"/>
        <v>2.8823529411764706</v>
      </c>
      <c r="Y120" s="43">
        <v>45517</v>
      </c>
      <c r="Z120" s="43">
        <v>45551</v>
      </c>
      <c r="AA120" s="27">
        <v>1</v>
      </c>
      <c r="AB120" s="18">
        <f t="shared" si="46"/>
        <v>3.0303030303030304E-2</v>
      </c>
      <c r="AE120" s="20">
        <v>45551</v>
      </c>
      <c r="AF120" s="20">
        <v>45586</v>
      </c>
      <c r="AG120" s="27">
        <v>9</v>
      </c>
      <c r="AH120" s="18">
        <f t="shared" ref="AH120:AH123" si="52">AG120/DAYS360(AE120,AF120)</f>
        <v>0.25714285714285712</v>
      </c>
      <c r="AK120" s="20">
        <v>45404</v>
      </c>
      <c r="AL120" s="20">
        <v>45482</v>
      </c>
      <c r="AN120" s="18">
        <f t="shared" si="37"/>
        <v>0</v>
      </c>
      <c r="AQ120" s="20">
        <v>45404</v>
      </c>
      <c r="AR120" s="20">
        <v>45551</v>
      </c>
      <c r="AS120" s="47">
        <v>26</v>
      </c>
      <c r="AT120" s="18">
        <f t="shared" si="38"/>
        <v>0.18055555555555555</v>
      </c>
      <c r="AW120" s="20">
        <v>45404</v>
      </c>
      <c r="AX120" s="20">
        <v>45586</v>
      </c>
      <c r="AY120" s="27">
        <v>243</v>
      </c>
      <c r="AZ120" s="18">
        <f t="shared" si="47"/>
        <v>1.3575418994413408</v>
      </c>
      <c r="BC120" s="20">
        <v>45404</v>
      </c>
      <c r="BD120" s="27">
        <v>308</v>
      </c>
      <c r="BG120" s="20">
        <v>45442</v>
      </c>
      <c r="BH120" s="27">
        <v>88</v>
      </c>
      <c r="BK120" s="20">
        <v>45482</v>
      </c>
      <c r="BL120" s="27">
        <v>16</v>
      </c>
      <c r="BO120" s="20">
        <v>45517</v>
      </c>
      <c r="BP120" s="48">
        <v>669</v>
      </c>
      <c r="BQ120" s="22"/>
      <c r="BR120" s="22"/>
      <c r="BS120" s="20">
        <v>45551</v>
      </c>
      <c r="BT120" s="27">
        <v>72</v>
      </c>
      <c r="BU120" s="22"/>
      <c r="BV120" s="22"/>
      <c r="BW120" s="20">
        <v>45586</v>
      </c>
      <c r="BX120" s="27">
        <v>1553</v>
      </c>
      <c r="CA120" s="24">
        <f t="shared" si="26"/>
        <v>113</v>
      </c>
      <c r="CB120" s="24">
        <f t="shared" si="27"/>
        <v>-5</v>
      </c>
      <c r="CC120" s="24">
        <f t="shared" si="28"/>
        <v>-78</v>
      </c>
      <c r="CD120" s="24">
        <f t="shared" si="29"/>
        <v>-73</v>
      </c>
      <c r="CE120" s="24">
        <f t="shared" si="30"/>
        <v>130</v>
      </c>
      <c r="CF120" s="24">
        <f t="shared" si="31"/>
        <v>203</v>
      </c>
      <c r="CG120" s="24">
        <f t="shared" si="32"/>
        <v>125</v>
      </c>
      <c r="CH120" s="24">
        <f t="shared" si="33"/>
        <v>238</v>
      </c>
      <c r="CI120">
        <f t="shared" si="34"/>
        <v>0.65987069689856059</v>
      </c>
    </row>
    <row r="121" spans="1:87" ht="15.75" customHeight="1" x14ac:dyDescent="0.2">
      <c r="A121" s="31" t="s">
        <v>28</v>
      </c>
      <c r="B121" s="31">
        <v>2024</v>
      </c>
      <c r="C121" s="31">
        <v>2212</v>
      </c>
      <c r="D121" s="31">
        <v>2</v>
      </c>
      <c r="E121" s="31" t="s">
        <v>26</v>
      </c>
      <c r="F121" s="31" t="s">
        <v>27</v>
      </c>
      <c r="G121" s="43">
        <v>45404</v>
      </c>
      <c r="H121" s="43">
        <v>45442</v>
      </c>
      <c r="I121" s="27">
        <v>16</v>
      </c>
      <c r="J121" s="18">
        <f t="shared" si="35"/>
        <v>0.42105263157894735</v>
      </c>
      <c r="M121" s="43">
        <v>45442</v>
      </c>
      <c r="N121" s="43">
        <v>45482</v>
      </c>
      <c r="O121" s="27">
        <v>46</v>
      </c>
      <c r="P121" s="18">
        <f t="shared" si="36"/>
        <v>1.1794871794871795</v>
      </c>
      <c r="S121" s="20">
        <v>45482</v>
      </c>
      <c r="T121" s="20">
        <v>45517</v>
      </c>
      <c r="U121" s="27">
        <v>184</v>
      </c>
      <c r="V121" s="18">
        <f t="shared" si="39"/>
        <v>5.4117647058823533</v>
      </c>
      <c r="Y121" s="43">
        <v>45517</v>
      </c>
      <c r="Z121" s="43">
        <v>45551</v>
      </c>
      <c r="AA121" s="27">
        <v>26</v>
      </c>
      <c r="AB121" s="18">
        <f t="shared" si="46"/>
        <v>0.78787878787878785</v>
      </c>
      <c r="AE121" s="20">
        <v>45551</v>
      </c>
      <c r="AF121" s="20">
        <v>45586</v>
      </c>
      <c r="AG121" s="27">
        <v>4</v>
      </c>
      <c r="AH121" s="18">
        <f t="shared" si="52"/>
        <v>0.11428571428571428</v>
      </c>
      <c r="AK121" s="20">
        <v>45404</v>
      </c>
      <c r="AL121" s="20">
        <v>45482</v>
      </c>
      <c r="AM121" s="27">
        <v>1</v>
      </c>
      <c r="AN121" s="18">
        <f t="shared" si="37"/>
        <v>1.2987012987012988E-2</v>
      </c>
      <c r="AQ121" s="20">
        <v>45404</v>
      </c>
      <c r="AR121" s="20">
        <v>45551</v>
      </c>
      <c r="AS121" s="27">
        <v>15</v>
      </c>
      <c r="AT121" s="18">
        <f t="shared" si="38"/>
        <v>0.10416666666666667</v>
      </c>
      <c r="AW121" s="20">
        <v>45404</v>
      </c>
      <c r="AX121" s="20">
        <v>45586</v>
      </c>
      <c r="AY121" s="27">
        <v>512</v>
      </c>
      <c r="AZ121" s="18">
        <f t="shared" si="47"/>
        <v>2.8603351955307263</v>
      </c>
      <c r="BC121" s="20">
        <v>45404</v>
      </c>
      <c r="BD121" s="27">
        <v>470</v>
      </c>
      <c r="BG121" s="20">
        <v>45442</v>
      </c>
      <c r="BH121" s="27">
        <v>30</v>
      </c>
      <c r="BK121" s="20">
        <v>45482</v>
      </c>
      <c r="BO121" s="20">
        <v>45517</v>
      </c>
      <c r="BP121" s="48">
        <v>815</v>
      </c>
      <c r="BQ121" s="22"/>
      <c r="BR121" s="22"/>
      <c r="BS121" s="20">
        <v>45551</v>
      </c>
      <c r="BT121" s="27">
        <v>774</v>
      </c>
      <c r="BU121" s="22"/>
      <c r="BV121" s="22"/>
      <c r="BW121" s="20">
        <v>45586</v>
      </c>
      <c r="BX121" s="27">
        <v>2651</v>
      </c>
      <c r="CA121" s="24">
        <f t="shared" si="26"/>
        <v>276</v>
      </c>
      <c r="CB121" s="24">
        <f t="shared" si="27"/>
        <v>-61</v>
      </c>
      <c r="CC121" s="24">
        <f t="shared" si="28"/>
        <v>-257</v>
      </c>
      <c r="CD121" s="24">
        <f t="shared" si="29"/>
        <v>-196</v>
      </c>
      <c r="CE121" s="24">
        <f t="shared" si="30"/>
        <v>236</v>
      </c>
      <c r="CF121" s="24">
        <f t="shared" si="31"/>
        <v>432</v>
      </c>
      <c r="CG121" s="24">
        <f t="shared" si="32"/>
        <v>175</v>
      </c>
      <c r="CH121" s="24">
        <f t="shared" si="33"/>
        <v>451</v>
      </c>
      <c r="CI121">
        <f t="shared" si="34"/>
        <v>1.5828938038225964</v>
      </c>
    </row>
    <row r="122" spans="1:87" ht="15.75" customHeight="1" x14ac:dyDescent="0.2">
      <c r="A122" s="31" t="s">
        <v>28</v>
      </c>
      <c r="B122" s="31">
        <v>2024</v>
      </c>
      <c r="C122" s="31">
        <v>2302</v>
      </c>
      <c r="D122" s="31">
        <v>3</v>
      </c>
      <c r="E122" s="31" t="s">
        <v>23</v>
      </c>
      <c r="F122" s="31" t="s">
        <v>27</v>
      </c>
      <c r="G122" s="43">
        <v>45404</v>
      </c>
      <c r="H122" s="43">
        <v>45442</v>
      </c>
      <c r="I122" s="27">
        <v>8</v>
      </c>
      <c r="J122" s="18">
        <f t="shared" si="35"/>
        <v>0.21052631578947367</v>
      </c>
      <c r="M122" s="43">
        <v>45442</v>
      </c>
      <c r="N122" s="43">
        <v>45482</v>
      </c>
      <c r="O122" s="27">
        <v>0</v>
      </c>
      <c r="P122" s="18">
        <f t="shared" si="36"/>
        <v>0</v>
      </c>
      <c r="S122" s="20">
        <v>45482</v>
      </c>
      <c r="T122" s="20">
        <v>45517</v>
      </c>
      <c r="U122" s="27">
        <v>424</v>
      </c>
      <c r="V122" s="18">
        <f t="shared" si="39"/>
        <v>12.470588235294118</v>
      </c>
      <c r="Y122" s="43">
        <v>45517</v>
      </c>
      <c r="Z122" s="43">
        <v>45551</v>
      </c>
      <c r="AA122" s="27">
        <v>3</v>
      </c>
      <c r="AB122" s="18">
        <f t="shared" si="46"/>
        <v>9.0909090909090912E-2</v>
      </c>
      <c r="AE122" s="20">
        <v>45551</v>
      </c>
      <c r="AF122" s="20">
        <v>45586</v>
      </c>
      <c r="AG122" s="27">
        <v>1126</v>
      </c>
      <c r="AH122" s="18">
        <f t="shared" si="52"/>
        <v>32.171428571428571</v>
      </c>
      <c r="AK122" s="20">
        <v>45404</v>
      </c>
      <c r="AL122" s="20">
        <v>45482</v>
      </c>
      <c r="AM122" s="27">
        <v>163</v>
      </c>
      <c r="AN122" s="18">
        <f t="shared" si="37"/>
        <v>2.116883116883117</v>
      </c>
      <c r="AQ122" s="20">
        <v>45404</v>
      </c>
      <c r="AR122" s="20">
        <v>45551</v>
      </c>
      <c r="AS122" s="27">
        <v>206</v>
      </c>
      <c r="AT122" s="18">
        <f t="shared" si="38"/>
        <v>1.4305555555555556</v>
      </c>
      <c r="AW122" s="20">
        <v>45404</v>
      </c>
      <c r="AX122" s="20">
        <v>45586</v>
      </c>
      <c r="AY122" s="27">
        <v>5</v>
      </c>
      <c r="AZ122" s="18">
        <f t="shared" si="47"/>
        <v>2.7932960893854747E-2</v>
      </c>
      <c r="BC122" s="20">
        <v>45404</v>
      </c>
      <c r="BD122" s="27">
        <v>192</v>
      </c>
      <c r="BG122" s="20">
        <v>45442</v>
      </c>
      <c r="BH122" s="27">
        <v>263</v>
      </c>
      <c r="BK122" s="20">
        <v>45482</v>
      </c>
      <c r="BO122" s="20">
        <v>45517</v>
      </c>
      <c r="BP122" s="27">
        <v>799</v>
      </c>
      <c r="BQ122" s="22"/>
      <c r="BR122" s="22"/>
      <c r="BS122" s="20">
        <v>45551</v>
      </c>
      <c r="BT122" s="27">
        <v>58</v>
      </c>
      <c r="BU122" s="22"/>
      <c r="BV122" s="22"/>
      <c r="BW122" s="20">
        <v>45586</v>
      </c>
      <c r="BX122" s="49">
        <v>1550</v>
      </c>
      <c r="CA122" s="24">
        <f t="shared" si="26"/>
        <v>1561</v>
      </c>
      <c r="CB122" s="24">
        <f t="shared" si="27"/>
        <v>155</v>
      </c>
      <c r="CC122" s="24">
        <f t="shared" si="28"/>
        <v>-229</v>
      </c>
      <c r="CD122" s="24">
        <f t="shared" si="29"/>
        <v>-384</v>
      </c>
      <c r="CE122" s="24">
        <f t="shared" si="30"/>
        <v>-1556</v>
      </c>
      <c r="CF122" s="24">
        <f t="shared" si="31"/>
        <v>-1172</v>
      </c>
      <c r="CG122" s="24">
        <f t="shared" si="32"/>
        <v>-1401</v>
      </c>
      <c r="CH122" s="24">
        <f t="shared" si="33"/>
        <v>160</v>
      </c>
      <c r="CI122">
        <f t="shared" si="34"/>
        <v>8.9886904426842502</v>
      </c>
    </row>
    <row r="123" spans="1:87" ht="15.75" customHeight="1" x14ac:dyDescent="0.2">
      <c r="A123" s="31" t="s">
        <v>28</v>
      </c>
      <c r="B123" s="31">
        <v>2024</v>
      </c>
      <c r="C123" s="31">
        <v>2303</v>
      </c>
      <c r="D123" s="31">
        <v>3</v>
      </c>
      <c r="E123" s="31" t="s">
        <v>26</v>
      </c>
      <c r="F123" s="31" t="s">
        <v>27</v>
      </c>
      <c r="G123" s="43">
        <v>45404</v>
      </c>
      <c r="H123" s="43">
        <v>45442</v>
      </c>
      <c r="I123" s="27">
        <v>13</v>
      </c>
      <c r="J123" s="18">
        <f t="shared" si="35"/>
        <v>0.34210526315789475</v>
      </c>
      <c r="M123" s="43">
        <v>45442</v>
      </c>
      <c r="N123" s="43">
        <v>45482</v>
      </c>
      <c r="O123" s="27">
        <v>1</v>
      </c>
      <c r="P123" s="18">
        <f t="shared" si="36"/>
        <v>2.564102564102564E-2</v>
      </c>
      <c r="S123" s="20">
        <v>45482</v>
      </c>
      <c r="T123" s="20">
        <v>45517</v>
      </c>
      <c r="U123" s="27">
        <v>45</v>
      </c>
      <c r="V123" s="18">
        <f t="shared" si="39"/>
        <v>1.3235294117647058</v>
      </c>
      <c r="Y123" s="43">
        <v>45517</v>
      </c>
      <c r="Z123" s="43">
        <v>45551</v>
      </c>
      <c r="AA123" s="27">
        <v>1</v>
      </c>
      <c r="AB123" s="18">
        <f t="shared" si="46"/>
        <v>3.0303030303030304E-2</v>
      </c>
      <c r="AE123" s="20">
        <v>45551</v>
      </c>
      <c r="AF123" s="20">
        <v>45586</v>
      </c>
      <c r="AG123" s="27">
        <v>20</v>
      </c>
      <c r="AH123" s="18">
        <f t="shared" si="52"/>
        <v>0.5714285714285714</v>
      </c>
      <c r="AK123" s="20">
        <v>45404</v>
      </c>
      <c r="AL123" s="20">
        <v>45482</v>
      </c>
      <c r="AM123" s="27">
        <v>37</v>
      </c>
      <c r="AN123" s="18">
        <f t="shared" si="37"/>
        <v>0.48051948051948051</v>
      </c>
      <c r="AQ123" s="20">
        <v>45404</v>
      </c>
      <c r="AR123" s="20">
        <v>45551</v>
      </c>
      <c r="AS123" s="27">
        <v>6</v>
      </c>
      <c r="AT123" s="18">
        <f t="shared" si="38"/>
        <v>4.1666666666666664E-2</v>
      </c>
      <c r="AW123" s="20">
        <v>45404</v>
      </c>
      <c r="AX123" s="20">
        <v>45586</v>
      </c>
      <c r="AY123" s="27">
        <v>327</v>
      </c>
      <c r="AZ123" s="18">
        <f t="shared" si="47"/>
        <v>1.8268156424581006</v>
      </c>
      <c r="BC123" s="20">
        <v>45404</v>
      </c>
      <c r="BD123" s="27">
        <v>137</v>
      </c>
      <c r="BG123" s="20">
        <v>45442</v>
      </c>
      <c r="BH123" s="27">
        <v>40</v>
      </c>
      <c r="BK123" s="20">
        <v>45482</v>
      </c>
      <c r="BL123" s="27">
        <v>27</v>
      </c>
      <c r="BO123" s="20">
        <v>45517</v>
      </c>
      <c r="BP123" s="48">
        <v>224</v>
      </c>
      <c r="BQ123" s="22"/>
      <c r="BR123" s="22"/>
      <c r="BS123" s="20">
        <v>45551</v>
      </c>
      <c r="BT123" s="27">
        <v>4838</v>
      </c>
      <c r="BU123" s="22"/>
      <c r="BV123" s="22"/>
      <c r="BW123" s="20">
        <v>45586</v>
      </c>
      <c r="BX123" s="49">
        <v>1921</v>
      </c>
      <c r="CA123" s="24">
        <f t="shared" si="26"/>
        <v>80</v>
      </c>
      <c r="CB123" s="24">
        <f t="shared" si="27"/>
        <v>23</v>
      </c>
      <c r="CC123" s="24">
        <f t="shared" si="28"/>
        <v>-54</v>
      </c>
      <c r="CD123" s="24">
        <f t="shared" si="29"/>
        <v>-77</v>
      </c>
      <c r="CE123" s="24">
        <f t="shared" si="30"/>
        <v>247</v>
      </c>
      <c r="CF123" s="24">
        <f t="shared" si="31"/>
        <v>324</v>
      </c>
      <c r="CG123" s="24">
        <f t="shared" si="32"/>
        <v>270</v>
      </c>
      <c r="CH123" s="24">
        <f t="shared" si="33"/>
        <v>350</v>
      </c>
      <c r="CI123">
        <f t="shared" si="34"/>
        <v>0.45860146045904565</v>
      </c>
    </row>
    <row r="124" spans="1:87" ht="15.75" customHeight="1" x14ac:dyDescent="0.2">
      <c r="A124" s="31" t="s">
        <v>28</v>
      </c>
      <c r="B124" s="31">
        <v>2024</v>
      </c>
      <c r="C124" s="31">
        <v>2309</v>
      </c>
      <c r="D124" s="31">
        <v>3</v>
      </c>
      <c r="E124" s="31" t="s">
        <v>26</v>
      </c>
      <c r="F124" s="31" t="s">
        <v>21</v>
      </c>
      <c r="G124" s="43">
        <v>45404</v>
      </c>
      <c r="H124" s="43">
        <v>45442</v>
      </c>
      <c r="I124" s="27">
        <v>4</v>
      </c>
      <c r="J124" s="18">
        <f t="shared" si="35"/>
        <v>0.10526315789473684</v>
      </c>
      <c r="M124" s="43">
        <v>45442</v>
      </c>
      <c r="N124" s="43">
        <v>45492</v>
      </c>
      <c r="O124" s="27">
        <v>52</v>
      </c>
      <c r="P124" s="18">
        <f t="shared" si="36"/>
        <v>1.0612244897959184</v>
      </c>
      <c r="S124" s="20">
        <v>45492</v>
      </c>
      <c r="T124" s="20">
        <v>45531</v>
      </c>
      <c r="U124" s="27">
        <v>18</v>
      </c>
      <c r="V124" s="18">
        <f t="shared" si="39"/>
        <v>0.47368421052631576</v>
      </c>
      <c r="Y124" s="43">
        <v>45531</v>
      </c>
      <c r="Z124" s="43">
        <v>45586</v>
      </c>
      <c r="AA124" s="27">
        <v>267</v>
      </c>
      <c r="AB124" s="18">
        <f t="shared" si="46"/>
        <v>4.9444444444444446</v>
      </c>
      <c r="AK124" s="20">
        <v>45404</v>
      </c>
      <c r="AL124" s="20">
        <v>45492</v>
      </c>
      <c r="AM124" s="27">
        <v>192</v>
      </c>
      <c r="AN124" s="18">
        <f t="shared" si="37"/>
        <v>2.2068965517241379</v>
      </c>
      <c r="AQ124" s="20">
        <v>45404</v>
      </c>
      <c r="AR124" s="20">
        <v>45586</v>
      </c>
      <c r="AS124" s="27">
        <v>127</v>
      </c>
      <c r="AT124" s="18">
        <f t="shared" si="38"/>
        <v>0.70949720670391059</v>
      </c>
      <c r="AW124" s="20">
        <v>45404</v>
      </c>
      <c r="AX124" s="20">
        <v>45586</v>
      </c>
      <c r="AY124" s="27">
        <v>58</v>
      </c>
      <c r="AZ124" s="18">
        <f t="shared" si="47"/>
        <v>0.32402234636871508</v>
      </c>
      <c r="BC124" s="20">
        <v>45404</v>
      </c>
      <c r="BD124" s="27">
        <v>408</v>
      </c>
      <c r="BG124" s="20">
        <v>45442</v>
      </c>
      <c r="BH124" s="27">
        <v>54</v>
      </c>
      <c r="BK124" s="20">
        <v>45492</v>
      </c>
      <c r="BL124" s="27">
        <v>10</v>
      </c>
      <c r="BO124" s="20">
        <v>45531</v>
      </c>
      <c r="BP124" s="48">
        <v>105</v>
      </c>
      <c r="BQ124" s="22"/>
      <c r="BR124" s="22"/>
      <c r="BS124" s="20">
        <v>45586</v>
      </c>
      <c r="BT124" s="27">
        <v>1120</v>
      </c>
      <c r="BU124" s="22"/>
      <c r="BV124" s="22"/>
      <c r="CA124" s="24">
        <f t="shared" si="26"/>
        <v>341</v>
      </c>
      <c r="CB124" s="24">
        <f t="shared" si="27"/>
        <v>136</v>
      </c>
      <c r="CC124" s="24">
        <f t="shared" si="28"/>
        <v>-214</v>
      </c>
      <c r="CD124" s="24">
        <f t="shared" si="29"/>
        <v>-350</v>
      </c>
      <c r="CE124" s="24">
        <f t="shared" si="30"/>
        <v>-283</v>
      </c>
      <c r="CF124" s="24">
        <f t="shared" si="31"/>
        <v>67</v>
      </c>
      <c r="CG124" s="24">
        <f t="shared" si="32"/>
        <v>-147</v>
      </c>
      <c r="CH124" s="24">
        <f t="shared" si="33"/>
        <v>194</v>
      </c>
      <c r="CI124">
        <f t="shared" si="34"/>
        <v>1.6461540756653539</v>
      </c>
    </row>
    <row r="125" spans="1:87" ht="15.75" customHeight="1" x14ac:dyDescent="0.2">
      <c r="A125" s="31" t="s">
        <v>28</v>
      </c>
      <c r="B125" s="31">
        <v>2024</v>
      </c>
      <c r="C125" s="31">
        <v>2312</v>
      </c>
      <c r="D125" s="31">
        <v>3</v>
      </c>
      <c r="E125" s="31" t="s">
        <v>23</v>
      </c>
      <c r="F125" s="31" t="s">
        <v>21</v>
      </c>
      <c r="G125" s="43">
        <v>45404</v>
      </c>
      <c r="H125" s="43">
        <v>45442</v>
      </c>
      <c r="I125" s="27">
        <v>7</v>
      </c>
      <c r="J125" s="18">
        <f t="shared" si="35"/>
        <v>0.18421052631578946</v>
      </c>
      <c r="M125" s="43">
        <v>45442</v>
      </c>
      <c r="N125" s="43">
        <v>45492</v>
      </c>
      <c r="O125" s="27">
        <v>268</v>
      </c>
      <c r="P125" s="18">
        <f t="shared" si="36"/>
        <v>5.4693877551020407</v>
      </c>
      <c r="S125" s="20">
        <v>45492</v>
      </c>
      <c r="T125" s="20">
        <v>45531</v>
      </c>
      <c r="U125" s="27">
        <v>51</v>
      </c>
      <c r="V125" s="18">
        <f t="shared" si="39"/>
        <v>1.3421052631578947</v>
      </c>
      <c r="Y125" s="43">
        <v>45531</v>
      </c>
      <c r="Z125" s="43">
        <v>45586</v>
      </c>
      <c r="AA125" s="27">
        <v>51</v>
      </c>
      <c r="AB125" s="18">
        <f t="shared" si="46"/>
        <v>0.94444444444444442</v>
      </c>
      <c r="AK125" s="20">
        <v>45404</v>
      </c>
      <c r="AL125" s="20">
        <v>45492</v>
      </c>
      <c r="AM125" s="27">
        <v>87</v>
      </c>
      <c r="AN125" s="18">
        <f t="shared" si="37"/>
        <v>1</v>
      </c>
      <c r="AQ125" s="20">
        <v>45404</v>
      </c>
      <c r="AR125" s="20">
        <v>45586</v>
      </c>
      <c r="AS125" s="27">
        <v>828</v>
      </c>
      <c r="AT125" s="18">
        <f t="shared" si="38"/>
        <v>4.6256983240223466</v>
      </c>
      <c r="AW125" s="20">
        <v>45404</v>
      </c>
      <c r="AX125" s="20">
        <v>45586</v>
      </c>
      <c r="AY125" s="27">
        <v>139</v>
      </c>
      <c r="AZ125" s="18">
        <f t="shared" si="47"/>
        <v>0.77653631284916202</v>
      </c>
      <c r="BC125" s="20">
        <v>45404</v>
      </c>
      <c r="BD125" s="27">
        <v>654</v>
      </c>
      <c r="BG125" s="20">
        <v>45442</v>
      </c>
      <c r="BH125" s="27">
        <v>65</v>
      </c>
      <c r="BK125" s="20">
        <v>45492</v>
      </c>
      <c r="BL125" s="27">
        <v>25</v>
      </c>
      <c r="BO125" s="20">
        <v>45531</v>
      </c>
      <c r="BP125" s="27">
        <v>1314</v>
      </c>
      <c r="BQ125" s="22"/>
      <c r="BR125" s="22"/>
      <c r="BS125" s="20">
        <v>45586</v>
      </c>
      <c r="BT125" s="27">
        <v>5311</v>
      </c>
      <c r="BU125" s="22"/>
      <c r="BV125" s="22"/>
      <c r="CA125" s="24">
        <f t="shared" si="26"/>
        <v>377</v>
      </c>
      <c r="CB125" s="24">
        <f t="shared" si="27"/>
        <v>-188</v>
      </c>
      <c r="CC125" s="24">
        <f t="shared" si="28"/>
        <v>451</v>
      </c>
      <c r="CD125" s="24">
        <f t="shared" si="29"/>
        <v>639</v>
      </c>
      <c r="CE125" s="24">
        <f t="shared" si="30"/>
        <v>-238</v>
      </c>
      <c r="CF125" s="24">
        <f t="shared" si="31"/>
        <v>-877</v>
      </c>
      <c r="CG125" s="24">
        <f t="shared" si="32"/>
        <v>-426</v>
      </c>
      <c r="CH125" s="24">
        <f t="shared" si="33"/>
        <v>-49</v>
      </c>
      <c r="CI125">
        <f t="shared" si="34"/>
        <v>1.9850369972550423</v>
      </c>
    </row>
    <row r="126" spans="1:87" ht="15.75" customHeight="1" x14ac:dyDescent="0.2">
      <c r="A126" s="31" t="s">
        <v>28</v>
      </c>
      <c r="B126" s="31">
        <v>2024</v>
      </c>
      <c r="C126" s="31">
        <v>2404</v>
      </c>
      <c r="D126" s="31">
        <v>4</v>
      </c>
      <c r="E126" s="31" t="s">
        <v>23</v>
      </c>
      <c r="F126" s="31" t="s">
        <v>21</v>
      </c>
      <c r="G126" s="43">
        <v>45404</v>
      </c>
      <c r="H126" s="43">
        <v>45442</v>
      </c>
      <c r="I126" s="27">
        <v>7</v>
      </c>
      <c r="J126" s="18">
        <f t="shared" si="35"/>
        <v>0.18421052631578946</v>
      </c>
      <c r="M126" s="43">
        <v>45442</v>
      </c>
      <c r="N126" s="43">
        <v>45492</v>
      </c>
      <c r="O126" s="27">
        <v>18</v>
      </c>
      <c r="P126" s="18">
        <f t="shared" si="36"/>
        <v>0.36734693877551022</v>
      </c>
      <c r="S126" s="20">
        <v>45492</v>
      </c>
      <c r="T126" s="20">
        <v>45531</v>
      </c>
      <c r="U126" s="27">
        <v>14</v>
      </c>
      <c r="V126" s="18">
        <f t="shared" si="39"/>
        <v>0.36842105263157893</v>
      </c>
      <c r="Y126" s="43">
        <v>45531</v>
      </c>
      <c r="Z126" s="43">
        <v>45586</v>
      </c>
      <c r="AA126" s="27">
        <v>6</v>
      </c>
      <c r="AB126" s="18">
        <f t="shared" si="46"/>
        <v>0.1111111111111111</v>
      </c>
      <c r="AK126" s="20">
        <v>45404</v>
      </c>
      <c r="AL126" s="20">
        <v>45492</v>
      </c>
      <c r="AM126" s="27">
        <v>53</v>
      </c>
      <c r="AN126" s="18">
        <f t="shared" si="37"/>
        <v>0.60919540229885061</v>
      </c>
      <c r="AQ126" s="20">
        <v>45404</v>
      </c>
      <c r="AR126" s="20">
        <v>45586</v>
      </c>
      <c r="AS126" s="27">
        <v>21</v>
      </c>
      <c r="AT126" s="18">
        <f t="shared" si="38"/>
        <v>0.11731843575418995</v>
      </c>
      <c r="AW126" s="20">
        <v>45404</v>
      </c>
      <c r="AX126" s="20">
        <v>45586</v>
      </c>
      <c r="AY126" s="27">
        <v>57</v>
      </c>
      <c r="AZ126" s="18">
        <f t="shared" si="47"/>
        <v>0.31843575418994413</v>
      </c>
      <c r="BC126" s="20">
        <v>45404</v>
      </c>
      <c r="BD126" s="27">
        <v>175</v>
      </c>
      <c r="BG126" s="20">
        <v>45442</v>
      </c>
      <c r="BH126" s="27">
        <v>99</v>
      </c>
      <c r="BK126" s="20">
        <v>45492</v>
      </c>
      <c r="BL126" s="27">
        <v>21</v>
      </c>
      <c r="BO126" s="20">
        <v>45531</v>
      </c>
      <c r="BP126" s="27">
        <v>175</v>
      </c>
      <c r="BQ126" s="22"/>
      <c r="BR126" s="22"/>
      <c r="BS126" s="20">
        <v>45586</v>
      </c>
      <c r="BT126" s="27">
        <v>4534</v>
      </c>
      <c r="BU126" s="22"/>
      <c r="BV126" s="22"/>
      <c r="CA126" s="24">
        <f t="shared" si="26"/>
        <v>45</v>
      </c>
      <c r="CB126" s="24">
        <f t="shared" si="27"/>
        <v>28</v>
      </c>
      <c r="CC126" s="24">
        <f t="shared" si="28"/>
        <v>-24</v>
      </c>
      <c r="CD126" s="24">
        <f t="shared" si="29"/>
        <v>-52</v>
      </c>
      <c r="CE126" s="24">
        <f t="shared" si="30"/>
        <v>12</v>
      </c>
      <c r="CF126" s="24">
        <f t="shared" si="31"/>
        <v>64</v>
      </c>
      <c r="CG126" s="24">
        <f t="shared" si="32"/>
        <v>40</v>
      </c>
      <c r="CH126" s="24">
        <f t="shared" si="33"/>
        <v>85</v>
      </c>
      <c r="CI126">
        <f t="shared" si="34"/>
        <v>0.25777240720849742</v>
      </c>
    </row>
    <row r="127" spans="1:87" ht="15.75" customHeight="1" x14ac:dyDescent="0.2">
      <c r="A127" s="31" t="s">
        <v>28</v>
      </c>
      <c r="B127" s="31">
        <v>2024</v>
      </c>
      <c r="C127" s="31">
        <v>2406</v>
      </c>
      <c r="D127" s="31">
        <v>4</v>
      </c>
      <c r="E127" s="31" t="s">
        <v>26</v>
      </c>
      <c r="F127" s="31" t="s">
        <v>21</v>
      </c>
      <c r="G127" s="43">
        <v>45404</v>
      </c>
      <c r="H127" s="43">
        <v>45442</v>
      </c>
      <c r="I127" s="27">
        <v>1</v>
      </c>
      <c r="J127" s="18">
        <f t="shared" si="35"/>
        <v>2.6315789473684209E-2</v>
      </c>
      <c r="M127" s="43">
        <v>45442</v>
      </c>
      <c r="N127" s="43">
        <v>45492</v>
      </c>
      <c r="O127" s="27">
        <v>2</v>
      </c>
      <c r="P127" s="18">
        <f t="shared" si="36"/>
        <v>4.0816326530612242E-2</v>
      </c>
      <c r="S127" s="20">
        <v>45492</v>
      </c>
      <c r="T127" s="20">
        <v>45531</v>
      </c>
      <c r="U127" s="27">
        <v>17</v>
      </c>
      <c r="V127" s="18">
        <f t="shared" si="39"/>
        <v>0.44736842105263158</v>
      </c>
      <c r="Y127" s="43">
        <v>45531</v>
      </c>
      <c r="Z127" s="43">
        <v>45586</v>
      </c>
      <c r="AA127" s="27">
        <v>12</v>
      </c>
      <c r="AB127" s="18">
        <f t="shared" si="46"/>
        <v>0.22222222222222221</v>
      </c>
      <c r="AK127" s="20">
        <v>45404</v>
      </c>
      <c r="AL127" s="20">
        <v>45492</v>
      </c>
      <c r="AM127" s="27">
        <v>79</v>
      </c>
      <c r="AN127" s="18">
        <f t="shared" si="37"/>
        <v>0.90804597701149425</v>
      </c>
      <c r="AQ127" s="20">
        <v>45404</v>
      </c>
      <c r="AR127" s="20">
        <v>45586</v>
      </c>
      <c r="AS127" s="27">
        <v>383</v>
      </c>
      <c r="AT127" s="18">
        <f t="shared" si="38"/>
        <v>2.1396648044692737</v>
      </c>
      <c r="AW127" s="20">
        <v>45404</v>
      </c>
      <c r="AX127" s="20">
        <v>45586</v>
      </c>
      <c r="AY127" s="27">
        <v>180</v>
      </c>
      <c r="AZ127" s="18">
        <f t="shared" si="47"/>
        <v>1.005586592178771</v>
      </c>
      <c r="BC127" s="20">
        <v>45404</v>
      </c>
      <c r="BD127" s="27">
        <v>923</v>
      </c>
      <c r="BG127" s="20">
        <v>45442</v>
      </c>
      <c r="BH127" s="27">
        <v>164</v>
      </c>
      <c r="BK127" s="20">
        <v>45492</v>
      </c>
      <c r="BL127" s="27">
        <v>15</v>
      </c>
      <c r="BO127" s="20">
        <v>45531</v>
      </c>
      <c r="BP127" s="27">
        <v>16</v>
      </c>
      <c r="BQ127" s="22"/>
      <c r="BR127" s="22"/>
      <c r="BS127" s="20">
        <v>45586</v>
      </c>
      <c r="BT127" s="27">
        <v>452</v>
      </c>
      <c r="BU127" s="22"/>
      <c r="BV127" s="22"/>
      <c r="CA127" s="24">
        <f t="shared" si="26"/>
        <v>32</v>
      </c>
      <c r="CB127" s="24">
        <f t="shared" si="27"/>
        <v>76</v>
      </c>
      <c r="CC127" s="24">
        <f t="shared" si="28"/>
        <v>351</v>
      </c>
      <c r="CD127" s="24">
        <f t="shared" si="29"/>
        <v>275</v>
      </c>
      <c r="CE127" s="24">
        <f t="shared" si="30"/>
        <v>148</v>
      </c>
      <c r="CF127" s="24">
        <f t="shared" si="31"/>
        <v>-127</v>
      </c>
      <c r="CG127" s="24">
        <f t="shared" si="32"/>
        <v>224</v>
      </c>
      <c r="CH127" s="24">
        <f t="shared" si="33"/>
        <v>256</v>
      </c>
      <c r="CI127">
        <f t="shared" si="34"/>
        <v>0.18418068981978755</v>
      </c>
    </row>
    <row r="128" spans="1:87" ht="15.75" customHeight="1" x14ac:dyDescent="0.2">
      <c r="A128" s="31" t="s">
        <v>28</v>
      </c>
      <c r="B128" s="31">
        <v>2024</v>
      </c>
      <c r="C128" s="31">
        <v>2407</v>
      </c>
      <c r="D128" s="31">
        <v>4</v>
      </c>
      <c r="E128" s="31" t="s">
        <v>26</v>
      </c>
      <c r="F128" s="31" t="s">
        <v>27</v>
      </c>
      <c r="G128" s="43">
        <v>45404</v>
      </c>
      <c r="H128" s="43">
        <v>45442</v>
      </c>
      <c r="I128" s="27">
        <v>5</v>
      </c>
      <c r="J128" s="18">
        <f t="shared" si="35"/>
        <v>0.13157894736842105</v>
      </c>
      <c r="M128" s="43">
        <v>45442</v>
      </c>
      <c r="N128" s="43">
        <v>45482</v>
      </c>
      <c r="O128" s="27">
        <v>1</v>
      </c>
      <c r="P128" s="18">
        <f t="shared" si="36"/>
        <v>2.564102564102564E-2</v>
      </c>
      <c r="S128" s="20">
        <v>45482</v>
      </c>
      <c r="T128" s="20">
        <v>45517</v>
      </c>
      <c r="U128" s="27">
        <v>179</v>
      </c>
      <c r="V128" s="18">
        <f t="shared" si="39"/>
        <v>5.2647058823529411</v>
      </c>
      <c r="Y128" s="43">
        <v>45517</v>
      </c>
      <c r="Z128" s="43">
        <v>45551</v>
      </c>
      <c r="AA128" s="27">
        <v>22</v>
      </c>
      <c r="AB128" s="18">
        <f t="shared" si="46"/>
        <v>0.66666666666666663</v>
      </c>
      <c r="AE128" s="20">
        <v>45551</v>
      </c>
      <c r="AF128" s="20">
        <v>45586</v>
      </c>
      <c r="AG128" s="27">
        <v>81</v>
      </c>
      <c r="AH128" s="18">
        <f t="shared" ref="AH128:AH129" si="53">AG128/DAYS360(AE128,AF128)</f>
        <v>2.3142857142857145</v>
      </c>
      <c r="AK128" s="20">
        <v>45404</v>
      </c>
      <c r="AL128" s="20">
        <v>45482</v>
      </c>
      <c r="AM128" s="27">
        <v>178</v>
      </c>
      <c r="AN128" s="18">
        <f t="shared" si="37"/>
        <v>2.3116883116883118</v>
      </c>
      <c r="AQ128" s="20">
        <v>45404</v>
      </c>
      <c r="AR128" s="20">
        <v>45551</v>
      </c>
      <c r="AS128" s="27">
        <v>5</v>
      </c>
      <c r="AT128" s="18">
        <f t="shared" si="38"/>
        <v>3.4722222222222224E-2</v>
      </c>
      <c r="AW128" s="20">
        <v>45404</v>
      </c>
      <c r="AX128" s="20">
        <v>45586</v>
      </c>
      <c r="AY128" s="27">
        <v>7</v>
      </c>
      <c r="AZ128" s="18">
        <f t="shared" si="47"/>
        <v>3.9106145251396648E-2</v>
      </c>
      <c r="BC128" s="20">
        <v>45404</v>
      </c>
      <c r="BD128" s="27">
        <v>624</v>
      </c>
      <c r="BG128" s="20">
        <v>45442</v>
      </c>
      <c r="BH128" s="27">
        <v>32</v>
      </c>
      <c r="BK128" s="20">
        <v>45482</v>
      </c>
      <c r="BL128" s="27">
        <v>16</v>
      </c>
      <c r="BO128" s="20">
        <v>45517</v>
      </c>
      <c r="BP128" s="48">
        <v>658</v>
      </c>
      <c r="BQ128" s="22"/>
      <c r="BR128" s="22"/>
      <c r="BS128" s="20">
        <v>45551</v>
      </c>
      <c r="BT128" s="27">
        <v>2812</v>
      </c>
      <c r="BU128" s="22"/>
      <c r="BV128" s="22"/>
      <c r="BW128" s="20">
        <v>45586</v>
      </c>
      <c r="BX128" s="27">
        <v>5553</v>
      </c>
      <c r="CA128" s="24">
        <f t="shared" si="26"/>
        <v>288</v>
      </c>
      <c r="CB128" s="24">
        <f t="shared" si="27"/>
        <v>172</v>
      </c>
      <c r="CC128" s="24">
        <f t="shared" si="28"/>
        <v>-202</v>
      </c>
      <c r="CD128" s="24">
        <f t="shared" si="29"/>
        <v>-374</v>
      </c>
      <c r="CE128" s="24">
        <f t="shared" si="30"/>
        <v>-281</v>
      </c>
      <c r="CF128" s="24">
        <f t="shared" si="31"/>
        <v>93</v>
      </c>
      <c r="CG128" s="24">
        <f t="shared" si="32"/>
        <v>-109</v>
      </c>
      <c r="CH128" s="24">
        <f t="shared" si="33"/>
        <v>179</v>
      </c>
      <c r="CI128">
        <f t="shared" si="34"/>
        <v>1.6805756472629541</v>
      </c>
    </row>
    <row r="129" spans="1:87" ht="15.75" customHeight="1" x14ac:dyDescent="0.2">
      <c r="A129" s="31" t="s">
        <v>28</v>
      </c>
      <c r="B129" s="31">
        <v>2024</v>
      </c>
      <c r="C129" s="31">
        <v>2412</v>
      </c>
      <c r="D129" s="31">
        <v>4</v>
      </c>
      <c r="E129" s="31" t="s">
        <v>23</v>
      </c>
      <c r="F129" s="31" t="s">
        <v>27</v>
      </c>
      <c r="G129" s="43">
        <v>45404</v>
      </c>
      <c r="H129" s="43">
        <v>45442</v>
      </c>
      <c r="I129" s="27">
        <v>22</v>
      </c>
      <c r="J129" s="18">
        <f t="shared" si="35"/>
        <v>0.57894736842105265</v>
      </c>
      <c r="M129" s="43">
        <v>45442</v>
      </c>
      <c r="N129" s="43">
        <v>45482</v>
      </c>
      <c r="O129" s="27">
        <v>3</v>
      </c>
      <c r="P129" s="18">
        <f t="shared" si="36"/>
        <v>7.6923076923076927E-2</v>
      </c>
      <c r="S129" s="20">
        <v>45482</v>
      </c>
      <c r="T129" s="20">
        <v>45517</v>
      </c>
      <c r="U129" s="27">
        <v>92</v>
      </c>
      <c r="V129" s="18">
        <f t="shared" si="39"/>
        <v>2.7058823529411766</v>
      </c>
      <c r="Y129" s="43">
        <v>45517</v>
      </c>
      <c r="Z129" s="43">
        <v>45551</v>
      </c>
      <c r="AA129" s="27">
        <v>45</v>
      </c>
      <c r="AB129" s="18">
        <f t="shared" si="46"/>
        <v>1.3636363636363635</v>
      </c>
      <c r="AE129" s="20">
        <v>45551</v>
      </c>
      <c r="AF129" s="20">
        <v>45586</v>
      </c>
      <c r="AG129" s="27">
        <v>7</v>
      </c>
      <c r="AH129" s="18">
        <f t="shared" si="53"/>
        <v>0.2</v>
      </c>
      <c r="AK129" s="20">
        <v>45404</v>
      </c>
      <c r="AL129" s="20">
        <v>45482</v>
      </c>
      <c r="AM129" s="27">
        <v>40</v>
      </c>
      <c r="AN129" s="18">
        <f t="shared" si="37"/>
        <v>0.51948051948051943</v>
      </c>
      <c r="AQ129" s="20">
        <v>45404</v>
      </c>
      <c r="AR129" s="20">
        <v>45551</v>
      </c>
      <c r="AS129" s="27">
        <v>123</v>
      </c>
      <c r="AT129" s="18">
        <f t="shared" si="38"/>
        <v>0.85416666666666663</v>
      </c>
      <c r="AW129" s="20">
        <v>45404</v>
      </c>
      <c r="AX129" s="20">
        <v>45586</v>
      </c>
      <c r="AY129" s="27">
        <v>34</v>
      </c>
      <c r="AZ129" s="18">
        <f t="shared" si="47"/>
        <v>0.18994413407821228</v>
      </c>
      <c r="BC129" s="20">
        <v>45404</v>
      </c>
      <c r="BD129" s="27">
        <v>90</v>
      </c>
      <c r="BG129" s="20">
        <v>45442</v>
      </c>
      <c r="BH129" s="27">
        <v>341</v>
      </c>
      <c r="BK129" s="20">
        <v>45482</v>
      </c>
      <c r="BL129" s="27">
        <v>14</v>
      </c>
      <c r="BO129" s="20">
        <v>45517</v>
      </c>
      <c r="BP129" s="27">
        <v>553</v>
      </c>
      <c r="BQ129" s="22"/>
      <c r="BR129" s="22"/>
      <c r="BS129" s="20">
        <v>45551</v>
      </c>
      <c r="BT129" s="27">
        <v>19</v>
      </c>
      <c r="BU129" s="22"/>
      <c r="BV129" s="22"/>
      <c r="BW129" s="20">
        <v>45586</v>
      </c>
      <c r="BX129" s="27">
        <v>4609</v>
      </c>
      <c r="CA129" s="24">
        <f t="shared" si="26"/>
        <v>169</v>
      </c>
      <c r="CB129" s="24">
        <f t="shared" si="27"/>
        <v>15</v>
      </c>
      <c r="CC129" s="24">
        <f t="shared" si="28"/>
        <v>-39</v>
      </c>
      <c r="CD129" s="24">
        <f t="shared" si="29"/>
        <v>-54</v>
      </c>
      <c r="CE129" s="24">
        <f t="shared" si="30"/>
        <v>-135</v>
      </c>
      <c r="CF129" s="24">
        <f t="shared" si="31"/>
        <v>-81</v>
      </c>
      <c r="CG129" s="24">
        <f t="shared" si="32"/>
        <v>-120</v>
      </c>
      <c r="CH129" s="24">
        <f t="shared" si="33"/>
        <v>49</v>
      </c>
      <c r="CI129">
        <f t="shared" si="34"/>
        <v>0.985077832384334</v>
      </c>
    </row>
    <row r="130" spans="1:87" ht="15.75" customHeight="1" x14ac:dyDescent="0.2">
      <c r="BQ130" s="22"/>
      <c r="BR130" s="22"/>
      <c r="BU130" s="22"/>
      <c r="BV130" s="22"/>
    </row>
    <row r="131" spans="1:87" ht="15.75" customHeight="1" x14ac:dyDescent="0.2">
      <c r="BQ131" s="22"/>
      <c r="BR131" s="22"/>
      <c r="BU131" s="22"/>
      <c r="BV131" s="22"/>
    </row>
    <row r="132" spans="1:87" ht="15.75" customHeight="1" x14ac:dyDescent="0.2">
      <c r="BQ132" s="22"/>
      <c r="BR132" s="22"/>
      <c r="BU132" s="22"/>
      <c r="BV132" s="22"/>
    </row>
    <row r="133" spans="1:87" ht="15.75" customHeight="1" x14ac:dyDescent="0.2">
      <c r="BQ133" s="22"/>
      <c r="BR133" s="22"/>
      <c r="BU133" s="22"/>
      <c r="BV133" s="22"/>
    </row>
    <row r="134" spans="1:87" ht="15.75" customHeight="1" x14ac:dyDescent="0.2">
      <c r="BQ134" s="22"/>
      <c r="BR134" s="22"/>
      <c r="BU134" s="22"/>
      <c r="BV134" s="22"/>
    </row>
    <row r="135" spans="1:87" ht="15.75" customHeight="1" x14ac:dyDescent="0.2">
      <c r="BQ135" s="22"/>
      <c r="BR135" s="22"/>
      <c r="BU135" s="22"/>
      <c r="BV135" s="22"/>
    </row>
    <row r="136" spans="1:87" ht="15.75" customHeight="1" x14ac:dyDescent="0.2">
      <c r="BQ136" s="22"/>
      <c r="BR136" s="22"/>
      <c r="BU136" s="22"/>
      <c r="BV136" s="22"/>
    </row>
    <row r="137" spans="1:87" ht="15.75" customHeight="1" x14ac:dyDescent="0.2">
      <c r="BQ137" s="22"/>
      <c r="BR137" s="22"/>
      <c r="BU137" s="22"/>
      <c r="BV137" s="22"/>
    </row>
    <row r="138" spans="1:87" ht="15.75" customHeight="1" x14ac:dyDescent="0.2">
      <c r="BQ138" s="22"/>
      <c r="BR138" s="22"/>
      <c r="BU138" s="22"/>
      <c r="BV138" s="22"/>
    </row>
    <row r="139" spans="1:87" ht="15.75" customHeight="1" x14ac:dyDescent="0.2">
      <c r="BQ139" s="22"/>
      <c r="BR139" s="22"/>
      <c r="BU139" s="22"/>
      <c r="BV139" s="22"/>
    </row>
    <row r="140" spans="1:87" ht="15.75" customHeight="1" x14ac:dyDescent="0.2">
      <c r="BQ140" s="22"/>
      <c r="BR140" s="22"/>
      <c r="BU140" s="22"/>
      <c r="BV140" s="22"/>
    </row>
    <row r="141" spans="1:87" ht="15.75" customHeight="1" x14ac:dyDescent="0.2">
      <c r="BQ141" s="22"/>
      <c r="BR141" s="22"/>
      <c r="BU141" s="22"/>
      <c r="BV141" s="22"/>
    </row>
    <row r="142" spans="1:87" ht="15.75" customHeight="1" x14ac:dyDescent="0.2">
      <c r="BQ142" s="22"/>
      <c r="BR142" s="22"/>
      <c r="BU142" s="22"/>
      <c r="BV142" s="22"/>
    </row>
    <row r="143" spans="1:87" ht="15.75" customHeight="1" x14ac:dyDescent="0.2">
      <c r="BQ143" s="22"/>
      <c r="BR143" s="22"/>
      <c r="BU143" s="22"/>
      <c r="BV143" s="22"/>
    </row>
    <row r="144" spans="1:87" ht="15.75" customHeight="1" x14ac:dyDescent="0.2">
      <c r="BQ144" s="22"/>
      <c r="BR144" s="22"/>
      <c r="BU144" s="22"/>
      <c r="BV144" s="22"/>
    </row>
    <row r="145" spans="69:74" ht="15.75" customHeight="1" x14ac:dyDescent="0.2">
      <c r="BQ145" s="22"/>
      <c r="BR145" s="22"/>
      <c r="BU145" s="22"/>
      <c r="BV145" s="22"/>
    </row>
    <row r="146" spans="69:74" ht="15.75" customHeight="1" x14ac:dyDescent="0.2">
      <c r="BQ146" s="22"/>
      <c r="BR146" s="22"/>
      <c r="BU146" s="22"/>
      <c r="BV146" s="22"/>
    </row>
    <row r="147" spans="69:74" ht="15.75" customHeight="1" x14ac:dyDescent="0.2">
      <c r="BQ147" s="22"/>
      <c r="BR147" s="22"/>
      <c r="BU147" s="22"/>
      <c r="BV147" s="22"/>
    </row>
    <row r="148" spans="69:74" ht="15.75" customHeight="1" x14ac:dyDescent="0.2">
      <c r="BQ148" s="22"/>
      <c r="BR148" s="22"/>
      <c r="BU148" s="22"/>
      <c r="BV148" s="22"/>
    </row>
    <row r="149" spans="69:74" ht="15.75" customHeight="1" x14ac:dyDescent="0.2">
      <c r="BQ149" s="22"/>
      <c r="BR149" s="22"/>
      <c r="BU149" s="22"/>
      <c r="BV149" s="22"/>
    </row>
    <row r="150" spans="69:74" ht="15.75" customHeight="1" x14ac:dyDescent="0.2">
      <c r="BQ150" s="22"/>
      <c r="BR150" s="22"/>
      <c r="BU150" s="22"/>
      <c r="BV150" s="22"/>
    </row>
    <row r="151" spans="69:74" ht="15.75" customHeight="1" x14ac:dyDescent="0.2">
      <c r="BQ151" s="22"/>
      <c r="BR151" s="22"/>
      <c r="BU151" s="22"/>
      <c r="BV151" s="22"/>
    </row>
    <row r="152" spans="69:74" ht="15.75" customHeight="1" x14ac:dyDescent="0.2">
      <c r="BQ152" s="22"/>
      <c r="BR152" s="22"/>
      <c r="BU152" s="22"/>
      <c r="BV152" s="22"/>
    </row>
    <row r="153" spans="69:74" ht="15.75" customHeight="1" x14ac:dyDescent="0.2">
      <c r="BQ153" s="22"/>
      <c r="BR153" s="22"/>
      <c r="BU153" s="22"/>
      <c r="BV153" s="22"/>
    </row>
    <row r="154" spans="69:74" ht="15.75" customHeight="1" x14ac:dyDescent="0.2">
      <c r="BQ154" s="22"/>
      <c r="BR154" s="22"/>
      <c r="BU154" s="22"/>
      <c r="BV154" s="22"/>
    </row>
    <row r="155" spans="69:74" ht="15.75" customHeight="1" x14ac:dyDescent="0.2">
      <c r="BQ155" s="22"/>
      <c r="BR155" s="22"/>
      <c r="BU155" s="22"/>
      <c r="BV155" s="22"/>
    </row>
    <row r="156" spans="69:74" ht="15.75" customHeight="1" x14ac:dyDescent="0.2">
      <c r="BQ156" s="22"/>
      <c r="BR156" s="22"/>
      <c r="BU156" s="22"/>
      <c r="BV156" s="22"/>
    </row>
    <row r="157" spans="69:74" ht="15.75" customHeight="1" x14ac:dyDescent="0.2">
      <c r="BQ157" s="22"/>
      <c r="BR157" s="22"/>
      <c r="BU157" s="22"/>
      <c r="BV157" s="22"/>
    </row>
    <row r="158" spans="69:74" ht="15.75" customHeight="1" x14ac:dyDescent="0.2">
      <c r="BQ158" s="22"/>
      <c r="BR158" s="22"/>
      <c r="BU158" s="22"/>
      <c r="BV158" s="22"/>
    </row>
    <row r="159" spans="69:74" ht="15.75" customHeight="1" x14ac:dyDescent="0.2">
      <c r="BQ159" s="22"/>
      <c r="BR159" s="22"/>
      <c r="BU159" s="22"/>
      <c r="BV159" s="22"/>
    </row>
    <row r="160" spans="69:74" ht="15.75" customHeight="1" x14ac:dyDescent="0.2">
      <c r="BQ160" s="22"/>
      <c r="BR160" s="22"/>
      <c r="BU160" s="22"/>
      <c r="BV160" s="22"/>
    </row>
    <row r="161" spans="69:74" ht="15.75" customHeight="1" x14ac:dyDescent="0.2">
      <c r="BQ161" s="22"/>
      <c r="BR161" s="22"/>
      <c r="BU161" s="22"/>
      <c r="BV161" s="22"/>
    </row>
    <row r="162" spans="69:74" ht="15.75" customHeight="1" x14ac:dyDescent="0.2">
      <c r="BQ162" s="22"/>
      <c r="BR162" s="22"/>
      <c r="BU162" s="22"/>
      <c r="BV162" s="22"/>
    </row>
    <row r="163" spans="69:74" ht="15.75" customHeight="1" x14ac:dyDescent="0.2">
      <c r="BQ163" s="22"/>
      <c r="BR163" s="22"/>
      <c r="BU163" s="22"/>
      <c r="BV163" s="22"/>
    </row>
    <row r="164" spans="69:74" ht="15.75" customHeight="1" x14ac:dyDescent="0.2">
      <c r="BQ164" s="22"/>
      <c r="BR164" s="22"/>
      <c r="BU164" s="22"/>
      <c r="BV164" s="22"/>
    </row>
    <row r="165" spans="69:74" ht="15.75" customHeight="1" x14ac:dyDescent="0.2">
      <c r="BQ165" s="22"/>
      <c r="BR165" s="22"/>
      <c r="BU165" s="22"/>
      <c r="BV165" s="22"/>
    </row>
    <row r="166" spans="69:74" ht="15.75" customHeight="1" x14ac:dyDescent="0.2">
      <c r="BQ166" s="22"/>
      <c r="BR166" s="22"/>
      <c r="BU166" s="22"/>
      <c r="BV166" s="22"/>
    </row>
    <row r="167" spans="69:74" ht="15.75" customHeight="1" x14ac:dyDescent="0.2">
      <c r="BQ167" s="22"/>
      <c r="BR167" s="22"/>
      <c r="BU167" s="22"/>
      <c r="BV167" s="22"/>
    </row>
    <row r="168" spans="69:74" ht="15.75" customHeight="1" x14ac:dyDescent="0.2">
      <c r="BQ168" s="22"/>
      <c r="BR168" s="22"/>
      <c r="BU168" s="22"/>
      <c r="BV168" s="22"/>
    </row>
    <row r="169" spans="69:74" ht="15.75" customHeight="1" x14ac:dyDescent="0.2">
      <c r="BQ169" s="22"/>
      <c r="BR169" s="22"/>
      <c r="BU169" s="22"/>
      <c r="BV169" s="22"/>
    </row>
    <row r="170" spans="69:74" ht="15.75" customHeight="1" x14ac:dyDescent="0.2">
      <c r="BQ170" s="22"/>
      <c r="BR170" s="22"/>
      <c r="BU170" s="22"/>
      <c r="BV170" s="22"/>
    </row>
    <row r="171" spans="69:74" ht="15.75" customHeight="1" x14ac:dyDescent="0.2">
      <c r="BQ171" s="22"/>
      <c r="BR171" s="22"/>
      <c r="BU171" s="22"/>
      <c r="BV171" s="22"/>
    </row>
    <row r="172" spans="69:74" ht="15.75" customHeight="1" x14ac:dyDescent="0.2">
      <c r="BQ172" s="22"/>
      <c r="BR172" s="22"/>
      <c r="BU172" s="22"/>
      <c r="BV172" s="22"/>
    </row>
    <row r="173" spans="69:74" ht="15.75" customHeight="1" x14ac:dyDescent="0.2">
      <c r="BQ173" s="22"/>
      <c r="BR173" s="22"/>
      <c r="BU173" s="22"/>
      <c r="BV173" s="22"/>
    </row>
    <row r="174" spans="69:74" ht="15.75" customHeight="1" x14ac:dyDescent="0.2">
      <c r="BQ174" s="22"/>
      <c r="BR174" s="22"/>
      <c r="BU174" s="22"/>
      <c r="BV174" s="22"/>
    </row>
    <row r="175" spans="69:74" ht="15.75" customHeight="1" x14ac:dyDescent="0.2">
      <c r="BQ175" s="22"/>
      <c r="BR175" s="22"/>
      <c r="BU175" s="22"/>
      <c r="BV175" s="22"/>
    </row>
    <row r="176" spans="69:74" ht="15.75" customHeight="1" x14ac:dyDescent="0.2">
      <c r="BQ176" s="22"/>
      <c r="BR176" s="22"/>
      <c r="BU176" s="22"/>
      <c r="BV176" s="22"/>
    </row>
    <row r="177" spans="69:74" ht="15.75" customHeight="1" x14ac:dyDescent="0.2">
      <c r="BQ177" s="22"/>
      <c r="BR177" s="22"/>
      <c r="BU177" s="22"/>
      <c r="BV177" s="22"/>
    </row>
    <row r="178" spans="69:74" ht="15.75" customHeight="1" x14ac:dyDescent="0.2">
      <c r="BQ178" s="22"/>
      <c r="BR178" s="22"/>
      <c r="BU178" s="22"/>
      <c r="BV178" s="22"/>
    </row>
    <row r="179" spans="69:74" ht="15.75" customHeight="1" x14ac:dyDescent="0.2">
      <c r="BQ179" s="22"/>
      <c r="BR179" s="22"/>
      <c r="BU179" s="22"/>
      <c r="BV179" s="22"/>
    </row>
    <row r="180" spans="69:74" ht="15.75" customHeight="1" x14ac:dyDescent="0.2">
      <c r="BQ180" s="22"/>
      <c r="BR180" s="22"/>
      <c r="BU180" s="22"/>
      <c r="BV180" s="22"/>
    </row>
    <row r="181" spans="69:74" ht="15.75" customHeight="1" x14ac:dyDescent="0.2">
      <c r="BQ181" s="22"/>
      <c r="BR181" s="22"/>
      <c r="BU181" s="22"/>
      <c r="BV181" s="22"/>
    </row>
    <row r="182" spans="69:74" ht="15.75" customHeight="1" x14ac:dyDescent="0.2">
      <c r="BQ182" s="22"/>
      <c r="BR182" s="22"/>
      <c r="BU182" s="22"/>
      <c r="BV182" s="22"/>
    </row>
    <row r="183" spans="69:74" ht="15.75" customHeight="1" x14ac:dyDescent="0.2">
      <c r="BQ183" s="22"/>
      <c r="BR183" s="22"/>
      <c r="BU183" s="22"/>
      <c r="BV183" s="22"/>
    </row>
    <row r="184" spans="69:74" ht="15.75" customHeight="1" x14ac:dyDescent="0.2">
      <c r="BQ184" s="22"/>
      <c r="BR184" s="22"/>
      <c r="BU184" s="22"/>
      <c r="BV184" s="22"/>
    </row>
    <row r="185" spans="69:74" ht="15.75" customHeight="1" x14ac:dyDescent="0.2">
      <c r="BQ185" s="22"/>
      <c r="BR185" s="22"/>
      <c r="BU185" s="22"/>
      <c r="BV185" s="22"/>
    </row>
    <row r="186" spans="69:74" ht="15.75" customHeight="1" x14ac:dyDescent="0.2">
      <c r="BQ186" s="22"/>
      <c r="BR186" s="22"/>
      <c r="BU186" s="22"/>
      <c r="BV186" s="22"/>
    </row>
    <row r="187" spans="69:74" ht="15.75" customHeight="1" x14ac:dyDescent="0.2">
      <c r="BQ187" s="22"/>
      <c r="BR187" s="22"/>
      <c r="BU187" s="22"/>
      <c r="BV187" s="22"/>
    </row>
    <row r="188" spans="69:74" ht="15.75" customHeight="1" x14ac:dyDescent="0.2">
      <c r="BQ188" s="22"/>
      <c r="BR188" s="22"/>
      <c r="BU188" s="22"/>
      <c r="BV188" s="22"/>
    </row>
    <row r="189" spans="69:74" ht="15.75" customHeight="1" x14ac:dyDescent="0.2">
      <c r="BQ189" s="22"/>
      <c r="BR189" s="22"/>
      <c r="BU189" s="22"/>
      <c r="BV189" s="22"/>
    </row>
    <row r="190" spans="69:74" ht="15.75" customHeight="1" x14ac:dyDescent="0.2">
      <c r="BQ190" s="22"/>
      <c r="BR190" s="22"/>
      <c r="BU190" s="22"/>
      <c r="BV190" s="22"/>
    </row>
    <row r="191" spans="69:74" ht="15.75" customHeight="1" x14ac:dyDescent="0.2">
      <c r="BQ191" s="22"/>
      <c r="BR191" s="22"/>
      <c r="BU191" s="22"/>
      <c r="BV191" s="22"/>
    </row>
    <row r="192" spans="69:74" ht="15.75" customHeight="1" x14ac:dyDescent="0.2">
      <c r="BQ192" s="22"/>
      <c r="BR192" s="22"/>
      <c r="BU192" s="22"/>
      <c r="BV192" s="22"/>
    </row>
    <row r="193" spans="69:74" ht="15.75" customHeight="1" x14ac:dyDescent="0.2">
      <c r="BQ193" s="22"/>
      <c r="BR193" s="22"/>
      <c r="BU193" s="22"/>
      <c r="BV193" s="22"/>
    </row>
    <row r="194" spans="69:74" ht="15.75" customHeight="1" x14ac:dyDescent="0.2">
      <c r="BQ194" s="22"/>
      <c r="BR194" s="22"/>
      <c r="BU194" s="22"/>
      <c r="BV194" s="22"/>
    </row>
    <row r="195" spans="69:74" ht="15.75" customHeight="1" x14ac:dyDescent="0.2">
      <c r="BQ195" s="22"/>
      <c r="BR195" s="22"/>
      <c r="BU195" s="22"/>
      <c r="BV195" s="22"/>
    </row>
    <row r="196" spans="69:74" ht="15.75" customHeight="1" x14ac:dyDescent="0.2">
      <c r="BQ196" s="22"/>
      <c r="BR196" s="22"/>
      <c r="BU196" s="22"/>
      <c r="BV196" s="22"/>
    </row>
    <row r="197" spans="69:74" ht="15.75" customHeight="1" x14ac:dyDescent="0.2">
      <c r="BQ197" s="22"/>
      <c r="BR197" s="22"/>
      <c r="BU197" s="22"/>
      <c r="BV197" s="22"/>
    </row>
    <row r="198" spans="69:74" ht="15.75" customHeight="1" x14ac:dyDescent="0.2">
      <c r="BQ198" s="22"/>
      <c r="BR198" s="22"/>
      <c r="BU198" s="22"/>
      <c r="BV198" s="22"/>
    </row>
    <row r="199" spans="69:74" ht="15.75" customHeight="1" x14ac:dyDescent="0.2">
      <c r="BQ199" s="22"/>
      <c r="BR199" s="22"/>
      <c r="BU199" s="22"/>
      <c r="BV199" s="22"/>
    </row>
    <row r="200" spans="69:74" ht="15.75" customHeight="1" x14ac:dyDescent="0.2">
      <c r="BQ200" s="22"/>
      <c r="BR200" s="22"/>
      <c r="BU200" s="22"/>
      <c r="BV200" s="22"/>
    </row>
    <row r="201" spans="69:74" ht="15.75" customHeight="1" x14ac:dyDescent="0.2">
      <c r="BQ201" s="22"/>
      <c r="BR201" s="22"/>
      <c r="BU201" s="22"/>
      <c r="BV201" s="22"/>
    </row>
    <row r="202" spans="69:74" ht="15.75" customHeight="1" x14ac:dyDescent="0.2">
      <c r="BQ202" s="22"/>
      <c r="BR202" s="22"/>
      <c r="BU202" s="22"/>
      <c r="BV202" s="22"/>
    </row>
    <row r="203" spans="69:74" ht="15.75" customHeight="1" x14ac:dyDescent="0.2">
      <c r="BQ203" s="22"/>
      <c r="BR203" s="22"/>
      <c r="BU203" s="22"/>
      <c r="BV203" s="22"/>
    </row>
    <row r="204" spans="69:74" ht="15.75" customHeight="1" x14ac:dyDescent="0.2">
      <c r="BQ204" s="22"/>
      <c r="BR204" s="22"/>
      <c r="BU204" s="22"/>
      <c r="BV204" s="22"/>
    </row>
    <row r="205" spans="69:74" ht="15.75" customHeight="1" x14ac:dyDescent="0.2">
      <c r="BQ205" s="22"/>
      <c r="BR205" s="22"/>
      <c r="BU205" s="22"/>
      <c r="BV205" s="22"/>
    </row>
    <row r="206" spans="69:74" ht="15.75" customHeight="1" x14ac:dyDescent="0.2">
      <c r="BQ206" s="22"/>
      <c r="BR206" s="22"/>
      <c r="BU206" s="22"/>
      <c r="BV206" s="22"/>
    </row>
    <row r="207" spans="69:74" ht="15.75" customHeight="1" x14ac:dyDescent="0.2">
      <c r="BQ207" s="22"/>
      <c r="BR207" s="22"/>
      <c r="BU207" s="22"/>
      <c r="BV207" s="22"/>
    </row>
    <row r="208" spans="69:74" ht="15.75" customHeight="1" x14ac:dyDescent="0.2">
      <c r="BQ208" s="22"/>
      <c r="BR208" s="22"/>
      <c r="BU208" s="22"/>
      <c r="BV208" s="22"/>
    </row>
    <row r="209" spans="69:74" ht="15.75" customHeight="1" x14ac:dyDescent="0.2">
      <c r="BQ209" s="22"/>
      <c r="BR209" s="22"/>
      <c r="BU209" s="22"/>
      <c r="BV209" s="22"/>
    </row>
    <row r="210" spans="69:74" ht="15.75" customHeight="1" x14ac:dyDescent="0.2">
      <c r="BQ210" s="22"/>
      <c r="BR210" s="22"/>
      <c r="BU210" s="22"/>
      <c r="BV210" s="22"/>
    </row>
    <row r="211" spans="69:74" ht="15.75" customHeight="1" x14ac:dyDescent="0.2">
      <c r="BQ211" s="22"/>
      <c r="BR211" s="22"/>
      <c r="BU211" s="22"/>
      <c r="BV211" s="22"/>
    </row>
    <row r="212" spans="69:74" ht="15.75" customHeight="1" x14ac:dyDescent="0.2">
      <c r="BQ212" s="22"/>
      <c r="BR212" s="22"/>
      <c r="BU212" s="22"/>
      <c r="BV212" s="22"/>
    </row>
    <row r="213" spans="69:74" ht="15.75" customHeight="1" x14ac:dyDescent="0.2">
      <c r="BQ213" s="22"/>
      <c r="BR213" s="22"/>
      <c r="BU213" s="22"/>
      <c r="BV213" s="22"/>
    </row>
    <row r="214" spans="69:74" ht="15.75" customHeight="1" x14ac:dyDescent="0.2">
      <c r="BQ214" s="22"/>
      <c r="BR214" s="22"/>
      <c r="BU214" s="22"/>
      <c r="BV214" s="22"/>
    </row>
    <row r="215" spans="69:74" ht="15.75" customHeight="1" x14ac:dyDescent="0.2">
      <c r="BQ215" s="22"/>
      <c r="BR215" s="22"/>
      <c r="BU215" s="22"/>
      <c r="BV215" s="22"/>
    </row>
    <row r="216" spans="69:74" ht="15.75" customHeight="1" x14ac:dyDescent="0.2">
      <c r="BQ216" s="22"/>
      <c r="BR216" s="22"/>
      <c r="BU216" s="22"/>
      <c r="BV216" s="22"/>
    </row>
    <row r="217" spans="69:74" ht="15.75" customHeight="1" x14ac:dyDescent="0.2">
      <c r="BQ217" s="22"/>
      <c r="BR217" s="22"/>
      <c r="BU217" s="22"/>
      <c r="BV217" s="22"/>
    </row>
    <row r="218" spans="69:74" ht="15.75" customHeight="1" x14ac:dyDescent="0.2">
      <c r="BQ218" s="22"/>
      <c r="BR218" s="22"/>
      <c r="BU218" s="22"/>
      <c r="BV218" s="22"/>
    </row>
    <row r="219" spans="69:74" ht="15.75" customHeight="1" x14ac:dyDescent="0.2">
      <c r="BQ219" s="22"/>
      <c r="BR219" s="22"/>
      <c r="BU219" s="22"/>
      <c r="BV219" s="22"/>
    </row>
    <row r="220" spans="69:74" ht="15.75" customHeight="1" x14ac:dyDescent="0.2">
      <c r="BQ220" s="22"/>
      <c r="BR220" s="22"/>
      <c r="BU220" s="22"/>
      <c r="BV220" s="22"/>
    </row>
    <row r="221" spans="69:74" ht="15.75" customHeight="1" x14ac:dyDescent="0.2">
      <c r="BQ221" s="22"/>
      <c r="BR221" s="22"/>
      <c r="BU221" s="22"/>
      <c r="BV221" s="22"/>
    </row>
    <row r="222" spans="69:74" ht="15.75" customHeight="1" x14ac:dyDescent="0.2">
      <c r="BQ222" s="22"/>
      <c r="BR222" s="22"/>
      <c r="BU222" s="22"/>
      <c r="BV222" s="22"/>
    </row>
    <row r="223" spans="69:74" ht="15.75" customHeight="1" x14ac:dyDescent="0.2">
      <c r="BQ223" s="22"/>
      <c r="BR223" s="22"/>
      <c r="BU223" s="22"/>
      <c r="BV223" s="22"/>
    </row>
    <row r="224" spans="69:74" ht="15.75" customHeight="1" x14ac:dyDescent="0.2">
      <c r="BQ224" s="22"/>
      <c r="BR224" s="22"/>
      <c r="BU224" s="22"/>
      <c r="BV224" s="22"/>
    </row>
    <row r="225" spans="69:74" ht="15.75" customHeight="1" x14ac:dyDescent="0.2">
      <c r="BQ225" s="22"/>
      <c r="BR225" s="22"/>
      <c r="BU225" s="22"/>
      <c r="BV225" s="22"/>
    </row>
    <row r="226" spans="69:74" ht="15.75" customHeight="1" x14ac:dyDescent="0.2">
      <c r="BQ226" s="22"/>
      <c r="BR226" s="22"/>
      <c r="BU226" s="22"/>
      <c r="BV226" s="22"/>
    </row>
    <row r="227" spans="69:74" ht="15.75" customHeight="1" x14ac:dyDescent="0.2">
      <c r="BQ227" s="22"/>
      <c r="BR227" s="22"/>
      <c r="BU227" s="22"/>
      <c r="BV227" s="22"/>
    </row>
    <row r="228" spans="69:74" ht="15.75" customHeight="1" x14ac:dyDescent="0.2">
      <c r="BQ228" s="22"/>
      <c r="BR228" s="22"/>
      <c r="BU228" s="22"/>
      <c r="BV228" s="22"/>
    </row>
    <row r="229" spans="69:74" ht="15.75" customHeight="1" x14ac:dyDescent="0.2">
      <c r="BQ229" s="22"/>
      <c r="BR229" s="22"/>
      <c r="BU229" s="22"/>
      <c r="BV229" s="22"/>
    </row>
    <row r="230" spans="69:74" ht="15.75" customHeight="1" x14ac:dyDescent="0.2">
      <c r="BQ230" s="22"/>
      <c r="BR230" s="22"/>
      <c r="BU230" s="22"/>
      <c r="BV230" s="22"/>
    </row>
    <row r="231" spans="69:74" ht="15.75" customHeight="1" x14ac:dyDescent="0.2">
      <c r="BQ231" s="22"/>
      <c r="BR231" s="22"/>
      <c r="BU231" s="22"/>
      <c r="BV231" s="22"/>
    </row>
    <row r="232" spans="69:74" ht="15.75" customHeight="1" x14ac:dyDescent="0.2">
      <c r="BQ232" s="22"/>
      <c r="BR232" s="22"/>
      <c r="BU232" s="22"/>
      <c r="BV232" s="22"/>
    </row>
    <row r="233" spans="69:74" ht="15.75" customHeight="1" x14ac:dyDescent="0.2">
      <c r="BQ233" s="22"/>
      <c r="BR233" s="22"/>
      <c r="BU233" s="22"/>
      <c r="BV233" s="22"/>
    </row>
    <row r="234" spans="69:74" ht="15.75" customHeight="1" x14ac:dyDescent="0.2">
      <c r="BQ234" s="22"/>
      <c r="BR234" s="22"/>
      <c r="BU234" s="22"/>
      <c r="BV234" s="22"/>
    </row>
    <row r="235" spans="69:74" ht="15.75" customHeight="1" x14ac:dyDescent="0.2">
      <c r="BQ235" s="22"/>
      <c r="BR235" s="22"/>
      <c r="BU235" s="22"/>
      <c r="BV235" s="22"/>
    </row>
    <row r="236" spans="69:74" ht="15.75" customHeight="1" x14ac:dyDescent="0.2">
      <c r="BQ236" s="22"/>
      <c r="BR236" s="22"/>
      <c r="BU236" s="22"/>
      <c r="BV236" s="22"/>
    </row>
    <row r="237" spans="69:74" ht="15.75" customHeight="1" x14ac:dyDescent="0.2">
      <c r="BQ237" s="22"/>
      <c r="BR237" s="22"/>
      <c r="BU237" s="22"/>
      <c r="BV237" s="22"/>
    </row>
    <row r="238" spans="69:74" ht="15.75" customHeight="1" x14ac:dyDescent="0.2">
      <c r="BQ238" s="22"/>
      <c r="BR238" s="22"/>
      <c r="BU238" s="22"/>
      <c r="BV238" s="22"/>
    </row>
    <row r="239" spans="69:74" ht="15.75" customHeight="1" x14ac:dyDescent="0.2">
      <c r="BQ239" s="22"/>
      <c r="BR239" s="22"/>
      <c r="BU239" s="22"/>
      <c r="BV239" s="22"/>
    </row>
    <row r="240" spans="69:74" ht="15.75" customHeight="1" x14ac:dyDescent="0.2">
      <c r="BQ240" s="22"/>
      <c r="BR240" s="22"/>
      <c r="BU240" s="22"/>
      <c r="BV240" s="22"/>
    </row>
    <row r="241" spans="69:74" ht="15.75" customHeight="1" x14ac:dyDescent="0.2">
      <c r="BQ241" s="22"/>
      <c r="BR241" s="22"/>
      <c r="BU241" s="22"/>
      <c r="BV241" s="22"/>
    </row>
    <row r="242" spans="69:74" ht="15.75" customHeight="1" x14ac:dyDescent="0.2">
      <c r="BQ242" s="22"/>
      <c r="BR242" s="22"/>
      <c r="BU242" s="22"/>
      <c r="BV242" s="22"/>
    </row>
    <row r="243" spans="69:74" ht="15.75" customHeight="1" x14ac:dyDescent="0.2">
      <c r="BQ243" s="22"/>
      <c r="BR243" s="22"/>
      <c r="BU243" s="22"/>
      <c r="BV243" s="22"/>
    </row>
    <row r="244" spans="69:74" ht="15.75" customHeight="1" x14ac:dyDescent="0.2">
      <c r="BQ244" s="22"/>
      <c r="BR244" s="22"/>
      <c r="BU244" s="22"/>
      <c r="BV244" s="22"/>
    </row>
    <row r="245" spans="69:74" ht="15.75" customHeight="1" x14ac:dyDescent="0.2">
      <c r="BQ245" s="22"/>
      <c r="BR245" s="22"/>
      <c r="BU245" s="22"/>
      <c r="BV245" s="22"/>
    </row>
    <row r="246" spans="69:74" ht="15.75" customHeight="1" x14ac:dyDescent="0.2">
      <c r="BQ246" s="22"/>
      <c r="BR246" s="22"/>
      <c r="BU246" s="22"/>
      <c r="BV246" s="22"/>
    </row>
    <row r="247" spans="69:74" ht="15.75" customHeight="1" x14ac:dyDescent="0.2">
      <c r="BQ247" s="22"/>
      <c r="BR247" s="22"/>
      <c r="BU247" s="22"/>
      <c r="BV247" s="22"/>
    </row>
    <row r="248" spans="69:74" ht="15.75" customHeight="1" x14ac:dyDescent="0.2">
      <c r="BQ248" s="22"/>
      <c r="BR248" s="22"/>
      <c r="BU248" s="22"/>
      <c r="BV248" s="22"/>
    </row>
    <row r="249" spans="69:74" ht="15.75" customHeight="1" x14ac:dyDescent="0.2">
      <c r="BQ249" s="22"/>
      <c r="BR249" s="22"/>
      <c r="BU249" s="22"/>
      <c r="BV249" s="22"/>
    </row>
    <row r="250" spans="69:74" ht="15.75" customHeight="1" x14ac:dyDescent="0.2">
      <c r="BQ250" s="22"/>
      <c r="BR250" s="22"/>
      <c r="BU250" s="22"/>
      <c r="BV250" s="22"/>
    </row>
    <row r="251" spans="69:74" ht="15.75" customHeight="1" x14ac:dyDescent="0.2">
      <c r="BQ251" s="22"/>
      <c r="BR251" s="22"/>
      <c r="BU251" s="22"/>
      <c r="BV251" s="22"/>
    </row>
    <row r="252" spans="69:74" ht="15.75" customHeight="1" x14ac:dyDescent="0.2">
      <c r="BQ252" s="22"/>
      <c r="BR252" s="22"/>
      <c r="BU252" s="22"/>
      <c r="BV252" s="22"/>
    </row>
    <row r="253" spans="69:74" ht="15.75" customHeight="1" x14ac:dyDescent="0.2">
      <c r="BQ253" s="22"/>
      <c r="BR253" s="22"/>
      <c r="BU253" s="22"/>
      <c r="BV253" s="22"/>
    </row>
    <row r="254" spans="69:74" ht="15.75" customHeight="1" x14ac:dyDescent="0.2">
      <c r="BQ254" s="22"/>
      <c r="BR254" s="22"/>
      <c r="BU254" s="22"/>
      <c r="BV254" s="22"/>
    </row>
    <row r="255" spans="69:74" ht="15.75" customHeight="1" x14ac:dyDescent="0.2">
      <c r="BQ255" s="22"/>
      <c r="BR255" s="22"/>
      <c r="BU255" s="22"/>
      <c r="BV255" s="22"/>
    </row>
    <row r="256" spans="69:74" ht="15.75" customHeight="1" x14ac:dyDescent="0.2">
      <c r="BQ256" s="22"/>
      <c r="BR256" s="22"/>
      <c r="BU256" s="22"/>
      <c r="BV256" s="22"/>
    </row>
    <row r="257" spans="69:74" ht="15.75" customHeight="1" x14ac:dyDescent="0.2">
      <c r="BQ257" s="22"/>
      <c r="BR257" s="22"/>
      <c r="BU257" s="22"/>
      <c r="BV257" s="22"/>
    </row>
    <row r="258" spans="69:74" ht="15.75" customHeight="1" x14ac:dyDescent="0.2">
      <c r="BQ258" s="22"/>
      <c r="BR258" s="22"/>
      <c r="BU258" s="22"/>
      <c r="BV258" s="22"/>
    </row>
    <row r="259" spans="69:74" ht="15.75" customHeight="1" x14ac:dyDescent="0.2">
      <c r="BQ259" s="22"/>
      <c r="BR259" s="22"/>
      <c r="BU259" s="22"/>
      <c r="BV259" s="22"/>
    </row>
    <row r="260" spans="69:74" ht="15.75" customHeight="1" x14ac:dyDescent="0.2">
      <c r="BQ260" s="22"/>
      <c r="BR260" s="22"/>
      <c r="BU260" s="22"/>
      <c r="BV260" s="22"/>
    </row>
    <row r="261" spans="69:74" ht="15.75" customHeight="1" x14ac:dyDescent="0.2">
      <c r="BQ261" s="22"/>
      <c r="BR261" s="22"/>
      <c r="BU261" s="22"/>
      <c r="BV261" s="22"/>
    </row>
    <row r="262" spans="69:74" ht="15.75" customHeight="1" x14ac:dyDescent="0.2">
      <c r="BQ262" s="22"/>
      <c r="BR262" s="22"/>
      <c r="BU262" s="22"/>
      <c r="BV262" s="22"/>
    </row>
    <row r="263" spans="69:74" ht="15.75" customHeight="1" x14ac:dyDescent="0.2">
      <c r="BQ263" s="22"/>
      <c r="BR263" s="22"/>
      <c r="BU263" s="22"/>
      <c r="BV263" s="22"/>
    </row>
    <row r="264" spans="69:74" ht="15.75" customHeight="1" x14ac:dyDescent="0.2">
      <c r="BQ264" s="22"/>
      <c r="BR264" s="22"/>
      <c r="BU264" s="22"/>
      <c r="BV264" s="22"/>
    </row>
    <row r="265" spans="69:74" ht="15.75" customHeight="1" x14ac:dyDescent="0.2">
      <c r="BQ265" s="22"/>
      <c r="BR265" s="22"/>
      <c r="BU265" s="22"/>
      <c r="BV265" s="22"/>
    </row>
    <row r="266" spans="69:74" ht="15.75" customHeight="1" x14ac:dyDescent="0.2">
      <c r="BQ266" s="22"/>
      <c r="BR266" s="22"/>
      <c r="BU266" s="22"/>
      <c r="BV266" s="22"/>
    </row>
    <row r="267" spans="69:74" ht="15.75" customHeight="1" x14ac:dyDescent="0.2">
      <c r="BQ267" s="22"/>
      <c r="BR267" s="22"/>
      <c r="BU267" s="22"/>
      <c r="BV267" s="22"/>
    </row>
    <row r="268" spans="69:74" ht="15.75" customHeight="1" x14ac:dyDescent="0.2">
      <c r="BQ268" s="22"/>
      <c r="BR268" s="22"/>
      <c r="BU268" s="22"/>
      <c r="BV268" s="22"/>
    </row>
    <row r="269" spans="69:74" ht="15.75" customHeight="1" x14ac:dyDescent="0.2">
      <c r="BQ269" s="22"/>
      <c r="BR269" s="22"/>
      <c r="BU269" s="22"/>
      <c r="BV269" s="22"/>
    </row>
    <row r="270" spans="69:74" ht="15.75" customHeight="1" x14ac:dyDescent="0.2">
      <c r="BQ270" s="22"/>
      <c r="BR270" s="22"/>
      <c r="BU270" s="22"/>
      <c r="BV270" s="22"/>
    </row>
    <row r="271" spans="69:74" ht="15.75" customHeight="1" x14ac:dyDescent="0.2">
      <c r="BQ271" s="22"/>
      <c r="BR271" s="22"/>
      <c r="BU271" s="22"/>
      <c r="BV271" s="22"/>
    </row>
    <row r="272" spans="69:74" ht="15.75" customHeight="1" x14ac:dyDescent="0.2">
      <c r="BQ272" s="22"/>
      <c r="BR272" s="22"/>
      <c r="BU272" s="22"/>
      <c r="BV272" s="22"/>
    </row>
    <row r="273" spans="69:74" ht="15.75" customHeight="1" x14ac:dyDescent="0.2">
      <c r="BQ273" s="22"/>
      <c r="BR273" s="22"/>
      <c r="BU273" s="22"/>
      <c r="BV273" s="22"/>
    </row>
    <row r="274" spans="69:74" ht="15.75" customHeight="1" x14ac:dyDescent="0.2">
      <c r="BQ274" s="22"/>
      <c r="BR274" s="22"/>
      <c r="BU274" s="22"/>
      <c r="BV274" s="22"/>
    </row>
    <row r="275" spans="69:74" ht="15.75" customHeight="1" x14ac:dyDescent="0.2">
      <c r="BQ275" s="22"/>
      <c r="BR275" s="22"/>
      <c r="BU275" s="22"/>
      <c r="BV275" s="22"/>
    </row>
    <row r="276" spans="69:74" ht="15.75" customHeight="1" x14ac:dyDescent="0.2">
      <c r="BQ276" s="22"/>
      <c r="BR276" s="22"/>
      <c r="BU276" s="22"/>
      <c r="BV276" s="22"/>
    </row>
    <row r="277" spans="69:74" ht="15.75" customHeight="1" x14ac:dyDescent="0.2">
      <c r="BQ277" s="22"/>
      <c r="BR277" s="22"/>
      <c r="BU277" s="22"/>
      <c r="BV277" s="22"/>
    </row>
    <row r="278" spans="69:74" ht="15.75" customHeight="1" x14ac:dyDescent="0.2">
      <c r="BQ278" s="22"/>
      <c r="BR278" s="22"/>
      <c r="BU278" s="22"/>
      <c r="BV278" s="22"/>
    </row>
    <row r="279" spans="69:74" ht="15.75" customHeight="1" x14ac:dyDescent="0.2">
      <c r="BQ279" s="22"/>
      <c r="BR279" s="22"/>
      <c r="BU279" s="22"/>
      <c r="BV279" s="22"/>
    </row>
    <row r="280" spans="69:74" ht="15.75" customHeight="1" x14ac:dyDescent="0.2">
      <c r="BQ280" s="22"/>
      <c r="BR280" s="22"/>
      <c r="BU280" s="22"/>
      <c r="BV280" s="22"/>
    </row>
    <row r="281" spans="69:74" ht="15.75" customHeight="1" x14ac:dyDescent="0.2">
      <c r="BQ281" s="22"/>
      <c r="BR281" s="22"/>
      <c r="BU281" s="22"/>
      <c r="BV281" s="22"/>
    </row>
    <row r="282" spans="69:74" ht="15.75" customHeight="1" x14ac:dyDescent="0.2">
      <c r="BQ282" s="22"/>
      <c r="BR282" s="22"/>
      <c r="BU282" s="22"/>
      <c r="BV282" s="22"/>
    </row>
    <row r="283" spans="69:74" ht="15.75" customHeight="1" x14ac:dyDescent="0.2">
      <c r="BQ283" s="22"/>
      <c r="BR283" s="22"/>
      <c r="BU283" s="22"/>
      <c r="BV283" s="22"/>
    </row>
    <row r="284" spans="69:74" ht="15.75" customHeight="1" x14ac:dyDescent="0.2">
      <c r="BQ284" s="22"/>
      <c r="BR284" s="22"/>
      <c r="BU284" s="22"/>
      <c r="BV284" s="22"/>
    </row>
    <row r="285" spans="69:74" ht="15.75" customHeight="1" x14ac:dyDescent="0.2">
      <c r="BQ285" s="22"/>
      <c r="BR285" s="22"/>
      <c r="BU285" s="22"/>
      <c r="BV285" s="22"/>
    </row>
    <row r="286" spans="69:74" ht="15.75" customHeight="1" x14ac:dyDescent="0.2">
      <c r="BQ286" s="22"/>
      <c r="BR286" s="22"/>
      <c r="BU286" s="22"/>
      <c r="BV286" s="22"/>
    </row>
    <row r="287" spans="69:74" ht="15.75" customHeight="1" x14ac:dyDescent="0.2">
      <c r="BQ287" s="22"/>
      <c r="BR287" s="22"/>
      <c r="BU287" s="22"/>
      <c r="BV287" s="22"/>
    </row>
    <row r="288" spans="69:74" ht="15.75" customHeight="1" x14ac:dyDescent="0.2">
      <c r="BQ288" s="22"/>
      <c r="BR288" s="22"/>
      <c r="BU288" s="22"/>
      <c r="BV288" s="22"/>
    </row>
    <row r="289" spans="69:74" ht="15.75" customHeight="1" x14ac:dyDescent="0.2">
      <c r="BQ289" s="22"/>
      <c r="BR289" s="22"/>
      <c r="BU289" s="22"/>
      <c r="BV289" s="22"/>
    </row>
    <row r="290" spans="69:74" ht="15.75" customHeight="1" x14ac:dyDescent="0.2">
      <c r="BQ290" s="22"/>
      <c r="BR290" s="22"/>
      <c r="BU290" s="22"/>
      <c r="BV290" s="22"/>
    </row>
    <row r="291" spans="69:74" ht="15.75" customHeight="1" x14ac:dyDescent="0.2">
      <c r="BQ291" s="22"/>
      <c r="BR291" s="22"/>
      <c r="BU291" s="22"/>
      <c r="BV291" s="22"/>
    </row>
    <row r="292" spans="69:74" ht="15.75" customHeight="1" x14ac:dyDescent="0.2">
      <c r="BQ292" s="22"/>
      <c r="BR292" s="22"/>
      <c r="BU292" s="22"/>
      <c r="BV292" s="22"/>
    </row>
    <row r="293" spans="69:74" ht="15.75" customHeight="1" x14ac:dyDescent="0.2">
      <c r="BQ293" s="22"/>
      <c r="BR293" s="22"/>
      <c r="BU293" s="22"/>
      <c r="BV293" s="22"/>
    </row>
    <row r="294" spans="69:74" ht="15.75" customHeight="1" x14ac:dyDescent="0.2">
      <c r="BQ294" s="22"/>
      <c r="BR294" s="22"/>
      <c r="BU294" s="22"/>
      <c r="BV294" s="22"/>
    </row>
    <row r="295" spans="69:74" ht="15.75" customHeight="1" x14ac:dyDescent="0.2">
      <c r="BQ295" s="22"/>
      <c r="BR295" s="22"/>
      <c r="BU295" s="22"/>
      <c r="BV295" s="22"/>
    </row>
    <row r="296" spans="69:74" ht="15.75" customHeight="1" x14ac:dyDescent="0.2">
      <c r="BQ296" s="22"/>
      <c r="BR296" s="22"/>
      <c r="BU296" s="22"/>
      <c r="BV296" s="22"/>
    </row>
    <row r="297" spans="69:74" ht="15.75" customHeight="1" x14ac:dyDescent="0.2">
      <c r="BQ297" s="22"/>
      <c r="BR297" s="22"/>
      <c r="BU297" s="22"/>
      <c r="BV297" s="22"/>
    </row>
    <row r="298" spans="69:74" ht="15.75" customHeight="1" x14ac:dyDescent="0.2">
      <c r="BQ298" s="22"/>
      <c r="BR298" s="22"/>
      <c r="BU298" s="22"/>
      <c r="BV298" s="22"/>
    </row>
    <row r="299" spans="69:74" ht="15.75" customHeight="1" x14ac:dyDescent="0.2">
      <c r="BQ299" s="22"/>
      <c r="BR299" s="22"/>
      <c r="BU299" s="22"/>
      <c r="BV299" s="22"/>
    </row>
    <row r="300" spans="69:74" ht="15.75" customHeight="1" x14ac:dyDescent="0.2">
      <c r="BQ300" s="22"/>
      <c r="BR300" s="22"/>
      <c r="BU300" s="22"/>
      <c r="BV300" s="22"/>
    </row>
    <row r="301" spans="69:74" ht="15.75" customHeight="1" x14ac:dyDescent="0.2">
      <c r="BQ301" s="22"/>
      <c r="BR301" s="22"/>
      <c r="BU301" s="22"/>
      <c r="BV301" s="22"/>
    </row>
    <row r="302" spans="69:74" ht="15.75" customHeight="1" x14ac:dyDescent="0.2">
      <c r="BQ302" s="22"/>
      <c r="BR302" s="22"/>
      <c r="BU302" s="22"/>
      <c r="BV302" s="22"/>
    </row>
    <row r="303" spans="69:74" ht="15.75" customHeight="1" x14ac:dyDescent="0.2">
      <c r="BQ303" s="22"/>
      <c r="BR303" s="22"/>
      <c r="BU303" s="22"/>
      <c r="BV303" s="22"/>
    </row>
    <row r="304" spans="69:74" ht="15.75" customHeight="1" x14ac:dyDescent="0.2">
      <c r="BQ304" s="22"/>
      <c r="BR304" s="22"/>
      <c r="BU304" s="22"/>
      <c r="BV304" s="22"/>
    </row>
    <row r="305" spans="69:74" ht="15.75" customHeight="1" x14ac:dyDescent="0.2">
      <c r="BQ305" s="22"/>
      <c r="BR305" s="22"/>
      <c r="BU305" s="22"/>
      <c r="BV305" s="22"/>
    </row>
    <row r="306" spans="69:74" ht="15.75" customHeight="1" x14ac:dyDescent="0.2">
      <c r="BQ306" s="22"/>
      <c r="BR306" s="22"/>
      <c r="BU306" s="22"/>
      <c r="BV306" s="22"/>
    </row>
    <row r="307" spans="69:74" ht="15.75" customHeight="1" x14ac:dyDescent="0.2">
      <c r="BQ307" s="22"/>
      <c r="BR307" s="22"/>
      <c r="BU307" s="22"/>
      <c r="BV307" s="22"/>
    </row>
    <row r="308" spans="69:74" ht="15.75" customHeight="1" x14ac:dyDescent="0.2">
      <c r="BQ308" s="22"/>
      <c r="BR308" s="22"/>
      <c r="BU308" s="22"/>
      <c r="BV308" s="22"/>
    </row>
    <row r="309" spans="69:74" ht="15.75" customHeight="1" x14ac:dyDescent="0.2">
      <c r="BQ309" s="22"/>
      <c r="BR309" s="22"/>
      <c r="BU309" s="22"/>
      <c r="BV309" s="22"/>
    </row>
    <row r="310" spans="69:74" ht="15.75" customHeight="1" x14ac:dyDescent="0.2">
      <c r="BQ310" s="22"/>
      <c r="BR310" s="22"/>
      <c r="BU310" s="22"/>
      <c r="BV310" s="22"/>
    </row>
    <row r="311" spans="69:74" ht="15.75" customHeight="1" x14ac:dyDescent="0.2">
      <c r="BQ311" s="22"/>
      <c r="BR311" s="22"/>
      <c r="BU311" s="22"/>
      <c r="BV311" s="22"/>
    </row>
    <row r="312" spans="69:74" ht="15.75" customHeight="1" x14ac:dyDescent="0.2">
      <c r="BQ312" s="22"/>
      <c r="BR312" s="22"/>
      <c r="BU312" s="22"/>
      <c r="BV312" s="22"/>
    </row>
    <row r="313" spans="69:74" ht="15.75" customHeight="1" x14ac:dyDescent="0.2">
      <c r="BQ313" s="22"/>
      <c r="BR313" s="22"/>
      <c r="BU313" s="22"/>
      <c r="BV313" s="22"/>
    </row>
    <row r="314" spans="69:74" ht="15.75" customHeight="1" x14ac:dyDescent="0.2">
      <c r="BQ314" s="22"/>
      <c r="BR314" s="22"/>
      <c r="BU314" s="22"/>
      <c r="BV314" s="22"/>
    </row>
    <row r="315" spans="69:74" ht="15.75" customHeight="1" x14ac:dyDescent="0.2">
      <c r="BQ315" s="22"/>
      <c r="BR315" s="22"/>
      <c r="BU315" s="22"/>
      <c r="BV315" s="22"/>
    </row>
    <row r="316" spans="69:74" ht="15.75" customHeight="1" x14ac:dyDescent="0.2">
      <c r="BQ316" s="22"/>
      <c r="BR316" s="22"/>
      <c r="BU316" s="22"/>
      <c r="BV316" s="22"/>
    </row>
    <row r="317" spans="69:74" ht="15.75" customHeight="1" x14ac:dyDescent="0.2">
      <c r="BQ317" s="22"/>
      <c r="BR317" s="22"/>
      <c r="BU317" s="22"/>
      <c r="BV317" s="22"/>
    </row>
    <row r="318" spans="69:74" ht="15.75" customHeight="1" x14ac:dyDescent="0.2">
      <c r="BQ318" s="22"/>
      <c r="BR318" s="22"/>
      <c r="BU318" s="22"/>
      <c r="BV318" s="22"/>
    </row>
    <row r="319" spans="69:74" ht="15.75" customHeight="1" x14ac:dyDescent="0.2">
      <c r="BQ319" s="22"/>
      <c r="BR319" s="22"/>
      <c r="BU319" s="22"/>
      <c r="BV319" s="22"/>
    </row>
    <row r="320" spans="69:74" ht="15.75" customHeight="1" x14ac:dyDescent="0.2">
      <c r="BQ320" s="22"/>
      <c r="BR320" s="22"/>
      <c r="BU320" s="22"/>
      <c r="BV320" s="22"/>
    </row>
    <row r="321" spans="69:74" ht="15.75" customHeight="1" x14ac:dyDescent="0.2">
      <c r="BQ321" s="22"/>
      <c r="BR321" s="22"/>
      <c r="BU321" s="22"/>
      <c r="BV321" s="22"/>
    </row>
    <row r="322" spans="69:74" ht="15.75" customHeight="1" x14ac:dyDescent="0.2">
      <c r="BQ322" s="22"/>
      <c r="BR322" s="22"/>
      <c r="BU322" s="22"/>
      <c r="BV322" s="22"/>
    </row>
    <row r="323" spans="69:74" ht="15.75" customHeight="1" x14ac:dyDescent="0.2">
      <c r="BQ323" s="22"/>
      <c r="BR323" s="22"/>
      <c r="BU323" s="22"/>
      <c r="BV323" s="22"/>
    </row>
    <row r="324" spans="69:74" ht="15.75" customHeight="1" x14ac:dyDescent="0.2">
      <c r="BQ324" s="22"/>
      <c r="BR324" s="22"/>
      <c r="BU324" s="22"/>
      <c r="BV324" s="22"/>
    </row>
    <row r="325" spans="69:74" ht="15.75" customHeight="1" x14ac:dyDescent="0.2">
      <c r="BQ325" s="22"/>
      <c r="BR325" s="22"/>
      <c r="BU325" s="22"/>
      <c r="BV325" s="22"/>
    </row>
    <row r="326" spans="69:74" ht="15.75" customHeight="1" x14ac:dyDescent="0.2">
      <c r="BQ326" s="22"/>
      <c r="BR326" s="22"/>
      <c r="BU326" s="22"/>
      <c r="BV326" s="22"/>
    </row>
    <row r="327" spans="69:74" ht="15.75" customHeight="1" x14ac:dyDescent="0.2">
      <c r="BQ327" s="22"/>
      <c r="BR327" s="22"/>
      <c r="BU327" s="22"/>
      <c r="BV327" s="22"/>
    </row>
    <row r="328" spans="69:74" ht="15.75" customHeight="1" x14ac:dyDescent="0.2">
      <c r="BQ328" s="22"/>
      <c r="BR328" s="22"/>
      <c r="BU328" s="22"/>
      <c r="BV328" s="22"/>
    </row>
    <row r="329" spans="69:74" ht="15.75" customHeight="1" x14ac:dyDescent="0.2">
      <c r="BQ329" s="22"/>
      <c r="BR329" s="22"/>
      <c r="BU329" s="22"/>
      <c r="BV329" s="22"/>
    </row>
    <row r="330" spans="69:74" ht="15.75" customHeight="1" x14ac:dyDescent="0.2">
      <c r="BQ330" s="22"/>
      <c r="BR330" s="22"/>
      <c r="BU330" s="22"/>
      <c r="BV330" s="22"/>
    </row>
    <row r="331" spans="69:74" ht="15.75" customHeight="1" x14ac:dyDescent="0.2">
      <c r="BQ331" s="22"/>
      <c r="BR331" s="22"/>
      <c r="BU331" s="22"/>
      <c r="BV331" s="22"/>
    </row>
    <row r="332" spans="69:74" ht="15.75" customHeight="1" x14ac:dyDescent="0.2">
      <c r="BQ332" s="22"/>
      <c r="BR332" s="22"/>
      <c r="BU332" s="22"/>
      <c r="BV332" s="22"/>
    </row>
    <row r="333" spans="69:74" ht="15.75" customHeight="1" x14ac:dyDescent="0.2">
      <c r="BQ333" s="22"/>
      <c r="BR333" s="22"/>
      <c r="BU333" s="22"/>
      <c r="BV333" s="22"/>
    </row>
    <row r="334" spans="69:74" ht="15.75" customHeight="1" x14ac:dyDescent="0.2">
      <c r="BQ334" s="22"/>
      <c r="BR334" s="22"/>
      <c r="BU334" s="22"/>
      <c r="BV334" s="22"/>
    </row>
    <row r="335" spans="69:74" ht="15.75" customHeight="1" x14ac:dyDescent="0.2">
      <c r="BQ335" s="22"/>
      <c r="BR335" s="22"/>
      <c r="BU335" s="22"/>
      <c r="BV335" s="22"/>
    </row>
    <row r="336" spans="69:74" ht="15.75" customHeight="1" x14ac:dyDescent="0.2">
      <c r="BQ336" s="22"/>
      <c r="BR336" s="22"/>
      <c r="BU336" s="22"/>
      <c r="BV336" s="22"/>
    </row>
    <row r="337" spans="69:74" ht="15.75" customHeight="1" x14ac:dyDescent="0.2">
      <c r="BQ337" s="22"/>
      <c r="BR337" s="22"/>
      <c r="BU337" s="22"/>
      <c r="BV337" s="22"/>
    </row>
    <row r="338" spans="69:74" ht="15.75" customHeight="1" x14ac:dyDescent="0.2">
      <c r="BQ338" s="22"/>
      <c r="BR338" s="22"/>
      <c r="BU338" s="22"/>
      <c r="BV338" s="22"/>
    </row>
    <row r="339" spans="69:74" ht="15.75" customHeight="1" x14ac:dyDescent="0.2">
      <c r="BQ339" s="22"/>
      <c r="BR339" s="22"/>
      <c r="BU339" s="22"/>
      <c r="BV339" s="22"/>
    </row>
    <row r="340" spans="69:74" ht="15.75" customHeight="1" x14ac:dyDescent="0.2">
      <c r="BQ340" s="22"/>
      <c r="BR340" s="22"/>
      <c r="BU340" s="22"/>
      <c r="BV340" s="22"/>
    </row>
    <row r="341" spans="69:74" ht="15.75" customHeight="1" x14ac:dyDescent="0.2">
      <c r="BQ341" s="22"/>
      <c r="BR341" s="22"/>
      <c r="BU341" s="22"/>
      <c r="BV341" s="22"/>
    </row>
    <row r="342" spans="69:74" ht="15.75" customHeight="1" x14ac:dyDescent="0.2">
      <c r="BQ342" s="22"/>
      <c r="BR342" s="22"/>
      <c r="BU342" s="22"/>
      <c r="BV342" s="22"/>
    </row>
    <row r="343" spans="69:74" ht="15.75" customHeight="1" x14ac:dyDescent="0.2">
      <c r="BQ343" s="22"/>
      <c r="BR343" s="22"/>
      <c r="BU343" s="22"/>
      <c r="BV343" s="22"/>
    </row>
    <row r="344" spans="69:74" ht="15.75" customHeight="1" x14ac:dyDescent="0.2">
      <c r="BQ344" s="22"/>
      <c r="BR344" s="22"/>
      <c r="BU344" s="22"/>
      <c r="BV344" s="22"/>
    </row>
    <row r="345" spans="69:74" ht="15.75" customHeight="1" x14ac:dyDescent="0.2">
      <c r="BQ345" s="22"/>
      <c r="BR345" s="22"/>
      <c r="BU345" s="22"/>
      <c r="BV345" s="22"/>
    </row>
    <row r="346" spans="69:74" ht="15.75" customHeight="1" x14ac:dyDescent="0.2">
      <c r="BQ346" s="22"/>
      <c r="BR346" s="22"/>
      <c r="BU346" s="22"/>
      <c r="BV346" s="22"/>
    </row>
    <row r="347" spans="69:74" ht="15.75" customHeight="1" x14ac:dyDescent="0.2">
      <c r="BQ347" s="22"/>
      <c r="BR347" s="22"/>
      <c r="BU347" s="22"/>
      <c r="BV347" s="22"/>
    </row>
    <row r="348" spans="69:74" ht="15.75" customHeight="1" x14ac:dyDescent="0.2">
      <c r="BQ348" s="22"/>
      <c r="BR348" s="22"/>
      <c r="BU348" s="22"/>
      <c r="BV348" s="22"/>
    </row>
    <row r="349" spans="69:74" ht="15.75" customHeight="1" x14ac:dyDescent="0.2">
      <c r="BQ349" s="22"/>
      <c r="BR349" s="22"/>
      <c r="BU349" s="22"/>
      <c r="BV349" s="22"/>
    </row>
    <row r="350" spans="69:74" ht="15.75" customHeight="1" x14ac:dyDescent="0.2">
      <c r="BQ350" s="22"/>
      <c r="BR350" s="22"/>
      <c r="BU350" s="22"/>
      <c r="BV350" s="22"/>
    </row>
    <row r="351" spans="69:74" ht="15.75" customHeight="1" x14ac:dyDescent="0.2">
      <c r="BQ351" s="22"/>
      <c r="BR351" s="22"/>
      <c r="BU351" s="22"/>
      <c r="BV351" s="22"/>
    </row>
    <row r="352" spans="69:74" ht="15.75" customHeight="1" x14ac:dyDescent="0.2">
      <c r="BQ352" s="22"/>
      <c r="BR352" s="22"/>
      <c r="BU352" s="22"/>
      <c r="BV352" s="22"/>
    </row>
    <row r="353" spans="69:74" ht="15.75" customHeight="1" x14ac:dyDescent="0.2">
      <c r="BQ353" s="22"/>
      <c r="BR353" s="22"/>
      <c r="BU353" s="22"/>
      <c r="BV353" s="22"/>
    </row>
    <row r="354" spans="69:74" ht="15.75" customHeight="1" x14ac:dyDescent="0.2">
      <c r="BQ354" s="22"/>
      <c r="BR354" s="22"/>
      <c r="BU354" s="22"/>
      <c r="BV354" s="22"/>
    </row>
    <row r="355" spans="69:74" ht="15.75" customHeight="1" x14ac:dyDescent="0.2">
      <c r="BQ355" s="22"/>
      <c r="BR355" s="22"/>
      <c r="BU355" s="22"/>
      <c r="BV355" s="22"/>
    </row>
    <row r="356" spans="69:74" ht="15.75" customHeight="1" x14ac:dyDescent="0.2">
      <c r="BQ356" s="22"/>
      <c r="BR356" s="22"/>
      <c r="BU356" s="22"/>
      <c r="BV356" s="22"/>
    </row>
    <row r="357" spans="69:74" ht="15.75" customHeight="1" x14ac:dyDescent="0.2">
      <c r="BQ357" s="22"/>
      <c r="BR357" s="22"/>
      <c r="BU357" s="22"/>
      <c r="BV357" s="22"/>
    </row>
    <row r="358" spans="69:74" ht="15.75" customHeight="1" x14ac:dyDescent="0.2">
      <c r="BQ358" s="22"/>
      <c r="BR358" s="22"/>
      <c r="BU358" s="22"/>
      <c r="BV358" s="22"/>
    </row>
    <row r="359" spans="69:74" ht="15.75" customHeight="1" x14ac:dyDescent="0.2">
      <c r="BQ359" s="22"/>
      <c r="BR359" s="22"/>
      <c r="BU359" s="22"/>
      <c r="BV359" s="22"/>
    </row>
    <row r="360" spans="69:74" ht="15.75" customHeight="1" x14ac:dyDescent="0.2">
      <c r="BQ360" s="22"/>
      <c r="BR360" s="22"/>
      <c r="BU360" s="22"/>
      <c r="BV360" s="22"/>
    </row>
    <row r="361" spans="69:74" ht="15.75" customHeight="1" x14ac:dyDescent="0.2">
      <c r="BQ361" s="22"/>
      <c r="BR361" s="22"/>
      <c r="BU361" s="22"/>
      <c r="BV361" s="22"/>
    </row>
    <row r="362" spans="69:74" ht="15.75" customHeight="1" x14ac:dyDescent="0.2">
      <c r="BQ362" s="22"/>
      <c r="BR362" s="22"/>
      <c r="BU362" s="22"/>
      <c r="BV362" s="22"/>
    </row>
    <row r="363" spans="69:74" ht="15.75" customHeight="1" x14ac:dyDescent="0.2">
      <c r="BQ363" s="22"/>
      <c r="BR363" s="22"/>
      <c r="BU363" s="22"/>
      <c r="BV363" s="22"/>
    </row>
    <row r="364" spans="69:74" ht="15.75" customHeight="1" x14ac:dyDescent="0.2">
      <c r="BQ364" s="22"/>
      <c r="BR364" s="22"/>
      <c r="BU364" s="22"/>
      <c r="BV364" s="22"/>
    </row>
    <row r="365" spans="69:74" ht="15.75" customHeight="1" x14ac:dyDescent="0.2">
      <c r="BQ365" s="22"/>
      <c r="BR365" s="22"/>
      <c r="BU365" s="22"/>
      <c r="BV365" s="22"/>
    </row>
    <row r="366" spans="69:74" ht="15.75" customHeight="1" x14ac:dyDescent="0.2">
      <c r="BQ366" s="22"/>
      <c r="BR366" s="22"/>
      <c r="BU366" s="22"/>
      <c r="BV366" s="22"/>
    </row>
    <row r="367" spans="69:74" ht="15.75" customHeight="1" x14ac:dyDescent="0.2">
      <c r="BQ367" s="22"/>
      <c r="BR367" s="22"/>
      <c r="BU367" s="22"/>
      <c r="BV367" s="22"/>
    </row>
    <row r="368" spans="69:74" ht="15.75" customHeight="1" x14ac:dyDescent="0.2">
      <c r="BQ368" s="22"/>
      <c r="BR368" s="22"/>
      <c r="BU368" s="22"/>
      <c r="BV368" s="22"/>
    </row>
    <row r="369" spans="69:74" ht="15.75" customHeight="1" x14ac:dyDescent="0.2">
      <c r="BQ369" s="22"/>
      <c r="BR369" s="22"/>
      <c r="BU369" s="22"/>
      <c r="BV369" s="22"/>
    </row>
    <row r="370" spans="69:74" ht="15.75" customHeight="1" x14ac:dyDescent="0.2">
      <c r="BQ370" s="22"/>
      <c r="BR370" s="22"/>
      <c r="BU370" s="22"/>
      <c r="BV370" s="22"/>
    </row>
    <row r="371" spans="69:74" ht="15.75" customHeight="1" x14ac:dyDescent="0.2">
      <c r="BQ371" s="22"/>
      <c r="BR371" s="22"/>
      <c r="BU371" s="22"/>
      <c r="BV371" s="22"/>
    </row>
    <row r="372" spans="69:74" ht="15.75" customHeight="1" x14ac:dyDescent="0.2">
      <c r="BQ372" s="22"/>
      <c r="BR372" s="22"/>
      <c r="BU372" s="22"/>
      <c r="BV372" s="22"/>
    </row>
    <row r="373" spans="69:74" ht="15.75" customHeight="1" x14ac:dyDescent="0.2">
      <c r="BQ373" s="22"/>
      <c r="BR373" s="22"/>
      <c r="BU373" s="22"/>
      <c r="BV373" s="22"/>
    </row>
    <row r="374" spans="69:74" ht="15.75" customHeight="1" x14ac:dyDescent="0.2">
      <c r="BQ374" s="22"/>
      <c r="BR374" s="22"/>
      <c r="BU374" s="22"/>
      <c r="BV374" s="22"/>
    </row>
    <row r="375" spans="69:74" ht="15.75" customHeight="1" x14ac:dyDescent="0.2">
      <c r="BQ375" s="22"/>
      <c r="BR375" s="22"/>
      <c r="BU375" s="22"/>
      <c r="BV375" s="22"/>
    </row>
    <row r="376" spans="69:74" ht="15.75" customHeight="1" x14ac:dyDescent="0.2">
      <c r="BQ376" s="22"/>
      <c r="BR376" s="22"/>
      <c r="BU376" s="22"/>
      <c r="BV376" s="22"/>
    </row>
    <row r="377" spans="69:74" ht="15.75" customHeight="1" x14ac:dyDescent="0.2">
      <c r="BQ377" s="22"/>
      <c r="BR377" s="22"/>
      <c r="BU377" s="22"/>
      <c r="BV377" s="22"/>
    </row>
    <row r="378" spans="69:74" ht="15.75" customHeight="1" x14ac:dyDescent="0.2">
      <c r="BQ378" s="22"/>
      <c r="BR378" s="22"/>
      <c r="BU378" s="22"/>
      <c r="BV378" s="22"/>
    </row>
    <row r="379" spans="69:74" ht="15.75" customHeight="1" x14ac:dyDescent="0.2">
      <c r="BQ379" s="22"/>
      <c r="BR379" s="22"/>
      <c r="BU379" s="22"/>
      <c r="BV379" s="22"/>
    </row>
    <row r="380" spans="69:74" ht="15.75" customHeight="1" x14ac:dyDescent="0.2">
      <c r="BQ380" s="22"/>
      <c r="BR380" s="22"/>
      <c r="BU380" s="22"/>
      <c r="BV380" s="22"/>
    </row>
    <row r="381" spans="69:74" ht="15.75" customHeight="1" x14ac:dyDescent="0.2">
      <c r="BQ381" s="22"/>
      <c r="BR381" s="22"/>
      <c r="BU381" s="22"/>
      <c r="BV381" s="22"/>
    </row>
    <row r="382" spans="69:74" ht="15.75" customHeight="1" x14ac:dyDescent="0.2">
      <c r="BQ382" s="22"/>
      <c r="BR382" s="22"/>
      <c r="BU382" s="22"/>
      <c r="BV382" s="22"/>
    </row>
    <row r="383" spans="69:74" ht="15.75" customHeight="1" x14ac:dyDescent="0.2">
      <c r="BQ383" s="22"/>
      <c r="BR383" s="22"/>
      <c r="BU383" s="22"/>
      <c r="BV383" s="22"/>
    </row>
    <row r="384" spans="69:74" ht="15.75" customHeight="1" x14ac:dyDescent="0.2">
      <c r="BQ384" s="22"/>
      <c r="BR384" s="22"/>
      <c r="BU384" s="22"/>
      <c r="BV384" s="22"/>
    </row>
    <row r="385" spans="69:74" ht="15.75" customHeight="1" x14ac:dyDescent="0.2">
      <c r="BQ385" s="22"/>
      <c r="BR385" s="22"/>
      <c r="BU385" s="22"/>
      <c r="BV385" s="22"/>
    </row>
    <row r="386" spans="69:74" ht="15.75" customHeight="1" x14ac:dyDescent="0.2">
      <c r="BQ386" s="22"/>
      <c r="BR386" s="22"/>
      <c r="BU386" s="22"/>
      <c r="BV386" s="22"/>
    </row>
    <row r="387" spans="69:74" ht="15.75" customHeight="1" x14ac:dyDescent="0.2">
      <c r="BQ387" s="22"/>
      <c r="BR387" s="22"/>
      <c r="BU387" s="22"/>
      <c r="BV387" s="22"/>
    </row>
    <row r="388" spans="69:74" ht="15.75" customHeight="1" x14ac:dyDescent="0.2">
      <c r="BQ388" s="22"/>
      <c r="BR388" s="22"/>
      <c r="BU388" s="22"/>
      <c r="BV388" s="22"/>
    </row>
    <row r="389" spans="69:74" ht="15.75" customHeight="1" x14ac:dyDescent="0.2">
      <c r="BQ389" s="22"/>
      <c r="BR389" s="22"/>
      <c r="BU389" s="22"/>
      <c r="BV389" s="22"/>
    </row>
    <row r="390" spans="69:74" ht="15.75" customHeight="1" x14ac:dyDescent="0.2">
      <c r="BQ390" s="22"/>
      <c r="BR390" s="22"/>
      <c r="BU390" s="22"/>
      <c r="BV390" s="22"/>
    </row>
    <row r="391" spans="69:74" ht="15.75" customHeight="1" x14ac:dyDescent="0.2">
      <c r="BQ391" s="22"/>
      <c r="BR391" s="22"/>
      <c r="BU391" s="22"/>
      <c r="BV391" s="22"/>
    </row>
    <row r="392" spans="69:74" ht="15.75" customHeight="1" x14ac:dyDescent="0.2">
      <c r="BQ392" s="22"/>
      <c r="BR392" s="22"/>
      <c r="BU392" s="22"/>
      <c r="BV392" s="22"/>
    </row>
    <row r="393" spans="69:74" ht="15.75" customHeight="1" x14ac:dyDescent="0.2">
      <c r="BQ393" s="22"/>
      <c r="BR393" s="22"/>
      <c r="BU393" s="22"/>
      <c r="BV393" s="22"/>
    </row>
    <row r="394" spans="69:74" ht="15.75" customHeight="1" x14ac:dyDescent="0.2">
      <c r="BQ394" s="22"/>
      <c r="BR394" s="22"/>
      <c r="BU394" s="22"/>
      <c r="BV394" s="22"/>
    </row>
    <row r="395" spans="69:74" ht="15.75" customHeight="1" x14ac:dyDescent="0.2">
      <c r="BQ395" s="22"/>
      <c r="BR395" s="22"/>
      <c r="BU395" s="22"/>
      <c r="BV395" s="22"/>
    </row>
    <row r="396" spans="69:74" ht="15.75" customHeight="1" x14ac:dyDescent="0.2">
      <c r="BQ396" s="22"/>
      <c r="BR396" s="22"/>
      <c r="BU396" s="22"/>
      <c r="BV396" s="22"/>
    </row>
    <row r="397" spans="69:74" ht="15.75" customHeight="1" x14ac:dyDescent="0.2">
      <c r="BQ397" s="22"/>
      <c r="BR397" s="22"/>
      <c r="BU397" s="22"/>
      <c r="BV397" s="22"/>
    </row>
    <row r="398" spans="69:74" ht="15.75" customHeight="1" x14ac:dyDescent="0.2">
      <c r="BQ398" s="22"/>
      <c r="BR398" s="22"/>
      <c r="BU398" s="22"/>
      <c r="BV398" s="22"/>
    </row>
    <row r="399" spans="69:74" ht="15.75" customHeight="1" x14ac:dyDescent="0.2">
      <c r="BQ399" s="22"/>
      <c r="BR399" s="22"/>
      <c r="BU399" s="22"/>
      <c r="BV399" s="22"/>
    </row>
    <row r="400" spans="69:74" ht="15.75" customHeight="1" x14ac:dyDescent="0.2">
      <c r="BQ400" s="22"/>
      <c r="BR400" s="22"/>
      <c r="BU400" s="22"/>
      <c r="BV400" s="22"/>
    </row>
    <row r="401" spans="69:74" ht="15.75" customHeight="1" x14ac:dyDescent="0.2">
      <c r="BQ401" s="22"/>
      <c r="BR401" s="22"/>
      <c r="BU401" s="22"/>
      <c r="BV401" s="22"/>
    </row>
    <row r="402" spans="69:74" ht="15.75" customHeight="1" x14ac:dyDescent="0.2">
      <c r="BQ402" s="22"/>
      <c r="BR402" s="22"/>
      <c r="BU402" s="22"/>
      <c r="BV402" s="22"/>
    </row>
    <row r="403" spans="69:74" ht="15.75" customHeight="1" x14ac:dyDescent="0.2">
      <c r="BQ403" s="22"/>
      <c r="BR403" s="22"/>
      <c r="BU403" s="22"/>
      <c r="BV403" s="22"/>
    </row>
    <row r="404" spans="69:74" ht="15.75" customHeight="1" x14ac:dyDescent="0.2">
      <c r="BQ404" s="22"/>
      <c r="BR404" s="22"/>
      <c r="BU404" s="22"/>
      <c r="BV404" s="22"/>
    </row>
    <row r="405" spans="69:74" ht="15.75" customHeight="1" x14ac:dyDescent="0.2">
      <c r="BQ405" s="22"/>
      <c r="BR405" s="22"/>
      <c r="BU405" s="22"/>
      <c r="BV405" s="22"/>
    </row>
    <row r="406" spans="69:74" ht="15.75" customHeight="1" x14ac:dyDescent="0.2">
      <c r="BQ406" s="22"/>
      <c r="BR406" s="22"/>
      <c r="BU406" s="22"/>
      <c r="BV406" s="22"/>
    </row>
    <row r="407" spans="69:74" ht="15.75" customHeight="1" x14ac:dyDescent="0.2">
      <c r="BQ407" s="22"/>
      <c r="BR407" s="22"/>
      <c r="BU407" s="22"/>
      <c r="BV407" s="22"/>
    </row>
    <row r="408" spans="69:74" ht="15.75" customHeight="1" x14ac:dyDescent="0.2">
      <c r="BQ408" s="22"/>
      <c r="BR408" s="22"/>
      <c r="BU408" s="22"/>
      <c r="BV408" s="22"/>
    </row>
    <row r="409" spans="69:74" ht="15.75" customHeight="1" x14ac:dyDescent="0.2">
      <c r="BQ409" s="22"/>
      <c r="BR409" s="22"/>
      <c r="BU409" s="22"/>
      <c r="BV409" s="22"/>
    </row>
    <row r="410" spans="69:74" ht="15.75" customHeight="1" x14ac:dyDescent="0.2">
      <c r="BQ410" s="22"/>
      <c r="BR410" s="22"/>
      <c r="BU410" s="22"/>
      <c r="BV410" s="22"/>
    </row>
    <row r="411" spans="69:74" ht="15.75" customHeight="1" x14ac:dyDescent="0.2">
      <c r="BQ411" s="22"/>
      <c r="BR411" s="22"/>
      <c r="BU411" s="22"/>
      <c r="BV411" s="22"/>
    </row>
    <row r="412" spans="69:74" ht="15.75" customHeight="1" x14ac:dyDescent="0.2">
      <c r="BQ412" s="22"/>
      <c r="BR412" s="22"/>
      <c r="BU412" s="22"/>
      <c r="BV412" s="22"/>
    </row>
    <row r="413" spans="69:74" ht="15.75" customHeight="1" x14ac:dyDescent="0.2">
      <c r="BQ413" s="22"/>
      <c r="BR413" s="22"/>
      <c r="BU413" s="22"/>
      <c r="BV413" s="22"/>
    </row>
    <row r="414" spans="69:74" ht="15.75" customHeight="1" x14ac:dyDescent="0.2">
      <c r="BQ414" s="22"/>
      <c r="BR414" s="22"/>
      <c r="BU414" s="22"/>
      <c r="BV414" s="22"/>
    </row>
    <row r="415" spans="69:74" ht="15.75" customHeight="1" x14ac:dyDescent="0.2">
      <c r="BQ415" s="22"/>
      <c r="BR415" s="22"/>
      <c r="BU415" s="22"/>
      <c r="BV415" s="22"/>
    </row>
    <row r="416" spans="69:74" ht="15.75" customHeight="1" x14ac:dyDescent="0.2">
      <c r="BQ416" s="22"/>
      <c r="BR416" s="22"/>
      <c r="BU416" s="22"/>
      <c r="BV416" s="22"/>
    </row>
    <row r="417" spans="69:74" ht="15.75" customHeight="1" x14ac:dyDescent="0.2">
      <c r="BQ417" s="22"/>
      <c r="BR417" s="22"/>
      <c r="BU417" s="22"/>
      <c r="BV417" s="22"/>
    </row>
    <row r="418" spans="69:74" ht="15.75" customHeight="1" x14ac:dyDescent="0.2">
      <c r="BQ418" s="22"/>
      <c r="BR418" s="22"/>
      <c r="BU418" s="22"/>
      <c r="BV418" s="22"/>
    </row>
    <row r="419" spans="69:74" ht="15.75" customHeight="1" x14ac:dyDescent="0.2">
      <c r="BQ419" s="22"/>
      <c r="BR419" s="22"/>
      <c r="BU419" s="22"/>
      <c r="BV419" s="22"/>
    </row>
    <row r="420" spans="69:74" ht="15.75" customHeight="1" x14ac:dyDescent="0.2">
      <c r="BQ420" s="22"/>
      <c r="BR420" s="22"/>
      <c r="BU420" s="22"/>
      <c r="BV420" s="22"/>
    </row>
    <row r="421" spans="69:74" ht="15.75" customHeight="1" x14ac:dyDescent="0.2">
      <c r="BQ421" s="22"/>
      <c r="BR421" s="22"/>
      <c r="BU421" s="22"/>
      <c r="BV421" s="22"/>
    </row>
    <row r="422" spans="69:74" ht="15.75" customHeight="1" x14ac:dyDescent="0.2">
      <c r="BQ422" s="22"/>
      <c r="BR422" s="22"/>
      <c r="BU422" s="22"/>
      <c r="BV422" s="22"/>
    </row>
    <row r="423" spans="69:74" ht="15.75" customHeight="1" x14ac:dyDescent="0.2">
      <c r="BQ423" s="22"/>
      <c r="BR423" s="22"/>
      <c r="BU423" s="22"/>
      <c r="BV423" s="22"/>
    </row>
    <row r="424" spans="69:74" ht="15.75" customHeight="1" x14ac:dyDescent="0.2">
      <c r="BQ424" s="22"/>
      <c r="BR424" s="22"/>
      <c r="BU424" s="22"/>
      <c r="BV424" s="22"/>
    </row>
    <row r="425" spans="69:74" ht="15.75" customHeight="1" x14ac:dyDescent="0.2">
      <c r="BQ425" s="22"/>
      <c r="BR425" s="22"/>
      <c r="BU425" s="22"/>
      <c r="BV425" s="22"/>
    </row>
    <row r="426" spans="69:74" ht="15.75" customHeight="1" x14ac:dyDescent="0.2">
      <c r="BQ426" s="22"/>
      <c r="BR426" s="22"/>
      <c r="BU426" s="22"/>
      <c r="BV426" s="22"/>
    </row>
    <row r="427" spans="69:74" ht="15.75" customHeight="1" x14ac:dyDescent="0.2">
      <c r="BQ427" s="22"/>
      <c r="BR427" s="22"/>
      <c r="BU427" s="22"/>
      <c r="BV427" s="22"/>
    </row>
    <row r="428" spans="69:74" ht="15.75" customHeight="1" x14ac:dyDescent="0.2">
      <c r="BQ428" s="22"/>
      <c r="BR428" s="22"/>
      <c r="BU428" s="22"/>
      <c r="BV428" s="22"/>
    </row>
    <row r="429" spans="69:74" ht="15.75" customHeight="1" x14ac:dyDescent="0.2">
      <c r="BQ429" s="22"/>
      <c r="BR429" s="22"/>
      <c r="BU429" s="22"/>
      <c r="BV429" s="22"/>
    </row>
    <row r="430" spans="69:74" ht="15.75" customHeight="1" x14ac:dyDescent="0.2">
      <c r="BQ430" s="22"/>
      <c r="BR430" s="22"/>
      <c r="BU430" s="22"/>
      <c r="BV430" s="22"/>
    </row>
    <row r="431" spans="69:74" ht="15.75" customHeight="1" x14ac:dyDescent="0.2">
      <c r="BQ431" s="22"/>
      <c r="BR431" s="22"/>
      <c r="BU431" s="22"/>
      <c r="BV431" s="22"/>
    </row>
    <row r="432" spans="69:74" ht="15.75" customHeight="1" x14ac:dyDescent="0.2">
      <c r="BQ432" s="22"/>
      <c r="BR432" s="22"/>
      <c r="BU432" s="22"/>
      <c r="BV432" s="22"/>
    </row>
    <row r="433" spans="69:74" ht="15.75" customHeight="1" x14ac:dyDescent="0.2">
      <c r="BQ433" s="22"/>
      <c r="BR433" s="22"/>
      <c r="BU433" s="22"/>
      <c r="BV433" s="22"/>
    </row>
    <row r="434" spans="69:74" ht="15.75" customHeight="1" x14ac:dyDescent="0.2">
      <c r="BQ434" s="22"/>
      <c r="BR434" s="22"/>
      <c r="BU434" s="22"/>
      <c r="BV434" s="22"/>
    </row>
    <row r="435" spans="69:74" ht="15.75" customHeight="1" x14ac:dyDescent="0.2">
      <c r="BQ435" s="22"/>
      <c r="BR435" s="22"/>
      <c r="BU435" s="22"/>
      <c r="BV435" s="22"/>
    </row>
    <row r="436" spans="69:74" ht="15.75" customHeight="1" x14ac:dyDescent="0.2">
      <c r="BQ436" s="22"/>
      <c r="BR436" s="22"/>
      <c r="BU436" s="22"/>
      <c r="BV436" s="22"/>
    </row>
    <row r="437" spans="69:74" ht="15.75" customHeight="1" x14ac:dyDescent="0.2">
      <c r="BQ437" s="22"/>
      <c r="BR437" s="22"/>
      <c r="BU437" s="22"/>
      <c r="BV437" s="22"/>
    </row>
    <row r="438" spans="69:74" ht="15.75" customHeight="1" x14ac:dyDescent="0.2">
      <c r="BQ438" s="22"/>
      <c r="BR438" s="22"/>
      <c r="BU438" s="22"/>
      <c r="BV438" s="22"/>
    </row>
    <row r="439" spans="69:74" ht="15.75" customHeight="1" x14ac:dyDescent="0.2">
      <c r="BQ439" s="22"/>
      <c r="BR439" s="22"/>
      <c r="BU439" s="22"/>
      <c r="BV439" s="22"/>
    </row>
    <row r="440" spans="69:74" ht="15.75" customHeight="1" x14ac:dyDescent="0.2">
      <c r="BQ440" s="22"/>
      <c r="BR440" s="22"/>
      <c r="BU440" s="22"/>
      <c r="BV440" s="22"/>
    </row>
    <row r="441" spans="69:74" ht="15.75" customHeight="1" x14ac:dyDescent="0.2">
      <c r="BQ441" s="22"/>
      <c r="BR441" s="22"/>
      <c r="BU441" s="22"/>
      <c r="BV441" s="22"/>
    </row>
    <row r="442" spans="69:74" ht="15.75" customHeight="1" x14ac:dyDescent="0.2">
      <c r="BQ442" s="22"/>
      <c r="BR442" s="22"/>
      <c r="BU442" s="22"/>
      <c r="BV442" s="22"/>
    </row>
    <row r="443" spans="69:74" ht="15.75" customHeight="1" x14ac:dyDescent="0.2">
      <c r="BQ443" s="22"/>
      <c r="BR443" s="22"/>
      <c r="BU443" s="22"/>
      <c r="BV443" s="22"/>
    </row>
    <row r="444" spans="69:74" ht="15.75" customHeight="1" x14ac:dyDescent="0.2">
      <c r="BQ444" s="22"/>
      <c r="BR444" s="22"/>
      <c r="BU444" s="22"/>
      <c r="BV444" s="22"/>
    </row>
    <row r="445" spans="69:74" ht="15.75" customHeight="1" x14ac:dyDescent="0.2">
      <c r="BQ445" s="22"/>
      <c r="BR445" s="22"/>
      <c r="BU445" s="22"/>
      <c r="BV445" s="22"/>
    </row>
    <row r="446" spans="69:74" ht="15.75" customHeight="1" x14ac:dyDescent="0.2">
      <c r="BQ446" s="22"/>
      <c r="BR446" s="22"/>
      <c r="BU446" s="22"/>
      <c r="BV446" s="22"/>
    </row>
    <row r="447" spans="69:74" ht="15.75" customHeight="1" x14ac:dyDescent="0.2">
      <c r="BQ447" s="22"/>
      <c r="BR447" s="22"/>
      <c r="BU447" s="22"/>
      <c r="BV447" s="22"/>
    </row>
    <row r="448" spans="69:74" ht="15.75" customHeight="1" x14ac:dyDescent="0.2">
      <c r="BQ448" s="22"/>
      <c r="BR448" s="22"/>
      <c r="BU448" s="22"/>
      <c r="BV448" s="22"/>
    </row>
    <row r="449" spans="69:74" ht="15.75" customHeight="1" x14ac:dyDescent="0.2">
      <c r="BQ449" s="22"/>
      <c r="BR449" s="22"/>
      <c r="BU449" s="22"/>
      <c r="BV449" s="22"/>
    </row>
    <row r="450" spans="69:74" ht="15.75" customHeight="1" x14ac:dyDescent="0.2">
      <c r="BQ450" s="22"/>
      <c r="BR450" s="22"/>
      <c r="BU450" s="22"/>
      <c r="BV450" s="22"/>
    </row>
    <row r="451" spans="69:74" ht="15.75" customHeight="1" x14ac:dyDescent="0.2">
      <c r="BQ451" s="22"/>
      <c r="BR451" s="22"/>
      <c r="BU451" s="22"/>
      <c r="BV451" s="22"/>
    </row>
    <row r="452" spans="69:74" ht="15.75" customHeight="1" x14ac:dyDescent="0.2">
      <c r="BQ452" s="22"/>
      <c r="BR452" s="22"/>
      <c r="BU452" s="22"/>
      <c r="BV452" s="22"/>
    </row>
    <row r="453" spans="69:74" ht="15.75" customHeight="1" x14ac:dyDescent="0.2">
      <c r="BQ453" s="22"/>
      <c r="BR453" s="22"/>
      <c r="BU453" s="22"/>
      <c r="BV453" s="22"/>
    </row>
    <row r="454" spans="69:74" ht="15.75" customHeight="1" x14ac:dyDescent="0.2">
      <c r="BQ454" s="22"/>
      <c r="BR454" s="22"/>
      <c r="BU454" s="22"/>
      <c r="BV454" s="22"/>
    </row>
    <row r="455" spans="69:74" ht="15.75" customHeight="1" x14ac:dyDescent="0.2">
      <c r="BQ455" s="22"/>
      <c r="BR455" s="22"/>
      <c r="BU455" s="22"/>
      <c r="BV455" s="22"/>
    </row>
    <row r="456" spans="69:74" ht="15.75" customHeight="1" x14ac:dyDescent="0.2">
      <c r="BQ456" s="22"/>
      <c r="BR456" s="22"/>
      <c r="BU456" s="22"/>
      <c r="BV456" s="22"/>
    </row>
    <row r="457" spans="69:74" ht="15.75" customHeight="1" x14ac:dyDescent="0.2">
      <c r="BQ457" s="22"/>
      <c r="BR457" s="22"/>
      <c r="BU457" s="22"/>
      <c r="BV457" s="22"/>
    </row>
    <row r="458" spans="69:74" ht="15.75" customHeight="1" x14ac:dyDescent="0.2">
      <c r="BQ458" s="22"/>
      <c r="BR458" s="22"/>
      <c r="BU458" s="22"/>
      <c r="BV458" s="22"/>
    </row>
    <row r="459" spans="69:74" ht="15.75" customHeight="1" x14ac:dyDescent="0.2">
      <c r="BQ459" s="22"/>
      <c r="BR459" s="22"/>
      <c r="BU459" s="22"/>
      <c r="BV459" s="22"/>
    </row>
    <row r="460" spans="69:74" ht="15.75" customHeight="1" x14ac:dyDescent="0.2">
      <c r="BQ460" s="22"/>
      <c r="BR460" s="22"/>
      <c r="BU460" s="22"/>
      <c r="BV460" s="22"/>
    </row>
    <row r="461" spans="69:74" ht="15.75" customHeight="1" x14ac:dyDescent="0.2">
      <c r="BQ461" s="22"/>
      <c r="BR461" s="22"/>
      <c r="BU461" s="22"/>
      <c r="BV461" s="22"/>
    </row>
    <row r="462" spans="69:74" ht="15.75" customHeight="1" x14ac:dyDescent="0.2">
      <c r="BQ462" s="22"/>
      <c r="BR462" s="22"/>
      <c r="BU462" s="22"/>
      <c r="BV462" s="22"/>
    </row>
    <row r="463" spans="69:74" ht="15.75" customHeight="1" x14ac:dyDescent="0.2">
      <c r="BQ463" s="22"/>
      <c r="BR463" s="22"/>
      <c r="BU463" s="22"/>
      <c r="BV463" s="22"/>
    </row>
    <row r="464" spans="69:74" ht="15.75" customHeight="1" x14ac:dyDescent="0.2">
      <c r="BQ464" s="22"/>
      <c r="BR464" s="22"/>
      <c r="BU464" s="22"/>
      <c r="BV464" s="22"/>
    </row>
    <row r="465" spans="69:74" ht="15.75" customHeight="1" x14ac:dyDescent="0.2">
      <c r="BQ465" s="22"/>
      <c r="BR465" s="22"/>
      <c r="BU465" s="22"/>
      <c r="BV465" s="22"/>
    </row>
    <row r="466" spans="69:74" ht="15.75" customHeight="1" x14ac:dyDescent="0.2">
      <c r="BQ466" s="22"/>
      <c r="BR466" s="22"/>
      <c r="BU466" s="22"/>
      <c r="BV466" s="22"/>
    </row>
    <row r="467" spans="69:74" ht="15.75" customHeight="1" x14ac:dyDescent="0.2">
      <c r="BQ467" s="22"/>
      <c r="BR467" s="22"/>
      <c r="BU467" s="22"/>
      <c r="BV467" s="22"/>
    </row>
    <row r="468" spans="69:74" ht="15.75" customHeight="1" x14ac:dyDescent="0.2">
      <c r="BQ468" s="22"/>
      <c r="BR468" s="22"/>
      <c r="BU468" s="22"/>
      <c r="BV468" s="22"/>
    </row>
    <row r="469" spans="69:74" ht="15.75" customHeight="1" x14ac:dyDescent="0.2">
      <c r="BQ469" s="22"/>
      <c r="BR469" s="22"/>
      <c r="BU469" s="22"/>
      <c r="BV469" s="22"/>
    </row>
    <row r="470" spans="69:74" ht="15.75" customHeight="1" x14ac:dyDescent="0.2">
      <c r="BQ470" s="22"/>
      <c r="BR470" s="22"/>
      <c r="BU470" s="22"/>
      <c r="BV470" s="22"/>
    </row>
    <row r="471" spans="69:74" ht="15.75" customHeight="1" x14ac:dyDescent="0.2">
      <c r="BQ471" s="22"/>
      <c r="BR471" s="22"/>
      <c r="BU471" s="22"/>
      <c r="BV471" s="22"/>
    </row>
    <row r="472" spans="69:74" ht="15.75" customHeight="1" x14ac:dyDescent="0.2">
      <c r="BQ472" s="22"/>
      <c r="BR472" s="22"/>
      <c r="BU472" s="22"/>
      <c r="BV472" s="22"/>
    </row>
    <row r="473" spans="69:74" ht="15.75" customHeight="1" x14ac:dyDescent="0.2">
      <c r="BQ473" s="22"/>
      <c r="BR473" s="22"/>
      <c r="BU473" s="22"/>
      <c r="BV473" s="22"/>
    </row>
    <row r="474" spans="69:74" ht="15.75" customHeight="1" x14ac:dyDescent="0.2">
      <c r="BQ474" s="22"/>
      <c r="BR474" s="22"/>
      <c r="BU474" s="22"/>
      <c r="BV474" s="22"/>
    </row>
    <row r="475" spans="69:74" ht="15.75" customHeight="1" x14ac:dyDescent="0.2">
      <c r="BQ475" s="22"/>
      <c r="BR475" s="22"/>
      <c r="BU475" s="22"/>
      <c r="BV475" s="22"/>
    </row>
    <row r="476" spans="69:74" ht="15.75" customHeight="1" x14ac:dyDescent="0.2">
      <c r="BQ476" s="22"/>
      <c r="BR476" s="22"/>
      <c r="BU476" s="22"/>
      <c r="BV476" s="22"/>
    </row>
    <row r="477" spans="69:74" ht="15.75" customHeight="1" x14ac:dyDescent="0.2">
      <c r="BQ477" s="22"/>
      <c r="BR477" s="22"/>
      <c r="BU477" s="22"/>
      <c r="BV477" s="22"/>
    </row>
    <row r="478" spans="69:74" ht="15.75" customHeight="1" x14ac:dyDescent="0.2">
      <c r="BQ478" s="22"/>
      <c r="BR478" s="22"/>
      <c r="BU478" s="22"/>
      <c r="BV478" s="22"/>
    </row>
    <row r="479" spans="69:74" ht="15.75" customHeight="1" x14ac:dyDescent="0.2">
      <c r="BQ479" s="22"/>
      <c r="BR479" s="22"/>
      <c r="BU479" s="22"/>
      <c r="BV479" s="22"/>
    </row>
    <row r="480" spans="69:74" ht="15.75" customHeight="1" x14ac:dyDescent="0.2">
      <c r="BQ480" s="22"/>
      <c r="BR480" s="22"/>
      <c r="BU480" s="22"/>
      <c r="BV480" s="22"/>
    </row>
    <row r="481" spans="69:74" ht="15.75" customHeight="1" x14ac:dyDescent="0.2">
      <c r="BQ481" s="22"/>
      <c r="BR481" s="22"/>
      <c r="BU481" s="22"/>
      <c r="BV481" s="22"/>
    </row>
    <row r="482" spans="69:74" ht="15.75" customHeight="1" x14ac:dyDescent="0.2">
      <c r="BQ482" s="22"/>
      <c r="BR482" s="22"/>
      <c r="BU482" s="22"/>
      <c r="BV482" s="22"/>
    </row>
    <row r="483" spans="69:74" ht="15.75" customHeight="1" x14ac:dyDescent="0.2">
      <c r="BQ483" s="22"/>
      <c r="BR483" s="22"/>
      <c r="BU483" s="22"/>
      <c r="BV483" s="22"/>
    </row>
    <row r="484" spans="69:74" ht="15.75" customHeight="1" x14ac:dyDescent="0.2">
      <c r="BQ484" s="22"/>
      <c r="BR484" s="22"/>
      <c r="BU484" s="22"/>
      <c r="BV484" s="22"/>
    </row>
    <row r="485" spans="69:74" ht="15.75" customHeight="1" x14ac:dyDescent="0.2">
      <c r="BQ485" s="22"/>
      <c r="BR485" s="22"/>
      <c r="BU485" s="22"/>
      <c r="BV485" s="22"/>
    </row>
    <row r="486" spans="69:74" ht="15.75" customHeight="1" x14ac:dyDescent="0.2">
      <c r="BQ486" s="22"/>
      <c r="BR486" s="22"/>
      <c r="BU486" s="22"/>
      <c r="BV486" s="22"/>
    </row>
    <row r="487" spans="69:74" ht="15.75" customHeight="1" x14ac:dyDescent="0.2">
      <c r="BQ487" s="22"/>
      <c r="BR487" s="22"/>
      <c r="BU487" s="22"/>
      <c r="BV487" s="22"/>
    </row>
    <row r="488" spans="69:74" ht="15.75" customHeight="1" x14ac:dyDescent="0.2">
      <c r="BQ488" s="22"/>
      <c r="BR488" s="22"/>
      <c r="BU488" s="22"/>
      <c r="BV488" s="22"/>
    </row>
    <row r="489" spans="69:74" ht="15.75" customHeight="1" x14ac:dyDescent="0.2">
      <c r="BQ489" s="22"/>
      <c r="BR489" s="22"/>
      <c r="BU489" s="22"/>
      <c r="BV489" s="22"/>
    </row>
    <row r="490" spans="69:74" ht="15.75" customHeight="1" x14ac:dyDescent="0.2">
      <c r="BQ490" s="22"/>
      <c r="BR490" s="22"/>
      <c r="BU490" s="22"/>
      <c r="BV490" s="22"/>
    </row>
    <row r="491" spans="69:74" ht="15.75" customHeight="1" x14ac:dyDescent="0.2">
      <c r="BQ491" s="22"/>
      <c r="BR491" s="22"/>
      <c r="BU491" s="22"/>
      <c r="BV491" s="22"/>
    </row>
    <row r="492" spans="69:74" ht="15.75" customHeight="1" x14ac:dyDescent="0.2">
      <c r="BQ492" s="22"/>
      <c r="BR492" s="22"/>
      <c r="BU492" s="22"/>
      <c r="BV492" s="22"/>
    </row>
    <row r="493" spans="69:74" ht="15.75" customHeight="1" x14ac:dyDescent="0.2">
      <c r="BQ493" s="22"/>
      <c r="BR493" s="22"/>
      <c r="BU493" s="22"/>
      <c r="BV493" s="22"/>
    </row>
    <row r="494" spans="69:74" ht="15.75" customHeight="1" x14ac:dyDescent="0.2">
      <c r="BQ494" s="22"/>
      <c r="BR494" s="22"/>
      <c r="BU494" s="22"/>
      <c r="BV494" s="22"/>
    </row>
    <row r="495" spans="69:74" ht="15.75" customHeight="1" x14ac:dyDescent="0.2">
      <c r="BQ495" s="22"/>
      <c r="BR495" s="22"/>
      <c r="BU495" s="22"/>
      <c r="BV495" s="22"/>
    </row>
    <row r="496" spans="69:74" ht="15.75" customHeight="1" x14ac:dyDescent="0.2">
      <c r="BQ496" s="22"/>
      <c r="BR496" s="22"/>
      <c r="BU496" s="22"/>
      <c r="BV496" s="22"/>
    </row>
    <row r="497" spans="69:74" ht="15.75" customHeight="1" x14ac:dyDescent="0.2">
      <c r="BQ497" s="22"/>
      <c r="BR497" s="22"/>
      <c r="BU497" s="22"/>
      <c r="BV497" s="22"/>
    </row>
    <row r="498" spans="69:74" ht="15.75" customHeight="1" x14ac:dyDescent="0.2">
      <c r="BQ498" s="22"/>
      <c r="BR498" s="22"/>
      <c r="BU498" s="22"/>
      <c r="BV498" s="22"/>
    </row>
    <row r="499" spans="69:74" ht="15.75" customHeight="1" x14ac:dyDescent="0.2">
      <c r="BQ499" s="22"/>
      <c r="BR499" s="22"/>
      <c r="BU499" s="22"/>
      <c r="BV499" s="22"/>
    </row>
    <row r="500" spans="69:74" ht="15.75" customHeight="1" x14ac:dyDescent="0.2">
      <c r="BQ500" s="22"/>
      <c r="BR500" s="22"/>
      <c r="BU500" s="22"/>
      <c r="BV500" s="22"/>
    </row>
    <row r="501" spans="69:74" ht="15.75" customHeight="1" x14ac:dyDescent="0.2">
      <c r="BQ501" s="22"/>
      <c r="BR501" s="22"/>
      <c r="BU501" s="22"/>
      <c r="BV501" s="22"/>
    </row>
    <row r="502" spans="69:74" ht="15.75" customHeight="1" x14ac:dyDescent="0.2">
      <c r="BQ502" s="22"/>
      <c r="BR502" s="22"/>
      <c r="BU502" s="22"/>
      <c r="BV502" s="22"/>
    </row>
    <row r="503" spans="69:74" ht="15.75" customHeight="1" x14ac:dyDescent="0.2">
      <c r="BQ503" s="22"/>
      <c r="BR503" s="22"/>
      <c r="BU503" s="22"/>
      <c r="BV503" s="22"/>
    </row>
    <row r="504" spans="69:74" ht="15.75" customHeight="1" x14ac:dyDescent="0.2">
      <c r="BQ504" s="22"/>
      <c r="BR504" s="22"/>
      <c r="BU504" s="22"/>
      <c r="BV504" s="22"/>
    </row>
    <row r="505" spans="69:74" ht="15.75" customHeight="1" x14ac:dyDescent="0.2">
      <c r="BQ505" s="22"/>
      <c r="BR505" s="22"/>
      <c r="BU505" s="22"/>
      <c r="BV505" s="22"/>
    </row>
    <row r="506" spans="69:74" ht="15.75" customHeight="1" x14ac:dyDescent="0.2">
      <c r="BQ506" s="22"/>
      <c r="BR506" s="22"/>
      <c r="BU506" s="22"/>
      <c r="BV506" s="22"/>
    </row>
    <row r="507" spans="69:74" ht="15.75" customHeight="1" x14ac:dyDescent="0.2">
      <c r="BQ507" s="22"/>
      <c r="BR507" s="22"/>
      <c r="BU507" s="22"/>
      <c r="BV507" s="22"/>
    </row>
    <row r="508" spans="69:74" ht="15.75" customHeight="1" x14ac:dyDescent="0.2">
      <c r="BQ508" s="22"/>
      <c r="BR508" s="22"/>
      <c r="BU508" s="22"/>
      <c r="BV508" s="22"/>
    </row>
    <row r="509" spans="69:74" ht="15.75" customHeight="1" x14ac:dyDescent="0.2">
      <c r="BQ509" s="22"/>
      <c r="BR509" s="22"/>
      <c r="BU509" s="22"/>
      <c r="BV509" s="22"/>
    </row>
    <row r="510" spans="69:74" ht="15.75" customHeight="1" x14ac:dyDescent="0.2">
      <c r="BQ510" s="22"/>
      <c r="BR510" s="22"/>
      <c r="BU510" s="22"/>
      <c r="BV510" s="22"/>
    </row>
    <row r="511" spans="69:74" ht="15.75" customHeight="1" x14ac:dyDescent="0.2">
      <c r="BQ511" s="22"/>
      <c r="BR511" s="22"/>
      <c r="BU511" s="22"/>
      <c r="BV511" s="22"/>
    </row>
    <row r="512" spans="69:74" ht="15.75" customHeight="1" x14ac:dyDescent="0.2">
      <c r="BQ512" s="22"/>
      <c r="BR512" s="22"/>
      <c r="BU512" s="22"/>
      <c r="BV512" s="22"/>
    </row>
    <row r="513" spans="69:74" ht="15.75" customHeight="1" x14ac:dyDescent="0.2">
      <c r="BQ513" s="22"/>
      <c r="BR513" s="22"/>
      <c r="BU513" s="22"/>
      <c r="BV513" s="22"/>
    </row>
    <row r="514" spans="69:74" ht="15.75" customHeight="1" x14ac:dyDescent="0.2">
      <c r="BQ514" s="22"/>
      <c r="BR514" s="22"/>
      <c r="BU514" s="22"/>
      <c r="BV514" s="22"/>
    </row>
    <row r="515" spans="69:74" ht="15.75" customHeight="1" x14ac:dyDescent="0.2">
      <c r="BQ515" s="22"/>
      <c r="BR515" s="22"/>
      <c r="BU515" s="22"/>
      <c r="BV515" s="22"/>
    </row>
    <row r="516" spans="69:74" ht="15.75" customHeight="1" x14ac:dyDescent="0.2">
      <c r="BQ516" s="22"/>
      <c r="BR516" s="22"/>
      <c r="BU516" s="22"/>
      <c r="BV516" s="22"/>
    </row>
    <row r="517" spans="69:74" ht="15.75" customHeight="1" x14ac:dyDescent="0.2">
      <c r="BQ517" s="22"/>
      <c r="BR517" s="22"/>
      <c r="BU517" s="22"/>
      <c r="BV517" s="22"/>
    </row>
    <row r="518" spans="69:74" ht="15.75" customHeight="1" x14ac:dyDescent="0.2">
      <c r="BQ518" s="22"/>
      <c r="BR518" s="22"/>
      <c r="BU518" s="22"/>
      <c r="BV518" s="22"/>
    </row>
    <row r="519" spans="69:74" ht="15.75" customHeight="1" x14ac:dyDescent="0.2">
      <c r="BQ519" s="22"/>
      <c r="BR519" s="22"/>
      <c r="BU519" s="22"/>
      <c r="BV519" s="22"/>
    </row>
    <row r="520" spans="69:74" ht="15.75" customHeight="1" x14ac:dyDescent="0.2">
      <c r="BQ520" s="22"/>
      <c r="BR520" s="22"/>
      <c r="BU520" s="22"/>
      <c r="BV520" s="22"/>
    </row>
    <row r="521" spans="69:74" ht="15.75" customHeight="1" x14ac:dyDescent="0.2">
      <c r="BQ521" s="22"/>
      <c r="BR521" s="22"/>
      <c r="BU521" s="22"/>
      <c r="BV521" s="22"/>
    </row>
    <row r="522" spans="69:74" ht="15.75" customHeight="1" x14ac:dyDescent="0.2">
      <c r="BQ522" s="22"/>
      <c r="BR522" s="22"/>
      <c r="BU522" s="22"/>
      <c r="BV522" s="22"/>
    </row>
    <row r="523" spans="69:74" ht="15.75" customHeight="1" x14ac:dyDescent="0.2">
      <c r="BQ523" s="22"/>
      <c r="BR523" s="22"/>
      <c r="BU523" s="22"/>
      <c r="BV523" s="22"/>
    </row>
    <row r="524" spans="69:74" ht="15.75" customHeight="1" x14ac:dyDescent="0.2">
      <c r="BQ524" s="22"/>
      <c r="BR524" s="22"/>
      <c r="BU524" s="22"/>
      <c r="BV524" s="22"/>
    </row>
    <row r="525" spans="69:74" ht="15.75" customHeight="1" x14ac:dyDescent="0.2">
      <c r="BQ525" s="22"/>
      <c r="BR525" s="22"/>
      <c r="BU525" s="22"/>
      <c r="BV525" s="22"/>
    </row>
    <row r="526" spans="69:74" ht="15.75" customHeight="1" x14ac:dyDescent="0.2">
      <c r="BQ526" s="22"/>
      <c r="BR526" s="22"/>
      <c r="BU526" s="22"/>
      <c r="BV526" s="22"/>
    </row>
    <row r="527" spans="69:74" ht="15.75" customHeight="1" x14ac:dyDescent="0.2">
      <c r="BQ527" s="22"/>
      <c r="BR527" s="22"/>
      <c r="BU527" s="22"/>
      <c r="BV527" s="22"/>
    </row>
    <row r="528" spans="69:74" ht="15.75" customHeight="1" x14ac:dyDescent="0.2">
      <c r="BQ528" s="22"/>
      <c r="BR528" s="22"/>
      <c r="BU528" s="22"/>
      <c r="BV528" s="22"/>
    </row>
    <row r="529" spans="69:74" ht="15.75" customHeight="1" x14ac:dyDescent="0.2">
      <c r="BQ529" s="22"/>
      <c r="BR529" s="22"/>
      <c r="BU529" s="22"/>
      <c r="BV529" s="22"/>
    </row>
    <row r="530" spans="69:74" ht="15.75" customHeight="1" x14ac:dyDescent="0.2">
      <c r="BQ530" s="22"/>
      <c r="BR530" s="22"/>
      <c r="BU530" s="22"/>
      <c r="BV530" s="22"/>
    </row>
    <row r="531" spans="69:74" ht="15.75" customHeight="1" x14ac:dyDescent="0.2">
      <c r="BQ531" s="22"/>
      <c r="BR531" s="22"/>
      <c r="BU531" s="22"/>
      <c r="BV531" s="22"/>
    </row>
    <row r="532" spans="69:74" ht="15.75" customHeight="1" x14ac:dyDescent="0.2">
      <c r="BQ532" s="22"/>
      <c r="BR532" s="22"/>
      <c r="BU532" s="22"/>
      <c r="BV532" s="22"/>
    </row>
    <row r="533" spans="69:74" ht="15.75" customHeight="1" x14ac:dyDescent="0.2">
      <c r="BQ533" s="22"/>
      <c r="BR533" s="22"/>
      <c r="BU533" s="22"/>
      <c r="BV533" s="22"/>
    </row>
    <row r="534" spans="69:74" ht="15.75" customHeight="1" x14ac:dyDescent="0.2">
      <c r="BQ534" s="22"/>
      <c r="BR534" s="22"/>
      <c r="BU534" s="22"/>
      <c r="BV534" s="22"/>
    </row>
    <row r="535" spans="69:74" ht="15.75" customHeight="1" x14ac:dyDescent="0.2">
      <c r="BQ535" s="22"/>
      <c r="BR535" s="22"/>
      <c r="BU535" s="22"/>
      <c r="BV535" s="22"/>
    </row>
    <row r="536" spans="69:74" ht="15.75" customHeight="1" x14ac:dyDescent="0.2">
      <c r="BQ536" s="22"/>
      <c r="BR536" s="22"/>
      <c r="BU536" s="22"/>
      <c r="BV536" s="22"/>
    </row>
    <row r="537" spans="69:74" ht="15.75" customHeight="1" x14ac:dyDescent="0.2">
      <c r="BQ537" s="22"/>
      <c r="BR537" s="22"/>
      <c r="BU537" s="22"/>
      <c r="BV537" s="22"/>
    </row>
    <row r="538" spans="69:74" ht="15.75" customHeight="1" x14ac:dyDescent="0.2">
      <c r="BQ538" s="22"/>
      <c r="BR538" s="22"/>
      <c r="BU538" s="22"/>
      <c r="BV538" s="22"/>
    </row>
    <row r="539" spans="69:74" ht="15.75" customHeight="1" x14ac:dyDescent="0.2">
      <c r="BQ539" s="22"/>
      <c r="BR539" s="22"/>
      <c r="BU539" s="22"/>
      <c r="BV539" s="22"/>
    </row>
    <row r="540" spans="69:74" ht="15.75" customHeight="1" x14ac:dyDescent="0.2">
      <c r="BQ540" s="22"/>
      <c r="BR540" s="22"/>
      <c r="BU540" s="22"/>
      <c r="BV540" s="22"/>
    </row>
    <row r="541" spans="69:74" ht="15.75" customHeight="1" x14ac:dyDescent="0.2">
      <c r="BQ541" s="22"/>
      <c r="BR541" s="22"/>
      <c r="BU541" s="22"/>
      <c r="BV541" s="22"/>
    </row>
    <row r="542" spans="69:74" ht="15.75" customHeight="1" x14ac:dyDescent="0.2">
      <c r="BQ542" s="22"/>
      <c r="BR542" s="22"/>
      <c r="BU542" s="22"/>
      <c r="BV542" s="22"/>
    </row>
    <row r="543" spans="69:74" ht="15.75" customHeight="1" x14ac:dyDescent="0.2">
      <c r="BQ543" s="22"/>
      <c r="BR543" s="22"/>
      <c r="BU543" s="22"/>
      <c r="BV543" s="22"/>
    </row>
    <row r="544" spans="69:74" ht="15.75" customHeight="1" x14ac:dyDescent="0.2">
      <c r="BQ544" s="22"/>
      <c r="BR544" s="22"/>
      <c r="BU544" s="22"/>
      <c r="BV544" s="22"/>
    </row>
    <row r="545" spans="69:74" ht="15.75" customHeight="1" x14ac:dyDescent="0.2">
      <c r="BQ545" s="22"/>
      <c r="BR545" s="22"/>
      <c r="BU545" s="22"/>
      <c r="BV545" s="22"/>
    </row>
    <row r="546" spans="69:74" ht="15.75" customHeight="1" x14ac:dyDescent="0.2">
      <c r="BQ546" s="22"/>
      <c r="BR546" s="22"/>
      <c r="BU546" s="22"/>
      <c r="BV546" s="22"/>
    </row>
    <row r="547" spans="69:74" ht="15.75" customHeight="1" x14ac:dyDescent="0.2">
      <c r="BQ547" s="22"/>
      <c r="BR547" s="22"/>
      <c r="BU547" s="22"/>
      <c r="BV547" s="22"/>
    </row>
    <row r="548" spans="69:74" ht="15.75" customHeight="1" x14ac:dyDescent="0.2">
      <c r="BQ548" s="22"/>
      <c r="BR548" s="22"/>
      <c r="BU548" s="22"/>
      <c r="BV548" s="22"/>
    </row>
    <row r="549" spans="69:74" ht="15.75" customHeight="1" x14ac:dyDescent="0.2">
      <c r="BQ549" s="22"/>
      <c r="BR549" s="22"/>
      <c r="BU549" s="22"/>
      <c r="BV549" s="22"/>
    </row>
    <row r="550" spans="69:74" ht="15.75" customHeight="1" x14ac:dyDescent="0.2">
      <c r="BQ550" s="22"/>
      <c r="BR550" s="22"/>
      <c r="BU550" s="22"/>
      <c r="BV550" s="22"/>
    </row>
    <row r="551" spans="69:74" ht="15.75" customHeight="1" x14ac:dyDescent="0.2">
      <c r="BQ551" s="22"/>
      <c r="BR551" s="22"/>
      <c r="BU551" s="22"/>
      <c r="BV551" s="22"/>
    </row>
    <row r="552" spans="69:74" ht="15.75" customHeight="1" x14ac:dyDescent="0.2">
      <c r="BQ552" s="22"/>
      <c r="BR552" s="22"/>
      <c r="BU552" s="22"/>
      <c r="BV552" s="22"/>
    </row>
    <row r="553" spans="69:74" ht="15.75" customHeight="1" x14ac:dyDescent="0.2">
      <c r="BQ553" s="22"/>
      <c r="BR553" s="22"/>
      <c r="BU553" s="22"/>
      <c r="BV553" s="22"/>
    </row>
    <row r="554" spans="69:74" ht="15.75" customHeight="1" x14ac:dyDescent="0.2">
      <c r="BQ554" s="22"/>
      <c r="BR554" s="22"/>
      <c r="BU554" s="22"/>
      <c r="BV554" s="22"/>
    </row>
    <row r="555" spans="69:74" ht="15.75" customHeight="1" x14ac:dyDescent="0.2">
      <c r="BQ555" s="22"/>
      <c r="BR555" s="22"/>
      <c r="BU555" s="22"/>
      <c r="BV555" s="22"/>
    </row>
    <row r="556" spans="69:74" ht="15.75" customHeight="1" x14ac:dyDescent="0.2">
      <c r="BQ556" s="22"/>
      <c r="BR556" s="22"/>
      <c r="BU556" s="22"/>
      <c r="BV556" s="22"/>
    </row>
    <row r="557" spans="69:74" ht="15.75" customHeight="1" x14ac:dyDescent="0.2">
      <c r="BQ557" s="22"/>
      <c r="BR557" s="22"/>
      <c r="BU557" s="22"/>
      <c r="BV557" s="22"/>
    </row>
    <row r="558" spans="69:74" ht="15.75" customHeight="1" x14ac:dyDescent="0.2">
      <c r="BQ558" s="22"/>
      <c r="BR558" s="22"/>
      <c r="BU558" s="22"/>
      <c r="BV558" s="22"/>
    </row>
    <row r="559" spans="69:74" ht="15.75" customHeight="1" x14ac:dyDescent="0.2">
      <c r="BQ559" s="22"/>
      <c r="BR559" s="22"/>
      <c r="BU559" s="22"/>
      <c r="BV559" s="22"/>
    </row>
    <row r="560" spans="69:74" ht="15.75" customHeight="1" x14ac:dyDescent="0.2">
      <c r="BQ560" s="22"/>
      <c r="BR560" s="22"/>
      <c r="BU560" s="22"/>
      <c r="BV560" s="22"/>
    </row>
    <row r="561" spans="69:74" ht="15.75" customHeight="1" x14ac:dyDescent="0.2">
      <c r="BQ561" s="22"/>
      <c r="BR561" s="22"/>
      <c r="BU561" s="22"/>
      <c r="BV561" s="22"/>
    </row>
    <row r="562" spans="69:74" ht="15.75" customHeight="1" x14ac:dyDescent="0.2">
      <c r="BQ562" s="22"/>
      <c r="BR562" s="22"/>
      <c r="BU562" s="22"/>
      <c r="BV562" s="22"/>
    </row>
    <row r="563" spans="69:74" ht="15.75" customHeight="1" x14ac:dyDescent="0.2">
      <c r="BQ563" s="22"/>
      <c r="BR563" s="22"/>
      <c r="BU563" s="22"/>
      <c r="BV563" s="22"/>
    </row>
    <row r="564" spans="69:74" ht="15.75" customHeight="1" x14ac:dyDescent="0.2">
      <c r="BQ564" s="22"/>
      <c r="BR564" s="22"/>
      <c r="BU564" s="22"/>
      <c r="BV564" s="22"/>
    </row>
    <row r="565" spans="69:74" ht="15.75" customHeight="1" x14ac:dyDescent="0.2">
      <c r="BQ565" s="22"/>
      <c r="BR565" s="22"/>
      <c r="BU565" s="22"/>
      <c r="BV565" s="22"/>
    </row>
    <row r="566" spans="69:74" ht="15.75" customHeight="1" x14ac:dyDescent="0.2">
      <c r="BQ566" s="22"/>
      <c r="BR566" s="22"/>
      <c r="BU566" s="22"/>
      <c r="BV566" s="22"/>
    </row>
    <row r="567" spans="69:74" ht="15.75" customHeight="1" x14ac:dyDescent="0.2">
      <c r="BQ567" s="22"/>
      <c r="BR567" s="22"/>
      <c r="BU567" s="22"/>
      <c r="BV567" s="22"/>
    </row>
    <row r="568" spans="69:74" ht="15.75" customHeight="1" x14ac:dyDescent="0.2">
      <c r="BQ568" s="22"/>
      <c r="BR568" s="22"/>
      <c r="BU568" s="22"/>
      <c r="BV568" s="22"/>
    </row>
    <row r="569" spans="69:74" ht="15.75" customHeight="1" x14ac:dyDescent="0.2">
      <c r="BQ569" s="22"/>
      <c r="BR569" s="22"/>
      <c r="BU569" s="22"/>
      <c r="BV569" s="22"/>
    </row>
    <row r="570" spans="69:74" ht="15.75" customHeight="1" x14ac:dyDescent="0.2">
      <c r="BQ570" s="22"/>
      <c r="BR570" s="22"/>
      <c r="BU570" s="22"/>
      <c r="BV570" s="22"/>
    </row>
    <row r="571" spans="69:74" ht="15.75" customHeight="1" x14ac:dyDescent="0.2">
      <c r="BQ571" s="22"/>
      <c r="BR571" s="22"/>
      <c r="BU571" s="22"/>
      <c r="BV571" s="22"/>
    </row>
    <row r="572" spans="69:74" ht="15.75" customHeight="1" x14ac:dyDescent="0.2">
      <c r="BQ572" s="22"/>
      <c r="BR572" s="22"/>
      <c r="BU572" s="22"/>
      <c r="BV572" s="22"/>
    </row>
    <row r="573" spans="69:74" ht="15.75" customHeight="1" x14ac:dyDescent="0.2">
      <c r="BQ573" s="22"/>
      <c r="BR573" s="22"/>
      <c r="BU573" s="22"/>
      <c r="BV573" s="22"/>
    </row>
    <row r="574" spans="69:74" ht="15.75" customHeight="1" x14ac:dyDescent="0.2">
      <c r="BQ574" s="22"/>
      <c r="BR574" s="22"/>
      <c r="BU574" s="22"/>
      <c r="BV574" s="22"/>
    </row>
    <row r="575" spans="69:74" ht="15.75" customHeight="1" x14ac:dyDescent="0.2">
      <c r="BQ575" s="22"/>
      <c r="BR575" s="22"/>
      <c r="BU575" s="22"/>
      <c r="BV575" s="22"/>
    </row>
    <row r="576" spans="69:74" ht="15.75" customHeight="1" x14ac:dyDescent="0.2">
      <c r="BQ576" s="22"/>
      <c r="BR576" s="22"/>
      <c r="BU576" s="22"/>
      <c r="BV576" s="22"/>
    </row>
    <row r="577" spans="69:74" ht="15.75" customHeight="1" x14ac:dyDescent="0.2">
      <c r="BQ577" s="22"/>
      <c r="BR577" s="22"/>
      <c r="BU577" s="22"/>
      <c r="BV577" s="22"/>
    </row>
    <row r="578" spans="69:74" ht="15.75" customHeight="1" x14ac:dyDescent="0.2">
      <c r="BQ578" s="22"/>
      <c r="BR578" s="22"/>
      <c r="BU578" s="22"/>
      <c r="BV578" s="22"/>
    </row>
    <row r="579" spans="69:74" ht="15.75" customHeight="1" x14ac:dyDescent="0.2">
      <c r="BQ579" s="22"/>
      <c r="BR579" s="22"/>
      <c r="BU579" s="22"/>
      <c r="BV579" s="22"/>
    </row>
    <row r="580" spans="69:74" ht="15.75" customHeight="1" x14ac:dyDescent="0.2">
      <c r="BQ580" s="22"/>
      <c r="BR580" s="22"/>
      <c r="BU580" s="22"/>
      <c r="BV580" s="22"/>
    </row>
    <row r="581" spans="69:74" ht="15.75" customHeight="1" x14ac:dyDescent="0.2">
      <c r="BQ581" s="22"/>
      <c r="BR581" s="22"/>
      <c r="BU581" s="22"/>
      <c r="BV581" s="22"/>
    </row>
    <row r="582" spans="69:74" ht="15.75" customHeight="1" x14ac:dyDescent="0.2">
      <c r="BQ582" s="22"/>
      <c r="BR582" s="22"/>
      <c r="BU582" s="22"/>
      <c r="BV582" s="22"/>
    </row>
    <row r="583" spans="69:74" ht="15.75" customHeight="1" x14ac:dyDescent="0.2">
      <c r="BQ583" s="22"/>
      <c r="BR583" s="22"/>
      <c r="BU583" s="22"/>
      <c r="BV583" s="22"/>
    </row>
    <row r="584" spans="69:74" ht="15.75" customHeight="1" x14ac:dyDescent="0.2">
      <c r="BQ584" s="22"/>
      <c r="BR584" s="22"/>
      <c r="BU584" s="22"/>
      <c r="BV584" s="22"/>
    </row>
    <row r="585" spans="69:74" ht="15.75" customHeight="1" x14ac:dyDescent="0.2">
      <c r="BQ585" s="22"/>
      <c r="BR585" s="22"/>
      <c r="BU585" s="22"/>
      <c r="BV585" s="22"/>
    </row>
    <row r="586" spans="69:74" ht="15.75" customHeight="1" x14ac:dyDescent="0.2">
      <c r="BQ586" s="22"/>
      <c r="BR586" s="22"/>
      <c r="BU586" s="22"/>
      <c r="BV586" s="22"/>
    </row>
    <row r="587" spans="69:74" ht="15.75" customHeight="1" x14ac:dyDescent="0.2">
      <c r="BQ587" s="22"/>
      <c r="BR587" s="22"/>
      <c r="BU587" s="22"/>
      <c r="BV587" s="22"/>
    </row>
    <row r="588" spans="69:74" ht="15.75" customHeight="1" x14ac:dyDescent="0.2">
      <c r="BQ588" s="22"/>
      <c r="BR588" s="22"/>
      <c r="BU588" s="22"/>
      <c r="BV588" s="22"/>
    </row>
    <row r="589" spans="69:74" ht="15.75" customHeight="1" x14ac:dyDescent="0.2">
      <c r="BQ589" s="22"/>
      <c r="BR589" s="22"/>
      <c r="BU589" s="22"/>
      <c r="BV589" s="22"/>
    </row>
    <row r="590" spans="69:74" ht="15.75" customHeight="1" x14ac:dyDescent="0.2">
      <c r="BQ590" s="22"/>
      <c r="BR590" s="22"/>
      <c r="BU590" s="22"/>
      <c r="BV590" s="22"/>
    </row>
    <row r="591" spans="69:74" ht="15.75" customHeight="1" x14ac:dyDescent="0.2">
      <c r="BQ591" s="22"/>
      <c r="BR591" s="22"/>
      <c r="BU591" s="22"/>
      <c r="BV591" s="22"/>
    </row>
    <row r="592" spans="69:74" ht="15.75" customHeight="1" x14ac:dyDescent="0.2">
      <c r="BQ592" s="22"/>
      <c r="BR592" s="22"/>
      <c r="BU592" s="22"/>
      <c r="BV592" s="22"/>
    </row>
    <row r="593" spans="69:74" ht="15.75" customHeight="1" x14ac:dyDescent="0.2">
      <c r="BQ593" s="22"/>
      <c r="BR593" s="22"/>
      <c r="BU593" s="22"/>
      <c r="BV593" s="22"/>
    </row>
    <row r="594" spans="69:74" ht="15.75" customHeight="1" x14ac:dyDescent="0.2">
      <c r="BQ594" s="22"/>
      <c r="BR594" s="22"/>
      <c r="BU594" s="22"/>
      <c r="BV594" s="22"/>
    </row>
    <row r="595" spans="69:74" ht="15.75" customHeight="1" x14ac:dyDescent="0.2">
      <c r="BQ595" s="22"/>
      <c r="BR595" s="22"/>
      <c r="BU595" s="22"/>
      <c r="BV595" s="22"/>
    </row>
    <row r="596" spans="69:74" ht="15.75" customHeight="1" x14ac:dyDescent="0.2">
      <c r="BQ596" s="22"/>
      <c r="BR596" s="22"/>
      <c r="BU596" s="22"/>
      <c r="BV596" s="22"/>
    </row>
    <row r="597" spans="69:74" ht="15.75" customHeight="1" x14ac:dyDescent="0.2">
      <c r="BQ597" s="22"/>
      <c r="BR597" s="22"/>
      <c r="BU597" s="22"/>
      <c r="BV597" s="22"/>
    </row>
    <row r="598" spans="69:74" ht="15.75" customHeight="1" x14ac:dyDescent="0.2">
      <c r="BQ598" s="22"/>
      <c r="BR598" s="22"/>
      <c r="BU598" s="22"/>
      <c r="BV598" s="22"/>
    </row>
    <row r="599" spans="69:74" ht="15.75" customHeight="1" x14ac:dyDescent="0.2">
      <c r="BQ599" s="22"/>
      <c r="BR599" s="22"/>
      <c r="BU599" s="22"/>
      <c r="BV599" s="22"/>
    </row>
    <row r="600" spans="69:74" ht="15.75" customHeight="1" x14ac:dyDescent="0.2">
      <c r="BQ600" s="22"/>
      <c r="BR600" s="22"/>
      <c r="BU600" s="22"/>
      <c r="BV600" s="22"/>
    </row>
    <row r="601" spans="69:74" ht="15.75" customHeight="1" x14ac:dyDescent="0.2">
      <c r="BQ601" s="22"/>
      <c r="BR601" s="22"/>
      <c r="BU601" s="22"/>
      <c r="BV601" s="22"/>
    </row>
    <row r="602" spans="69:74" ht="15.75" customHeight="1" x14ac:dyDescent="0.2">
      <c r="BQ602" s="22"/>
      <c r="BR602" s="22"/>
      <c r="BU602" s="22"/>
      <c r="BV602" s="22"/>
    </row>
    <row r="603" spans="69:74" ht="15.75" customHeight="1" x14ac:dyDescent="0.2">
      <c r="BQ603" s="22"/>
      <c r="BR603" s="22"/>
      <c r="BU603" s="22"/>
      <c r="BV603" s="22"/>
    </row>
    <row r="604" spans="69:74" ht="15.75" customHeight="1" x14ac:dyDescent="0.2">
      <c r="BQ604" s="22"/>
      <c r="BR604" s="22"/>
      <c r="BU604" s="22"/>
      <c r="BV604" s="22"/>
    </row>
    <row r="605" spans="69:74" ht="15.75" customHeight="1" x14ac:dyDescent="0.2">
      <c r="BQ605" s="22"/>
      <c r="BR605" s="22"/>
      <c r="BU605" s="22"/>
      <c r="BV605" s="22"/>
    </row>
    <row r="606" spans="69:74" ht="15.75" customHeight="1" x14ac:dyDescent="0.2">
      <c r="BQ606" s="22"/>
      <c r="BR606" s="22"/>
      <c r="BU606" s="22"/>
      <c r="BV606" s="22"/>
    </row>
    <row r="607" spans="69:74" ht="15.75" customHeight="1" x14ac:dyDescent="0.2">
      <c r="BQ607" s="22"/>
      <c r="BR607" s="22"/>
      <c r="BU607" s="22"/>
      <c r="BV607" s="22"/>
    </row>
    <row r="608" spans="69:74" ht="15.75" customHeight="1" x14ac:dyDescent="0.2">
      <c r="BQ608" s="22"/>
      <c r="BR608" s="22"/>
      <c r="BU608" s="22"/>
      <c r="BV608" s="22"/>
    </row>
    <row r="609" spans="69:74" ht="15.75" customHeight="1" x14ac:dyDescent="0.2">
      <c r="BQ609" s="22"/>
      <c r="BR609" s="22"/>
      <c r="BU609" s="22"/>
      <c r="BV609" s="22"/>
    </row>
    <row r="610" spans="69:74" ht="15.75" customHeight="1" x14ac:dyDescent="0.2">
      <c r="BQ610" s="22"/>
      <c r="BR610" s="22"/>
      <c r="BU610" s="22"/>
      <c r="BV610" s="22"/>
    </row>
    <row r="611" spans="69:74" ht="15.75" customHeight="1" x14ac:dyDescent="0.2">
      <c r="BQ611" s="22"/>
      <c r="BR611" s="22"/>
      <c r="BU611" s="22"/>
      <c r="BV611" s="22"/>
    </row>
    <row r="612" spans="69:74" ht="15.75" customHeight="1" x14ac:dyDescent="0.2">
      <c r="BQ612" s="22"/>
      <c r="BR612" s="22"/>
      <c r="BU612" s="22"/>
      <c r="BV612" s="22"/>
    </row>
    <row r="613" spans="69:74" ht="15.75" customHeight="1" x14ac:dyDescent="0.2">
      <c r="BQ613" s="22"/>
      <c r="BR613" s="22"/>
      <c r="BU613" s="22"/>
      <c r="BV613" s="22"/>
    </row>
    <row r="614" spans="69:74" ht="15.75" customHeight="1" x14ac:dyDescent="0.2">
      <c r="BQ614" s="22"/>
      <c r="BR614" s="22"/>
      <c r="BU614" s="22"/>
      <c r="BV614" s="22"/>
    </row>
    <row r="615" spans="69:74" ht="15.75" customHeight="1" x14ac:dyDescent="0.2">
      <c r="BQ615" s="22"/>
      <c r="BR615" s="22"/>
      <c r="BU615" s="22"/>
      <c r="BV615" s="22"/>
    </row>
    <row r="616" spans="69:74" ht="15.75" customHeight="1" x14ac:dyDescent="0.2">
      <c r="BQ616" s="22"/>
      <c r="BR616" s="22"/>
      <c r="BU616" s="22"/>
      <c r="BV616" s="22"/>
    </row>
    <row r="617" spans="69:74" ht="15.75" customHeight="1" x14ac:dyDescent="0.2">
      <c r="BQ617" s="22"/>
      <c r="BR617" s="22"/>
      <c r="BU617" s="22"/>
      <c r="BV617" s="22"/>
    </row>
    <row r="618" spans="69:74" ht="15.75" customHeight="1" x14ac:dyDescent="0.2">
      <c r="BQ618" s="22"/>
      <c r="BR618" s="22"/>
      <c r="BU618" s="22"/>
      <c r="BV618" s="22"/>
    </row>
    <row r="619" spans="69:74" ht="15.75" customHeight="1" x14ac:dyDescent="0.2">
      <c r="BQ619" s="22"/>
      <c r="BR619" s="22"/>
      <c r="BU619" s="22"/>
      <c r="BV619" s="22"/>
    </row>
    <row r="620" spans="69:74" ht="15.75" customHeight="1" x14ac:dyDescent="0.2">
      <c r="BQ620" s="22"/>
      <c r="BR620" s="22"/>
      <c r="BU620" s="22"/>
      <c r="BV620" s="22"/>
    </row>
    <row r="621" spans="69:74" ht="15.75" customHeight="1" x14ac:dyDescent="0.2">
      <c r="BQ621" s="22"/>
      <c r="BR621" s="22"/>
      <c r="BU621" s="22"/>
      <c r="BV621" s="22"/>
    </row>
    <row r="622" spans="69:74" ht="15.75" customHeight="1" x14ac:dyDescent="0.2">
      <c r="BQ622" s="22"/>
      <c r="BR622" s="22"/>
      <c r="BU622" s="22"/>
      <c r="BV622" s="22"/>
    </row>
    <row r="623" spans="69:74" ht="15.75" customHeight="1" x14ac:dyDescent="0.2">
      <c r="BQ623" s="22"/>
      <c r="BR623" s="22"/>
      <c r="BU623" s="22"/>
      <c r="BV623" s="22"/>
    </row>
    <row r="624" spans="69:74" ht="15.75" customHeight="1" x14ac:dyDescent="0.2">
      <c r="BQ624" s="22"/>
      <c r="BR624" s="22"/>
      <c r="BU624" s="22"/>
      <c r="BV624" s="22"/>
    </row>
    <row r="625" spans="69:74" ht="15.75" customHeight="1" x14ac:dyDescent="0.2">
      <c r="BQ625" s="22"/>
      <c r="BR625" s="22"/>
      <c r="BU625" s="22"/>
      <c r="BV625" s="22"/>
    </row>
    <row r="626" spans="69:74" ht="15.75" customHeight="1" x14ac:dyDescent="0.2">
      <c r="BQ626" s="22"/>
      <c r="BR626" s="22"/>
      <c r="BU626" s="22"/>
      <c r="BV626" s="22"/>
    </row>
    <row r="627" spans="69:74" ht="15.75" customHeight="1" x14ac:dyDescent="0.2">
      <c r="BQ627" s="22"/>
      <c r="BR627" s="22"/>
      <c r="BU627" s="22"/>
      <c r="BV627" s="22"/>
    </row>
    <row r="628" spans="69:74" ht="15.75" customHeight="1" x14ac:dyDescent="0.2">
      <c r="BQ628" s="22"/>
      <c r="BR628" s="22"/>
      <c r="BU628" s="22"/>
      <c r="BV628" s="22"/>
    </row>
    <row r="629" spans="69:74" ht="15.75" customHeight="1" x14ac:dyDescent="0.2">
      <c r="BQ629" s="22"/>
      <c r="BR629" s="22"/>
      <c r="BU629" s="22"/>
      <c r="BV629" s="22"/>
    </row>
    <row r="630" spans="69:74" ht="15.75" customHeight="1" x14ac:dyDescent="0.2">
      <c r="BQ630" s="22"/>
      <c r="BR630" s="22"/>
      <c r="BU630" s="22"/>
      <c r="BV630" s="22"/>
    </row>
    <row r="631" spans="69:74" ht="15.75" customHeight="1" x14ac:dyDescent="0.2">
      <c r="BQ631" s="22"/>
      <c r="BR631" s="22"/>
      <c r="BU631" s="22"/>
      <c r="BV631" s="22"/>
    </row>
    <row r="632" spans="69:74" ht="15.75" customHeight="1" x14ac:dyDescent="0.2">
      <c r="BQ632" s="22"/>
      <c r="BR632" s="22"/>
      <c r="BU632" s="22"/>
      <c r="BV632" s="22"/>
    </row>
    <row r="633" spans="69:74" ht="15.75" customHeight="1" x14ac:dyDescent="0.2">
      <c r="BQ633" s="22"/>
      <c r="BR633" s="22"/>
      <c r="BU633" s="22"/>
      <c r="BV633" s="22"/>
    </row>
    <row r="634" spans="69:74" ht="15.75" customHeight="1" x14ac:dyDescent="0.2">
      <c r="BQ634" s="22"/>
      <c r="BR634" s="22"/>
      <c r="BU634" s="22"/>
      <c r="BV634" s="22"/>
    </row>
    <row r="635" spans="69:74" ht="15.75" customHeight="1" x14ac:dyDescent="0.2">
      <c r="BQ635" s="22"/>
      <c r="BR635" s="22"/>
      <c r="BU635" s="22"/>
      <c r="BV635" s="22"/>
    </row>
    <row r="636" spans="69:74" ht="15.75" customHeight="1" x14ac:dyDescent="0.2">
      <c r="BQ636" s="22"/>
      <c r="BR636" s="22"/>
      <c r="BU636" s="22"/>
      <c r="BV636" s="22"/>
    </row>
    <row r="637" spans="69:74" ht="15.75" customHeight="1" x14ac:dyDescent="0.2">
      <c r="BQ637" s="22"/>
      <c r="BR637" s="22"/>
      <c r="BU637" s="22"/>
      <c r="BV637" s="22"/>
    </row>
    <row r="638" spans="69:74" ht="15.75" customHeight="1" x14ac:dyDescent="0.2">
      <c r="BQ638" s="22"/>
      <c r="BR638" s="22"/>
      <c r="BU638" s="22"/>
      <c r="BV638" s="22"/>
    </row>
    <row r="639" spans="69:74" ht="15.75" customHeight="1" x14ac:dyDescent="0.2">
      <c r="BQ639" s="22"/>
      <c r="BR639" s="22"/>
      <c r="BU639" s="22"/>
      <c r="BV639" s="22"/>
    </row>
    <row r="640" spans="69:74" ht="15.75" customHeight="1" x14ac:dyDescent="0.2">
      <c r="BQ640" s="22"/>
      <c r="BR640" s="22"/>
      <c r="BU640" s="22"/>
      <c r="BV640" s="22"/>
    </row>
    <row r="641" spans="69:74" ht="15.75" customHeight="1" x14ac:dyDescent="0.2">
      <c r="BQ641" s="22"/>
      <c r="BR641" s="22"/>
      <c r="BU641" s="22"/>
      <c r="BV641" s="22"/>
    </row>
    <row r="642" spans="69:74" ht="15.75" customHeight="1" x14ac:dyDescent="0.2">
      <c r="BQ642" s="22"/>
      <c r="BR642" s="22"/>
      <c r="BU642" s="22"/>
      <c r="BV642" s="22"/>
    </row>
    <row r="643" spans="69:74" ht="15.75" customHeight="1" x14ac:dyDescent="0.2">
      <c r="BQ643" s="22"/>
      <c r="BR643" s="22"/>
      <c r="BU643" s="22"/>
      <c r="BV643" s="22"/>
    </row>
    <row r="644" spans="69:74" ht="15.75" customHeight="1" x14ac:dyDescent="0.2">
      <c r="BQ644" s="22"/>
      <c r="BR644" s="22"/>
      <c r="BU644" s="22"/>
      <c r="BV644" s="22"/>
    </row>
    <row r="645" spans="69:74" ht="15.75" customHeight="1" x14ac:dyDescent="0.2">
      <c r="BQ645" s="22"/>
      <c r="BR645" s="22"/>
      <c r="BU645" s="22"/>
      <c r="BV645" s="22"/>
    </row>
    <row r="646" spans="69:74" ht="15.75" customHeight="1" x14ac:dyDescent="0.2">
      <c r="BQ646" s="22"/>
      <c r="BR646" s="22"/>
      <c r="BU646" s="22"/>
      <c r="BV646" s="22"/>
    </row>
    <row r="647" spans="69:74" ht="15.75" customHeight="1" x14ac:dyDescent="0.2">
      <c r="BQ647" s="22"/>
      <c r="BR647" s="22"/>
      <c r="BU647" s="22"/>
      <c r="BV647" s="22"/>
    </row>
    <row r="648" spans="69:74" ht="15.75" customHeight="1" x14ac:dyDescent="0.2">
      <c r="BQ648" s="22"/>
      <c r="BR648" s="22"/>
      <c r="BU648" s="22"/>
      <c r="BV648" s="22"/>
    </row>
    <row r="649" spans="69:74" ht="15.75" customHeight="1" x14ac:dyDescent="0.2">
      <c r="BQ649" s="22"/>
      <c r="BR649" s="22"/>
      <c r="BU649" s="22"/>
      <c r="BV649" s="22"/>
    </row>
    <row r="650" spans="69:74" ht="15.75" customHeight="1" x14ac:dyDescent="0.2">
      <c r="BQ650" s="22"/>
      <c r="BR650" s="22"/>
      <c r="BU650" s="22"/>
      <c r="BV650" s="22"/>
    </row>
    <row r="651" spans="69:74" ht="15.75" customHeight="1" x14ac:dyDescent="0.2">
      <c r="BQ651" s="22"/>
      <c r="BR651" s="22"/>
      <c r="BU651" s="22"/>
      <c r="BV651" s="22"/>
    </row>
    <row r="652" spans="69:74" ht="15.75" customHeight="1" x14ac:dyDescent="0.2">
      <c r="BQ652" s="22"/>
      <c r="BR652" s="22"/>
      <c r="BU652" s="22"/>
      <c r="BV652" s="22"/>
    </row>
    <row r="653" spans="69:74" ht="15.75" customHeight="1" x14ac:dyDescent="0.2">
      <c r="BQ653" s="22"/>
      <c r="BR653" s="22"/>
      <c r="BU653" s="22"/>
      <c r="BV653" s="22"/>
    </row>
    <row r="654" spans="69:74" ht="15.75" customHeight="1" x14ac:dyDescent="0.2">
      <c r="BQ654" s="22"/>
      <c r="BR654" s="22"/>
      <c r="BU654" s="22"/>
      <c r="BV654" s="22"/>
    </row>
    <row r="655" spans="69:74" ht="15.75" customHeight="1" x14ac:dyDescent="0.2">
      <c r="BQ655" s="22"/>
      <c r="BR655" s="22"/>
      <c r="BU655" s="22"/>
      <c r="BV655" s="22"/>
    </row>
    <row r="656" spans="69:74" ht="15.75" customHeight="1" x14ac:dyDescent="0.2">
      <c r="BQ656" s="22"/>
      <c r="BR656" s="22"/>
      <c r="BU656" s="22"/>
      <c r="BV656" s="22"/>
    </row>
    <row r="657" spans="69:74" ht="15.75" customHeight="1" x14ac:dyDescent="0.2">
      <c r="BQ657" s="22"/>
      <c r="BR657" s="22"/>
      <c r="BU657" s="22"/>
      <c r="BV657" s="22"/>
    </row>
    <row r="658" spans="69:74" ht="15.75" customHeight="1" x14ac:dyDescent="0.2">
      <c r="BQ658" s="22"/>
      <c r="BR658" s="22"/>
      <c r="BU658" s="22"/>
      <c r="BV658" s="22"/>
    </row>
    <row r="659" spans="69:74" ht="15.75" customHeight="1" x14ac:dyDescent="0.2">
      <c r="BQ659" s="22"/>
      <c r="BR659" s="22"/>
      <c r="BU659" s="22"/>
      <c r="BV659" s="22"/>
    </row>
    <row r="660" spans="69:74" ht="15.75" customHeight="1" x14ac:dyDescent="0.2">
      <c r="BQ660" s="22"/>
      <c r="BR660" s="22"/>
      <c r="BU660" s="22"/>
      <c r="BV660" s="22"/>
    </row>
    <row r="661" spans="69:74" ht="15.75" customHeight="1" x14ac:dyDescent="0.2">
      <c r="BQ661" s="22"/>
      <c r="BR661" s="22"/>
      <c r="BU661" s="22"/>
      <c r="BV661" s="22"/>
    </row>
    <row r="662" spans="69:74" ht="15.75" customHeight="1" x14ac:dyDescent="0.2">
      <c r="BQ662" s="22"/>
      <c r="BR662" s="22"/>
      <c r="BU662" s="22"/>
      <c r="BV662" s="22"/>
    </row>
    <row r="663" spans="69:74" ht="15.75" customHeight="1" x14ac:dyDescent="0.2">
      <c r="BQ663" s="22"/>
      <c r="BR663" s="22"/>
      <c r="BU663" s="22"/>
      <c r="BV663" s="22"/>
    </row>
    <row r="664" spans="69:74" ht="15.75" customHeight="1" x14ac:dyDescent="0.2">
      <c r="BQ664" s="22"/>
      <c r="BR664" s="22"/>
      <c r="BU664" s="22"/>
      <c r="BV664" s="22"/>
    </row>
    <row r="665" spans="69:74" ht="15.75" customHeight="1" x14ac:dyDescent="0.2">
      <c r="BQ665" s="22"/>
      <c r="BR665" s="22"/>
      <c r="BU665" s="22"/>
      <c r="BV665" s="22"/>
    </row>
    <row r="666" spans="69:74" ht="15.75" customHeight="1" x14ac:dyDescent="0.2">
      <c r="BQ666" s="22"/>
      <c r="BR666" s="22"/>
      <c r="BU666" s="22"/>
      <c r="BV666" s="22"/>
    </row>
    <row r="667" spans="69:74" ht="15.75" customHeight="1" x14ac:dyDescent="0.2">
      <c r="BQ667" s="22"/>
      <c r="BR667" s="22"/>
      <c r="BU667" s="22"/>
      <c r="BV667" s="22"/>
    </row>
    <row r="668" spans="69:74" ht="15.75" customHeight="1" x14ac:dyDescent="0.2">
      <c r="BQ668" s="22"/>
      <c r="BR668" s="22"/>
      <c r="BU668" s="22"/>
      <c r="BV668" s="22"/>
    </row>
    <row r="669" spans="69:74" ht="15.75" customHeight="1" x14ac:dyDescent="0.2">
      <c r="BQ669" s="22"/>
      <c r="BR669" s="22"/>
      <c r="BU669" s="22"/>
      <c r="BV669" s="22"/>
    </row>
    <row r="670" spans="69:74" ht="15.75" customHeight="1" x14ac:dyDescent="0.2">
      <c r="BQ670" s="22"/>
      <c r="BR670" s="22"/>
      <c r="BU670" s="22"/>
      <c r="BV670" s="22"/>
    </row>
    <row r="671" spans="69:74" ht="15.75" customHeight="1" x14ac:dyDescent="0.2">
      <c r="BQ671" s="22"/>
      <c r="BR671" s="22"/>
      <c r="BU671" s="22"/>
      <c r="BV671" s="22"/>
    </row>
    <row r="672" spans="69:74" ht="15.75" customHeight="1" x14ac:dyDescent="0.2">
      <c r="BQ672" s="22"/>
      <c r="BR672" s="22"/>
      <c r="BU672" s="22"/>
      <c r="BV672" s="22"/>
    </row>
    <row r="673" spans="69:74" ht="15.75" customHeight="1" x14ac:dyDescent="0.2">
      <c r="BQ673" s="22"/>
      <c r="BR673" s="22"/>
      <c r="BU673" s="22"/>
      <c r="BV673" s="22"/>
    </row>
    <row r="674" spans="69:74" ht="15.75" customHeight="1" x14ac:dyDescent="0.2">
      <c r="BQ674" s="22"/>
      <c r="BR674" s="22"/>
      <c r="BU674" s="22"/>
      <c r="BV674" s="22"/>
    </row>
    <row r="675" spans="69:74" ht="15.75" customHeight="1" x14ac:dyDescent="0.2">
      <c r="BQ675" s="22"/>
      <c r="BR675" s="22"/>
      <c r="BU675" s="22"/>
      <c r="BV675" s="22"/>
    </row>
    <row r="676" spans="69:74" ht="15.75" customHeight="1" x14ac:dyDescent="0.2">
      <c r="BQ676" s="22"/>
      <c r="BR676" s="22"/>
      <c r="BU676" s="22"/>
      <c r="BV676" s="22"/>
    </row>
    <row r="677" spans="69:74" ht="15.75" customHeight="1" x14ac:dyDescent="0.2">
      <c r="BQ677" s="22"/>
      <c r="BR677" s="22"/>
      <c r="BU677" s="22"/>
      <c r="BV677" s="22"/>
    </row>
    <row r="678" spans="69:74" ht="15.75" customHeight="1" x14ac:dyDescent="0.2">
      <c r="BQ678" s="22"/>
      <c r="BR678" s="22"/>
      <c r="BU678" s="22"/>
      <c r="BV678" s="22"/>
    </row>
    <row r="679" spans="69:74" ht="15.75" customHeight="1" x14ac:dyDescent="0.2">
      <c r="BQ679" s="22"/>
      <c r="BR679" s="22"/>
      <c r="BU679" s="22"/>
      <c r="BV679" s="22"/>
    </row>
    <row r="680" spans="69:74" ht="15.75" customHeight="1" x14ac:dyDescent="0.2">
      <c r="BQ680" s="22"/>
      <c r="BR680" s="22"/>
      <c r="BU680" s="22"/>
      <c r="BV680" s="22"/>
    </row>
    <row r="681" spans="69:74" ht="15.75" customHeight="1" x14ac:dyDescent="0.2">
      <c r="BQ681" s="22"/>
      <c r="BR681" s="22"/>
      <c r="BU681" s="22"/>
      <c r="BV681" s="22"/>
    </row>
    <row r="682" spans="69:74" ht="15.75" customHeight="1" x14ac:dyDescent="0.2">
      <c r="BQ682" s="22"/>
      <c r="BR682" s="22"/>
      <c r="BU682" s="22"/>
      <c r="BV682" s="22"/>
    </row>
    <row r="683" spans="69:74" ht="15.75" customHeight="1" x14ac:dyDescent="0.2">
      <c r="BQ683" s="22"/>
      <c r="BR683" s="22"/>
      <c r="BU683" s="22"/>
      <c r="BV683" s="22"/>
    </row>
    <row r="684" spans="69:74" ht="15.75" customHeight="1" x14ac:dyDescent="0.2">
      <c r="BQ684" s="22"/>
      <c r="BR684" s="22"/>
      <c r="BU684" s="22"/>
      <c r="BV684" s="22"/>
    </row>
    <row r="685" spans="69:74" ht="15.75" customHeight="1" x14ac:dyDescent="0.2">
      <c r="BQ685" s="22"/>
      <c r="BR685" s="22"/>
      <c r="BU685" s="22"/>
      <c r="BV685" s="22"/>
    </row>
    <row r="686" spans="69:74" ht="15.75" customHeight="1" x14ac:dyDescent="0.2">
      <c r="BQ686" s="22"/>
      <c r="BR686" s="22"/>
      <c r="BU686" s="22"/>
      <c r="BV686" s="22"/>
    </row>
    <row r="687" spans="69:74" ht="15.75" customHeight="1" x14ac:dyDescent="0.2">
      <c r="BQ687" s="22"/>
      <c r="BR687" s="22"/>
      <c r="BU687" s="22"/>
      <c r="BV687" s="22"/>
    </row>
    <row r="688" spans="69:74" ht="15.75" customHeight="1" x14ac:dyDescent="0.2">
      <c r="BQ688" s="22"/>
      <c r="BR688" s="22"/>
      <c r="BU688" s="22"/>
      <c r="BV688" s="22"/>
    </row>
    <row r="689" spans="69:74" ht="15.75" customHeight="1" x14ac:dyDescent="0.2">
      <c r="BQ689" s="22"/>
      <c r="BR689" s="22"/>
      <c r="BU689" s="22"/>
      <c r="BV689" s="22"/>
    </row>
    <row r="690" spans="69:74" ht="15.75" customHeight="1" x14ac:dyDescent="0.2">
      <c r="BQ690" s="22"/>
      <c r="BR690" s="22"/>
      <c r="BU690" s="22"/>
      <c r="BV690" s="22"/>
    </row>
    <row r="691" spans="69:74" ht="15.75" customHeight="1" x14ac:dyDescent="0.2">
      <c r="BQ691" s="22"/>
      <c r="BR691" s="22"/>
      <c r="BU691" s="22"/>
      <c r="BV691" s="22"/>
    </row>
    <row r="692" spans="69:74" ht="15.75" customHeight="1" x14ac:dyDescent="0.2">
      <c r="BQ692" s="22"/>
      <c r="BR692" s="22"/>
      <c r="BU692" s="22"/>
      <c r="BV692" s="22"/>
    </row>
    <row r="693" spans="69:74" ht="15.75" customHeight="1" x14ac:dyDescent="0.2">
      <c r="BQ693" s="22"/>
      <c r="BR693" s="22"/>
      <c r="BU693" s="22"/>
      <c r="BV693" s="22"/>
    </row>
    <row r="694" spans="69:74" ht="15.75" customHeight="1" x14ac:dyDescent="0.2">
      <c r="BQ694" s="22"/>
      <c r="BR694" s="22"/>
      <c r="BU694" s="22"/>
      <c r="BV694" s="22"/>
    </row>
    <row r="695" spans="69:74" ht="15.75" customHeight="1" x14ac:dyDescent="0.2">
      <c r="BQ695" s="22"/>
      <c r="BR695" s="22"/>
      <c r="BU695" s="22"/>
      <c r="BV695" s="22"/>
    </row>
    <row r="696" spans="69:74" ht="15.75" customHeight="1" x14ac:dyDescent="0.2">
      <c r="BQ696" s="22"/>
      <c r="BR696" s="22"/>
      <c r="BU696" s="22"/>
      <c r="BV696" s="22"/>
    </row>
    <row r="697" spans="69:74" ht="15.75" customHeight="1" x14ac:dyDescent="0.2">
      <c r="BQ697" s="22"/>
      <c r="BR697" s="22"/>
      <c r="BU697" s="22"/>
      <c r="BV697" s="22"/>
    </row>
    <row r="698" spans="69:74" ht="15.75" customHeight="1" x14ac:dyDescent="0.2">
      <c r="BQ698" s="22"/>
      <c r="BR698" s="22"/>
      <c r="BU698" s="22"/>
      <c r="BV698" s="22"/>
    </row>
    <row r="699" spans="69:74" ht="15.75" customHeight="1" x14ac:dyDescent="0.2">
      <c r="BQ699" s="22"/>
      <c r="BR699" s="22"/>
      <c r="BU699" s="22"/>
      <c r="BV699" s="22"/>
    </row>
    <row r="700" spans="69:74" ht="15.75" customHeight="1" x14ac:dyDescent="0.2">
      <c r="BQ700" s="22"/>
      <c r="BR700" s="22"/>
      <c r="BU700" s="22"/>
      <c r="BV700" s="22"/>
    </row>
    <row r="701" spans="69:74" ht="15.75" customHeight="1" x14ac:dyDescent="0.2">
      <c r="BQ701" s="22"/>
      <c r="BR701" s="22"/>
      <c r="BU701" s="22"/>
      <c r="BV701" s="22"/>
    </row>
    <row r="702" spans="69:74" ht="15.75" customHeight="1" x14ac:dyDescent="0.2">
      <c r="BQ702" s="22"/>
      <c r="BR702" s="22"/>
      <c r="BU702" s="22"/>
      <c r="BV702" s="22"/>
    </row>
    <row r="703" spans="69:74" ht="15.75" customHeight="1" x14ac:dyDescent="0.2">
      <c r="BQ703" s="22"/>
      <c r="BR703" s="22"/>
      <c r="BU703" s="22"/>
      <c r="BV703" s="22"/>
    </row>
    <row r="704" spans="69:74" ht="15.75" customHeight="1" x14ac:dyDescent="0.2">
      <c r="BQ704" s="22"/>
      <c r="BR704" s="22"/>
      <c r="BU704" s="22"/>
      <c r="BV704" s="22"/>
    </row>
    <row r="705" spans="69:74" ht="15.75" customHeight="1" x14ac:dyDescent="0.2">
      <c r="BQ705" s="22"/>
      <c r="BR705" s="22"/>
      <c r="BU705" s="22"/>
      <c r="BV705" s="22"/>
    </row>
    <row r="706" spans="69:74" ht="15.75" customHeight="1" x14ac:dyDescent="0.2">
      <c r="BQ706" s="22"/>
      <c r="BR706" s="22"/>
      <c r="BU706" s="22"/>
      <c r="BV706" s="22"/>
    </row>
    <row r="707" spans="69:74" ht="15.75" customHeight="1" x14ac:dyDescent="0.2">
      <c r="BQ707" s="22"/>
      <c r="BR707" s="22"/>
      <c r="BU707" s="22"/>
      <c r="BV707" s="22"/>
    </row>
    <row r="708" spans="69:74" ht="15.75" customHeight="1" x14ac:dyDescent="0.2">
      <c r="BQ708" s="22"/>
      <c r="BR708" s="22"/>
      <c r="BU708" s="22"/>
      <c r="BV708" s="22"/>
    </row>
    <row r="709" spans="69:74" ht="15.75" customHeight="1" x14ac:dyDescent="0.2">
      <c r="BQ709" s="22"/>
      <c r="BR709" s="22"/>
      <c r="BU709" s="22"/>
      <c r="BV709" s="22"/>
    </row>
    <row r="710" spans="69:74" ht="15.75" customHeight="1" x14ac:dyDescent="0.2">
      <c r="BQ710" s="22"/>
      <c r="BR710" s="22"/>
      <c r="BU710" s="22"/>
      <c r="BV710" s="22"/>
    </row>
    <row r="711" spans="69:74" ht="15.75" customHeight="1" x14ac:dyDescent="0.2">
      <c r="BQ711" s="22"/>
      <c r="BR711" s="22"/>
      <c r="BU711" s="22"/>
      <c r="BV711" s="22"/>
    </row>
    <row r="712" spans="69:74" ht="15.75" customHeight="1" x14ac:dyDescent="0.2">
      <c r="BQ712" s="22"/>
      <c r="BR712" s="22"/>
      <c r="BU712" s="22"/>
      <c r="BV712" s="22"/>
    </row>
    <row r="713" spans="69:74" ht="15.75" customHeight="1" x14ac:dyDescent="0.2">
      <c r="BQ713" s="22"/>
      <c r="BR713" s="22"/>
      <c r="BU713" s="22"/>
      <c r="BV713" s="22"/>
    </row>
    <row r="714" spans="69:74" ht="15.75" customHeight="1" x14ac:dyDescent="0.2">
      <c r="BQ714" s="22"/>
      <c r="BR714" s="22"/>
      <c r="BU714" s="22"/>
      <c r="BV714" s="22"/>
    </row>
    <row r="715" spans="69:74" ht="15.75" customHeight="1" x14ac:dyDescent="0.2">
      <c r="BQ715" s="22"/>
      <c r="BR715" s="22"/>
      <c r="BU715" s="22"/>
      <c r="BV715" s="22"/>
    </row>
    <row r="716" spans="69:74" ht="15.75" customHeight="1" x14ac:dyDescent="0.2">
      <c r="BQ716" s="22"/>
      <c r="BR716" s="22"/>
      <c r="BU716" s="22"/>
      <c r="BV716" s="22"/>
    </row>
    <row r="717" spans="69:74" ht="15.75" customHeight="1" x14ac:dyDescent="0.2">
      <c r="BQ717" s="22"/>
      <c r="BR717" s="22"/>
      <c r="BU717" s="22"/>
      <c r="BV717" s="22"/>
    </row>
    <row r="718" spans="69:74" ht="15.75" customHeight="1" x14ac:dyDescent="0.2">
      <c r="BQ718" s="22"/>
      <c r="BR718" s="22"/>
      <c r="BU718" s="22"/>
      <c r="BV718" s="22"/>
    </row>
    <row r="719" spans="69:74" ht="15.75" customHeight="1" x14ac:dyDescent="0.2">
      <c r="BQ719" s="22"/>
      <c r="BR719" s="22"/>
      <c r="BU719" s="22"/>
      <c r="BV719" s="22"/>
    </row>
    <row r="720" spans="69:74" ht="15.75" customHeight="1" x14ac:dyDescent="0.2">
      <c r="BQ720" s="22"/>
      <c r="BR720" s="22"/>
      <c r="BU720" s="22"/>
      <c r="BV720" s="22"/>
    </row>
    <row r="721" spans="69:74" ht="15.75" customHeight="1" x14ac:dyDescent="0.2">
      <c r="BQ721" s="22"/>
      <c r="BR721" s="22"/>
      <c r="BU721" s="22"/>
      <c r="BV721" s="22"/>
    </row>
    <row r="722" spans="69:74" ht="15.75" customHeight="1" x14ac:dyDescent="0.2">
      <c r="BQ722" s="22"/>
      <c r="BR722" s="22"/>
      <c r="BU722" s="22"/>
      <c r="BV722" s="22"/>
    </row>
    <row r="723" spans="69:74" ht="15.75" customHeight="1" x14ac:dyDescent="0.2">
      <c r="BQ723" s="22"/>
      <c r="BR723" s="22"/>
      <c r="BU723" s="22"/>
      <c r="BV723" s="22"/>
    </row>
    <row r="724" spans="69:74" ht="15.75" customHeight="1" x14ac:dyDescent="0.2">
      <c r="BQ724" s="22"/>
      <c r="BR724" s="22"/>
      <c r="BU724" s="22"/>
      <c r="BV724" s="22"/>
    </row>
    <row r="725" spans="69:74" ht="15.75" customHeight="1" x14ac:dyDescent="0.2">
      <c r="BQ725" s="22"/>
      <c r="BR725" s="22"/>
      <c r="BU725" s="22"/>
      <c r="BV725" s="22"/>
    </row>
    <row r="726" spans="69:74" ht="15.75" customHeight="1" x14ac:dyDescent="0.2">
      <c r="BQ726" s="22"/>
      <c r="BR726" s="22"/>
      <c r="BU726" s="22"/>
      <c r="BV726" s="22"/>
    </row>
    <row r="727" spans="69:74" ht="15.75" customHeight="1" x14ac:dyDescent="0.2">
      <c r="BQ727" s="22"/>
      <c r="BR727" s="22"/>
      <c r="BU727" s="22"/>
      <c r="BV727" s="22"/>
    </row>
    <row r="728" spans="69:74" ht="15.75" customHeight="1" x14ac:dyDescent="0.2">
      <c r="BQ728" s="22"/>
      <c r="BR728" s="22"/>
      <c r="BU728" s="22"/>
      <c r="BV728" s="22"/>
    </row>
    <row r="729" spans="69:74" ht="15.75" customHeight="1" x14ac:dyDescent="0.2">
      <c r="BQ729" s="22"/>
      <c r="BR729" s="22"/>
      <c r="BU729" s="22"/>
      <c r="BV729" s="22"/>
    </row>
    <row r="730" spans="69:74" ht="15.75" customHeight="1" x14ac:dyDescent="0.2">
      <c r="BQ730" s="22"/>
      <c r="BR730" s="22"/>
      <c r="BU730" s="22"/>
      <c r="BV730" s="22"/>
    </row>
    <row r="731" spans="69:74" ht="15.75" customHeight="1" x14ac:dyDescent="0.2">
      <c r="BQ731" s="22"/>
      <c r="BR731" s="22"/>
      <c r="BU731" s="22"/>
      <c r="BV731" s="22"/>
    </row>
    <row r="732" spans="69:74" ht="15.75" customHeight="1" x14ac:dyDescent="0.2">
      <c r="BQ732" s="22"/>
      <c r="BR732" s="22"/>
      <c r="BU732" s="22"/>
      <c r="BV732" s="22"/>
    </row>
    <row r="733" spans="69:74" ht="15.75" customHeight="1" x14ac:dyDescent="0.2">
      <c r="BQ733" s="22"/>
      <c r="BR733" s="22"/>
      <c r="BU733" s="22"/>
      <c r="BV733" s="22"/>
    </row>
    <row r="734" spans="69:74" ht="15.75" customHeight="1" x14ac:dyDescent="0.2">
      <c r="BQ734" s="22"/>
      <c r="BR734" s="22"/>
      <c r="BU734" s="22"/>
      <c r="BV734" s="22"/>
    </row>
    <row r="735" spans="69:74" ht="15.75" customHeight="1" x14ac:dyDescent="0.2">
      <c r="BQ735" s="22"/>
      <c r="BR735" s="22"/>
      <c r="BU735" s="22"/>
      <c r="BV735" s="22"/>
    </row>
    <row r="736" spans="69:74" ht="15.75" customHeight="1" x14ac:dyDescent="0.2">
      <c r="BQ736" s="22"/>
      <c r="BR736" s="22"/>
      <c r="BU736" s="22"/>
      <c r="BV736" s="22"/>
    </row>
    <row r="737" spans="69:74" ht="15.75" customHeight="1" x14ac:dyDescent="0.2">
      <c r="BQ737" s="22"/>
      <c r="BR737" s="22"/>
      <c r="BU737" s="22"/>
      <c r="BV737" s="22"/>
    </row>
    <row r="738" spans="69:74" ht="15.75" customHeight="1" x14ac:dyDescent="0.2">
      <c r="BQ738" s="22"/>
      <c r="BR738" s="22"/>
      <c r="BU738" s="22"/>
      <c r="BV738" s="22"/>
    </row>
    <row r="739" spans="69:74" ht="15.75" customHeight="1" x14ac:dyDescent="0.2">
      <c r="BQ739" s="22"/>
      <c r="BR739" s="22"/>
      <c r="BU739" s="22"/>
      <c r="BV739" s="22"/>
    </row>
    <row r="740" spans="69:74" ht="15.75" customHeight="1" x14ac:dyDescent="0.2">
      <c r="BQ740" s="22"/>
      <c r="BR740" s="22"/>
      <c r="BU740" s="22"/>
      <c r="BV740" s="22"/>
    </row>
    <row r="741" spans="69:74" ht="15.75" customHeight="1" x14ac:dyDescent="0.2">
      <c r="BQ741" s="22"/>
      <c r="BR741" s="22"/>
      <c r="BU741" s="22"/>
      <c r="BV741" s="22"/>
    </row>
    <row r="742" spans="69:74" ht="15.75" customHeight="1" x14ac:dyDescent="0.2">
      <c r="BQ742" s="22"/>
      <c r="BR742" s="22"/>
      <c r="BU742" s="22"/>
      <c r="BV742" s="22"/>
    </row>
    <row r="743" spans="69:74" ht="15.75" customHeight="1" x14ac:dyDescent="0.2">
      <c r="BQ743" s="22"/>
      <c r="BR743" s="22"/>
      <c r="BU743" s="22"/>
      <c r="BV743" s="22"/>
    </row>
    <row r="744" spans="69:74" ht="15.75" customHeight="1" x14ac:dyDescent="0.2">
      <c r="BQ744" s="22"/>
      <c r="BR744" s="22"/>
      <c r="BU744" s="22"/>
      <c r="BV744" s="22"/>
    </row>
    <row r="745" spans="69:74" ht="15.75" customHeight="1" x14ac:dyDescent="0.2">
      <c r="BQ745" s="22"/>
      <c r="BR745" s="22"/>
      <c r="BU745" s="22"/>
      <c r="BV745" s="22"/>
    </row>
    <row r="746" spans="69:74" ht="15.75" customHeight="1" x14ac:dyDescent="0.2">
      <c r="BQ746" s="22"/>
      <c r="BR746" s="22"/>
      <c r="BU746" s="22"/>
      <c r="BV746" s="22"/>
    </row>
    <row r="747" spans="69:74" ht="15.75" customHeight="1" x14ac:dyDescent="0.2">
      <c r="BQ747" s="22"/>
      <c r="BR747" s="22"/>
      <c r="BU747" s="22"/>
      <c r="BV747" s="22"/>
    </row>
    <row r="748" spans="69:74" ht="15.75" customHeight="1" x14ac:dyDescent="0.2">
      <c r="BQ748" s="22"/>
      <c r="BR748" s="22"/>
      <c r="BU748" s="22"/>
      <c r="BV748" s="22"/>
    </row>
    <row r="749" spans="69:74" ht="15.75" customHeight="1" x14ac:dyDescent="0.2">
      <c r="BQ749" s="22"/>
      <c r="BR749" s="22"/>
      <c r="BU749" s="22"/>
      <c r="BV749" s="22"/>
    </row>
    <row r="750" spans="69:74" ht="15.75" customHeight="1" x14ac:dyDescent="0.2">
      <c r="BQ750" s="22"/>
      <c r="BR750" s="22"/>
      <c r="BU750" s="22"/>
      <c r="BV750" s="22"/>
    </row>
    <row r="751" spans="69:74" ht="15.75" customHeight="1" x14ac:dyDescent="0.2">
      <c r="BQ751" s="22"/>
      <c r="BR751" s="22"/>
      <c r="BU751" s="22"/>
      <c r="BV751" s="22"/>
    </row>
    <row r="752" spans="69:74" ht="15.75" customHeight="1" x14ac:dyDescent="0.2">
      <c r="BQ752" s="22"/>
      <c r="BR752" s="22"/>
      <c r="BU752" s="22"/>
      <c r="BV752" s="22"/>
    </row>
    <row r="753" spans="69:74" ht="15.75" customHeight="1" x14ac:dyDescent="0.2">
      <c r="BQ753" s="22"/>
      <c r="BR753" s="22"/>
      <c r="BU753" s="22"/>
      <c r="BV753" s="22"/>
    </row>
    <row r="754" spans="69:74" ht="15.75" customHeight="1" x14ac:dyDescent="0.2">
      <c r="BQ754" s="22"/>
      <c r="BR754" s="22"/>
      <c r="BU754" s="22"/>
      <c r="BV754" s="22"/>
    </row>
    <row r="755" spans="69:74" ht="15.75" customHeight="1" x14ac:dyDescent="0.2">
      <c r="BQ755" s="22"/>
      <c r="BR755" s="22"/>
      <c r="BU755" s="22"/>
      <c r="BV755" s="22"/>
    </row>
    <row r="756" spans="69:74" ht="15.75" customHeight="1" x14ac:dyDescent="0.2">
      <c r="BQ756" s="22"/>
      <c r="BR756" s="22"/>
      <c r="BU756" s="22"/>
      <c r="BV756" s="22"/>
    </row>
    <row r="757" spans="69:74" ht="15.75" customHeight="1" x14ac:dyDescent="0.2">
      <c r="BQ757" s="22"/>
      <c r="BR757" s="22"/>
      <c r="BU757" s="22"/>
      <c r="BV757" s="22"/>
    </row>
    <row r="758" spans="69:74" ht="15.75" customHeight="1" x14ac:dyDescent="0.2">
      <c r="BQ758" s="22"/>
      <c r="BR758" s="22"/>
      <c r="BU758" s="22"/>
      <c r="BV758" s="22"/>
    </row>
    <row r="759" spans="69:74" ht="15.75" customHeight="1" x14ac:dyDescent="0.2">
      <c r="BQ759" s="22"/>
      <c r="BR759" s="22"/>
      <c r="BU759" s="22"/>
      <c r="BV759" s="22"/>
    </row>
    <row r="760" spans="69:74" ht="15.75" customHeight="1" x14ac:dyDescent="0.2">
      <c r="BQ760" s="22"/>
      <c r="BR760" s="22"/>
      <c r="BU760" s="22"/>
      <c r="BV760" s="22"/>
    </row>
    <row r="761" spans="69:74" ht="15.75" customHeight="1" x14ac:dyDescent="0.2">
      <c r="BQ761" s="22"/>
      <c r="BR761" s="22"/>
      <c r="BU761" s="22"/>
      <c r="BV761" s="22"/>
    </row>
    <row r="762" spans="69:74" ht="15.75" customHeight="1" x14ac:dyDescent="0.2">
      <c r="BQ762" s="22"/>
      <c r="BR762" s="22"/>
      <c r="BU762" s="22"/>
      <c r="BV762" s="22"/>
    </row>
    <row r="763" spans="69:74" ht="15.75" customHeight="1" x14ac:dyDescent="0.2">
      <c r="BQ763" s="22"/>
      <c r="BR763" s="22"/>
      <c r="BU763" s="22"/>
      <c r="BV763" s="22"/>
    </row>
    <row r="764" spans="69:74" ht="15.75" customHeight="1" x14ac:dyDescent="0.2">
      <c r="BQ764" s="22"/>
      <c r="BR764" s="22"/>
      <c r="BU764" s="22"/>
      <c r="BV764" s="22"/>
    </row>
    <row r="765" spans="69:74" ht="15.75" customHeight="1" x14ac:dyDescent="0.2">
      <c r="BQ765" s="22"/>
      <c r="BR765" s="22"/>
      <c r="BU765" s="22"/>
      <c r="BV765" s="22"/>
    </row>
    <row r="766" spans="69:74" ht="15.75" customHeight="1" x14ac:dyDescent="0.2">
      <c r="BQ766" s="22"/>
      <c r="BR766" s="22"/>
      <c r="BU766" s="22"/>
      <c r="BV766" s="22"/>
    </row>
    <row r="767" spans="69:74" ht="15.75" customHeight="1" x14ac:dyDescent="0.2">
      <c r="BQ767" s="22"/>
      <c r="BR767" s="22"/>
      <c r="BU767" s="22"/>
      <c r="BV767" s="22"/>
    </row>
    <row r="768" spans="69:74" ht="15.75" customHeight="1" x14ac:dyDescent="0.2">
      <c r="BQ768" s="22"/>
      <c r="BR768" s="22"/>
      <c r="BU768" s="22"/>
      <c r="BV768" s="22"/>
    </row>
    <row r="769" spans="69:74" ht="15.75" customHeight="1" x14ac:dyDescent="0.2">
      <c r="BQ769" s="22"/>
      <c r="BR769" s="22"/>
      <c r="BU769" s="22"/>
      <c r="BV769" s="22"/>
    </row>
    <row r="770" spans="69:74" ht="15.75" customHeight="1" x14ac:dyDescent="0.2">
      <c r="BQ770" s="22"/>
      <c r="BR770" s="22"/>
      <c r="BU770" s="22"/>
      <c r="BV770" s="22"/>
    </row>
    <row r="771" spans="69:74" ht="15.75" customHeight="1" x14ac:dyDescent="0.2">
      <c r="BQ771" s="22"/>
      <c r="BR771" s="22"/>
      <c r="BU771" s="22"/>
      <c r="BV771" s="22"/>
    </row>
    <row r="772" spans="69:74" ht="15.75" customHeight="1" x14ac:dyDescent="0.2">
      <c r="BQ772" s="22"/>
      <c r="BR772" s="22"/>
      <c r="BU772" s="22"/>
      <c r="BV772" s="22"/>
    </row>
    <row r="773" spans="69:74" ht="15.75" customHeight="1" x14ac:dyDescent="0.2">
      <c r="BQ773" s="22"/>
      <c r="BR773" s="22"/>
      <c r="BU773" s="22"/>
      <c r="BV773" s="22"/>
    </row>
    <row r="774" spans="69:74" ht="15.75" customHeight="1" x14ac:dyDescent="0.2">
      <c r="BQ774" s="22"/>
      <c r="BR774" s="22"/>
      <c r="BU774" s="22"/>
      <c r="BV774" s="22"/>
    </row>
    <row r="775" spans="69:74" ht="15.75" customHeight="1" x14ac:dyDescent="0.2">
      <c r="BQ775" s="22"/>
      <c r="BR775" s="22"/>
      <c r="BU775" s="22"/>
      <c r="BV775" s="22"/>
    </row>
    <row r="776" spans="69:74" ht="15.75" customHeight="1" x14ac:dyDescent="0.2">
      <c r="BQ776" s="22"/>
      <c r="BR776" s="22"/>
      <c r="BU776" s="22"/>
      <c r="BV776" s="22"/>
    </row>
    <row r="777" spans="69:74" ht="15.75" customHeight="1" x14ac:dyDescent="0.2">
      <c r="BQ777" s="22"/>
      <c r="BR777" s="22"/>
      <c r="BU777" s="22"/>
      <c r="BV777" s="22"/>
    </row>
    <row r="778" spans="69:74" ht="15.75" customHeight="1" x14ac:dyDescent="0.2">
      <c r="BQ778" s="22"/>
      <c r="BR778" s="22"/>
      <c r="BU778" s="22"/>
      <c r="BV778" s="22"/>
    </row>
    <row r="779" spans="69:74" ht="15.75" customHeight="1" x14ac:dyDescent="0.2">
      <c r="BQ779" s="22"/>
      <c r="BR779" s="22"/>
      <c r="BU779" s="22"/>
      <c r="BV779" s="22"/>
    </row>
    <row r="780" spans="69:74" ht="15.75" customHeight="1" x14ac:dyDescent="0.2">
      <c r="BQ780" s="22"/>
      <c r="BR780" s="22"/>
      <c r="BU780" s="22"/>
      <c r="BV780" s="22"/>
    </row>
    <row r="781" spans="69:74" ht="15.75" customHeight="1" x14ac:dyDescent="0.2">
      <c r="BQ781" s="22"/>
      <c r="BR781" s="22"/>
      <c r="BU781" s="22"/>
      <c r="BV781" s="22"/>
    </row>
    <row r="782" spans="69:74" ht="15.75" customHeight="1" x14ac:dyDescent="0.2">
      <c r="BQ782" s="22"/>
      <c r="BR782" s="22"/>
      <c r="BU782" s="22"/>
      <c r="BV782" s="22"/>
    </row>
    <row r="783" spans="69:74" ht="15.75" customHeight="1" x14ac:dyDescent="0.2">
      <c r="BQ783" s="22"/>
      <c r="BR783" s="22"/>
      <c r="BU783" s="22"/>
      <c r="BV783" s="22"/>
    </row>
    <row r="784" spans="69:74" ht="15.75" customHeight="1" x14ac:dyDescent="0.2">
      <c r="BQ784" s="22"/>
      <c r="BR784" s="22"/>
      <c r="BU784" s="22"/>
      <c r="BV784" s="22"/>
    </row>
    <row r="785" spans="69:74" ht="15.75" customHeight="1" x14ac:dyDescent="0.2">
      <c r="BQ785" s="22"/>
      <c r="BR785" s="22"/>
      <c r="BU785" s="22"/>
      <c r="BV785" s="22"/>
    </row>
    <row r="786" spans="69:74" ht="15.75" customHeight="1" x14ac:dyDescent="0.2">
      <c r="BQ786" s="22"/>
      <c r="BR786" s="22"/>
      <c r="BU786" s="22"/>
      <c r="BV786" s="22"/>
    </row>
    <row r="787" spans="69:74" ht="15.75" customHeight="1" x14ac:dyDescent="0.2">
      <c r="BQ787" s="22"/>
      <c r="BR787" s="22"/>
      <c r="BU787" s="22"/>
      <c r="BV787" s="22"/>
    </row>
    <row r="788" spans="69:74" ht="15.75" customHeight="1" x14ac:dyDescent="0.2">
      <c r="BQ788" s="22"/>
      <c r="BR788" s="22"/>
      <c r="BU788" s="22"/>
      <c r="BV788" s="22"/>
    </row>
    <row r="789" spans="69:74" ht="15.75" customHeight="1" x14ac:dyDescent="0.2">
      <c r="BQ789" s="22"/>
      <c r="BR789" s="22"/>
      <c r="BU789" s="22"/>
      <c r="BV789" s="22"/>
    </row>
    <row r="790" spans="69:74" ht="15.75" customHeight="1" x14ac:dyDescent="0.2">
      <c r="BQ790" s="22"/>
      <c r="BR790" s="22"/>
      <c r="BU790" s="22"/>
      <c r="BV790" s="22"/>
    </row>
    <row r="791" spans="69:74" ht="15.75" customHeight="1" x14ac:dyDescent="0.2">
      <c r="BQ791" s="22"/>
      <c r="BR791" s="22"/>
      <c r="BU791" s="22"/>
      <c r="BV791" s="22"/>
    </row>
    <row r="792" spans="69:74" ht="15.75" customHeight="1" x14ac:dyDescent="0.2">
      <c r="BQ792" s="22"/>
      <c r="BR792" s="22"/>
      <c r="BU792" s="22"/>
      <c r="BV792" s="22"/>
    </row>
    <row r="793" spans="69:74" ht="15.75" customHeight="1" x14ac:dyDescent="0.2">
      <c r="BQ793" s="22"/>
      <c r="BR793" s="22"/>
      <c r="BU793" s="22"/>
      <c r="BV793" s="22"/>
    </row>
    <row r="794" spans="69:74" ht="15.75" customHeight="1" x14ac:dyDescent="0.2">
      <c r="BQ794" s="22"/>
      <c r="BR794" s="22"/>
      <c r="BU794" s="22"/>
      <c r="BV794" s="22"/>
    </row>
    <row r="795" spans="69:74" ht="15.75" customHeight="1" x14ac:dyDescent="0.2">
      <c r="BQ795" s="22"/>
      <c r="BR795" s="22"/>
      <c r="BU795" s="22"/>
      <c r="BV795" s="22"/>
    </row>
    <row r="796" spans="69:74" ht="15.75" customHeight="1" x14ac:dyDescent="0.2">
      <c r="BQ796" s="22"/>
      <c r="BR796" s="22"/>
      <c r="BU796" s="22"/>
      <c r="BV796" s="22"/>
    </row>
    <row r="797" spans="69:74" ht="15.75" customHeight="1" x14ac:dyDescent="0.2">
      <c r="BQ797" s="22"/>
      <c r="BR797" s="22"/>
      <c r="BU797" s="22"/>
      <c r="BV797" s="22"/>
    </row>
    <row r="798" spans="69:74" ht="15.75" customHeight="1" x14ac:dyDescent="0.2">
      <c r="BQ798" s="22"/>
      <c r="BR798" s="22"/>
      <c r="BU798" s="22"/>
      <c r="BV798" s="22"/>
    </row>
    <row r="799" spans="69:74" ht="15.75" customHeight="1" x14ac:dyDescent="0.2">
      <c r="BQ799" s="22"/>
      <c r="BR799" s="22"/>
      <c r="BU799" s="22"/>
      <c r="BV799" s="22"/>
    </row>
    <row r="800" spans="69:74" ht="15.75" customHeight="1" x14ac:dyDescent="0.2">
      <c r="BQ800" s="22"/>
      <c r="BR800" s="22"/>
      <c r="BU800" s="22"/>
      <c r="BV800" s="22"/>
    </row>
    <row r="801" spans="69:74" ht="15.75" customHeight="1" x14ac:dyDescent="0.2">
      <c r="BQ801" s="22"/>
      <c r="BR801" s="22"/>
      <c r="BU801" s="22"/>
      <c r="BV801" s="22"/>
    </row>
    <row r="802" spans="69:74" ht="15.75" customHeight="1" x14ac:dyDescent="0.2">
      <c r="BQ802" s="22"/>
      <c r="BR802" s="22"/>
      <c r="BU802" s="22"/>
      <c r="BV802" s="22"/>
    </row>
    <row r="803" spans="69:74" ht="15.75" customHeight="1" x14ac:dyDescent="0.2">
      <c r="BQ803" s="22"/>
      <c r="BR803" s="22"/>
      <c r="BU803" s="22"/>
      <c r="BV803" s="22"/>
    </row>
    <row r="804" spans="69:74" ht="15.75" customHeight="1" x14ac:dyDescent="0.2">
      <c r="BQ804" s="22"/>
      <c r="BR804" s="22"/>
      <c r="BU804" s="22"/>
      <c r="BV804" s="22"/>
    </row>
    <row r="805" spans="69:74" ht="15.75" customHeight="1" x14ac:dyDescent="0.2">
      <c r="BQ805" s="22"/>
      <c r="BR805" s="22"/>
      <c r="BU805" s="22"/>
      <c r="BV805" s="22"/>
    </row>
    <row r="806" spans="69:74" ht="15.75" customHeight="1" x14ac:dyDescent="0.2">
      <c r="BQ806" s="22"/>
      <c r="BR806" s="22"/>
      <c r="BU806" s="22"/>
      <c r="BV806" s="22"/>
    </row>
    <row r="807" spans="69:74" ht="15.75" customHeight="1" x14ac:dyDescent="0.2">
      <c r="BQ807" s="22"/>
      <c r="BR807" s="22"/>
      <c r="BU807" s="22"/>
      <c r="BV807" s="22"/>
    </row>
    <row r="808" spans="69:74" ht="15.75" customHeight="1" x14ac:dyDescent="0.2">
      <c r="BQ808" s="22"/>
      <c r="BR808" s="22"/>
      <c r="BU808" s="22"/>
      <c r="BV808" s="22"/>
    </row>
    <row r="809" spans="69:74" ht="15.75" customHeight="1" x14ac:dyDescent="0.2">
      <c r="BQ809" s="22"/>
      <c r="BR809" s="22"/>
      <c r="BU809" s="22"/>
      <c r="BV809" s="22"/>
    </row>
    <row r="810" spans="69:74" ht="15.75" customHeight="1" x14ac:dyDescent="0.2">
      <c r="BQ810" s="22"/>
      <c r="BR810" s="22"/>
      <c r="BU810" s="22"/>
      <c r="BV810" s="22"/>
    </row>
    <row r="811" spans="69:74" ht="15.75" customHeight="1" x14ac:dyDescent="0.2">
      <c r="BQ811" s="22"/>
      <c r="BR811" s="22"/>
      <c r="BU811" s="22"/>
      <c r="BV811" s="22"/>
    </row>
    <row r="812" spans="69:74" ht="15.75" customHeight="1" x14ac:dyDescent="0.2">
      <c r="BQ812" s="22"/>
      <c r="BR812" s="22"/>
      <c r="BU812" s="22"/>
      <c r="BV812" s="22"/>
    </row>
    <row r="813" spans="69:74" ht="15.75" customHeight="1" x14ac:dyDescent="0.2">
      <c r="BQ813" s="22"/>
      <c r="BR813" s="22"/>
      <c r="BU813" s="22"/>
      <c r="BV813" s="22"/>
    </row>
    <row r="814" spans="69:74" ht="15.75" customHeight="1" x14ac:dyDescent="0.2">
      <c r="BQ814" s="22"/>
      <c r="BR814" s="22"/>
      <c r="BU814" s="22"/>
      <c r="BV814" s="22"/>
    </row>
    <row r="815" spans="69:74" ht="15.75" customHeight="1" x14ac:dyDescent="0.2">
      <c r="BQ815" s="22"/>
      <c r="BR815" s="22"/>
      <c r="BU815" s="22"/>
      <c r="BV815" s="22"/>
    </row>
    <row r="816" spans="69:74" ht="15.75" customHeight="1" x14ac:dyDescent="0.2">
      <c r="BQ816" s="22"/>
      <c r="BR816" s="22"/>
      <c r="BU816" s="22"/>
      <c r="BV816" s="22"/>
    </row>
    <row r="817" spans="69:74" ht="15.75" customHeight="1" x14ac:dyDescent="0.2">
      <c r="BQ817" s="22"/>
      <c r="BR817" s="22"/>
      <c r="BU817" s="22"/>
      <c r="BV817" s="22"/>
    </row>
    <row r="818" spans="69:74" ht="15.75" customHeight="1" x14ac:dyDescent="0.2">
      <c r="BQ818" s="22"/>
      <c r="BR818" s="22"/>
      <c r="BU818" s="22"/>
      <c r="BV818" s="22"/>
    </row>
    <row r="819" spans="69:74" ht="15.75" customHeight="1" x14ac:dyDescent="0.2">
      <c r="BQ819" s="22"/>
      <c r="BR819" s="22"/>
      <c r="BU819" s="22"/>
      <c r="BV819" s="22"/>
    </row>
    <row r="820" spans="69:74" ht="15.75" customHeight="1" x14ac:dyDescent="0.2">
      <c r="BQ820" s="22"/>
      <c r="BR820" s="22"/>
      <c r="BU820" s="22"/>
      <c r="BV820" s="22"/>
    </row>
    <row r="821" spans="69:74" ht="15.75" customHeight="1" x14ac:dyDescent="0.2">
      <c r="BQ821" s="22"/>
      <c r="BR821" s="22"/>
      <c r="BU821" s="22"/>
      <c r="BV821" s="22"/>
    </row>
    <row r="822" spans="69:74" ht="15.75" customHeight="1" x14ac:dyDescent="0.2">
      <c r="BQ822" s="22"/>
      <c r="BR822" s="22"/>
      <c r="BU822" s="22"/>
      <c r="BV822" s="22"/>
    </row>
    <row r="823" spans="69:74" ht="15.75" customHeight="1" x14ac:dyDescent="0.2">
      <c r="BQ823" s="22"/>
      <c r="BR823" s="22"/>
      <c r="BU823" s="22"/>
      <c r="BV823" s="22"/>
    </row>
    <row r="824" spans="69:74" ht="15.75" customHeight="1" x14ac:dyDescent="0.2">
      <c r="BQ824" s="22"/>
      <c r="BR824" s="22"/>
      <c r="BU824" s="22"/>
      <c r="BV824" s="22"/>
    </row>
    <row r="825" spans="69:74" ht="15.75" customHeight="1" x14ac:dyDescent="0.2">
      <c r="BQ825" s="22"/>
      <c r="BR825" s="22"/>
      <c r="BU825" s="22"/>
      <c r="BV825" s="22"/>
    </row>
    <row r="826" spans="69:74" ht="15.75" customHeight="1" x14ac:dyDescent="0.2">
      <c r="BQ826" s="22"/>
      <c r="BR826" s="22"/>
      <c r="BU826" s="22"/>
      <c r="BV826" s="22"/>
    </row>
    <row r="827" spans="69:74" ht="15.75" customHeight="1" x14ac:dyDescent="0.2">
      <c r="BQ827" s="22"/>
      <c r="BR827" s="22"/>
      <c r="BU827" s="22"/>
      <c r="BV827" s="22"/>
    </row>
    <row r="828" spans="69:74" ht="15.75" customHeight="1" x14ac:dyDescent="0.2">
      <c r="BQ828" s="22"/>
      <c r="BR828" s="22"/>
      <c r="BU828" s="22"/>
      <c r="BV828" s="22"/>
    </row>
    <row r="829" spans="69:74" ht="15.75" customHeight="1" x14ac:dyDescent="0.2">
      <c r="BQ829" s="22"/>
      <c r="BR829" s="22"/>
      <c r="BU829" s="22"/>
      <c r="BV829" s="22"/>
    </row>
    <row r="830" spans="69:74" ht="15.75" customHeight="1" x14ac:dyDescent="0.2">
      <c r="BQ830" s="22"/>
      <c r="BR830" s="22"/>
      <c r="BU830" s="22"/>
      <c r="BV830" s="22"/>
    </row>
    <row r="831" spans="69:74" ht="15.75" customHeight="1" x14ac:dyDescent="0.2">
      <c r="BQ831" s="22"/>
      <c r="BR831" s="22"/>
      <c r="BU831" s="22"/>
      <c r="BV831" s="22"/>
    </row>
    <row r="832" spans="69:74" ht="15.75" customHeight="1" x14ac:dyDescent="0.2">
      <c r="BQ832" s="22"/>
      <c r="BR832" s="22"/>
      <c r="BU832" s="22"/>
      <c r="BV832" s="22"/>
    </row>
    <row r="833" spans="69:74" ht="15.75" customHeight="1" x14ac:dyDescent="0.2">
      <c r="BQ833" s="22"/>
      <c r="BR833" s="22"/>
      <c r="BU833" s="22"/>
      <c r="BV833" s="22"/>
    </row>
    <row r="834" spans="69:74" ht="15.75" customHeight="1" x14ac:dyDescent="0.2">
      <c r="BQ834" s="22"/>
      <c r="BR834" s="22"/>
      <c r="BU834" s="22"/>
      <c r="BV834" s="22"/>
    </row>
    <row r="835" spans="69:74" ht="15.75" customHeight="1" x14ac:dyDescent="0.2">
      <c r="BQ835" s="22"/>
      <c r="BR835" s="22"/>
      <c r="BU835" s="22"/>
      <c r="BV835" s="22"/>
    </row>
    <row r="836" spans="69:74" ht="15.75" customHeight="1" x14ac:dyDescent="0.2">
      <c r="BQ836" s="22"/>
      <c r="BR836" s="22"/>
      <c r="BU836" s="22"/>
      <c r="BV836" s="22"/>
    </row>
    <row r="837" spans="69:74" ht="15.75" customHeight="1" x14ac:dyDescent="0.2">
      <c r="BQ837" s="22"/>
      <c r="BR837" s="22"/>
      <c r="BU837" s="22"/>
      <c r="BV837" s="22"/>
    </row>
    <row r="838" spans="69:74" ht="15.75" customHeight="1" x14ac:dyDescent="0.2">
      <c r="BQ838" s="22"/>
      <c r="BR838" s="22"/>
      <c r="BU838" s="22"/>
      <c r="BV838" s="22"/>
    </row>
    <row r="839" spans="69:74" ht="15.75" customHeight="1" x14ac:dyDescent="0.2">
      <c r="BQ839" s="22"/>
      <c r="BR839" s="22"/>
      <c r="BU839" s="22"/>
      <c r="BV839" s="22"/>
    </row>
    <row r="840" spans="69:74" ht="15.75" customHeight="1" x14ac:dyDescent="0.2">
      <c r="BQ840" s="22"/>
      <c r="BR840" s="22"/>
      <c r="BU840" s="22"/>
      <c r="BV840" s="22"/>
    </row>
    <row r="841" spans="69:74" ht="15.75" customHeight="1" x14ac:dyDescent="0.2">
      <c r="BQ841" s="22"/>
      <c r="BR841" s="22"/>
      <c r="BU841" s="22"/>
      <c r="BV841" s="22"/>
    </row>
    <row r="842" spans="69:74" ht="15.75" customHeight="1" x14ac:dyDescent="0.2">
      <c r="BQ842" s="22"/>
      <c r="BR842" s="22"/>
      <c r="BU842" s="22"/>
      <c r="BV842" s="22"/>
    </row>
    <row r="843" spans="69:74" ht="15.75" customHeight="1" x14ac:dyDescent="0.2">
      <c r="BQ843" s="22"/>
      <c r="BR843" s="22"/>
      <c r="BU843" s="22"/>
      <c r="BV843" s="22"/>
    </row>
    <row r="844" spans="69:74" ht="15.75" customHeight="1" x14ac:dyDescent="0.2">
      <c r="BQ844" s="22"/>
      <c r="BR844" s="22"/>
      <c r="BU844" s="22"/>
      <c r="BV844" s="22"/>
    </row>
    <row r="845" spans="69:74" ht="15.75" customHeight="1" x14ac:dyDescent="0.2">
      <c r="BQ845" s="22"/>
      <c r="BR845" s="22"/>
      <c r="BU845" s="22"/>
      <c r="BV845" s="22"/>
    </row>
    <row r="846" spans="69:74" ht="15.75" customHeight="1" x14ac:dyDescent="0.2">
      <c r="BQ846" s="22"/>
      <c r="BR846" s="22"/>
      <c r="BU846" s="22"/>
      <c r="BV846" s="22"/>
    </row>
    <row r="847" spans="69:74" ht="15.75" customHeight="1" x14ac:dyDescent="0.2">
      <c r="BQ847" s="22"/>
      <c r="BR847" s="22"/>
      <c r="BU847" s="22"/>
      <c r="BV847" s="22"/>
    </row>
    <row r="848" spans="69:74" ht="15.75" customHeight="1" x14ac:dyDescent="0.2">
      <c r="BQ848" s="22"/>
      <c r="BR848" s="22"/>
      <c r="BU848" s="22"/>
      <c r="BV848" s="22"/>
    </row>
    <row r="849" spans="69:74" ht="15.75" customHeight="1" x14ac:dyDescent="0.2">
      <c r="BQ849" s="22"/>
      <c r="BR849" s="22"/>
      <c r="BU849" s="22"/>
      <c r="BV849" s="22"/>
    </row>
    <row r="850" spans="69:74" ht="15.75" customHeight="1" x14ac:dyDescent="0.2">
      <c r="BQ850" s="22"/>
      <c r="BR850" s="22"/>
      <c r="BU850" s="22"/>
      <c r="BV850" s="22"/>
    </row>
    <row r="851" spans="69:74" ht="15.75" customHeight="1" x14ac:dyDescent="0.2">
      <c r="BQ851" s="22"/>
      <c r="BR851" s="22"/>
      <c r="BU851" s="22"/>
      <c r="BV851" s="22"/>
    </row>
    <row r="852" spans="69:74" ht="15.75" customHeight="1" x14ac:dyDescent="0.2">
      <c r="BQ852" s="22"/>
      <c r="BR852" s="22"/>
      <c r="BU852" s="22"/>
      <c r="BV852" s="22"/>
    </row>
    <row r="853" spans="69:74" ht="15.75" customHeight="1" x14ac:dyDescent="0.2">
      <c r="BQ853" s="22"/>
      <c r="BR853" s="22"/>
      <c r="BU853" s="22"/>
      <c r="BV853" s="22"/>
    </row>
    <row r="854" spans="69:74" ht="15.75" customHeight="1" x14ac:dyDescent="0.2">
      <c r="BQ854" s="22"/>
      <c r="BR854" s="22"/>
      <c r="BU854" s="22"/>
      <c r="BV854" s="22"/>
    </row>
    <row r="855" spans="69:74" ht="15.75" customHeight="1" x14ac:dyDescent="0.2">
      <c r="BQ855" s="22"/>
      <c r="BR855" s="22"/>
      <c r="BU855" s="22"/>
      <c r="BV855" s="22"/>
    </row>
    <row r="856" spans="69:74" ht="15.75" customHeight="1" x14ac:dyDescent="0.2">
      <c r="BQ856" s="22"/>
      <c r="BR856" s="22"/>
      <c r="BU856" s="22"/>
      <c r="BV856" s="22"/>
    </row>
    <row r="857" spans="69:74" ht="15.75" customHeight="1" x14ac:dyDescent="0.2">
      <c r="BQ857" s="22"/>
      <c r="BR857" s="22"/>
      <c r="BU857" s="22"/>
      <c r="BV857" s="22"/>
    </row>
    <row r="858" spans="69:74" ht="15.75" customHeight="1" x14ac:dyDescent="0.2">
      <c r="BQ858" s="22"/>
      <c r="BR858" s="22"/>
      <c r="BU858" s="22"/>
      <c r="BV858" s="22"/>
    </row>
    <row r="859" spans="69:74" ht="15.75" customHeight="1" x14ac:dyDescent="0.2">
      <c r="BQ859" s="22"/>
      <c r="BR859" s="22"/>
      <c r="BU859" s="22"/>
      <c r="BV859" s="22"/>
    </row>
    <row r="860" spans="69:74" ht="15.75" customHeight="1" x14ac:dyDescent="0.2">
      <c r="BQ860" s="22"/>
      <c r="BR860" s="22"/>
      <c r="BU860" s="22"/>
      <c r="BV860" s="22"/>
    </row>
    <row r="861" spans="69:74" ht="15.75" customHeight="1" x14ac:dyDescent="0.2">
      <c r="BQ861" s="22"/>
      <c r="BR861" s="22"/>
      <c r="BU861" s="22"/>
      <c r="BV861" s="22"/>
    </row>
    <row r="862" spans="69:74" ht="15.75" customHeight="1" x14ac:dyDescent="0.2">
      <c r="BQ862" s="22"/>
      <c r="BR862" s="22"/>
      <c r="BU862" s="22"/>
      <c r="BV862" s="22"/>
    </row>
    <row r="863" spans="69:74" ht="15.75" customHeight="1" x14ac:dyDescent="0.2">
      <c r="BQ863" s="22"/>
      <c r="BR863" s="22"/>
      <c r="BU863" s="22"/>
      <c r="BV863" s="22"/>
    </row>
    <row r="864" spans="69:74" ht="15.75" customHeight="1" x14ac:dyDescent="0.2">
      <c r="BQ864" s="22"/>
      <c r="BR864" s="22"/>
      <c r="BU864" s="22"/>
      <c r="BV864" s="22"/>
    </row>
    <row r="865" spans="69:74" ht="15.75" customHeight="1" x14ac:dyDescent="0.2">
      <c r="BQ865" s="22"/>
      <c r="BR865" s="22"/>
      <c r="BU865" s="22"/>
      <c r="BV865" s="22"/>
    </row>
    <row r="866" spans="69:74" ht="15.75" customHeight="1" x14ac:dyDescent="0.2">
      <c r="BQ866" s="22"/>
      <c r="BR866" s="22"/>
      <c r="BU866" s="22"/>
      <c r="BV866" s="22"/>
    </row>
    <row r="867" spans="69:74" ht="15.75" customHeight="1" x14ac:dyDescent="0.2">
      <c r="BQ867" s="22"/>
      <c r="BR867" s="22"/>
      <c r="BU867" s="22"/>
      <c r="BV867" s="22"/>
    </row>
    <row r="868" spans="69:74" ht="15.75" customHeight="1" x14ac:dyDescent="0.2">
      <c r="BQ868" s="22"/>
      <c r="BR868" s="22"/>
      <c r="BU868" s="22"/>
      <c r="BV868" s="22"/>
    </row>
    <row r="869" spans="69:74" ht="15.75" customHeight="1" x14ac:dyDescent="0.2">
      <c r="BQ869" s="22"/>
      <c r="BR869" s="22"/>
      <c r="BU869" s="22"/>
      <c r="BV869" s="22"/>
    </row>
    <row r="870" spans="69:74" ht="15.75" customHeight="1" x14ac:dyDescent="0.2">
      <c r="BQ870" s="22"/>
      <c r="BR870" s="22"/>
      <c r="BU870" s="22"/>
      <c r="BV870" s="22"/>
    </row>
    <row r="871" spans="69:74" ht="15.75" customHeight="1" x14ac:dyDescent="0.2">
      <c r="BQ871" s="22"/>
      <c r="BR871" s="22"/>
      <c r="BU871" s="22"/>
      <c r="BV871" s="22"/>
    </row>
    <row r="872" spans="69:74" ht="15.75" customHeight="1" x14ac:dyDescent="0.2">
      <c r="BQ872" s="22"/>
      <c r="BR872" s="22"/>
      <c r="BU872" s="22"/>
      <c r="BV872" s="22"/>
    </row>
    <row r="873" spans="69:74" ht="15.75" customHeight="1" x14ac:dyDescent="0.2">
      <c r="BQ873" s="22"/>
      <c r="BR873" s="22"/>
      <c r="BU873" s="22"/>
      <c r="BV873" s="22"/>
    </row>
    <row r="874" spans="69:74" ht="15.75" customHeight="1" x14ac:dyDescent="0.2">
      <c r="BQ874" s="22"/>
      <c r="BR874" s="22"/>
      <c r="BU874" s="22"/>
      <c r="BV874" s="22"/>
    </row>
    <row r="875" spans="69:74" ht="15.75" customHeight="1" x14ac:dyDescent="0.2">
      <c r="BQ875" s="22"/>
      <c r="BR875" s="22"/>
      <c r="BU875" s="22"/>
      <c r="BV875" s="22"/>
    </row>
    <row r="876" spans="69:74" ht="15.75" customHeight="1" x14ac:dyDescent="0.2">
      <c r="BQ876" s="22"/>
      <c r="BR876" s="22"/>
      <c r="BU876" s="22"/>
      <c r="BV876" s="22"/>
    </row>
    <row r="877" spans="69:74" ht="15.75" customHeight="1" x14ac:dyDescent="0.2">
      <c r="BQ877" s="22"/>
      <c r="BR877" s="22"/>
      <c r="BU877" s="22"/>
      <c r="BV877" s="22"/>
    </row>
    <row r="878" spans="69:74" ht="15.75" customHeight="1" x14ac:dyDescent="0.2">
      <c r="BQ878" s="22"/>
      <c r="BR878" s="22"/>
      <c r="BU878" s="22"/>
      <c r="BV878" s="22"/>
    </row>
    <row r="879" spans="69:74" ht="15.75" customHeight="1" x14ac:dyDescent="0.2">
      <c r="BQ879" s="22"/>
      <c r="BR879" s="22"/>
      <c r="BU879" s="22"/>
      <c r="BV879" s="22"/>
    </row>
    <row r="880" spans="69:74" ht="15.75" customHeight="1" x14ac:dyDescent="0.2">
      <c r="BQ880" s="22"/>
      <c r="BR880" s="22"/>
      <c r="BU880" s="22"/>
      <c r="BV880" s="22"/>
    </row>
    <row r="881" spans="69:74" ht="15.75" customHeight="1" x14ac:dyDescent="0.2">
      <c r="BQ881" s="22"/>
      <c r="BR881" s="22"/>
      <c r="BU881" s="22"/>
      <c r="BV881" s="22"/>
    </row>
    <row r="882" spans="69:74" ht="15.75" customHeight="1" x14ac:dyDescent="0.2">
      <c r="BQ882" s="22"/>
      <c r="BR882" s="22"/>
      <c r="BU882" s="22"/>
      <c r="BV882" s="22"/>
    </row>
    <row r="883" spans="69:74" ht="15.75" customHeight="1" x14ac:dyDescent="0.2">
      <c r="BQ883" s="22"/>
      <c r="BR883" s="22"/>
      <c r="BU883" s="22"/>
      <c r="BV883" s="22"/>
    </row>
    <row r="884" spans="69:74" ht="15.75" customHeight="1" x14ac:dyDescent="0.2">
      <c r="BQ884" s="22"/>
      <c r="BR884" s="22"/>
      <c r="BU884" s="22"/>
      <c r="BV884" s="22"/>
    </row>
    <row r="885" spans="69:74" ht="15.75" customHeight="1" x14ac:dyDescent="0.2">
      <c r="BQ885" s="22"/>
      <c r="BR885" s="22"/>
      <c r="BU885" s="22"/>
      <c r="BV885" s="22"/>
    </row>
    <row r="886" spans="69:74" ht="15.75" customHeight="1" x14ac:dyDescent="0.2">
      <c r="BQ886" s="22"/>
      <c r="BR886" s="22"/>
      <c r="BU886" s="22"/>
      <c r="BV886" s="22"/>
    </row>
    <row r="887" spans="69:74" ht="15.75" customHeight="1" x14ac:dyDescent="0.2">
      <c r="BQ887" s="22"/>
      <c r="BR887" s="22"/>
      <c r="BU887" s="22"/>
      <c r="BV887" s="22"/>
    </row>
    <row r="888" spans="69:74" ht="15.75" customHeight="1" x14ac:dyDescent="0.2">
      <c r="BQ888" s="22"/>
      <c r="BR888" s="22"/>
      <c r="BU888" s="22"/>
      <c r="BV888" s="22"/>
    </row>
    <row r="889" spans="69:74" ht="15.75" customHeight="1" x14ac:dyDescent="0.2">
      <c r="BQ889" s="22"/>
      <c r="BR889" s="22"/>
      <c r="BU889" s="22"/>
      <c r="BV889" s="22"/>
    </row>
    <row r="890" spans="69:74" ht="15.75" customHeight="1" x14ac:dyDescent="0.2">
      <c r="BQ890" s="22"/>
      <c r="BR890" s="22"/>
      <c r="BU890" s="22"/>
      <c r="BV890" s="22"/>
    </row>
    <row r="891" spans="69:74" ht="15.75" customHeight="1" x14ac:dyDescent="0.2">
      <c r="BQ891" s="22"/>
      <c r="BR891" s="22"/>
      <c r="BU891" s="22"/>
      <c r="BV891" s="22"/>
    </row>
    <row r="892" spans="69:74" ht="15.75" customHeight="1" x14ac:dyDescent="0.2">
      <c r="BQ892" s="22"/>
      <c r="BR892" s="22"/>
      <c r="BU892" s="22"/>
      <c r="BV892" s="22"/>
    </row>
    <row r="893" spans="69:74" ht="15.75" customHeight="1" x14ac:dyDescent="0.2">
      <c r="BQ893" s="22"/>
      <c r="BR893" s="22"/>
      <c r="BU893" s="22"/>
      <c r="BV893" s="22"/>
    </row>
    <row r="894" spans="69:74" ht="15.75" customHeight="1" x14ac:dyDescent="0.2">
      <c r="BQ894" s="22"/>
      <c r="BR894" s="22"/>
      <c r="BU894" s="22"/>
      <c r="BV894" s="22"/>
    </row>
    <row r="895" spans="69:74" ht="15.75" customHeight="1" x14ac:dyDescent="0.2">
      <c r="BQ895" s="22"/>
      <c r="BR895" s="22"/>
      <c r="BU895" s="22"/>
      <c r="BV895" s="22"/>
    </row>
    <row r="896" spans="69:74" ht="15.75" customHeight="1" x14ac:dyDescent="0.2">
      <c r="BQ896" s="22"/>
      <c r="BR896" s="22"/>
      <c r="BU896" s="22"/>
      <c r="BV896" s="22"/>
    </row>
    <row r="897" spans="69:74" ht="15.75" customHeight="1" x14ac:dyDescent="0.2">
      <c r="BQ897" s="22"/>
      <c r="BR897" s="22"/>
      <c r="BU897" s="22"/>
      <c r="BV897" s="22"/>
    </row>
    <row r="898" spans="69:74" ht="15.75" customHeight="1" x14ac:dyDescent="0.2">
      <c r="BQ898" s="22"/>
      <c r="BR898" s="22"/>
      <c r="BU898" s="22"/>
      <c r="BV898" s="22"/>
    </row>
    <row r="899" spans="69:74" ht="15.75" customHeight="1" x14ac:dyDescent="0.2">
      <c r="BQ899" s="22"/>
      <c r="BR899" s="22"/>
      <c r="BU899" s="22"/>
      <c r="BV899" s="22"/>
    </row>
    <row r="900" spans="69:74" ht="15.75" customHeight="1" x14ac:dyDescent="0.2">
      <c r="BQ900" s="22"/>
      <c r="BR900" s="22"/>
      <c r="BU900" s="22"/>
      <c r="BV900" s="22"/>
    </row>
    <row r="901" spans="69:74" ht="15.75" customHeight="1" x14ac:dyDescent="0.2">
      <c r="BQ901" s="22"/>
      <c r="BR901" s="22"/>
      <c r="BU901" s="22"/>
      <c r="BV901" s="22"/>
    </row>
    <row r="902" spans="69:74" ht="15.75" customHeight="1" x14ac:dyDescent="0.2">
      <c r="BQ902" s="22"/>
      <c r="BR902" s="22"/>
      <c r="BU902" s="22"/>
      <c r="BV902" s="22"/>
    </row>
    <row r="903" spans="69:74" ht="15.75" customHeight="1" x14ac:dyDescent="0.2">
      <c r="BQ903" s="22"/>
      <c r="BR903" s="22"/>
      <c r="BU903" s="22"/>
      <c r="BV903" s="22"/>
    </row>
    <row r="904" spans="69:74" ht="15.75" customHeight="1" x14ac:dyDescent="0.2">
      <c r="BQ904" s="22"/>
      <c r="BR904" s="22"/>
      <c r="BU904" s="22"/>
      <c r="BV904" s="22"/>
    </row>
    <row r="905" spans="69:74" ht="15.75" customHeight="1" x14ac:dyDescent="0.2">
      <c r="BQ905" s="22"/>
      <c r="BR905" s="22"/>
      <c r="BU905" s="22"/>
      <c r="BV905" s="22"/>
    </row>
    <row r="906" spans="69:74" ht="15.75" customHeight="1" x14ac:dyDescent="0.2">
      <c r="BQ906" s="22"/>
      <c r="BR906" s="22"/>
      <c r="BU906" s="22"/>
      <c r="BV906" s="22"/>
    </row>
    <row r="907" spans="69:74" ht="15.75" customHeight="1" x14ac:dyDescent="0.2">
      <c r="BQ907" s="22"/>
      <c r="BR907" s="22"/>
      <c r="BU907" s="22"/>
      <c r="BV907" s="22"/>
    </row>
    <row r="908" spans="69:74" ht="15.75" customHeight="1" x14ac:dyDescent="0.2">
      <c r="BQ908" s="22"/>
      <c r="BR908" s="22"/>
      <c r="BU908" s="22"/>
      <c r="BV908" s="22"/>
    </row>
    <row r="909" spans="69:74" ht="15.75" customHeight="1" x14ac:dyDescent="0.2">
      <c r="BQ909" s="22"/>
      <c r="BR909" s="22"/>
      <c r="BU909" s="22"/>
      <c r="BV909" s="22"/>
    </row>
    <row r="910" spans="69:74" ht="15.75" customHeight="1" x14ac:dyDescent="0.2">
      <c r="BQ910" s="22"/>
      <c r="BR910" s="22"/>
      <c r="BU910" s="22"/>
      <c r="BV910" s="22"/>
    </row>
    <row r="911" spans="69:74" ht="15.75" customHeight="1" x14ac:dyDescent="0.2">
      <c r="BQ911" s="22"/>
      <c r="BR911" s="22"/>
      <c r="BU911" s="22"/>
      <c r="BV911" s="22"/>
    </row>
    <row r="912" spans="69:74" ht="15.75" customHeight="1" x14ac:dyDescent="0.2">
      <c r="BQ912" s="22"/>
      <c r="BR912" s="22"/>
      <c r="BU912" s="22"/>
      <c r="BV912" s="22"/>
    </row>
    <row r="913" spans="69:74" ht="15.75" customHeight="1" x14ac:dyDescent="0.2">
      <c r="BQ913" s="22"/>
      <c r="BR913" s="22"/>
      <c r="BU913" s="22"/>
      <c r="BV913" s="22"/>
    </row>
    <row r="914" spans="69:74" ht="15.75" customHeight="1" x14ac:dyDescent="0.2">
      <c r="BQ914" s="22"/>
      <c r="BR914" s="22"/>
      <c r="BU914" s="22"/>
      <c r="BV914" s="22"/>
    </row>
    <row r="915" spans="69:74" ht="15.75" customHeight="1" x14ac:dyDescent="0.2">
      <c r="BQ915" s="22"/>
      <c r="BR915" s="22"/>
      <c r="BU915" s="22"/>
      <c r="BV915" s="22"/>
    </row>
    <row r="916" spans="69:74" ht="15.75" customHeight="1" x14ac:dyDescent="0.2">
      <c r="BQ916" s="22"/>
      <c r="BR916" s="22"/>
      <c r="BU916" s="22"/>
      <c r="BV916" s="22"/>
    </row>
    <row r="917" spans="69:74" ht="15.75" customHeight="1" x14ac:dyDescent="0.2">
      <c r="BQ917" s="22"/>
      <c r="BR917" s="22"/>
      <c r="BU917" s="22"/>
      <c r="BV917" s="22"/>
    </row>
    <row r="918" spans="69:74" ht="15.75" customHeight="1" x14ac:dyDescent="0.2">
      <c r="BQ918" s="22"/>
      <c r="BR918" s="22"/>
      <c r="BU918" s="22"/>
      <c r="BV918" s="22"/>
    </row>
    <row r="919" spans="69:74" ht="15.75" customHeight="1" x14ac:dyDescent="0.2">
      <c r="BQ919" s="22"/>
      <c r="BR919" s="22"/>
      <c r="BU919" s="22"/>
      <c r="BV919" s="22"/>
    </row>
    <row r="920" spans="69:74" ht="15.75" customHeight="1" x14ac:dyDescent="0.2">
      <c r="BQ920" s="22"/>
      <c r="BR920" s="22"/>
      <c r="BU920" s="22"/>
      <c r="BV920" s="22"/>
    </row>
    <row r="921" spans="69:74" ht="15.75" customHeight="1" x14ac:dyDescent="0.2">
      <c r="BQ921" s="22"/>
      <c r="BR921" s="22"/>
      <c r="BU921" s="22"/>
      <c r="BV921" s="22"/>
    </row>
    <row r="922" spans="69:74" ht="15.75" customHeight="1" x14ac:dyDescent="0.2">
      <c r="BQ922" s="22"/>
      <c r="BR922" s="22"/>
      <c r="BU922" s="22"/>
      <c r="BV922" s="22"/>
    </row>
    <row r="923" spans="69:74" ht="15.75" customHeight="1" x14ac:dyDescent="0.2">
      <c r="BQ923" s="22"/>
      <c r="BR923" s="22"/>
      <c r="BU923" s="22"/>
      <c r="BV923" s="22"/>
    </row>
    <row r="924" spans="69:74" ht="15.75" customHeight="1" x14ac:dyDescent="0.2">
      <c r="BQ924" s="22"/>
      <c r="BR924" s="22"/>
      <c r="BU924" s="22"/>
      <c r="BV924" s="22"/>
    </row>
    <row r="925" spans="69:74" ht="15.75" customHeight="1" x14ac:dyDescent="0.2">
      <c r="BQ925" s="22"/>
      <c r="BR925" s="22"/>
      <c r="BU925" s="22"/>
      <c r="BV925" s="22"/>
    </row>
    <row r="926" spans="69:74" ht="15.75" customHeight="1" x14ac:dyDescent="0.2">
      <c r="BQ926" s="22"/>
      <c r="BR926" s="22"/>
      <c r="BU926" s="22"/>
      <c r="BV926" s="22"/>
    </row>
    <row r="927" spans="69:74" ht="15.75" customHeight="1" x14ac:dyDescent="0.2">
      <c r="BQ927" s="22"/>
      <c r="BR927" s="22"/>
      <c r="BU927" s="22"/>
      <c r="BV927" s="22"/>
    </row>
    <row r="928" spans="69:74" ht="15.75" customHeight="1" x14ac:dyDescent="0.2">
      <c r="BQ928" s="22"/>
      <c r="BR928" s="22"/>
      <c r="BU928" s="22"/>
      <c r="BV928" s="22"/>
    </row>
    <row r="929" spans="69:74" ht="15.75" customHeight="1" x14ac:dyDescent="0.2">
      <c r="BQ929" s="22"/>
      <c r="BR929" s="22"/>
      <c r="BU929" s="22"/>
      <c r="BV929" s="22"/>
    </row>
    <row r="930" spans="69:74" ht="15.75" customHeight="1" x14ac:dyDescent="0.2">
      <c r="BQ930" s="22"/>
      <c r="BR930" s="22"/>
      <c r="BU930" s="22"/>
      <c r="BV930" s="22"/>
    </row>
    <row r="931" spans="69:74" ht="15.75" customHeight="1" x14ac:dyDescent="0.2">
      <c r="BQ931" s="22"/>
      <c r="BR931" s="22"/>
      <c r="BU931" s="22"/>
      <c r="BV931" s="22"/>
    </row>
    <row r="932" spans="69:74" ht="15.75" customHeight="1" x14ac:dyDescent="0.2">
      <c r="BQ932" s="22"/>
      <c r="BR932" s="22"/>
      <c r="BU932" s="22"/>
      <c r="BV932" s="22"/>
    </row>
    <row r="933" spans="69:74" ht="15.75" customHeight="1" x14ac:dyDescent="0.2">
      <c r="BQ933" s="22"/>
      <c r="BR933" s="22"/>
      <c r="BU933" s="22"/>
      <c r="BV933" s="22"/>
    </row>
    <row r="934" spans="69:74" ht="15.75" customHeight="1" x14ac:dyDescent="0.2">
      <c r="BQ934" s="22"/>
      <c r="BR934" s="22"/>
      <c r="BU934" s="22"/>
      <c r="BV934" s="22"/>
    </row>
    <row r="935" spans="69:74" ht="15.75" customHeight="1" x14ac:dyDescent="0.2">
      <c r="BQ935" s="22"/>
      <c r="BR935" s="22"/>
      <c r="BU935" s="22"/>
      <c r="BV935" s="22"/>
    </row>
    <row r="936" spans="69:74" ht="15.75" customHeight="1" x14ac:dyDescent="0.2">
      <c r="BQ936" s="22"/>
      <c r="BR936" s="22"/>
      <c r="BU936" s="22"/>
      <c r="BV936" s="22"/>
    </row>
    <row r="937" spans="69:74" ht="15.75" customHeight="1" x14ac:dyDescent="0.2">
      <c r="BQ937" s="22"/>
      <c r="BR937" s="22"/>
      <c r="BU937" s="22"/>
      <c r="BV937" s="22"/>
    </row>
    <row r="938" spans="69:74" ht="15.75" customHeight="1" x14ac:dyDescent="0.2">
      <c r="BQ938" s="22"/>
      <c r="BR938" s="22"/>
      <c r="BU938" s="22"/>
      <c r="BV938" s="22"/>
    </row>
    <row r="939" spans="69:74" ht="15.75" customHeight="1" x14ac:dyDescent="0.2">
      <c r="BQ939" s="22"/>
      <c r="BR939" s="22"/>
      <c r="BU939" s="22"/>
      <c r="BV939" s="22"/>
    </row>
    <row r="940" spans="69:74" ht="15.75" customHeight="1" x14ac:dyDescent="0.2">
      <c r="BQ940" s="22"/>
      <c r="BR940" s="22"/>
      <c r="BU940" s="22"/>
      <c r="BV940" s="22"/>
    </row>
    <row r="941" spans="69:74" ht="15.75" customHeight="1" x14ac:dyDescent="0.2">
      <c r="BQ941" s="22"/>
      <c r="BR941" s="22"/>
      <c r="BU941" s="22"/>
      <c r="BV941" s="22"/>
    </row>
    <row r="942" spans="69:74" ht="15.75" customHeight="1" x14ac:dyDescent="0.2">
      <c r="BQ942" s="22"/>
      <c r="BR942" s="22"/>
      <c r="BU942" s="22"/>
      <c r="BV942" s="22"/>
    </row>
    <row r="943" spans="69:74" ht="15.75" customHeight="1" x14ac:dyDescent="0.2">
      <c r="BQ943" s="22"/>
      <c r="BR943" s="22"/>
      <c r="BU943" s="22"/>
      <c r="BV943" s="22"/>
    </row>
    <row r="944" spans="69:74" ht="15.75" customHeight="1" x14ac:dyDescent="0.2">
      <c r="BQ944" s="22"/>
      <c r="BR944" s="22"/>
      <c r="BU944" s="22"/>
      <c r="BV944" s="22"/>
    </row>
    <row r="945" spans="69:74" ht="15.75" customHeight="1" x14ac:dyDescent="0.2">
      <c r="BQ945" s="22"/>
      <c r="BR945" s="22"/>
      <c r="BU945" s="22"/>
      <c r="BV945" s="22"/>
    </row>
    <row r="946" spans="69:74" ht="15.75" customHeight="1" x14ac:dyDescent="0.2">
      <c r="BQ946" s="22"/>
      <c r="BR946" s="22"/>
      <c r="BU946" s="22"/>
      <c r="BV946" s="22"/>
    </row>
    <row r="947" spans="69:74" ht="15.75" customHeight="1" x14ac:dyDescent="0.2">
      <c r="BQ947" s="22"/>
      <c r="BR947" s="22"/>
      <c r="BU947" s="22"/>
      <c r="BV947" s="22"/>
    </row>
    <row r="948" spans="69:74" ht="15.75" customHeight="1" x14ac:dyDescent="0.2">
      <c r="BQ948" s="22"/>
      <c r="BR948" s="22"/>
      <c r="BU948" s="22"/>
      <c r="BV948" s="22"/>
    </row>
    <row r="949" spans="69:74" ht="15.75" customHeight="1" x14ac:dyDescent="0.2">
      <c r="BQ949" s="22"/>
      <c r="BR949" s="22"/>
      <c r="BU949" s="22"/>
      <c r="BV949" s="22"/>
    </row>
    <row r="950" spans="69:74" ht="15.75" customHeight="1" x14ac:dyDescent="0.2">
      <c r="BQ950" s="22"/>
      <c r="BR950" s="22"/>
      <c r="BU950" s="22"/>
      <c r="BV950" s="22"/>
    </row>
    <row r="951" spans="69:74" ht="15.75" customHeight="1" x14ac:dyDescent="0.2">
      <c r="BQ951" s="22"/>
      <c r="BR951" s="22"/>
      <c r="BU951" s="22"/>
      <c r="BV951" s="22"/>
    </row>
    <row r="952" spans="69:74" ht="15.75" customHeight="1" x14ac:dyDescent="0.2">
      <c r="BQ952" s="22"/>
      <c r="BR952" s="22"/>
      <c r="BU952" s="22"/>
      <c r="BV952" s="22"/>
    </row>
    <row r="953" spans="69:74" ht="15.75" customHeight="1" x14ac:dyDescent="0.2">
      <c r="BQ953" s="22"/>
      <c r="BR953" s="22"/>
      <c r="BU953" s="22"/>
      <c r="BV953" s="22"/>
    </row>
    <row r="954" spans="69:74" ht="15.75" customHeight="1" x14ac:dyDescent="0.2">
      <c r="BQ954" s="22"/>
      <c r="BR954" s="22"/>
      <c r="BU954" s="22"/>
      <c r="BV954" s="22"/>
    </row>
    <row r="955" spans="69:74" ht="15.75" customHeight="1" x14ac:dyDescent="0.2">
      <c r="BQ955" s="22"/>
      <c r="BR955" s="22"/>
      <c r="BU955" s="22"/>
      <c r="BV955" s="22"/>
    </row>
    <row r="956" spans="69:74" ht="15.75" customHeight="1" x14ac:dyDescent="0.2">
      <c r="BQ956" s="22"/>
      <c r="BR956" s="22"/>
      <c r="BU956" s="22"/>
      <c r="BV956" s="22"/>
    </row>
    <row r="957" spans="69:74" ht="15.75" customHeight="1" x14ac:dyDescent="0.2">
      <c r="BQ957" s="22"/>
      <c r="BR957" s="22"/>
      <c r="BU957" s="22"/>
      <c r="BV957" s="22"/>
    </row>
    <row r="958" spans="69:74" ht="15.75" customHeight="1" x14ac:dyDescent="0.2">
      <c r="BQ958" s="22"/>
      <c r="BR958" s="22"/>
      <c r="BU958" s="22"/>
      <c r="BV958" s="22"/>
    </row>
    <row r="959" spans="69:74" ht="15.75" customHeight="1" x14ac:dyDescent="0.2">
      <c r="BQ959" s="22"/>
      <c r="BR959" s="22"/>
      <c r="BU959" s="22"/>
      <c r="BV959" s="22"/>
    </row>
    <row r="960" spans="69:74" ht="15.75" customHeight="1" x14ac:dyDescent="0.2">
      <c r="BQ960" s="22"/>
      <c r="BR960" s="22"/>
      <c r="BU960" s="22"/>
      <c r="BV960" s="22"/>
    </row>
    <row r="961" spans="69:74" ht="15.75" customHeight="1" x14ac:dyDescent="0.2">
      <c r="BQ961" s="22"/>
      <c r="BR961" s="22"/>
      <c r="BU961" s="22"/>
      <c r="BV961" s="22"/>
    </row>
    <row r="962" spans="69:74" ht="15.75" customHeight="1" x14ac:dyDescent="0.2">
      <c r="BQ962" s="22"/>
      <c r="BR962" s="22"/>
      <c r="BU962" s="22"/>
      <c r="BV962" s="22"/>
    </row>
    <row r="963" spans="69:74" ht="15.75" customHeight="1" x14ac:dyDescent="0.2">
      <c r="BQ963" s="22"/>
      <c r="BR963" s="22"/>
      <c r="BU963" s="22"/>
      <c r="BV963" s="22"/>
    </row>
    <row r="964" spans="69:74" ht="15.75" customHeight="1" x14ac:dyDescent="0.2">
      <c r="BQ964" s="22"/>
      <c r="BR964" s="22"/>
      <c r="BU964" s="22"/>
      <c r="BV964" s="22"/>
    </row>
    <row r="965" spans="69:74" ht="15.75" customHeight="1" x14ac:dyDescent="0.2">
      <c r="BQ965" s="22"/>
      <c r="BR965" s="22"/>
      <c r="BU965" s="22"/>
      <c r="BV965" s="22"/>
    </row>
    <row r="966" spans="69:74" ht="15.75" customHeight="1" x14ac:dyDescent="0.2">
      <c r="BQ966" s="22"/>
      <c r="BR966" s="22"/>
      <c r="BU966" s="22"/>
      <c r="BV966" s="22"/>
    </row>
    <row r="967" spans="69:74" ht="15.75" customHeight="1" x14ac:dyDescent="0.2">
      <c r="BQ967" s="22"/>
      <c r="BR967" s="22"/>
      <c r="BU967" s="22"/>
      <c r="BV967" s="22"/>
    </row>
    <row r="968" spans="69:74" ht="15.75" customHeight="1" x14ac:dyDescent="0.2">
      <c r="BQ968" s="22"/>
      <c r="BR968" s="22"/>
      <c r="BU968" s="22"/>
      <c r="BV968" s="22"/>
    </row>
    <row r="969" spans="69:74" ht="15.75" customHeight="1" x14ac:dyDescent="0.2">
      <c r="BQ969" s="22"/>
      <c r="BR969" s="22"/>
      <c r="BU969" s="22"/>
      <c r="BV969" s="22"/>
    </row>
    <row r="970" spans="69:74" ht="15.75" customHeight="1" x14ac:dyDescent="0.2">
      <c r="BQ970" s="22"/>
      <c r="BR970" s="22"/>
      <c r="BU970" s="22"/>
      <c r="BV970" s="22"/>
    </row>
    <row r="971" spans="69:74" ht="15.75" customHeight="1" x14ac:dyDescent="0.2">
      <c r="BQ971" s="22"/>
      <c r="BR971" s="22"/>
      <c r="BU971" s="22"/>
      <c r="BV971" s="22"/>
    </row>
    <row r="972" spans="69:74" ht="15.75" customHeight="1" x14ac:dyDescent="0.2">
      <c r="BQ972" s="22"/>
      <c r="BR972" s="22"/>
      <c r="BU972" s="22"/>
      <c r="BV972" s="22"/>
    </row>
    <row r="973" spans="69:74" ht="15.75" customHeight="1" x14ac:dyDescent="0.2">
      <c r="BQ973" s="22"/>
      <c r="BR973" s="22"/>
      <c r="BU973" s="22"/>
      <c r="BV973" s="22"/>
    </row>
    <row r="974" spans="69:74" ht="15.75" customHeight="1" x14ac:dyDescent="0.2">
      <c r="BQ974" s="22"/>
      <c r="BR974" s="22"/>
      <c r="BU974" s="22"/>
      <c r="BV974" s="22"/>
    </row>
    <row r="975" spans="69:74" ht="15.75" customHeight="1" x14ac:dyDescent="0.2">
      <c r="BQ975" s="22"/>
      <c r="BR975" s="22"/>
      <c r="BU975" s="22"/>
      <c r="BV975" s="22"/>
    </row>
    <row r="976" spans="69:74" ht="15.75" customHeight="1" x14ac:dyDescent="0.2">
      <c r="BQ976" s="22"/>
      <c r="BR976" s="22"/>
      <c r="BU976" s="22"/>
      <c r="BV976" s="22"/>
    </row>
    <row r="977" spans="69:74" ht="15.75" customHeight="1" x14ac:dyDescent="0.2">
      <c r="BQ977" s="22"/>
      <c r="BR977" s="22"/>
      <c r="BU977" s="22"/>
      <c r="BV977" s="22"/>
    </row>
    <row r="978" spans="69:74" ht="15.75" customHeight="1" x14ac:dyDescent="0.2">
      <c r="BQ978" s="22"/>
      <c r="BR978" s="22"/>
      <c r="BU978" s="22"/>
      <c r="BV978" s="22"/>
    </row>
    <row r="979" spans="69:74" ht="15.75" customHeight="1" x14ac:dyDescent="0.2">
      <c r="BQ979" s="22"/>
      <c r="BR979" s="22"/>
      <c r="BU979" s="22"/>
      <c r="BV979" s="22"/>
    </row>
    <row r="980" spans="69:74" ht="15.75" customHeight="1" x14ac:dyDescent="0.2">
      <c r="BQ980" s="22"/>
      <c r="BR980" s="22"/>
      <c r="BU980" s="22"/>
      <c r="BV980" s="22"/>
    </row>
    <row r="981" spans="69:74" ht="15.75" customHeight="1" x14ac:dyDescent="0.2">
      <c r="BQ981" s="22"/>
      <c r="BR981" s="22"/>
      <c r="BU981" s="22"/>
      <c r="BV981" s="22"/>
    </row>
    <row r="982" spans="69:74" ht="15.75" customHeight="1" x14ac:dyDescent="0.2">
      <c r="BQ982" s="22"/>
      <c r="BR982" s="22"/>
      <c r="BU982" s="22"/>
      <c r="BV982" s="22"/>
    </row>
    <row r="983" spans="69:74" ht="15.75" customHeight="1" x14ac:dyDescent="0.2">
      <c r="BQ983" s="22"/>
      <c r="BR983" s="22"/>
      <c r="BU983" s="22"/>
      <c r="BV983" s="22"/>
    </row>
    <row r="984" spans="69:74" ht="15.75" customHeight="1" x14ac:dyDescent="0.2">
      <c r="BQ984" s="22"/>
      <c r="BR984" s="22"/>
      <c r="BU984" s="22"/>
      <c r="BV984" s="22"/>
    </row>
    <row r="985" spans="69:74" ht="15.75" customHeight="1" x14ac:dyDescent="0.2">
      <c r="BQ985" s="22"/>
      <c r="BR985" s="22"/>
      <c r="BU985" s="22"/>
      <c r="BV985" s="22"/>
    </row>
    <row r="986" spans="69:74" ht="15.75" customHeight="1" x14ac:dyDescent="0.2">
      <c r="BQ986" s="22"/>
      <c r="BR986" s="22"/>
      <c r="BU986" s="22"/>
      <c r="BV986" s="22"/>
    </row>
    <row r="987" spans="69:74" ht="15.75" customHeight="1" x14ac:dyDescent="0.2">
      <c r="BQ987" s="22"/>
      <c r="BR987" s="22"/>
      <c r="BU987" s="22"/>
      <c r="BV987" s="22"/>
    </row>
    <row r="988" spans="69:74" ht="15.75" customHeight="1" x14ac:dyDescent="0.2">
      <c r="BQ988" s="22"/>
      <c r="BR988" s="22"/>
      <c r="BU988" s="22"/>
      <c r="BV988" s="22"/>
    </row>
    <row r="989" spans="69:74" ht="15.75" customHeight="1" x14ac:dyDescent="0.2">
      <c r="BQ989" s="22"/>
      <c r="BR989" s="22"/>
      <c r="BU989" s="22"/>
      <c r="BV989" s="22"/>
    </row>
    <row r="990" spans="69:74" ht="15.75" customHeight="1" x14ac:dyDescent="0.2">
      <c r="BQ990" s="22"/>
      <c r="BR990" s="22"/>
      <c r="BU990" s="22"/>
      <c r="BV990" s="22"/>
    </row>
    <row r="991" spans="69:74" ht="15.75" customHeight="1" x14ac:dyDescent="0.2">
      <c r="BQ991" s="22"/>
      <c r="BR991" s="22"/>
      <c r="BU991" s="22"/>
      <c r="BV991" s="22"/>
    </row>
    <row r="992" spans="69:74" ht="15.75" customHeight="1" x14ac:dyDescent="0.2">
      <c r="BQ992" s="22"/>
      <c r="BR992" s="22"/>
      <c r="BU992" s="22"/>
      <c r="BV992" s="22"/>
    </row>
    <row r="993" spans="69:74" ht="15.75" customHeight="1" x14ac:dyDescent="0.2">
      <c r="BQ993" s="22"/>
      <c r="BR993" s="22"/>
      <c r="BU993" s="22"/>
      <c r="BV993" s="22"/>
    </row>
    <row r="994" spans="69:74" ht="15.75" customHeight="1" x14ac:dyDescent="0.2">
      <c r="BQ994" s="22"/>
      <c r="BR994" s="22"/>
      <c r="BU994" s="22"/>
      <c r="BV994" s="22"/>
    </row>
    <row r="995" spans="69:74" ht="15.75" customHeight="1" x14ac:dyDescent="0.2">
      <c r="BQ995" s="22"/>
      <c r="BR995" s="22"/>
      <c r="BU995" s="22"/>
      <c r="BV995" s="22"/>
    </row>
    <row r="996" spans="69:74" ht="15.75" customHeight="1" x14ac:dyDescent="0.2">
      <c r="BQ996" s="22"/>
      <c r="BR996" s="22"/>
      <c r="BU996" s="22"/>
      <c r="BV996" s="22"/>
    </row>
    <row r="997" spans="69:74" ht="15.75" customHeight="1" x14ac:dyDescent="0.2">
      <c r="BQ997" s="22"/>
      <c r="BR997" s="22"/>
      <c r="BU997" s="22"/>
      <c r="BV997" s="22"/>
    </row>
    <row r="998" spans="69:74" ht="15.75" customHeight="1" x14ac:dyDescent="0.2">
      <c r="BQ998" s="22"/>
      <c r="BR998" s="22"/>
      <c r="BU998" s="22"/>
      <c r="BV998" s="22"/>
    </row>
    <row r="999" spans="69:74" ht="15.75" customHeight="1" x14ac:dyDescent="0.2">
      <c r="BQ999" s="22"/>
      <c r="BR999" s="22"/>
      <c r="BU999" s="22"/>
      <c r="BV999" s="22"/>
    </row>
    <row r="1000" spans="69:74" ht="15.75" customHeight="1" x14ac:dyDescent="0.2">
      <c r="BQ1000" s="22"/>
      <c r="BR1000" s="22"/>
      <c r="BU1000" s="22"/>
      <c r="BV1000" s="22"/>
    </row>
  </sheetData>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72A37-FB56-704D-A1C8-62930AAE5A36}">
  <dimension ref="A1:AB33"/>
  <sheetViews>
    <sheetView workbookViewId="0">
      <selection sqref="A1:AB33"/>
    </sheetView>
  </sheetViews>
  <sheetFormatPr baseColWidth="10" defaultRowHeight="16" x14ac:dyDescent="0.2"/>
  <sheetData>
    <row r="1" spans="1:28" ht="15.75" customHeight="1" x14ac:dyDescent="0.2">
      <c r="A1" s="1" t="s">
        <v>0</v>
      </c>
      <c r="B1" s="1" t="s">
        <v>1</v>
      </c>
      <c r="C1" s="1" t="s">
        <v>3</v>
      </c>
      <c r="D1" s="1" t="s">
        <v>4</v>
      </c>
      <c r="E1" s="1" t="s">
        <v>5</v>
      </c>
      <c r="F1" s="1" t="s">
        <v>6</v>
      </c>
      <c r="G1" s="1" t="s">
        <v>30</v>
      </c>
      <c r="H1" s="1" t="s">
        <v>31</v>
      </c>
      <c r="I1" s="1" t="s">
        <v>35</v>
      </c>
      <c r="J1" s="1" t="s">
        <v>36</v>
      </c>
      <c r="K1" s="1" t="s">
        <v>40</v>
      </c>
      <c r="L1" s="1" t="s">
        <v>41</v>
      </c>
      <c r="M1" s="1" t="s">
        <v>45</v>
      </c>
      <c r="N1" s="1" t="s">
        <v>46</v>
      </c>
      <c r="O1" s="1" t="s">
        <v>50</v>
      </c>
      <c r="P1" s="1" t="s">
        <v>51</v>
      </c>
      <c r="Q1" s="1" t="s">
        <v>55</v>
      </c>
      <c r="R1" s="1" t="s">
        <v>56</v>
      </c>
      <c r="S1" s="1" t="s">
        <v>60</v>
      </c>
      <c r="T1" s="1" t="s">
        <v>61</v>
      </c>
      <c r="U1" s="1" t="s">
        <v>65</v>
      </c>
      <c r="V1" s="1" t="s">
        <v>66</v>
      </c>
      <c r="W1" s="1" t="s">
        <v>70</v>
      </c>
      <c r="X1" s="1" t="s">
        <v>74</v>
      </c>
      <c r="Y1" s="1" t="s">
        <v>78</v>
      </c>
      <c r="Z1" s="1" t="s">
        <v>82</v>
      </c>
      <c r="AA1" s="1" t="s">
        <v>86</v>
      </c>
      <c r="AB1" s="1" t="s">
        <v>90</v>
      </c>
    </row>
    <row r="2" spans="1:28" x14ac:dyDescent="0.2">
      <c r="A2" s="5" t="s">
        <v>19</v>
      </c>
      <c r="B2" s="5">
        <v>2023</v>
      </c>
      <c r="C2" s="5">
        <v>1103</v>
      </c>
      <c r="D2" s="5">
        <v>1</v>
      </c>
      <c r="E2" s="5" t="s">
        <v>23</v>
      </c>
      <c r="F2" s="5" t="s">
        <v>21</v>
      </c>
      <c r="G2" s="20">
        <v>45405</v>
      </c>
      <c r="H2" s="20">
        <v>45449</v>
      </c>
      <c r="I2" s="20">
        <v>45449</v>
      </c>
      <c r="J2" s="20">
        <v>45491</v>
      </c>
      <c r="K2" s="20">
        <v>45491</v>
      </c>
      <c r="L2" s="20">
        <v>45532</v>
      </c>
      <c r="M2" s="20">
        <v>45532</v>
      </c>
      <c r="N2" s="20">
        <v>45587</v>
      </c>
      <c r="Q2" s="20">
        <v>45405</v>
      </c>
      <c r="R2" s="20">
        <v>45491</v>
      </c>
      <c r="S2" s="20">
        <v>45405</v>
      </c>
      <c r="T2" s="20">
        <v>45587</v>
      </c>
      <c r="U2" s="20">
        <v>45405</v>
      </c>
      <c r="W2" s="20">
        <v>45405</v>
      </c>
      <c r="X2" s="20">
        <v>45449</v>
      </c>
      <c r="Y2" s="20">
        <v>45491</v>
      </c>
      <c r="Z2" s="20">
        <v>45532</v>
      </c>
      <c r="AA2" s="20">
        <v>45587</v>
      </c>
    </row>
    <row r="3" spans="1:28" x14ac:dyDescent="0.2">
      <c r="A3" s="5" t="s">
        <v>19</v>
      </c>
      <c r="B3" s="5">
        <v>2023</v>
      </c>
      <c r="C3" s="5">
        <v>1106</v>
      </c>
      <c r="D3" s="5">
        <v>1</v>
      </c>
      <c r="E3" s="5" t="s">
        <v>26</v>
      </c>
      <c r="F3" s="5" t="s">
        <v>21</v>
      </c>
      <c r="G3" s="20">
        <v>45405</v>
      </c>
      <c r="H3" s="20">
        <v>45449</v>
      </c>
      <c r="I3" s="20">
        <v>45449</v>
      </c>
      <c r="J3" s="20">
        <v>45491</v>
      </c>
      <c r="K3" s="20">
        <v>45491</v>
      </c>
      <c r="L3" s="20">
        <v>45532</v>
      </c>
      <c r="M3" s="20">
        <v>45532</v>
      </c>
      <c r="N3" s="20">
        <v>45587</v>
      </c>
      <c r="Q3" s="20">
        <v>45405</v>
      </c>
      <c r="R3" s="20">
        <v>45491</v>
      </c>
      <c r="S3" s="20">
        <v>45405</v>
      </c>
      <c r="T3" s="20">
        <v>45587</v>
      </c>
      <c r="U3" s="20">
        <v>45405</v>
      </c>
      <c r="W3" s="20">
        <v>45405</v>
      </c>
      <c r="X3" s="20">
        <v>45449</v>
      </c>
      <c r="Y3" s="20">
        <v>45491</v>
      </c>
      <c r="Z3" s="20">
        <v>45532</v>
      </c>
      <c r="AA3" s="20">
        <v>45587</v>
      </c>
    </row>
    <row r="4" spans="1:28" x14ac:dyDescent="0.2">
      <c r="A4" s="5" t="s">
        <v>19</v>
      </c>
      <c r="B4" s="5">
        <v>2023</v>
      </c>
      <c r="C4" s="5">
        <v>1108</v>
      </c>
      <c r="D4" s="5">
        <v>1</v>
      </c>
      <c r="E4" s="5" t="s">
        <v>23</v>
      </c>
      <c r="F4" s="5" t="s">
        <v>27</v>
      </c>
      <c r="G4" s="20">
        <v>45405</v>
      </c>
      <c r="H4" s="20">
        <v>45449</v>
      </c>
      <c r="I4" s="20">
        <v>45449</v>
      </c>
      <c r="J4" s="20">
        <v>45482</v>
      </c>
      <c r="K4" s="20">
        <v>45482</v>
      </c>
      <c r="L4" s="20">
        <v>45517</v>
      </c>
      <c r="M4" s="20">
        <v>45517</v>
      </c>
      <c r="N4" s="20">
        <v>45553</v>
      </c>
      <c r="O4" s="20">
        <v>45553</v>
      </c>
      <c r="P4" s="20">
        <v>45587</v>
      </c>
      <c r="Q4" s="20">
        <v>45405</v>
      </c>
      <c r="R4" s="20">
        <v>45482</v>
      </c>
      <c r="S4" s="20">
        <v>45405</v>
      </c>
      <c r="T4" s="20">
        <v>45553</v>
      </c>
      <c r="U4" s="20">
        <v>45405</v>
      </c>
      <c r="V4" s="20">
        <v>45587</v>
      </c>
      <c r="W4" s="20">
        <v>45405</v>
      </c>
      <c r="X4" s="20">
        <v>45449</v>
      </c>
      <c r="Y4" s="20">
        <v>45482</v>
      </c>
      <c r="Z4" s="20">
        <v>45517</v>
      </c>
      <c r="AA4" s="20">
        <v>45553</v>
      </c>
      <c r="AB4" s="20">
        <v>45587</v>
      </c>
    </row>
    <row r="5" spans="1:28" x14ac:dyDescent="0.2">
      <c r="A5" s="5" t="s">
        <v>19</v>
      </c>
      <c r="B5" s="5">
        <v>2023</v>
      </c>
      <c r="C5" s="5">
        <v>1112</v>
      </c>
      <c r="D5" s="5">
        <v>1</v>
      </c>
      <c r="E5" s="5" t="s">
        <v>26</v>
      </c>
      <c r="F5" s="5" t="s">
        <v>27</v>
      </c>
      <c r="G5" s="20">
        <v>45405</v>
      </c>
      <c r="H5" s="20">
        <v>45449</v>
      </c>
      <c r="I5" s="20">
        <v>45449</v>
      </c>
      <c r="J5" s="20">
        <v>45482</v>
      </c>
      <c r="K5" s="20">
        <v>45482</v>
      </c>
      <c r="L5" s="20">
        <v>45517</v>
      </c>
      <c r="M5" s="20">
        <v>45517</v>
      </c>
      <c r="N5" s="20">
        <v>45553</v>
      </c>
      <c r="O5" s="20">
        <v>45553</v>
      </c>
      <c r="P5" s="20">
        <v>45587</v>
      </c>
      <c r="Q5" s="20">
        <v>45405</v>
      </c>
      <c r="R5" s="20">
        <v>45482</v>
      </c>
      <c r="S5" s="20">
        <v>45405</v>
      </c>
      <c r="T5" s="20">
        <v>45553</v>
      </c>
      <c r="U5" s="20">
        <v>45405</v>
      </c>
      <c r="V5" s="20">
        <v>45587</v>
      </c>
      <c r="W5" s="20">
        <v>45405</v>
      </c>
      <c r="X5" s="20">
        <v>45449</v>
      </c>
      <c r="Y5" s="20">
        <v>45482</v>
      </c>
      <c r="Z5" s="20">
        <v>45517</v>
      </c>
      <c r="AA5" s="20">
        <v>45553</v>
      </c>
      <c r="AB5" s="20">
        <v>45587</v>
      </c>
    </row>
    <row r="6" spans="1:28" x14ac:dyDescent="0.2">
      <c r="A6" s="5" t="s">
        <v>19</v>
      </c>
      <c r="B6" s="5">
        <v>2023</v>
      </c>
      <c r="C6" s="5">
        <v>1205</v>
      </c>
      <c r="D6" s="5">
        <v>2</v>
      </c>
      <c r="E6" s="5" t="s">
        <v>23</v>
      </c>
      <c r="F6" s="5" t="s">
        <v>21</v>
      </c>
      <c r="G6" s="20">
        <v>45405</v>
      </c>
      <c r="H6" s="20">
        <v>45449</v>
      </c>
      <c r="I6" s="20">
        <v>45449</v>
      </c>
      <c r="J6" s="20">
        <v>45491</v>
      </c>
      <c r="K6" s="20">
        <v>45491</v>
      </c>
      <c r="L6" s="20">
        <v>45532</v>
      </c>
      <c r="M6" s="20">
        <v>45532</v>
      </c>
      <c r="N6" s="20">
        <v>45587</v>
      </c>
      <c r="Q6" s="20">
        <v>45405</v>
      </c>
      <c r="R6" s="20">
        <v>45491</v>
      </c>
      <c r="S6" s="20">
        <v>45405</v>
      </c>
      <c r="T6" s="20">
        <v>45587</v>
      </c>
      <c r="U6" s="20">
        <v>45405</v>
      </c>
      <c r="W6" s="20">
        <v>45405</v>
      </c>
      <c r="X6" s="20">
        <v>45449</v>
      </c>
      <c r="Y6" s="20">
        <v>45491</v>
      </c>
      <c r="Z6" s="20">
        <v>45532</v>
      </c>
      <c r="AA6" s="20">
        <v>45587</v>
      </c>
    </row>
    <row r="7" spans="1:28" x14ac:dyDescent="0.2">
      <c r="A7" s="5" t="s">
        <v>19</v>
      </c>
      <c r="B7" s="5">
        <v>2023</v>
      </c>
      <c r="C7" s="5">
        <v>1206</v>
      </c>
      <c r="D7" s="5">
        <v>2</v>
      </c>
      <c r="E7" s="5" t="s">
        <v>26</v>
      </c>
      <c r="F7" s="5" t="s">
        <v>21</v>
      </c>
      <c r="G7" s="20">
        <v>45405</v>
      </c>
      <c r="H7" s="20">
        <v>45449</v>
      </c>
      <c r="I7" s="20">
        <v>45449</v>
      </c>
      <c r="J7" s="20">
        <v>45491</v>
      </c>
      <c r="K7" s="20">
        <v>45491</v>
      </c>
      <c r="L7" s="20">
        <v>45532</v>
      </c>
      <c r="M7" s="20">
        <v>45532</v>
      </c>
      <c r="N7" s="20">
        <v>45587</v>
      </c>
      <c r="Q7" s="20">
        <v>45405</v>
      </c>
      <c r="R7" s="20">
        <v>45491</v>
      </c>
      <c r="S7" s="20">
        <v>45405</v>
      </c>
      <c r="T7" s="20">
        <v>45587</v>
      </c>
      <c r="U7" s="20">
        <v>45405</v>
      </c>
      <c r="W7" s="20">
        <v>45405</v>
      </c>
      <c r="X7" s="20">
        <v>45449</v>
      </c>
      <c r="Y7" s="20">
        <v>45491</v>
      </c>
      <c r="Z7" s="20">
        <v>45532</v>
      </c>
      <c r="AA7" s="20">
        <v>45587</v>
      </c>
    </row>
    <row r="8" spans="1:28" x14ac:dyDescent="0.2">
      <c r="A8" s="5" t="s">
        <v>19</v>
      </c>
      <c r="B8" s="5">
        <v>2023</v>
      </c>
      <c r="C8" s="5">
        <v>1207</v>
      </c>
      <c r="D8" s="5">
        <v>2</v>
      </c>
      <c r="E8" s="5" t="s">
        <v>23</v>
      </c>
      <c r="F8" s="5" t="s">
        <v>27</v>
      </c>
      <c r="G8" s="20">
        <v>45405</v>
      </c>
      <c r="H8" s="20">
        <v>45449</v>
      </c>
      <c r="I8" s="20">
        <v>45449</v>
      </c>
      <c r="J8" s="20">
        <v>45482</v>
      </c>
      <c r="K8" s="20">
        <v>45482</v>
      </c>
      <c r="L8" s="20">
        <v>45517</v>
      </c>
      <c r="M8" s="20">
        <v>45517</v>
      </c>
      <c r="N8" s="20">
        <v>45553</v>
      </c>
      <c r="O8" s="20">
        <v>45553</v>
      </c>
      <c r="P8" s="20">
        <v>45587</v>
      </c>
      <c r="Q8" s="20">
        <v>45405</v>
      </c>
      <c r="R8" s="20">
        <v>45482</v>
      </c>
      <c r="S8" s="20">
        <v>45405</v>
      </c>
      <c r="T8" s="20">
        <v>45553</v>
      </c>
      <c r="U8" s="20">
        <v>45405</v>
      </c>
      <c r="V8" s="20">
        <v>45587</v>
      </c>
      <c r="W8" s="20">
        <v>45405</v>
      </c>
      <c r="X8" s="20">
        <v>45449</v>
      </c>
      <c r="Y8" s="20">
        <v>45482</v>
      </c>
      <c r="Z8" s="20">
        <v>45517</v>
      </c>
      <c r="AA8" s="20">
        <v>45553</v>
      </c>
      <c r="AB8" s="20">
        <v>45587</v>
      </c>
    </row>
    <row r="9" spans="1:28" x14ac:dyDescent="0.2">
      <c r="A9" s="5" t="s">
        <v>19</v>
      </c>
      <c r="B9" s="5">
        <v>2023</v>
      </c>
      <c r="C9" s="5">
        <v>1209</v>
      </c>
      <c r="D9" s="5">
        <v>2</v>
      </c>
      <c r="E9" s="5" t="s">
        <v>26</v>
      </c>
      <c r="F9" s="5" t="s">
        <v>27</v>
      </c>
      <c r="G9" s="20">
        <v>45405</v>
      </c>
      <c r="H9" s="20">
        <v>45449</v>
      </c>
      <c r="I9" s="20">
        <v>45449</v>
      </c>
      <c r="J9" s="20">
        <v>45482</v>
      </c>
      <c r="K9" s="20">
        <v>45482</v>
      </c>
      <c r="L9" s="20">
        <v>45517</v>
      </c>
      <c r="M9" s="20">
        <v>45517</v>
      </c>
      <c r="N9" s="20">
        <v>45553</v>
      </c>
      <c r="O9" s="20">
        <v>45553</v>
      </c>
      <c r="P9" s="20">
        <v>45587</v>
      </c>
      <c r="Q9" s="20">
        <v>45405</v>
      </c>
      <c r="R9" s="20">
        <v>45482</v>
      </c>
      <c r="S9" s="20">
        <v>45405</v>
      </c>
      <c r="T9" s="20">
        <v>45553</v>
      </c>
      <c r="U9" s="20">
        <v>45405</v>
      </c>
      <c r="V9" s="20">
        <v>45587</v>
      </c>
      <c r="W9" s="20">
        <v>45405</v>
      </c>
      <c r="X9" s="20">
        <v>45449</v>
      </c>
      <c r="Y9" s="20">
        <v>45482</v>
      </c>
      <c r="Z9" s="20">
        <v>45517</v>
      </c>
      <c r="AA9" s="20">
        <v>45553</v>
      </c>
      <c r="AB9" s="20">
        <v>45587</v>
      </c>
    </row>
    <row r="10" spans="1:28" x14ac:dyDescent="0.2">
      <c r="A10" s="5" t="s">
        <v>19</v>
      </c>
      <c r="B10" s="5">
        <v>2023</v>
      </c>
      <c r="C10" s="5">
        <v>1304</v>
      </c>
      <c r="D10" s="5">
        <v>3</v>
      </c>
      <c r="E10" s="5" t="s">
        <v>26</v>
      </c>
      <c r="F10" s="5" t="s">
        <v>27</v>
      </c>
      <c r="G10" s="20">
        <v>45405</v>
      </c>
      <c r="H10" s="20">
        <v>45449</v>
      </c>
      <c r="I10" s="20">
        <v>45449</v>
      </c>
      <c r="J10" s="20">
        <v>45482</v>
      </c>
      <c r="K10" s="20">
        <v>45482</v>
      </c>
      <c r="L10" s="20">
        <v>45517</v>
      </c>
      <c r="M10" s="20">
        <v>45517</v>
      </c>
      <c r="N10" s="20">
        <v>45553</v>
      </c>
      <c r="O10" s="20">
        <v>45553</v>
      </c>
      <c r="P10" s="20">
        <v>45587</v>
      </c>
      <c r="Q10" s="20">
        <v>45405</v>
      </c>
      <c r="R10" s="20">
        <v>45482</v>
      </c>
      <c r="S10" s="20">
        <v>45405</v>
      </c>
      <c r="T10" s="20">
        <v>45553</v>
      </c>
      <c r="U10" s="20">
        <v>45405</v>
      </c>
      <c r="V10" s="20">
        <v>45587</v>
      </c>
      <c r="W10" s="20">
        <v>45405</v>
      </c>
      <c r="X10" s="20">
        <v>45449</v>
      </c>
      <c r="Y10" s="20">
        <v>45482</v>
      </c>
      <c r="Z10" s="20">
        <v>45517</v>
      </c>
      <c r="AA10" s="20">
        <v>45553</v>
      </c>
      <c r="AB10" s="20">
        <v>45587</v>
      </c>
    </row>
    <row r="11" spans="1:28" x14ac:dyDescent="0.2">
      <c r="A11" s="5" t="s">
        <v>19</v>
      </c>
      <c r="B11" s="5">
        <v>2023</v>
      </c>
      <c r="C11" s="5">
        <v>1305</v>
      </c>
      <c r="D11" s="5">
        <v>3</v>
      </c>
      <c r="E11" s="5" t="s">
        <v>23</v>
      </c>
      <c r="F11" s="5" t="s">
        <v>27</v>
      </c>
      <c r="G11" s="20">
        <v>45405</v>
      </c>
      <c r="H11" s="20">
        <v>45449</v>
      </c>
      <c r="I11" s="20">
        <v>45449</v>
      </c>
      <c r="J11" s="20">
        <v>45482</v>
      </c>
      <c r="K11" s="20">
        <v>45482</v>
      </c>
      <c r="L11" s="20">
        <v>45517</v>
      </c>
      <c r="M11" s="20">
        <v>45517</v>
      </c>
      <c r="N11" s="20">
        <v>45553</v>
      </c>
      <c r="O11" s="20">
        <v>45553</v>
      </c>
      <c r="P11" s="20">
        <v>45587</v>
      </c>
      <c r="Q11" s="20">
        <v>45405</v>
      </c>
      <c r="R11" s="20">
        <v>45482</v>
      </c>
      <c r="S11" s="20">
        <v>45405</v>
      </c>
      <c r="T11" s="20">
        <v>45553</v>
      </c>
      <c r="U11" s="20">
        <v>45405</v>
      </c>
      <c r="V11" s="20">
        <v>45587</v>
      </c>
      <c r="W11" s="20">
        <v>45405</v>
      </c>
      <c r="X11" s="20">
        <v>45449</v>
      </c>
      <c r="Y11" s="20">
        <v>45482</v>
      </c>
      <c r="Z11" s="20">
        <v>45517</v>
      </c>
      <c r="AA11" s="20">
        <v>45553</v>
      </c>
      <c r="AB11" s="20">
        <v>45587</v>
      </c>
    </row>
    <row r="12" spans="1:28" x14ac:dyDescent="0.2">
      <c r="A12" s="5" t="s">
        <v>19</v>
      </c>
      <c r="B12" s="5">
        <v>2023</v>
      </c>
      <c r="C12" s="5">
        <v>1309</v>
      </c>
      <c r="D12" s="5">
        <v>3</v>
      </c>
      <c r="E12" s="5" t="s">
        <v>26</v>
      </c>
      <c r="F12" s="5" t="s">
        <v>21</v>
      </c>
      <c r="G12" s="20">
        <v>45405</v>
      </c>
      <c r="H12" s="20">
        <v>45449</v>
      </c>
      <c r="I12" s="20">
        <v>45449</v>
      </c>
      <c r="J12" s="20">
        <v>45491</v>
      </c>
      <c r="K12" s="20">
        <v>45491</v>
      </c>
      <c r="L12" s="20">
        <v>45532</v>
      </c>
      <c r="M12" s="20">
        <v>45532</v>
      </c>
      <c r="N12" s="20">
        <v>45587</v>
      </c>
      <c r="Q12" s="20">
        <v>45405</v>
      </c>
      <c r="R12" s="20">
        <v>45491</v>
      </c>
      <c r="S12" s="20">
        <v>45405</v>
      </c>
      <c r="T12" s="20">
        <v>45587</v>
      </c>
      <c r="U12" s="20">
        <v>45405</v>
      </c>
      <c r="W12" s="20">
        <v>45405</v>
      </c>
      <c r="X12" s="20">
        <v>45449</v>
      </c>
      <c r="Y12" s="20">
        <v>45491</v>
      </c>
      <c r="Z12" s="20">
        <v>45532</v>
      </c>
      <c r="AA12" s="20">
        <v>45587</v>
      </c>
    </row>
    <row r="13" spans="1:28" x14ac:dyDescent="0.2">
      <c r="A13" s="5" t="s">
        <v>19</v>
      </c>
      <c r="B13" s="5">
        <v>2023</v>
      </c>
      <c r="C13" s="5">
        <v>1312</v>
      </c>
      <c r="D13" s="5">
        <v>3</v>
      </c>
      <c r="E13" s="5" t="s">
        <v>23</v>
      </c>
      <c r="F13" s="5" t="s">
        <v>21</v>
      </c>
      <c r="G13" s="20">
        <v>45405</v>
      </c>
      <c r="H13" s="20">
        <v>45449</v>
      </c>
      <c r="I13" s="20">
        <v>45449</v>
      </c>
      <c r="J13" s="20">
        <v>45491</v>
      </c>
      <c r="K13" s="20">
        <v>45491</v>
      </c>
      <c r="L13" s="20">
        <v>45532</v>
      </c>
      <c r="M13" s="20">
        <v>45532</v>
      </c>
      <c r="N13" s="20">
        <v>45587</v>
      </c>
      <c r="Q13" s="20">
        <v>45405</v>
      </c>
      <c r="R13" s="20">
        <v>45491</v>
      </c>
      <c r="S13" s="20">
        <v>45405</v>
      </c>
      <c r="T13" s="20">
        <v>45587</v>
      </c>
      <c r="U13" s="20">
        <v>45405</v>
      </c>
      <c r="W13" s="20">
        <v>45405</v>
      </c>
      <c r="X13" s="20">
        <v>45449</v>
      </c>
      <c r="Y13" s="20">
        <v>45491</v>
      </c>
      <c r="Z13" s="20">
        <v>45532</v>
      </c>
      <c r="AA13" s="20">
        <v>45587</v>
      </c>
    </row>
    <row r="14" spans="1:28" x14ac:dyDescent="0.2">
      <c r="A14" s="5" t="s">
        <v>19</v>
      </c>
      <c r="B14" s="5">
        <v>2023</v>
      </c>
      <c r="C14" s="5">
        <v>1402</v>
      </c>
      <c r="D14" s="5">
        <v>4</v>
      </c>
      <c r="E14" s="5" t="s">
        <v>23</v>
      </c>
      <c r="F14" s="5" t="s">
        <v>21</v>
      </c>
      <c r="G14" s="20">
        <v>45405</v>
      </c>
      <c r="H14" s="20">
        <v>45449</v>
      </c>
      <c r="I14" s="20">
        <v>45449</v>
      </c>
      <c r="J14" s="20">
        <v>45491</v>
      </c>
      <c r="K14" s="20">
        <v>45491</v>
      </c>
      <c r="L14" s="20">
        <v>45532</v>
      </c>
      <c r="M14" s="20">
        <v>45532</v>
      </c>
      <c r="N14" s="20">
        <v>45587</v>
      </c>
      <c r="Q14" s="20">
        <v>45405</v>
      </c>
      <c r="R14" s="20">
        <v>45491</v>
      </c>
      <c r="S14" s="20">
        <v>45405</v>
      </c>
      <c r="T14" s="20">
        <v>45587</v>
      </c>
      <c r="U14" s="20">
        <v>45405</v>
      </c>
      <c r="W14" s="20">
        <v>45405</v>
      </c>
      <c r="X14" s="20">
        <v>45449</v>
      </c>
      <c r="Y14" s="20">
        <v>45491</v>
      </c>
      <c r="Z14" s="20">
        <v>45532</v>
      </c>
      <c r="AA14" s="20">
        <v>45587</v>
      </c>
    </row>
    <row r="15" spans="1:28" x14ac:dyDescent="0.2">
      <c r="A15" s="5" t="s">
        <v>19</v>
      </c>
      <c r="B15" s="5">
        <v>2023</v>
      </c>
      <c r="C15" s="5">
        <v>1405</v>
      </c>
      <c r="D15" s="5">
        <v>4</v>
      </c>
      <c r="E15" s="5" t="s">
        <v>26</v>
      </c>
      <c r="F15" s="5" t="s">
        <v>21</v>
      </c>
      <c r="G15" s="20">
        <v>45405</v>
      </c>
      <c r="H15" s="20">
        <v>45449</v>
      </c>
      <c r="I15" s="20">
        <v>45449</v>
      </c>
      <c r="J15" s="20">
        <v>45491</v>
      </c>
      <c r="K15" s="20">
        <v>45491</v>
      </c>
      <c r="L15" s="20">
        <v>45532</v>
      </c>
      <c r="M15" s="20">
        <v>45532</v>
      </c>
      <c r="N15" s="20">
        <v>45587</v>
      </c>
      <c r="Q15" s="20">
        <v>45405</v>
      </c>
      <c r="R15" s="20">
        <v>45491</v>
      </c>
      <c r="S15" s="20">
        <v>45405</v>
      </c>
      <c r="T15" s="20">
        <v>45587</v>
      </c>
      <c r="U15" s="20">
        <v>45405</v>
      </c>
      <c r="W15" s="20">
        <v>45405</v>
      </c>
      <c r="X15" s="20">
        <v>45449</v>
      </c>
      <c r="Y15" s="20">
        <v>45491</v>
      </c>
      <c r="Z15" s="20">
        <v>45532</v>
      </c>
      <c r="AA15" s="20">
        <v>45587</v>
      </c>
    </row>
    <row r="16" spans="1:28" x14ac:dyDescent="0.2">
      <c r="A16" s="5" t="s">
        <v>19</v>
      </c>
      <c r="B16" s="5">
        <v>2023</v>
      </c>
      <c r="C16" s="5">
        <v>1410</v>
      </c>
      <c r="D16" s="5">
        <v>4</v>
      </c>
      <c r="E16" s="5" t="s">
        <v>26</v>
      </c>
      <c r="F16" s="5" t="s">
        <v>27</v>
      </c>
      <c r="G16" s="20">
        <v>45405</v>
      </c>
      <c r="H16" s="20">
        <v>45449</v>
      </c>
      <c r="I16" s="20">
        <v>45449</v>
      </c>
      <c r="J16" s="20">
        <v>45482</v>
      </c>
      <c r="K16" s="20">
        <v>45482</v>
      </c>
      <c r="L16" s="20">
        <v>45517</v>
      </c>
      <c r="M16" s="20">
        <v>45517</v>
      </c>
      <c r="N16" s="20">
        <v>45553</v>
      </c>
      <c r="O16" s="20">
        <v>45553</v>
      </c>
      <c r="P16" s="20">
        <v>45587</v>
      </c>
      <c r="Q16" s="20">
        <v>45405</v>
      </c>
      <c r="R16" s="20">
        <v>45482</v>
      </c>
      <c r="S16" s="20">
        <v>45405</v>
      </c>
      <c r="T16" s="20">
        <v>45553</v>
      </c>
      <c r="U16" s="20">
        <v>45405</v>
      </c>
      <c r="V16" s="20">
        <v>45587</v>
      </c>
      <c r="W16" s="20">
        <v>45405</v>
      </c>
      <c r="X16" s="20">
        <v>45449</v>
      </c>
      <c r="Y16" s="20">
        <v>45482</v>
      </c>
      <c r="Z16" s="20">
        <v>45517</v>
      </c>
      <c r="AA16" s="20">
        <v>45553</v>
      </c>
      <c r="AB16" s="20">
        <v>45587</v>
      </c>
    </row>
    <row r="17" spans="1:28" x14ac:dyDescent="0.2">
      <c r="A17" s="5" t="s">
        <v>19</v>
      </c>
      <c r="B17" s="5">
        <v>2023</v>
      </c>
      <c r="C17" s="5">
        <v>1412</v>
      </c>
      <c r="D17" s="5">
        <v>4</v>
      </c>
      <c r="E17" s="5" t="s">
        <v>23</v>
      </c>
      <c r="F17" s="5" t="s">
        <v>27</v>
      </c>
      <c r="G17" s="20">
        <v>45405</v>
      </c>
      <c r="H17" s="20">
        <v>45449</v>
      </c>
      <c r="I17" s="20">
        <v>45449</v>
      </c>
      <c r="J17" s="20">
        <v>45482</v>
      </c>
      <c r="K17" s="20">
        <v>45482</v>
      </c>
      <c r="L17" s="20">
        <v>45517</v>
      </c>
      <c r="M17" s="20">
        <v>45517</v>
      </c>
      <c r="N17" s="20">
        <v>45553</v>
      </c>
      <c r="O17" s="20">
        <v>45553</v>
      </c>
      <c r="P17" s="20">
        <v>45587</v>
      </c>
      <c r="Q17" s="20">
        <v>45405</v>
      </c>
      <c r="R17" s="20">
        <v>45482</v>
      </c>
      <c r="S17" s="20">
        <v>45405</v>
      </c>
      <c r="T17" s="20">
        <v>45553</v>
      </c>
      <c r="U17" s="20">
        <v>45405</v>
      </c>
      <c r="V17" s="20">
        <v>45587</v>
      </c>
      <c r="W17" s="20">
        <v>45405</v>
      </c>
      <c r="X17" s="20">
        <v>45449</v>
      </c>
      <c r="Y17" s="20">
        <v>45482</v>
      </c>
      <c r="Z17" s="20">
        <v>45517</v>
      </c>
      <c r="AA17" s="20">
        <v>45553</v>
      </c>
      <c r="AB17" s="20">
        <v>45587</v>
      </c>
    </row>
    <row r="18" spans="1:28" x14ac:dyDescent="0.2">
      <c r="A18" s="5" t="s">
        <v>28</v>
      </c>
      <c r="B18" s="5">
        <v>2023</v>
      </c>
      <c r="C18" s="5">
        <v>2101</v>
      </c>
      <c r="D18" s="5">
        <v>1</v>
      </c>
      <c r="E18" s="5" t="s">
        <v>26</v>
      </c>
      <c r="F18" s="5" t="s">
        <v>21</v>
      </c>
      <c r="G18" s="20">
        <v>45404</v>
      </c>
      <c r="H18" s="20">
        <v>45442</v>
      </c>
      <c r="I18" s="20">
        <v>45442</v>
      </c>
      <c r="J18" s="20">
        <v>45492</v>
      </c>
      <c r="K18" s="20">
        <v>45492</v>
      </c>
      <c r="L18" s="20">
        <v>45531</v>
      </c>
      <c r="M18" s="20">
        <v>45531</v>
      </c>
      <c r="N18" s="20">
        <v>45586</v>
      </c>
      <c r="Q18" s="20">
        <v>45404</v>
      </c>
      <c r="R18" s="20">
        <v>45492</v>
      </c>
      <c r="S18" s="20">
        <v>45404</v>
      </c>
      <c r="T18" s="20">
        <v>45586</v>
      </c>
      <c r="U18" s="20">
        <v>45404</v>
      </c>
      <c r="W18" s="20">
        <v>45404</v>
      </c>
      <c r="X18" s="20">
        <v>45442</v>
      </c>
      <c r="Y18" s="20">
        <v>45492</v>
      </c>
      <c r="Z18" s="20">
        <v>45531</v>
      </c>
      <c r="AA18" s="20">
        <v>45586</v>
      </c>
    </row>
    <row r="19" spans="1:28" x14ac:dyDescent="0.2">
      <c r="A19" s="5" t="s">
        <v>28</v>
      </c>
      <c r="B19" s="5">
        <v>2023</v>
      </c>
      <c r="C19" s="5">
        <v>2104</v>
      </c>
      <c r="D19" s="5">
        <v>1</v>
      </c>
      <c r="E19" s="5" t="s">
        <v>23</v>
      </c>
      <c r="F19" s="5" t="s">
        <v>21</v>
      </c>
      <c r="G19" s="20">
        <v>45404</v>
      </c>
      <c r="H19" s="20">
        <v>45442</v>
      </c>
      <c r="I19" s="20">
        <v>45442</v>
      </c>
      <c r="J19" s="20">
        <v>45492</v>
      </c>
      <c r="K19" s="20">
        <v>45492</v>
      </c>
      <c r="L19" s="20">
        <v>45531</v>
      </c>
      <c r="M19" s="20">
        <v>45531</v>
      </c>
      <c r="N19" s="20">
        <v>45586</v>
      </c>
      <c r="Q19" s="20">
        <v>45404</v>
      </c>
      <c r="R19" s="20">
        <v>45492</v>
      </c>
      <c r="S19" s="20">
        <v>45404</v>
      </c>
      <c r="T19" s="20">
        <v>45586</v>
      </c>
      <c r="U19" s="20">
        <v>45404</v>
      </c>
      <c r="W19" s="20">
        <v>45404</v>
      </c>
      <c r="X19" s="20">
        <v>45442</v>
      </c>
      <c r="Y19" s="20">
        <v>45492</v>
      </c>
      <c r="Z19" s="20">
        <v>45531</v>
      </c>
      <c r="AA19" s="20">
        <v>45586</v>
      </c>
    </row>
    <row r="20" spans="1:28" x14ac:dyDescent="0.2">
      <c r="A20" s="5" t="s">
        <v>28</v>
      </c>
      <c r="B20" s="5">
        <v>2023</v>
      </c>
      <c r="C20" s="5">
        <v>2108</v>
      </c>
      <c r="D20" s="5">
        <v>1</v>
      </c>
      <c r="E20" s="5" t="s">
        <v>26</v>
      </c>
      <c r="F20" s="5" t="s">
        <v>27</v>
      </c>
      <c r="G20" s="20">
        <v>45404</v>
      </c>
      <c r="H20" s="20">
        <v>45442</v>
      </c>
      <c r="I20" s="20">
        <v>45442</v>
      </c>
      <c r="J20" s="20">
        <v>45482</v>
      </c>
      <c r="K20" s="20">
        <v>45482</v>
      </c>
      <c r="L20" s="20">
        <v>45517</v>
      </c>
      <c r="M20" s="20">
        <v>45517</v>
      </c>
      <c r="N20" s="20">
        <v>45551</v>
      </c>
      <c r="O20" s="20">
        <v>45551</v>
      </c>
      <c r="P20" s="20">
        <v>45586</v>
      </c>
      <c r="Q20" s="20">
        <v>45404</v>
      </c>
      <c r="R20" s="20">
        <v>45482</v>
      </c>
      <c r="S20" s="20">
        <v>45404</v>
      </c>
      <c r="T20" s="20">
        <v>45551</v>
      </c>
      <c r="U20" s="20">
        <v>45404</v>
      </c>
      <c r="V20" s="20">
        <v>45586</v>
      </c>
      <c r="W20" s="20">
        <v>45404</v>
      </c>
      <c r="X20" s="20">
        <v>45442</v>
      </c>
      <c r="Y20" s="20">
        <v>45482</v>
      </c>
      <c r="Z20" s="20">
        <v>45517</v>
      </c>
      <c r="AA20" s="20">
        <v>45551</v>
      </c>
      <c r="AB20" s="20">
        <v>45586</v>
      </c>
    </row>
    <row r="21" spans="1:28" x14ac:dyDescent="0.2">
      <c r="A21" s="5" t="s">
        <v>28</v>
      </c>
      <c r="B21" s="5">
        <v>2023</v>
      </c>
      <c r="C21" s="5">
        <v>2110</v>
      </c>
      <c r="D21" s="5">
        <v>1</v>
      </c>
      <c r="E21" s="5" t="s">
        <v>23</v>
      </c>
      <c r="F21" s="5" t="s">
        <v>27</v>
      </c>
      <c r="G21" s="20">
        <v>45404</v>
      </c>
      <c r="H21" s="20">
        <v>45442</v>
      </c>
      <c r="I21" s="20">
        <v>45442</v>
      </c>
      <c r="J21" s="20">
        <v>45482</v>
      </c>
      <c r="K21" s="20">
        <v>45482</v>
      </c>
      <c r="L21" s="20">
        <v>45517</v>
      </c>
      <c r="M21" s="20">
        <v>45517</v>
      </c>
      <c r="N21" s="20">
        <v>45551</v>
      </c>
      <c r="O21" s="20">
        <v>45551</v>
      </c>
      <c r="P21" s="20">
        <v>45586</v>
      </c>
      <c r="Q21" s="20">
        <v>45404</v>
      </c>
      <c r="R21" s="20">
        <v>45482</v>
      </c>
      <c r="S21" s="20">
        <v>45404</v>
      </c>
      <c r="T21" s="20">
        <v>45551</v>
      </c>
      <c r="U21" s="20">
        <v>45404</v>
      </c>
      <c r="V21" s="20">
        <v>45586</v>
      </c>
      <c r="W21" s="20">
        <v>45404</v>
      </c>
      <c r="X21" s="20">
        <v>45442</v>
      </c>
      <c r="Y21" s="20">
        <v>45482</v>
      </c>
      <c r="Z21" s="20">
        <v>45517</v>
      </c>
      <c r="AA21" s="20">
        <v>45551</v>
      </c>
      <c r="AB21" s="20">
        <v>45586</v>
      </c>
    </row>
    <row r="22" spans="1:28" x14ac:dyDescent="0.2">
      <c r="A22" s="5" t="s">
        <v>28</v>
      </c>
      <c r="B22" s="5">
        <v>2023</v>
      </c>
      <c r="C22" s="5">
        <v>2204</v>
      </c>
      <c r="D22" s="5">
        <v>2</v>
      </c>
      <c r="E22" s="5" t="s">
        <v>23</v>
      </c>
      <c r="F22" s="5" t="s">
        <v>21</v>
      </c>
      <c r="G22" s="20">
        <v>45404</v>
      </c>
      <c r="H22" s="20">
        <v>45442</v>
      </c>
      <c r="I22" s="20">
        <v>45442</v>
      </c>
      <c r="J22" s="20">
        <v>45492</v>
      </c>
      <c r="K22" s="20">
        <v>45492</v>
      </c>
      <c r="L22" s="20">
        <v>45531</v>
      </c>
      <c r="M22" s="20">
        <v>45531</v>
      </c>
      <c r="N22" s="20">
        <v>45586</v>
      </c>
      <c r="Q22" s="20">
        <v>45404</v>
      </c>
      <c r="R22" s="20">
        <v>45492</v>
      </c>
      <c r="S22" s="20">
        <v>45404</v>
      </c>
      <c r="T22" s="20">
        <v>45586</v>
      </c>
      <c r="U22" s="20">
        <v>45404</v>
      </c>
      <c r="W22" s="20">
        <v>45404</v>
      </c>
      <c r="X22" s="20">
        <v>45442</v>
      </c>
      <c r="Y22" s="20">
        <v>45492</v>
      </c>
      <c r="Z22" s="20">
        <v>45531</v>
      </c>
      <c r="AA22" s="20">
        <v>45586</v>
      </c>
    </row>
    <row r="23" spans="1:28" x14ac:dyDescent="0.2">
      <c r="A23" s="5" t="s">
        <v>28</v>
      </c>
      <c r="B23" s="5">
        <v>2023</v>
      </c>
      <c r="C23" s="5">
        <v>2205</v>
      </c>
      <c r="D23" s="5">
        <v>2</v>
      </c>
      <c r="E23" s="5" t="s">
        <v>26</v>
      </c>
      <c r="F23" s="5" t="s">
        <v>21</v>
      </c>
      <c r="G23" s="20">
        <v>45404</v>
      </c>
      <c r="H23" s="20">
        <v>45442</v>
      </c>
      <c r="I23" s="20">
        <v>45442</v>
      </c>
      <c r="J23" s="20">
        <v>45492</v>
      </c>
      <c r="K23" s="20">
        <v>45492</v>
      </c>
      <c r="L23" s="20">
        <v>45531</v>
      </c>
      <c r="M23" s="20">
        <v>45531</v>
      </c>
      <c r="N23" s="20">
        <v>45586</v>
      </c>
      <c r="Q23" s="20">
        <v>45404</v>
      </c>
      <c r="R23" s="20">
        <v>45492</v>
      </c>
      <c r="S23" s="20">
        <v>45404</v>
      </c>
      <c r="T23" s="20">
        <v>45586</v>
      </c>
      <c r="U23" s="20">
        <v>45404</v>
      </c>
      <c r="W23" s="20">
        <v>45404</v>
      </c>
      <c r="X23" s="20">
        <v>45442</v>
      </c>
      <c r="Y23" s="20">
        <v>45492</v>
      </c>
      <c r="Z23" s="20">
        <v>45531</v>
      </c>
      <c r="AA23" s="20">
        <v>45586</v>
      </c>
    </row>
    <row r="24" spans="1:28" x14ac:dyDescent="0.2">
      <c r="A24" s="5" t="s">
        <v>28</v>
      </c>
      <c r="B24" s="5">
        <v>2023</v>
      </c>
      <c r="C24" s="5">
        <v>2208</v>
      </c>
      <c r="D24" s="5">
        <v>2</v>
      </c>
      <c r="E24" s="5" t="s">
        <v>23</v>
      </c>
      <c r="F24" s="5" t="s">
        <v>27</v>
      </c>
      <c r="G24" s="20">
        <v>45404</v>
      </c>
      <c r="H24" s="20">
        <v>45442</v>
      </c>
      <c r="I24" s="20">
        <v>45442</v>
      </c>
      <c r="J24" s="20">
        <v>45482</v>
      </c>
      <c r="K24" s="20">
        <v>45482</v>
      </c>
      <c r="L24" s="20">
        <v>45517</v>
      </c>
      <c r="M24" s="20">
        <v>45517</v>
      </c>
      <c r="N24" s="20">
        <v>45551</v>
      </c>
      <c r="O24" s="20">
        <v>45551</v>
      </c>
      <c r="P24" s="20">
        <v>45586</v>
      </c>
      <c r="Q24" s="20">
        <v>45404</v>
      </c>
      <c r="R24" s="20">
        <v>45482</v>
      </c>
      <c r="S24" s="20">
        <v>45404</v>
      </c>
      <c r="T24" s="20">
        <v>45551</v>
      </c>
      <c r="U24" s="20">
        <v>45404</v>
      </c>
      <c r="V24" s="20">
        <v>45586</v>
      </c>
      <c r="W24" s="20">
        <v>45404</v>
      </c>
      <c r="X24" s="20">
        <v>45442</v>
      </c>
      <c r="Y24" s="20">
        <v>45482</v>
      </c>
      <c r="Z24" s="20">
        <v>45517</v>
      </c>
      <c r="AA24" s="20">
        <v>45551</v>
      </c>
      <c r="AB24" s="20">
        <v>45586</v>
      </c>
    </row>
    <row r="25" spans="1:28" x14ac:dyDescent="0.2">
      <c r="A25" s="5" t="s">
        <v>28</v>
      </c>
      <c r="B25" s="5">
        <v>2023</v>
      </c>
      <c r="C25" s="5">
        <v>2212</v>
      </c>
      <c r="D25" s="5">
        <v>2</v>
      </c>
      <c r="E25" s="5" t="s">
        <v>26</v>
      </c>
      <c r="F25" s="5" t="s">
        <v>27</v>
      </c>
      <c r="G25" s="20">
        <v>45404</v>
      </c>
      <c r="H25" s="20">
        <v>45442</v>
      </c>
      <c r="I25" s="20">
        <v>45442</v>
      </c>
      <c r="J25" s="20">
        <v>45482</v>
      </c>
      <c r="K25" s="20">
        <v>45482</v>
      </c>
      <c r="L25" s="20">
        <v>45517</v>
      </c>
      <c r="M25" s="20">
        <v>45517</v>
      </c>
      <c r="N25" s="20">
        <v>45551</v>
      </c>
      <c r="O25" s="20">
        <v>45551</v>
      </c>
      <c r="P25" s="20">
        <v>45586</v>
      </c>
      <c r="Q25" s="20">
        <v>45404</v>
      </c>
      <c r="R25" s="20">
        <v>45482</v>
      </c>
      <c r="S25" s="20">
        <v>45404</v>
      </c>
      <c r="T25" s="20">
        <v>45551</v>
      </c>
      <c r="U25" s="20">
        <v>45404</v>
      </c>
      <c r="V25" s="20">
        <v>45586</v>
      </c>
      <c r="W25" s="20">
        <v>45404</v>
      </c>
      <c r="X25" s="20">
        <v>45442</v>
      </c>
      <c r="Y25" s="20">
        <v>45482</v>
      </c>
      <c r="Z25" s="20">
        <v>45517</v>
      </c>
      <c r="AA25" s="20">
        <v>45551</v>
      </c>
      <c r="AB25" s="20">
        <v>45586</v>
      </c>
    </row>
    <row r="26" spans="1:28" x14ac:dyDescent="0.2">
      <c r="A26" s="5" t="s">
        <v>28</v>
      </c>
      <c r="B26" s="5">
        <v>2023</v>
      </c>
      <c r="C26" s="5">
        <v>2302</v>
      </c>
      <c r="D26" s="5">
        <v>3</v>
      </c>
      <c r="E26" s="5" t="s">
        <v>23</v>
      </c>
      <c r="F26" s="5" t="s">
        <v>27</v>
      </c>
      <c r="G26" s="20">
        <v>45404</v>
      </c>
      <c r="H26" s="20">
        <v>45442</v>
      </c>
      <c r="I26" s="20">
        <v>45442</v>
      </c>
      <c r="J26" s="20">
        <v>45482</v>
      </c>
      <c r="K26" s="20">
        <v>45482</v>
      </c>
      <c r="L26" s="20">
        <v>45517</v>
      </c>
      <c r="M26" s="20">
        <v>45517</v>
      </c>
      <c r="N26" s="20">
        <v>45551</v>
      </c>
      <c r="O26" s="20">
        <v>45551</v>
      </c>
      <c r="P26" s="20">
        <v>45586</v>
      </c>
      <c r="Q26" s="20">
        <v>45404</v>
      </c>
      <c r="R26" s="20">
        <v>45482</v>
      </c>
      <c r="S26" s="20">
        <v>45404</v>
      </c>
      <c r="T26" s="20">
        <v>45551</v>
      </c>
      <c r="U26" s="20">
        <v>45404</v>
      </c>
      <c r="V26" s="20">
        <v>45586</v>
      </c>
      <c r="W26" s="20">
        <v>45404</v>
      </c>
      <c r="X26" s="20">
        <v>45442</v>
      </c>
      <c r="Y26" s="20">
        <v>45482</v>
      </c>
      <c r="Z26" s="20">
        <v>45517</v>
      </c>
      <c r="AA26" s="20">
        <v>45551</v>
      </c>
      <c r="AB26" s="20">
        <v>45586</v>
      </c>
    </row>
    <row r="27" spans="1:28" x14ac:dyDescent="0.2">
      <c r="A27" s="5" t="s">
        <v>28</v>
      </c>
      <c r="B27" s="5">
        <v>2023</v>
      </c>
      <c r="C27" s="5">
        <v>2303</v>
      </c>
      <c r="D27" s="5">
        <v>3</v>
      </c>
      <c r="E27" s="5" t="s">
        <v>26</v>
      </c>
      <c r="F27" s="5" t="s">
        <v>27</v>
      </c>
      <c r="G27" s="20">
        <v>45404</v>
      </c>
      <c r="H27" s="20">
        <v>45442</v>
      </c>
      <c r="I27" s="20">
        <v>45442</v>
      </c>
      <c r="J27" s="20">
        <v>45482</v>
      </c>
      <c r="K27" s="20">
        <v>45482</v>
      </c>
      <c r="L27" s="20">
        <v>45517</v>
      </c>
      <c r="M27" s="20">
        <v>45517</v>
      </c>
      <c r="N27" s="20">
        <v>45551</v>
      </c>
      <c r="O27" s="20">
        <v>45551</v>
      </c>
      <c r="P27" s="20">
        <v>45586</v>
      </c>
      <c r="Q27" s="20">
        <v>45404</v>
      </c>
      <c r="R27" s="20">
        <v>45482</v>
      </c>
      <c r="S27" s="20">
        <v>45404</v>
      </c>
      <c r="T27" s="20">
        <v>45551</v>
      </c>
      <c r="U27" s="20">
        <v>45404</v>
      </c>
      <c r="V27" s="20">
        <v>45586</v>
      </c>
      <c r="W27" s="20">
        <v>45404</v>
      </c>
      <c r="X27" s="20">
        <v>45442</v>
      </c>
      <c r="Y27" s="20">
        <v>45482</v>
      </c>
      <c r="Z27" s="20">
        <v>45517</v>
      </c>
      <c r="AA27" s="20">
        <v>45551</v>
      </c>
      <c r="AB27" s="20">
        <v>45586</v>
      </c>
    </row>
    <row r="28" spans="1:28" x14ac:dyDescent="0.2">
      <c r="A28" s="5" t="s">
        <v>28</v>
      </c>
      <c r="B28" s="5">
        <v>2023</v>
      </c>
      <c r="C28" s="5">
        <v>2309</v>
      </c>
      <c r="D28" s="5">
        <v>3</v>
      </c>
      <c r="E28" s="5" t="s">
        <v>26</v>
      </c>
      <c r="F28" s="5" t="s">
        <v>21</v>
      </c>
      <c r="G28" s="20">
        <v>45404</v>
      </c>
      <c r="H28" s="20">
        <v>45442</v>
      </c>
      <c r="I28" s="20">
        <v>45442</v>
      </c>
      <c r="J28" s="20">
        <v>45492</v>
      </c>
      <c r="K28" s="20">
        <v>45492</v>
      </c>
      <c r="L28" s="20">
        <v>45531</v>
      </c>
      <c r="M28" s="20">
        <v>45531</v>
      </c>
      <c r="N28" s="20">
        <v>45586</v>
      </c>
      <c r="Q28" s="20">
        <v>45404</v>
      </c>
      <c r="R28" s="20">
        <v>45492</v>
      </c>
      <c r="S28" s="20">
        <v>45404</v>
      </c>
      <c r="T28" s="20">
        <v>45586</v>
      </c>
      <c r="U28" s="20">
        <v>45404</v>
      </c>
      <c r="W28" s="20">
        <v>45404</v>
      </c>
      <c r="X28" s="20">
        <v>45442</v>
      </c>
      <c r="Y28" s="20">
        <v>45492</v>
      </c>
      <c r="Z28" s="20">
        <v>45531</v>
      </c>
      <c r="AA28" s="20">
        <v>45586</v>
      </c>
    </row>
    <row r="29" spans="1:28" x14ac:dyDescent="0.2">
      <c r="A29" s="5" t="s">
        <v>28</v>
      </c>
      <c r="B29" s="5">
        <v>2023</v>
      </c>
      <c r="C29" s="5">
        <v>2312</v>
      </c>
      <c r="D29" s="5">
        <v>3</v>
      </c>
      <c r="E29" s="5" t="s">
        <v>23</v>
      </c>
      <c r="F29" s="5" t="s">
        <v>21</v>
      </c>
      <c r="G29" s="20">
        <v>45404</v>
      </c>
      <c r="H29" s="20">
        <v>45442</v>
      </c>
      <c r="I29" s="20">
        <v>45442</v>
      </c>
      <c r="J29" s="20">
        <v>45492</v>
      </c>
      <c r="K29" s="20">
        <v>45492</v>
      </c>
      <c r="L29" s="20">
        <v>45531</v>
      </c>
      <c r="M29" s="20">
        <v>45531</v>
      </c>
      <c r="N29" s="20">
        <v>45586</v>
      </c>
      <c r="Q29" s="20">
        <v>45404</v>
      </c>
      <c r="R29" s="20">
        <v>45492</v>
      </c>
      <c r="S29" s="20">
        <v>45404</v>
      </c>
      <c r="T29" s="20">
        <v>45586</v>
      </c>
      <c r="U29" s="20">
        <v>45404</v>
      </c>
      <c r="W29" s="20">
        <v>45404</v>
      </c>
      <c r="X29" s="20">
        <v>45442</v>
      </c>
      <c r="Y29" s="20">
        <v>45492</v>
      </c>
      <c r="Z29" s="20">
        <v>45531</v>
      </c>
      <c r="AA29" s="20">
        <v>45586</v>
      </c>
    </row>
    <row r="30" spans="1:28" x14ac:dyDescent="0.2">
      <c r="A30" s="5" t="s">
        <v>28</v>
      </c>
      <c r="B30" s="5">
        <v>2023</v>
      </c>
      <c r="C30" s="5">
        <v>2404</v>
      </c>
      <c r="D30" s="5">
        <v>4</v>
      </c>
      <c r="E30" s="5" t="s">
        <v>23</v>
      </c>
      <c r="F30" s="5" t="s">
        <v>21</v>
      </c>
      <c r="G30" s="20">
        <v>45404</v>
      </c>
      <c r="H30" s="20">
        <v>45442</v>
      </c>
      <c r="I30" s="20">
        <v>45442</v>
      </c>
      <c r="J30" s="20">
        <v>45492</v>
      </c>
      <c r="K30" s="20">
        <v>45492</v>
      </c>
      <c r="L30" s="20">
        <v>45531</v>
      </c>
      <c r="M30" s="20">
        <v>45531</v>
      </c>
      <c r="N30" s="20">
        <v>45586</v>
      </c>
      <c r="Q30" s="20">
        <v>45404</v>
      </c>
      <c r="R30" s="20">
        <v>45492</v>
      </c>
      <c r="S30" s="20">
        <v>45404</v>
      </c>
      <c r="T30" s="20">
        <v>45586</v>
      </c>
      <c r="U30" s="20">
        <v>45404</v>
      </c>
      <c r="W30" s="20">
        <v>45404</v>
      </c>
      <c r="X30" s="20">
        <v>45442</v>
      </c>
      <c r="Y30" s="20">
        <v>45492</v>
      </c>
      <c r="Z30" s="20">
        <v>45531</v>
      </c>
      <c r="AA30" s="20">
        <v>45586</v>
      </c>
    </row>
    <row r="31" spans="1:28" x14ac:dyDescent="0.2">
      <c r="A31" s="5" t="s">
        <v>28</v>
      </c>
      <c r="B31" s="5">
        <v>2023</v>
      </c>
      <c r="C31" s="5">
        <v>2406</v>
      </c>
      <c r="D31" s="5">
        <v>4</v>
      </c>
      <c r="E31" s="5" t="s">
        <v>26</v>
      </c>
      <c r="F31" s="5" t="s">
        <v>21</v>
      </c>
      <c r="G31" s="20">
        <v>45404</v>
      </c>
      <c r="H31" s="20">
        <v>45442</v>
      </c>
      <c r="I31" s="20">
        <v>45442</v>
      </c>
      <c r="J31" s="20">
        <v>45492</v>
      </c>
      <c r="K31" s="20">
        <v>45492</v>
      </c>
      <c r="L31" s="20">
        <v>45531</v>
      </c>
      <c r="M31" s="20">
        <v>45531</v>
      </c>
      <c r="N31" s="20">
        <v>45586</v>
      </c>
      <c r="Q31" s="20">
        <v>45404</v>
      </c>
      <c r="R31" s="20">
        <v>45492</v>
      </c>
      <c r="S31" s="20">
        <v>45404</v>
      </c>
      <c r="T31" s="20">
        <v>45586</v>
      </c>
      <c r="U31" s="20">
        <v>45404</v>
      </c>
      <c r="W31" s="20">
        <v>45404</v>
      </c>
      <c r="X31" s="20">
        <v>45442</v>
      </c>
      <c r="Y31" s="20">
        <v>45492</v>
      </c>
      <c r="Z31" s="20">
        <v>45531</v>
      </c>
      <c r="AA31" s="20">
        <v>45586</v>
      </c>
    </row>
    <row r="32" spans="1:28" x14ac:dyDescent="0.2">
      <c r="A32" s="5" t="s">
        <v>28</v>
      </c>
      <c r="B32" s="5">
        <v>2023</v>
      </c>
      <c r="C32" s="5">
        <v>2407</v>
      </c>
      <c r="D32" s="5">
        <v>4</v>
      </c>
      <c r="E32" s="5" t="s">
        <v>26</v>
      </c>
      <c r="F32" s="5" t="s">
        <v>27</v>
      </c>
      <c r="G32" s="20">
        <v>45404</v>
      </c>
      <c r="H32" s="20">
        <v>45442</v>
      </c>
      <c r="I32" s="20">
        <v>45442</v>
      </c>
      <c r="J32" s="20">
        <v>45482</v>
      </c>
      <c r="K32" s="20">
        <v>45482</v>
      </c>
      <c r="L32" s="20">
        <v>45517</v>
      </c>
      <c r="M32" s="20">
        <v>45517</v>
      </c>
      <c r="N32" s="20">
        <v>45551</v>
      </c>
      <c r="O32" s="20">
        <v>45551</v>
      </c>
      <c r="P32" s="20">
        <v>45586</v>
      </c>
      <c r="Q32" s="20">
        <v>45404</v>
      </c>
      <c r="R32" s="20">
        <v>45482</v>
      </c>
      <c r="S32" s="20">
        <v>45404</v>
      </c>
      <c r="T32" s="20">
        <v>45551</v>
      </c>
      <c r="U32" s="20">
        <v>45404</v>
      </c>
      <c r="V32" s="20">
        <v>45586</v>
      </c>
      <c r="W32" s="20">
        <v>45404</v>
      </c>
      <c r="X32" s="20">
        <v>45442</v>
      </c>
      <c r="Y32" s="20">
        <v>45482</v>
      </c>
      <c r="Z32" s="20">
        <v>45517</v>
      </c>
      <c r="AA32" s="20">
        <v>45551</v>
      </c>
      <c r="AB32" s="20">
        <v>45586</v>
      </c>
    </row>
    <row r="33" spans="1:28" x14ac:dyDescent="0.2">
      <c r="A33" s="5" t="s">
        <v>28</v>
      </c>
      <c r="B33" s="5">
        <v>2023</v>
      </c>
      <c r="C33" s="5">
        <v>2412</v>
      </c>
      <c r="D33" s="5">
        <v>4</v>
      </c>
      <c r="E33" s="5" t="s">
        <v>23</v>
      </c>
      <c r="F33" s="5" t="s">
        <v>27</v>
      </c>
      <c r="G33" s="20">
        <v>45404</v>
      </c>
      <c r="H33" s="20">
        <v>45442</v>
      </c>
      <c r="I33" s="20">
        <v>45442</v>
      </c>
      <c r="J33" s="20">
        <v>45482</v>
      </c>
      <c r="K33" s="20">
        <v>45482</v>
      </c>
      <c r="L33" s="20">
        <v>45517</v>
      </c>
      <c r="M33" s="20">
        <v>45517</v>
      </c>
      <c r="N33" s="20">
        <v>45551</v>
      </c>
      <c r="O33" s="20">
        <v>45551</v>
      </c>
      <c r="P33" s="20">
        <v>45586</v>
      </c>
      <c r="Q33" s="20">
        <v>45404</v>
      </c>
      <c r="R33" s="20">
        <v>45482</v>
      </c>
      <c r="S33" s="20">
        <v>45404</v>
      </c>
      <c r="T33" s="20">
        <v>45551</v>
      </c>
      <c r="U33" s="20">
        <v>45404</v>
      </c>
      <c r="V33" s="20">
        <v>45586</v>
      </c>
      <c r="W33" s="20">
        <v>45404</v>
      </c>
      <c r="X33" s="20">
        <v>45442</v>
      </c>
      <c r="Y33" s="20">
        <v>45482</v>
      </c>
      <c r="Z33" s="20">
        <v>45517</v>
      </c>
      <c r="AA33" s="20">
        <v>45551</v>
      </c>
      <c r="AB33" s="20">
        <v>45586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DC8D-55A2-0A4C-B47A-BA271447D6C7}">
  <dimension ref="A1:B38"/>
  <sheetViews>
    <sheetView workbookViewId="0">
      <selection activeCell="A27" sqref="A27"/>
    </sheetView>
  </sheetViews>
  <sheetFormatPr baseColWidth="10" defaultRowHeight="16" x14ac:dyDescent="0.2"/>
  <cols>
    <col min="2" max="2" width="245.33203125" customWidth="1"/>
  </cols>
  <sheetData>
    <row r="1" spans="1:2" x14ac:dyDescent="0.2">
      <c r="A1" s="1" t="s">
        <v>0</v>
      </c>
    </row>
    <row r="2" spans="1:2" x14ac:dyDescent="0.2">
      <c r="A2" s="1" t="s">
        <v>1</v>
      </c>
    </row>
    <row r="3" spans="1:2" x14ac:dyDescent="0.2">
      <c r="A3" s="2" t="s">
        <v>2</v>
      </c>
    </row>
    <row r="4" spans="1:2" x14ac:dyDescent="0.2">
      <c r="A4" s="1" t="s">
        <v>3</v>
      </c>
    </row>
    <row r="5" spans="1:2" x14ac:dyDescent="0.2">
      <c r="A5" s="1" t="s">
        <v>4</v>
      </c>
    </row>
    <row r="6" spans="1:2" x14ac:dyDescent="0.2">
      <c r="A6" s="1" t="s">
        <v>5</v>
      </c>
    </row>
    <row r="7" spans="1:2" x14ac:dyDescent="0.2">
      <c r="A7" s="1" t="s">
        <v>6</v>
      </c>
    </row>
    <row r="8" spans="1:2" x14ac:dyDescent="0.2">
      <c r="A8" s="1" t="s">
        <v>7</v>
      </c>
    </row>
    <row r="9" spans="1:2" x14ac:dyDescent="0.2">
      <c r="A9" s="1" t="s">
        <v>8</v>
      </c>
      <c r="B9" s="26" t="s">
        <v>136</v>
      </c>
    </row>
    <row r="10" spans="1:2" x14ac:dyDescent="0.2">
      <c r="A10" s="1" t="s">
        <v>9</v>
      </c>
      <c r="B10" s="26" t="s">
        <v>116</v>
      </c>
    </row>
    <row r="11" spans="1:2" ht="34" x14ac:dyDescent="0.2">
      <c r="A11" s="1" t="s">
        <v>10</v>
      </c>
      <c r="B11" s="36" t="s">
        <v>148</v>
      </c>
    </row>
    <row r="12" spans="1:2" x14ac:dyDescent="0.2">
      <c r="A12" s="1" t="s">
        <v>11</v>
      </c>
    </row>
    <row r="13" spans="1:2" x14ac:dyDescent="0.2">
      <c r="A13" s="1" t="s">
        <v>12</v>
      </c>
    </row>
    <row r="14" spans="1:2" x14ac:dyDescent="0.2">
      <c r="A14" s="1" t="s">
        <v>13</v>
      </c>
    </row>
    <row r="15" spans="1:2" ht="85" x14ac:dyDescent="0.2">
      <c r="A15" s="3" t="s">
        <v>14</v>
      </c>
      <c r="B15" s="36" t="s">
        <v>137</v>
      </c>
    </row>
    <row r="16" spans="1:2" x14ac:dyDescent="0.2">
      <c r="A16" s="3" t="s">
        <v>15</v>
      </c>
    </row>
    <row r="17" spans="1:2" x14ac:dyDescent="0.2">
      <c r="A17" s="1" t="s">
        <v>16</v>
      </c>
    </row>
    <row r="18" spans="1:2" x14ac:dyDescent="0.2">
      <c r="A18" s="1" t="s">
        <v>17</v>
      </c>
    </row>
    <row r="19" spans="1:2" x14ac:dyDescent="0.2">
      <c r="A19" s="1" t="s">
        <v>18</v>
      </c>
    </row>
    <row r="20" spans="1:2" x14ac:dyDescent="0.2">
      <c r="A20" s="4"/>
    </row>
    <row r="21" spans="1:2" x14ac:dyDescent="0.2">
      <c r="A21" s="1"/>
    </row>
    <row r="22" spans="1:2" x14ac:dyDescent="0.2">
      <c r="A22" s="1" t="s">
        <v>149</v>
      </c>
    </row>
    <row r="23" spans="1:2" x14ac:dyDescent="0.2">
      <c r="A23" s="1"/>
      <c r="B23" s="26" t="s">
        <v>150</v>
      </c>
    </row>
    <row r="24" spans="1:2" x14ac:dyDescent="0.2">
      <c r="A24" s="1"/>
    </row>
    <row r="25" spans="1:2" x14ac:dyDescent="0.2">
      <c r="A25" s="4"/>
    </row>
    <row r="26" spans="1:2" x14ac:dyDescent="0.2">
      <c r="A26" s="1" t="s">
        <v>164</v>
      </c>
    </row>
    <row r="27" spans="1:2" x14ac:dyDescent="0.2">
      <c r="A27" s="31" t="s">
        <v>151</v>
      </c>
      <c r="B27" s="31" t="s">
        <v>152</v>
      </c>
    </row>
    <row r="28" spans="1:2" x14ac:dyDescent="0.2">
      <c r="A28" s="31" t="s">
        <v>153</v>
      </c>
      <c r="B28" s="31" t="s">
        <v>154</v>
      </c>
    </row>
    <row r="29" spans="1:2" x14ac:dyDescent="0.2">
      <c r="A29" s="31" t="s">
        <v>155</v>
      </c>
      <c r="B29" s="31" t="s">
        <v>156</v>
      </c>
    </row>
    <row r="30" spans="1:2" x14ac:dyDescent="0.2">
      <c r="A30" s="31" t="s">
        <v>157</v>
      </c>
      <c r="B30" s="31" t="s">
        <v>158</v>
      </c>
    </row>
    <row r="31" spans="1:2" x14ac:dyDescent="0.2">
      <c r="A31" s="31" t="s">
        <v>159</v>
      </c>
      <c r="B31" s="31" t="s">
        <v>160</v>
      </c>
    </row>
    <row r="32" spans="1:2" x14ac:dyDescent="0.2">
      <c r="A32" s="1"/>
    </row>
    <row r="33" spans="1:1" x14ac:dyDescent="0.2">
      <c r="A33" s="1"/>
    </row>
    <row r="34" spans="1:1" x14ac:dyDescent="0.2">
      <c r="A34" s="1"/>
    </row>
    <row r="35" spans="1:1" x14ac:dyDescent="0.2">
      <c r="A35" s="1"/>
    </row>
    <row r="36" spans="1:1" x14ac:dyDescent="0.2">
      <c r="A36" s="1"/>
    </row>
    <row r="37" spans="1:1" x14ac:dyDescent="0.2">
      <c r="A37" s="1"/>
    </row>
    <row r="38" spans="1:1" x14ac:dyDescent="0.2">
      <c r="A38" s="1"/>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EA87-1091-7A44-A3FD-4378C7507BE5}">
  <dimension ref="A1:K97"/>
  <sheetViews>
    <sheetView tabSelected="1" workbookViewId="0">
      <selection activeCell="F2" sqref="F2:F97"/>
    </sheetView>
  </sheetViews>
  <sheetFormatPr baseColWidth="10" defaultRowHeight="16" x14ac:dyDescent="0.2"/>
  <sheetData>
    <row r="1" spans="1:11" x14ac:dyDescent="0.2">
      <c r="A1" s="27" t="s">
        <v>1</v>
      </c>
      <c r="B1" s="27" t="s">
        <v>2</v>
      </c>
      <c r="C1" s="27" t="s">
        <v>161</v>
      </c>
      <c r="D1" s="27" t="s">
        <v>3</v>
      </c>
      <c r="E1" s="27" t="s">
        <v>162</v>
      </c>
      <c r="F1" s="27" t="s">
        <v>5</v>
      </c>
      <c r="G1" s="27" t="s">
        <v>165</v>
      </c>
      <c r="H1" s="27" t="s">
        <v>163</v>
      </c>
      <c r="I1" s="27" t="s">
        <v>153</v>
      </c>
      <c r="J1" s="27" t="s">
        <v>155</v>
      </c>
      <c r="K1" s="27" t="s">
        <v>157</v>
      </c>
    </row>
    <row r="2" spans="1:11" x14ac:dyDescent="0.2">
      <c r="A2" s="27">
        <v>2025</v>
      </c>
      <c r="B2" s="52">
        <v>45770</v>
      </c>
      <c r="C2" s="27" t="s">
        <v>19</v>
      </c>
      <c r="D2" s="27">
        <v>1101</v>
      </c>
      <c r="E2" s="27" t="s">
        <v>20</v>
      </c>
      <c r="F2" s="27" t="s">
        <v>166</v>
      </c>
      <c r="G2" s="27">
        <v>4</v>
      </c>
      <c r="H2" s="27" t="s">
        <v>21</v>
      </c>
      <c r="I2" s="27">
        <v>2</v>
      </c>
      <c r="J2" s="27">
        <v>40</v>
      </c>
    </row>
    <row r="3" spans="1:11" x14ac:dyDescent="0.2">
      <c r="A3" s="27">
        <v>2025</v>
      </c>
      <c r="B3" s="52">
        <v>45770</v>
      </c>
      <c r="C3" s="27" t="s">
        <v>19</v>
      </c>
      <c r="D3" s="27">
        <v>1102</v>
      </c>
      <c r="E3" s="27" t="s">
        <v>22</v>
      </c>
      <c r="F3" s="27" t="s">
        <v>167</v>
      </c>
      <c r="G3" s="27">
        <v>3</v>
      </c>
      <c r="H3" s="27" t="s">
        <v>21</v>
      </c>
      <c r="I3" s="27">
        <v>3</v>
      </c>
      <c r="J3" s="27">
        <v>50</v>
      </c>
    </row>
    <row r="4" spans="1:11" x14ac:dyDescent="0.2">
      <c r="A4" s="27">
        <v>2025</v>
      </c>
      <c r="B4" s="52">
        <v>45770</v>
      </c>
      <c r="C4" s="27" t="s">
        <v>19</v>
      </c>
      <c r="D4" s="27">
        <v>1103</v>
      </c>
      <c r="E4" s="27" t="s">
        <v>23</v>
      </c>
      <c r="F4" s="27" t="s">
        <v>166</v>
      </c>
      <c r="G4" s="27">
        <v>5</v>
      </c>
      <c r="H4" s="27" t="s">
        <v>21</v>
      </c>
      <c r="I4" s="27">
        <v>2</v>
      </c>
      <c r="J4" s="27">
        <v>45</v>
      </c>
    </row>
    <row r="5" spans="1:11" x14ac:dyDescent="0.2">
      <c r="A5" s="27">
        <v>2025</v>
      </c>
      <c r="B5" s="52">
        <v>45770</v>
      </c>
      <c r="C5" s="27" t="s">
        <v>19</v>
      </c>
      <c r="D5" s="27">
        <v>1104</v>
      </c>
      <c r="E5" s="27" t="s">
        <v>24</v>
      </c>
      <c r="F5" s="27" t="s">
        <v>167</v>
      </c>
      <c r="G5" s="27">
        <v>4</v>
      </c>
      <c r="H5" s="27" t="s">
        <v>21</v>
      </c>
      <c r="I5" s="27">
        <v>2</v>
      </c>
      <c r="J5" s="27">
        <v>60</v>
      </c>
    </row>
    <row r="6" spans="1:11" x14ac:dyDescent="0.2">
      <c r="A6" s="27">
        <v>2025</v>
      </c>
      <c r="B6" s="52">
        <v>45770</v>
      </c>
      <c r="C6" s="27" t="s">
        <v>19</v>
      </c>
      <c r="D6" s="27">
        <v>1105</v>
      </c>
      <c r="E6" s="27" t="s">
        <v>25</v>
      </c>
      <c r="F6" s="27" t="s">
        <v>167</v>
      </c>
      <c r="G6" s="27">
        <v>5</v>
      </c>
      <c r="H6" s="27" t="s">
        <v>21</v>
      </c>
      <c r="I6" s="27">
        <v>2</v>
      </c>
      <c r="J6" s="27">
        <v>55</v>
      </c>
    </row>
    <row r="7" spans="1:11" x14ac:dyDescent="0.2">
      <c r="A7" s="27">
        <v>2025</v>
      </c>
      <c r="B7" s="52">
        <v>45770</v>
      </c>
      <c r="C7" s="27" t="s">
        <v>19</v>
      </c>
      <c r="D7" s="27">
        <v>1106</v>
      </c>
      <c r="E7" s="27" t="s">
        <v>26</v>
      </c>
      <c r="F7" s="27" t="s">
        <v>166</v>
      </c>
      <c r="G7" s="27">
        <v>3</v>
      </c>
      <c r="H7" s="27" t="s">
        <v>21</v>
      </c>
      <c r="I7" s="27">
        <v>1</v>
      </c>
      <c r="J7" s="27">
        <v>35</v>
      </c>
    </row>
    <row r="8" spans="1:11" x14ac:dyDescent="0.2">
      <c r="A8" s="27">
        <v>2025</v>
      </c>
      <c r="B8" s="52">
        <v>45770</v>
      </c>
      <c r="C8" s="27" t="s">
        <v>19</v>
      </c>
      <c r="D8" s="27">
        <v>1107</v>
      </c>
      <c r="E8" s="27" t="s">
        <v>24</v>
      </c>
      <c r="F8" s="27" t="s">
        <v>167</v>
      </c>
      <c r="G8" s="27">
        <v>4</v>
      </c>
      <c r="H8" s="27" t="s">
        <v>27</v>
      </c>
      <c r="I8" s="27">
        <v>1</v>
      </c>
      <c r="J8" s="27">
        <v>60</v>
      </c>
    </row>
    <row r="9" spans="1:11" x14ac:dyDescent="0.2">
      <c r="A9" s="27">
        <v>2025</v>
      </c>
      <c r="B9" s="52">
        <v>45770</v>
      </c>
      <c r="C9" s="27" t="s">
        <v>19</v>
      </c>
      <c r="D9" s="27">
        <v>1108</v>
      </c>
      <c r="E9" s="27" t="s">
        <v>23</v>
      </c>
      <c r="F9" s="27" t="s">
        <v>166</v>
      </c>
      <c r="G9" s="27">
        <v>5</v>
      </c>
      <c r="H9" s="27" t="s">
        <v>27</v>
      </c>
      <c r="I9" s="27">
        <v>1</v>
      </c>
      <c r="J9" s="27">
        <v>50</v>
      </c>
    </row>
    <row r="10" spans="1:11" x14ac:dyDescent="0.2">
      <c r="A10" s="27">
        <v>2025</v>
      </c>
      <c r="B10" s="52">
        <v>45770</v>
      </c>
      <c r="C10" s="27" t="s">
        <v>19</v>
      </c>
      <c r="D10" s="27">
        <v>1109</v>
      </c>
      <c r="E10" s="27" t="s">
        <v>20</v>
      </c>
      <c r="F10" s="27" t="s">
        <v>166</v>
      </c>
      <c r="G10" s="27">
        <v>4</v>
      </c>
      <c r="H10" s="27" t="s">
        <v>27</v>
      </c>
      <c r="I10" s="27">
        <v>2</v>
      </c>
      <c r="J10" s="27">
        <v>70</v>
      </c>
    </row>
    <row r="11" spans="1:11" x14ac:dyDescent="0.2">
      <c r="A11" s="27">
        <v>2025</v>
      </c>
      <c r="B11" s="52">
        <v>45770</v>
      </c>
      <c r="C11" s="27" t="s">
        <v>19</v>
      </c>
      <c r="D11" s="27">
        <v>1110</v>
      </c>
      <c r="E11" s="27" t="s">
        <v>22</v>
      </c>
      <c r="F11" s="27" t="s">
        <v>167</v>
      </c>
      <c r="G11" s="27">
        <v>3</v>
      </c>
      <c r="H11" s="27" t="s">
        <v>27</v>
      </c>
      <c r="I11" s="27">
        <v>2</v>
      </c>
      <c r="J11" s="27">
        <v>60</v>
      </c>
    </row>
    <row r="12" spans="1:11" x14ac:dyDescent="0.2">
      <c r="A12" s="27">
        <v>2025</v>
      </c>
      <c r="B12" s="52">
        <v>45770</v>
      </c>
      <c r="C12" s="27" t="s">
        <v>19</v>
      </c>
      <c r="D12" s="27">
        <v>1111</v>
      </c>
      <c r="E12" s="27" t="s">
        <v>25</v>
      </c>
      <c r="F12" s="27" t="s">
        <v>167</v>
      </c>
      <c r="G12" s="27">
        <v>5</v>
      </c>
      <c r="H12" s="27" t="s">
        <v>27</v>
      </c>
      <c r="I12" s="27">
        <v>1</v>
      </c>
      <c r="J12" s="27">
        <v>65</v>
      </c>
    </row>
    <row r="13" spans="1:11" x14ac:dyDescent="0.2">
      <c r="A13" s="27">
        <v>2025</v>
      </c>
      <c r="B13" s="52">
        <v>45770</v>
      </c>
      <c r="C13" s="27" t="s">
        <v>19</v>
      </c>
      <c r="D13" s="27">
        <v>1112</v>
      </c>
      <c r="E13" s="27" t="s">
        <v>26</v>
      </c>
      <c r="F13" s="27" t="s">
        <v>166</v>
      </c>
      <c r="G13" s="27">
        <v>3</v>
      </c>
      <c r="H13" s="27" t="s">
        <v>27</v>
      </c>
      <c r="I13" s="27">
        <v>1</v>
      </c>
      <c r="J13" s="27">
        <v>70</v>
      </c>
    </row>
    <row r="14" spans="1:11" x14ac:dyDescent="0.2">
      <c r="A14" s="27">
        <v>2025</v>
      </c>
      <c r="B14" s="52">
        <v>45770</v>
      </c>
      <c r="C14" s="27" t="s">
        <v>19</v>
      </c>
      <c r="D14" s="27">
        <v>1201</v>
      </c>
      <c r="E14" s="27" t="s">
        <v>25</v>
      </c>
      <c r="F14" s="27" t="s">
        <v>167</v>
      </c>
      <c r="G14" s="27">
        <v>5</v>
      </c>
      <c r="H14" s="27" t="s">
        <v>21</v>
      </c>
      <c r="I14" s="27">
        <v>1</v>
      </c>
      <c r="J14" s="27">
        <v>80</v>
      </c>
    </row>
    <row r="15" spans="1:11" x14ac:dyDescent="0.2">
      <c r="A15" s="27">
        <v>2025</v>
      </c>
      <c r="B15" s="52">
        <v>45770</v>
      </c>
      <c r="C15" s="27" t="s">
        <v>19</v>
      </c>
      <c r="D15" s="27">
        <v>1202</v>
      </c>
      <c r="E15" s="27" t="s">
        <v>24</v>
      </c>
      <c r="F15" s="27" t="s">
        <v>167</v>
      </c>
      <c r="G15" s="27">
        <v>4</v>
      </c>
      <c r="H15" s="27" t="s">
        <v>21</v>
      </c>
      <c r="I15" s="27">
        <v>1</v>
      </c>
      <c r="J15" s="27">
        <v>75</v>
      </c>
    </row>
    <row r="16" spans="1:11" x14ac:dyDescent="0.2">
      <c r="A16" s="27">
        <v>2025</v>
      </c>
      <c r="B16" s="52">
        <v>45770</v>
      </c>
      <c r="C16" s="27" t="s">
        <v>19</v>
      </c>
      <c r="D16" s="27">
        <v>1203</v>
      </c>
      <c r="E16" s="27" t="s">
        <v>22</v>
      </c>
      <c r="F16" s="27" t="s">
        <v>167</v>
      </c>
      <c r="G16" s="27">
        <v>3</v>
      </c>
      <c r="H16" s="27" t="s">
        <v>21</v>
      </c>
      <c r="I16" s="27">
        <v>1</v>
      </c>
      <c r="J16" s="27">
        <v>80</v>
      </c>
    </row>
    <row r="17" spans="1:10" x14ac:dyDescent="0.2">
      <c r="A17" s="27">
        <v>2025</v>
      </c>
      <c r="B17" s="52">
        <v>45770</v>
      </c>
      <c r="C17" s="27" t="s">
        <v>19</v>
      </c>
      <c r="D17" s="27">
        <v>1204</v>
      </c>
      <c r="E17" s="27" t="s">
        <v>20</v>
      </c>
      <c r="F17" s="27" t="s">
        <v>166</v>
      </c>
      <c r="G17" s="27">
        <v>4</v>
      </c>
      <c r="H17" s="27" t="s">
        <v>21</v>
      </c>
      <c r="I17" s="27">
        <v>1</v>
      </c>
      <c r="J17" s="27">
        <v>60</v>
      </c>
    </row>
    <row r="18" spans="1:10" x14ac:dyDescent="0.2">
      <c r="A18" s="27">
        <v>2025</v>
      </c>
      <c r="B18" s="52">
        <v>45770</v>
      </c>
      <c r="C18" s="27" t="s">
        <v>19</v>
      </c>
      <c r="D18" s="27">
        <v>1205</v>
      </c>
      <c r="E18" s="27" t="s">
        <v>23</v>
      </c>
      <c r="F18" s="27" t="s">
        <v>166</v>
      </c>
      <c r="G18" s="27">
        <v>5</v>
      </c>
      <c r="H18" s="27" t="s">
        <v>21</v>
      </c>
      <c r="I18" s="27">
        <v>1</v>
      </c>
      <c r="J18" s="27">
        <v>70</v>
      </c>
    </row>
    <row r="19" spans="1:10" x14ac:dyDescent="0.2">
      <c r="A19" s="27">
        <v>2025</v>
      </c>
      <c r="B19" s="52">
        <v>45770</v>
      </c>
      <c r="C19" s="27" t="s">
        <v>19</v>
      </c>
      <c r="D19" s="27">
        <v>1206</v>
      </c>
      <c r="E19" s="27" t="s">
        <v>26</v>
      </c>
      <c r="F19" s="27" t="s">
        <v>166</v>
      </c>
      <c r="G19" s="27">
        <v>3</v>
      </c>
      <c r="H19" s="27" t="s">
        <v>21</v>
      </c>
      <c r="I19" s="27">
        <v>1</v>
      </c>
      <c r="J19" s="27">
        <v>75</v>
      </c>
    </row>
    <row r="20" spans="1:10" x14ac:dyDescent="0.2">
      <c r="A20" s="27">
        <v>2025</v>
      </c>
      <c r="B20" s="52">
        <v>45770</v>
      </c>
      <c r="C20" s="27" t="s">
        <v>19</v>
      </c>
      <c r="D20" s="27">
        <v>1207</v>
      </c>
      <c r="E20" s="27" t="s">
        <v>23</v>
      </c>
      <c r="F20" s="27" t="s">
        <v>166</v>
      </c>
      <c r="G20" s="27">
        <v>5</v>
      </c>
      <c r="H20" s="27" t="s">
        <v>27</v>
      </c>
      <c r="I20" s="27">
        <v>1</v>
      </c>
      <c r="J20" s="27">
        <v>60</v>
      </c>
    </row>
    <row r="21" spans="1:10" x14ac:dyDescent="0.2">
      <c r="A21" s="27">
        <v>2025</v>
      </c>
      <c r="B21" s="52">
        <v>45770</v>
      </c>
      <c r="C21" s="27" t="s">
        <v>19</v>
      </c>
      <c r="D21" s="27">
        <v>1208</v>
      </c>
      <c r="E21" s="27" t="s">
        <v>25</v>
      </c>
      <c r="F21" s="27" t="s">
        <v>167</v>
      </c>
      <c r="G21" s="27">
        <v>5</v>
      </c>
      <c r="H21" s="27" t="s">
        <v>27</v>
      </c>
      <c r="I21" s="27">
        <v>2</v>
      </c>
      <c r="J21" s="27">
        <v>60</v>
      </c>
    </row>
    <row r="22" spans="1:10" x14ac:dyDescent="0.2">
      <c r="A22" s="27">
        <v>2025</v>
      </c>
      <c r="B22" s="52">
        <v>45770</v>
      </c>
      <c r="C22" s="27" t="s">
        <v>19</v>
      </c>
      <c r="D22" s="27">
        <v>1209</v>
      </c>
      <c r="E22" s="27" t="s">
        <v>26</v>
      </c>
      <c r="F22" s="27" t="s">
        <v>166</v>
      </c>
      <c r="G22" s="27">
        <v>3</v>
      </c>
      <c r="H22" s="27" t="s">
        <v>27</v>
      </c>
      <c r="I22" s="27">
        <v>1</v>
      </c>
      <c r="J22" s="27">
        <v>60</v>
      </c>
    </row>
    <row r="23" spans="1:10" x14ac:dyDescent="0.2">
      <c r="A23" s="27">
        <v>2025</v>
      </c>
      <c r="B23" s="52">
        <v>45770</v>
      </c>
      <c r="C23" s="27" t="s">
        <v>19</v>
      </c>
      <c r="D23" s="27">
        <v>1210</v>
      </c>
      <c r="E23" s="27" t="s">
        <v>20</v>
      </c>
      <c r="F23" s="27" t="s">
        <v>166</v>
      </c>
      <c r="G23" s="27">
        <v>4</v>
      </c>
      <c r="H23" s="27" t="s">
        <v>27</v>
      </c>
      <c r="I23" s="27">
        <v>1</v>
      </c>
      <c r="J23" s="27">
        <v>60</v>
      </c>
    </row>
    <row r="24" spans="1:10" x14ac:dyDescent="0.2">
      <c r="A24" s="27">
        <v>2025</v>
      </c>
      <c r="B24" s="52">
        <v>45770</v>
      </c>
      <c r="C24" s="27" t="s">
        <v>19</v>
      </c>
      <c r="D24" s="27">
        <v>1211</v>
      </c>
      <c r="E24" s="27" t="s">
        <v>22</v>
      </c>
      <c r="F24" s="27" t="s">
        <v>167</v>
      </c>
      <c r="G24" s="27">
        <v>3</v>
      </c>
      <c r="H24" s="27" t="s">
        <v>27</v>
      </c>
      <c r="I24" s="27">
        <v>2</v>
      </c>
      <c r="J24" s="27">
        <v>55</v>
      </c>
    </row>
    <row r="25" spans="1:10" x14ac:dyDescent="0.2">
      <c r="A25" s="27">
        <v>2025</v>
      </c>
      <c r="B25" s="52">
        <v>45770</v>
      </c>
      <c r="C25" s="27" t="s">
        <v>19</v>
      </c>
      <c r="D25" s="27">
        <v>1212</v>
      </c>
      <c r="E25" s="27" t="s">
        <v>24</v>
      </c>
      <c r="F25" s="27" t="s">
        <v>167</v>
      </c>
      <c r="G25" s="27">
        <v>4</v>
      </c>
      <c r="H25" s="27" t="s">
        <v>27</v>
      </c>
      <c r="I25" s="27">
        <v>2</v>
      </c>
      <c r="J25" s="27">
        <v>60</v>
      </c>
    </row>
    <row r="26" spans="1:10" x14ac:dyDescent="0.2">
      <c r="A26" s="27">
        <v>2025</v>
      </c>
      <c r="B26" s="52">
        <v>45770</v>
      </c>
      <c r="C26" s="27" t="s">
        <v>19</v>
      </c>
      <c r="D26" s="27">
        <v>1301</v>
      </c>
      <c r="E26" s="27" t="s">
        <v>20</v>
      </c>
      <c r="F26" s="27" t="s">
        <v>166</v>
      </c>
      <c r="G26" s="27">
        <v>4</v>
      </c>
      <c r="H26" s="27" t="s">
        <v>27</v>
      </c>
      <c r="I26" s="27">
        <v>2</v>
      </c>
      <c r="J26" s="27">
        <v>65</v>
      </c>
    </row>
    <row r="27" spans="1:10" x14ac:dyDescent="0.2">
      <c r="A27" s="27">
        <v>2025</v>
      </c>
      <c r="B27" s="52">
        <v>45770</v>
      </c>
      <c r="C27" s="27" t="s">
        <v>19</v>
      </c>
      <c r="D27" s="27">
        <v>1302</v>
      </c>
      <c r="E27" s="27" t="s">
        <v>22</v>
      </c>
      <c r="F27" s="27" t="s">
        <v>167</v>
      </c>
      <c r="G27" s="27">
        <v>3</v>
      </c>
      <c r="H27" s="27" t="s">
        <v>27</v>
      </c>
      <c r="I27" s="27">
        <v>2</v>
      </c>
      <c r="J27" s="27">
        <v>65</v>
      </c>
    </row>
    <row r="28" spans="1:10" x14ac:dyDescent="0.2">
      <c r="A28" s="27">
        <v>2025</v>
      </c>
      <c r="B28" s="52">
        <v>45770</v>
      </c>
      <c r="C28" s="27" t="s">
        <v>19</v>
      </c>
      <c r="D28" s="27">
        <v>1303</v>
      </c>
      <c r="E28" s="27" t="s">
        <v>25</v>
      </c>
      <c r="F28" s="27" t="s">
        <v>167</v>
      </c>
      <c r="G28" s="27">
        <v>5</v>
      </c>
      <c r="H28" s="27" t="s">
        <v>27</v>
      </c>
      <c r="I28" s="27">
        <v>3</v>
      </c>
      <c r="J28" s="27">
        <v>60</v>
      </c>
    </row>
    <row r="29" spans="1:10" x14ac:dyDescent="0.2">
      <c r="A29" s="27">
        <v>2025</v>
      </c>
      <c r="B29" s="52">
        <v>45770</v>
      </c>
      <c r="C29" s="27" t="s">
        <v>19</v>
      </c>
      <c r="D29" s="27">
        <v>1304</v>
      </c>
      <c r="E29" s="27" t="s">
        <v>26</v>
      </c>
      <c r="F29" s="27" t="s">
        <v>166</v>
      </c>
      <c r="G29" s="27">
        <v>3</v>
      </c>
      <c r="H29" s="27" t="s">
        <v>27</v>
      </c>
      <c r="I29" s="27">
        <v>1</v>
      </c>
      <c r="J29" s="27">
        <v>65</v>
      </c>
    </row>
    <row r="30" spans="1:10" x14ac:dyDescent="0.2">
      <c r="A30" s="27">
        <v>2025</v>
      </c>
      <c r="B30" s="52">
        <v>45770</v>
      </c>
      <c r="C30" s="27" t="s">
        <v>19</v>
      </c>
      <c r="D30" s="27">
        <v>1305</v>
      </c>
      <c r="E30" s="27" t="s">
        <v>23</v>
      </c>
      <c r="F30" s="27" t="s">
        <v>166</v>
      </c>
      <c r="G30" s="27">
        <v>5</v>
      </c>
      <c r="H30" s="27" t="s">
        <v>27</v>
      </c>
      <c r="I30" s="27">
        <v>2</v>
      </c>
      <c r="J30" s="27">
        <v>65</v>
      </c>
    </row>
    <row r="31" spans="1:10" x14ac:dyDescent="0.2">
      <c r="A31" s="27">
        <v>2025</v>
      </c>
      <c r="B31" s="52">
        <v>45770</v>
      </c>
      <c r="C31" s="27" t="s">
        <v>19</v>
      </c>
      <c r="D31" s="27">
        <v>1306</v>
      </c>
      <c r="E31" s="27" t="s">
        <v>24</v>
      </c>
      <c r="F31" s="27" t="s">
        <v>167</v>
      </c>
      <c r="G31" s="27">
        <v>4</v>
      </c>
      <c r="H31" s="27" t="s">
        <v>27</v>
      </c>
      <c r="I31" s="27">
        <v>2</v>
      </c>
      <c r="J31" s="27">
        <v>75</v>
      </c>
    </row>
    <row r="32" spans="1:10" x14ac:dyDescent="0.2">
      <c r="A32" s="27">
        <v>2025</v>
      </c>
      <c r="B32" s="52">
        <v>45770</v>
      </c>
      <c r="C32" s="27" t="s">
        <v>19</v>
      </c>
      <c r="D32" s="27">
        <v>1307</v>
      </c>
      <c r="E32" s="27" t="s">
        <v>22</v>
      </c>
      <c r="F32" s="27" t="s">
        <v>167</v>
      </c>
      <c r="G32" s="27">
        <v>3</v>
      </c>
      <c r="H32" s="27" t="s">
        <v>21</v>
      </c>
      <c r="I32" s="27">
        <v>1</v>
      </c>
      <c r="J32" s="27">
        <v>55</v>
      </c>
    </row>
    <row r="33" spans="1:10" x14ac:dyDescent="0.2">
      <c r="A33" s="27">
        <v>2025</v>
      </c>
      <c r="B33" s="52">
        <v>45770</v>
      </c>
      <c r="C33" s="27" t="s">
        <v>19</v>
      </c>
      <c r="D33" s="27">
        <v>1308</v>
      </c>
      <c r="E33" s="27" t="s">
        <v>20</v>
      </c>
      <c r="F33" s="27" t="s">
        <v>166</v>
      </c>
      <c r="G33" s="27">
        <v>4</v>
      </c>
      <c r="H33" s="27" t="s">
        <v>21</v>
      </c>
      <c r="I33" s="27">
        <v>1</v>
      </c>
      <c r="J33" s="27">
        <v>60</v>
      </c>
    </row>
    <row r="34" spans="1:10" x14ac:dyDescent="0.2">
      <c r="A34" s="27">
        <v>2025</v>
      </c>
      <c r="B34" s="52">
        <v>45770</v>
      </c>
      <c r="C34" s="27" t="s">
        <v>19</v>
      </c>
      <c r="D34" s="27">
        <v>1309</v>
      </c>
      <c r="E34" s="27" t="s">
        <v>26</v>
      </c>
      <c r="F34" s="27" t="s">
        <v>166</v>
      </c>
      <c r="G34" s="27">
        <v>3</v>
      </c>
      <c r="H34" s="27" t="s">
        <v>21</v>
      </c>
      <c r="I34" s="27">
        <v>1</v>
      </c>
      <c r="J34" s="27">
        <v>65</v>
      </c>
    </row>
    <row r="35" spans="1:10" x14ac:dyDescent="0.2">
      <c r="A35" s="27">
        <v>2025</v>
      </c>
      <c r="B35" s="52">
        <v>45770</v>
      </c>
      <c r="C35" s="27" t="s">
        <v>19</v>
      </c>
      <c r="D35" s="27">
        <v>1310</v>
      </c>
      <c r="E35" s="27" t="s">
        <v>24</v>
      </c>
      <c r="F35" s="27" t="s">
        <v>167</v>
      </c>
      <c r="G35" s="27">
        <v>4</v>
      </c>
      <c r="H35" s="27" t="s">
        <v>21</v>
      </c>
      <c r="I35" s="27">
        <v>1</v>
      </c>
      <c r="J35" s="27">
        <v>65</v>
      </c>
    </row>
    <row r="36" spans="1:10" x14ac:dyDescent="0.2">
      <c r="A36" s="27">
        <v>2025</v>
      </c>
      <c r="B36" s="52">
        <v>45770</v>
      </c>
      <c r="C36" s="27" t="s">
        <v>19</v>
      </c>
      <c r="D36" s="27">
        <v>1311</v>
      </c>
      <c r="E36" s="27" t="s">
        <v>25</v>
      </c>
      <c r="F36" s="27" t="s">
        <v>167</v>
      </c>
      <c r="G36" s="27">
        <v>5</v>
      </c>
      <c r="H36" s="27" t="s">
        <v>21</v>
      </c>
      <c r="I36" s="27">
        <v>1</v>
      </c>
      <c r="J36" s="27">
        <v>60</v>
      </c>
    </row>
    <row r="37" spans="1:10" x14ac:dyDescent="0.2">
      <c r="A37" s="27">
        <v>2025</v>
      </c>
      <c r="B37" s="52">
        <v>45770</v>
      </c>
      <c r="C37" s="27" t="s">
        <v>19</v>
      </c>
      <c r="D37" s="27">
        <v>1312</v>
      </c>
      <c r="E37" s="27" t="s">
        <v>23</v>
      </c>
      <c r="F37" s="27" t="s">
        <v>166</v>
      </c>
      <c r="G37" s="27">
        <v>5</v>
      </c>
      <c r="H37" s="27" t="s">
        <v>21</v>
      </c>
      <c r="I37" s="27">
        <v>1</v>
      </c>
      <c r="J37" s="27">
        <v>60</v>
      </c>
    </row>
    <row r="38" spans="1:10" x14ac:dyDescent="0.2">
      <c r="A38" s="27">
        <v>2025</v>
      </c>
      <c r="B38" s="52">
        <v>45770</v>
      </c>
      <c r="C38" s="27" t="s">
        <v>19</v>
      </c>
      <c r="D38" s="27">
        <v>1401</v>
      </c>
      <c r="E38" s="27" t="s">
        <v>20</v>
      </c>
      <c r="F38" s="27" t="s">
        <v>166</v>
      </c>
      <c r="G38" s="27">
        <v>4</v>
      </c>
      <c r="H38" s="27" t="s">
        <v>21</v>
      </c>
      <c r="I38" s="27">
        <v>1</v>
      </c>
      <c r="J38" s="27">
        <v>75</v>
      </c>
    </row>
    <row r="39" spans="1:10" x14ac:dyDescent="0.2">
      <c r="A39" s="27">
        <v>2025</v>
      </c>
      <c r="B39" s="52">
        <v>45770</v>
      </c>
      <c r="C39" s="27" t="s">
        <v>19</v>
      </c>
      <c r="D39" s="27">
        <v>1402</v>
      </c>
      <c r="E39" s="27" t="s">
        <v>23</v>
      </c>
      <c r="F39" s="27" t="s">
        <v>166</v>
      </c>
      <c r="G39" s="27">
        <v>5</v>
      </c>
      <c r="H39" s="27" t="s">
        <v>21</v>
      </c>
      <c r="I39" s="27">
        <v>1</v>
      </c>
      <c r="J39" s="27">
        <v>70</v>
      </c>
    </row>
    <row r="40" spans="1:10" x14ac:dyDescent="0.2">
      <c r="A40" s="27">
        <v>2025</v>
      </c>
      <c r="B40" s="52">
        <v>45770</v>
      </c>
      <c r="C40" s="27" t="s">
        <v>19</v>
      </c>
      <c r="D40" s="27">
        <v>1403</v>
      </c>
      <c r="E40" s="27" t="s">
        <v>24</v>
      </c>
      <c r="F40" s="27" t="s">
        <v>167</v>
      </c>
      <c r="G40" s="27">
        <v>4</v>
      </c>
      <c r="H40" s="27" t="s">
        <v>21</v>
      </c>
      <c r="I40" s="27">
        <v>1</v>
      </c>
      <c r="J40" s="27">
        <v>60</v>
      </c>
    </row>
    <row r="41" spans="1:10" x14ac:dyDescent="0.2">
      <c r="A41" s="27">
        <v>2025</v>
      </c>
      <c r="B41" s="52">
        <v>45770</v>
      </c>
      <c r="C41" s="27" t="s">
        <v>19</v>
      </c>
      <c r="D41" s="27">
        <v>1404</v>
      </c>
      <c r="E41" s="27" t="s">
        <v>22</v>
      </c>
      <c r="F41" s="27" t="s">
        <v>167</v>
      </c>
      <c r="G41" s="27">
        <v>3</v>
      </c>
      <c r="H41" s="27" t="s">
        <v>21</v>
      </c>
      <c r="I41" s="27">
        <v>1</v>
      </c>
      <c r="J41" s="27">
        <v>70</v>
      </c>
    </row>
    <row r="42" spans="1:10" x14ac:dyDescent="0.2">
      <c r="A42" s="27">
        <v>2025</v>
      </c>
      <c r="B42" s="52">
        <v>45770</v>
      </c>
      <c r="C42" s="27" t="s">
        <v>19</v>
      </c>
      <c r="D42" s="27">
        <v>1405</v>
      </c>
      <c r="E42" s="27" t="s">
        <v>26</v>
      </c>
      <c r="F42" s="27" t="s">
        <v>166</v>
      </c>
      <c r="G42" s="27">
        <v>3</v>
      </c>
      <c r="H42" s="27" t="s">
        <v>21</v>
      </c>
      <c r="I42" s="27">
        <v>1</v>
      </c>
      <c r="J42" s="27">
        <v>65</v>
      </c>
    </row>
    <row r="43" spans="1:10" x14ac:dyDescent="0.2">
      <c r="A43" s="27">
        <v>2025</v>
      </c>
      <c r="B43" s="52">
        <v>45770</v>
      </c>
      <c r="C43" s="27" t="s">
        <v>19</v>
      </c>
      <c r="D43" s="27">
        <v>1406</v>
      </c>
      <c r="E43" s="27" t="s">
        <v>25</v>
      </c>
      <c r="F43" s="27" t="s">
        <v>167</v>
      </c>
      <c r="G43" s="27">
        <v>5</v>
      </c>
      <c r="H43" s="27" t="s">
        <v>21</v>
      </c>
      <c r="I43" s="27">
        <v>2</v>
      </c>
      <c r="J43" s="27">
        <v>65</v>
      </c>
    </row>
    <row r="44" spans="1:10" x14ac:dyDescent="0.2">
      <c r="A44" s="27">
        <v>2025</v>
      </c>
      <c r="B44" s="52">
        <v>45770</v>
      </c>
      <c r="C44" s="27" t="s">
        <v>19</v>
      </c>
      <c r="D44" s="27">
        <v>1407</v>
      </c>
      <c r="E44" s="27" t="s">
        <v>22</v>
      </c>
      <c r="F44" s="27" t="s">
        <v>167</v>
      </c>
      <c r="G44" s="27">
        <v>3</v>
      </c>
      <c r="H44" s="27" t="s">
        <v>27</v>
      </c>
      <c r="I44" s="27">
        <v>1</v>
      </c>
      <c r="J44" s="27">
        <v>60</v>
      </c>
    </row>
    <row r="45" spans="1:10" x14ac:dyDescent="0.2">
      <c r="A45" s="27">
        <v>2025</v>
      </c>
      <c r="B45" s="52">
        <v>45770</v>
      </c>
      <c r="C45" s="27" t="s">
        <v>19</v>
      </c>
      <c r="D45" s="27">
        <v>1408</v>
      </c>
      <c r="E45" s="27" t="s">
        <v>20</v>
      </c>
      <c r="F45" s="27" t="s">
        <v>166</v>
      </c>
      <c r="G45" s="27">
        <v>4</v>
      </c>
      <c r="H45" s="27" t="s">
        <v>27</v>
      </c>
      <c r="I45" s="27">
        <v>1</v>
      </c>
      <c r="J45" s="27">
        <v>70</v>
      </c>
    </row>
    <row r="46" spans="1:10" x14ac:dyDescent="0.2">
      <c r="A46" s="27">
        <v>2025</v>
      </c>
      <c r="B46" s="52">
        <v>45770</v>
      </c>
      <c r="C46" s="27" t="s">
        <v>19</v>
      </c>
      <c r="D46" s="27">
        <v>1409</v>
      </c>
      <c r="E46" s="27" t="s">
        <v>24</v>
      </c>
      <c r="F46" s="27" t="s">
        <v>167</v>
      </c>
      <c r="G46" s="27">
        <v>4</v>
      </c>
      <c r="H46" s="27" t="s">
        <v>27</v>
      </c>
      <c r="I46" s="27">
        <v>1</v>
      </c>
      <c r="J46" s="27">
        <v>65</v>
      </c>
    </row>
    <row r="47" spans="1:10" x14ac:dyDescent="0.2">
      <c r="A47" s="27">
        <v>2025</v>
      </c>
      <c r="B47" s="52">
        <v>45770</v>
      </c>
      <c r="C47" s="27" t="s">
        <v>19</v>
      </c>
      <c r="D47" s="27">
        <v>1410</v>
      </c>
      <c r="E47" s="27" t="s">
        <v>26</v>
      </c>
      <c r="F47" s="27" t="s">
        <v>166</v>
      </c>
      <c r="G47" s="27">
        <v>3</v>
      </c>
      <c r="H47" s="27" t="s">
        <v>27</v>
      </c>
      <c r="I47" s="27">
        <v>1</v>
      </c>
      <c r="J47" s="27">
        <v>60</v>
      </c>
    </row>
    <row r="48" spans="1:10" x14ac:dyDescent="0.2">
      <c r="A48" s="27">
        <v>2025</v>
      </c>
      <c r="B48" s="52">
        <v>45770</v>
      </c>
      <c r="C48" s="27" t="s">
        <v>19</v>
      </c>
      <c r="D48" s="27">
        <v>1411</v>
      </c>
      <c r="E48" s="27" t="s">
        <v>25</v>
      </c>
      <c r="F48" s="27" t="s">
        <v>167</v>
      </c>
      <c r="G48" s="27">
        <v>5</v>
      </c>
      <c r="H48" s="27" t="s">
        <v>27</v>
      </c>
      <c r="I48" s="27">
        <v>3</v>
      </c>
      <c r="J48" s="27">
        <v>60</v>
      </c>
    </row>
    <row r="49" spans="1:11" x14ac:dyDescent="0.2">
      <c r="A49" s="27">
        <v>2025</v>
      </c>
      <c r="B49" s="52">
        <v>45770</v>
      </c>
      <c r="C49" s="27" t="s">
        <v>19</v>
      </c>
      <c r="D49" s="27">
        <v>1412</v>
      </c>
      <c r="E49" s="27" t="s">
        <v>23</v>
      </c>
      <c r="F49" s="27" t="s">
        <v>166</v>
      </c>
      <c r="G49" s="27">
        <v>5</v>
      </c>
      <c r="H49" s="27" t="s">
        <v>27</v>
      </c>
      <c r="I49" s="27">
        <v>1</v>
      </c>
      <c r="J49" s="27">
        <v>65</v>
      </c>
    </row>
    <row r="50" spans="1:11" x14ac:dyDescent="0.2">
      <c r="A50" s="27">
        <v>2025</v>
      </c>
      <c r="B50" s="52">
        <v>45769</v>
      </c>
      <c r="C50" s="27" t="s">
        <v>28</v>
      </c>
      <c r="D50" s="27">
        <v>2101</v>
      </c>
      <c r="E50" s="27" t="s">
        <v>26</v>
      </c>
      <c r="F50" s="27" t="s">
        <v>166</v>
      </c>
      <c r="G50" s="27">
        <v>3</v>
      </c>
      <c r="H50" s="27" t="s">
        <v>21</v>
      </c>
      <c r="I50" s="27">
        <v>1</v>
      </c>
      <c r="J50" s="27">
        <v>60</v>
      </c>
      <c r="K50" s="27">
        <v>19</v>
      </c>
    </row>
    <row r="51" spans="1:11" x14ac:dyDescent="0.2">
      <c r="A51" s="27">
        <v>2025</v>
      </c>
      <c r="B51" s="52">
        <v>45769</v>
      </c>
      <c r="C51" s="27" t="s">
        <v>28</v>
      </c>
      <c r="D51" s="27">
        <v>2102</v>
      </c>
      <c r="E51" s="27" t="s">
        <v>25</v>
      </c>
      <c r="F51" s="27" t="s">
        <v>167</v>
      </c>
      <c r="G51" s="27">
        <v>5</v>
      </c>
      <c r="H51" s="27" t="s">
        <v>21</v>
      </c>
      <c r="I51" s="27">
        <v>2</v>
      </c>
      <c r="J51" s="27">
        <v>50</v>
      </c>
      <c r="K51" s="27">
        <v>29</v>
      </c>
    </row>
    <row r="52" spans="1:11" x14ac:dyDescent="0.2">
      <c r="A52" s="27">
        <v>2025</v>
      </c>
      <c r="B52" s="52">
        <v>45769</v>
      </c>
      <c r="C52" s="27" t="s">
        <v>28</v>
      </c>
      <c r="D52" s="27">
        <v>2103</v>
      </c>
      <c r="E52" s="27" t="s">
        <v>22</v>
      </c>
      <c r="F52" s="27" t="s">
        <v>167</v>
      </c>
      <c r="G52" s="27">
        <v>3</v>
      </c>
      <c r="H52" s="27" t="s">
        <v>21</v>
      </c>
      <c r="I52" s="27">
        <v>1</v>
      </c>
      <c r="J52" s="27">
        <v>65</v>
      </c>
      <c r="K52" s="27">
        <v>19</v>
      </c>
    </row>
    <row r="53" spans="1:11" x14ac:dyDescent="0.2">
      <c r="A53" s="27">
        <v>2025</v>
      </c>
      <c r="B53" s="52">
        <v>45769</v>
      </c>
      <c r="C53" s="27" t="s">
        <v>28</v>
      </c>
      <c r="D53" s="27">
        <v>2104</v>
      </c>
      <c r="E53" s="27" t="s">
        <v>23</v>
      </c>
      <c r="F53" s="27" t="s">
        <v>166</v>
      </c>
      <c r="G53" s="27">
        <v>5</v>
      </c>
      <c r="H53" s="27" t="s">
        <v>21</v>
      </c>
      <c r="I53" s="27">
        <v>2</v>
      </c>
      <c r="J53" s="27">
        <v>50</v>
      </c>
      <c r="K53" s="27">
        <v>22</v>
      </c>
    </row>
    <row r="54" spans="1:11" x14ac:dyDescent="0.2">
      <c r="A54" s="27">
        <v>2025</v>
      </c>
      <c r="B54" s="52">
        <v>45769</v>
      </c>
      <c r="C54" s="27" t="s">
        <v>28</v>
      </c>
      <c r="D54" s="27">
        <v>2105</v>
      </c>
      <c r="E54" s="27" t="s">
        <v>20</v>
      </c>
      <c r="F54" s="27" t="s">
        <v>166</v>
      </c>
      <c r="G54" s="27">
        <v>4</v>
      </c>
      <c r="H54" s="27" t="s">
        <v>21</v>
      </c>
      <c r="I54" s="27">
        <v>1</v>
      </c>
      <c r="J54" s="27">
        <v>70</v>
      </c>
      <c r="K54" s="27">
        <v>29</v>
      </c>
    </row>
    <row r="55" spans="1:11" x14ac:dyDescent="0.2">
      <c r="A55" s="27">
        <v>2025</v>
      </c>
      <c r="B55" s="52">
        <v>45769</v>
      </c>
      <c r="C55" s="27" t="s">
        <v>28</v>
      </c>
      <c r="D55" s="27">
        <v>2106</v>
      </c>
      <c r="E55" s="27" t="s">
        <v>24</v>
      </c>
      <c r="F55" s="27" t="s">
        <v>167</v>
      </c>
      <c r="G55" s="27">
        <v>4</v>
      </c>
      <c r="H55" s="27" t="s">
        <v>21</v>
      </c>
      <c r="I55" s="27">
        <v>1</v>
      </c>
      <c r="J55" s="27">
        <v>60</v>
      </c>
      <c r="K55" s="27">
        <v>16</v>
      </c>
    </row>
    <row r="56" spans="1:11" x14ac:dyDescent="0.2">
      <c r="A56" s="27">
        <v>2025</v>
      </c>
      <c r="B56" s="52">
        <v>45769</v>
      </c>
      <c r="C56" s="27" t="s">
        <v>28</v>
      </c>
      <c r="D56" s="27">
        <v>2107</v>
      </c>
      <c r="E56" s="27" t="s">
        <v>22</v>
      </c>
      <c r="F56" s="27" t="s">
        <v>167</v>
      </c>
      <c r="G56" s="27">
        <v>3</v>
      </c>
      <c r="H56" s="27" t="s">
        <v>27</v>
      </c>
      <c r="I56" s="27">
        <v>1</v>
      </c>
      <c r="J56" s="27">
        <v>75</v>
      </c>
      <c r="K56" s="27">
        <v>27</v>
      </c>
    </row>
    <row r="57" spans="1:11" x14ac:dyDescent="0.2">
      <c r="A57" s="27">
        <v>2025</v>
      </c>
      <c r="B57" s="52">
        <v>45769</v>
      </c>
      <c r="C57" s="27" t="s">
        <v>28</v>
      </c>
      <c r="D57" s="27">
        <v>2108</v>
      </c>
      <c r="E57" s="27" t="s">
        <v>26</v>
      </c>
      <c r="F57" s="27" t="s">
        <v>166</v>
      </c>
      <c r="G57" s="27">
        <v>3</v>
      </c>
      <c r="H57" s="27" t="s">
        <v>27</v>
      </c>
      <c r="I57" s="27">
        <v>1</v>
      </c>
      <c r="J57" s="27">
        <v>65</v>
      </c>
      <c r="K57" s="27">
        <v>35</v>
      </c>
    </row>
    <row r="58" spans="1:11" x14ac:dyDescent="0.2">
      <c r="A58" s="27">
        <v>2025</v>
      </c>
      <c r="B58" s="52">
        <v>45769</v>
      </c>
      <c r="C58" s="27" t="s">
        <v>28</v>
      </c>
      <c r="D58" s="27">
        <v>2109</v>
      </c>
      <c r="E58" s="27" t="s">
        <v>20</v>
      </c>
      <c r="F58" s="27" t="s">
        <v>166</v>
      </c>
      <c r="G58" s="27">
        <v>4</v>
      </c>
      <c r="H58" s="27" t="s">
        <v>27</v>
      </c>
      <c r="I58" s="27">
        <v>2</v>
      </c>
      <c r="J58" s="27">
        <v>60</v>
      </c>
      <c r="K58" s="27">
        <v>31</v>
      </c>
    </row>
    <row r="59" spans="1:11" x14ac:dyDescent="0.2">
      <c r="A59" s="27">
        <v>2025</v>
      </c>
      <c r="B59" s="52">
        <v>45769</v>
      </c>
      <c r="C59" s="27" t="s">
        <v>28</v>
      </c>
      <c r="D59" s="27">
        <v>2110</v>
      </c>
      <c r="E59" s="27" t="s">
        <v>23</v>
      </c>
      <c r="F59" s="27" t="s">
        <v>166</v>
      </c>
      <c r="G59" s="27">
        <v>5</v>
      </c>
      <c r="H59" s="27" t="s">
        <v>27</v>
      </c>
      <c r="I59" s="27">
        <v>3</v>
      </c>
      <c r="J59" s="27">
        <v>50</v>
      </c>
      <c r="K59" s="27">
        <v>19</v>
      </c>
    </row>
    <row r="60" spans="1:11" x14ac:dyDescent="0.2">
      <c r="A60" s="27">
        <v>2025</v>
      </c>
      <c r="B60" s="52">
        <v>45769</v>
      </c>
      <c r="C60" s="27" t="s">
        <v>28</v>
      </c>
      <c r="D60" s="27">
        <v>2111</v>
      </c>
      <c r="E60" s="27" t="s">
        <v>24</v>
      </c>
      <c r="F60" s="27" t="s">
        <v>167</v>
      </c>
      <c r="G60" s="27">
        <v>4</v>
      </c>
      <c r="H60" s="27" t="s">
        <v>27</v>
      </c>
      <c r="I60" s="27">
        <v>2</v>
      </c>
      <c r="J60" s="27">
        <v>60</v>
      </c>
      <c r="K60" s="27">
        <v>19</v>
      </c>
    </row>
    <row r="61" spans="1:11" x14ac:dyDescent="0.2">
      <c r="A61" s="27">
        <v>2025</v>
      </c>
      <c r="B61" s="52">
        <v>45769</v>
      </c>
      <c r="C61" s="27" t="s">
        <v>28</v>
      </c>
      <c r="D61" s="27">
        <v>2112</v>
      </c>
      <c r="E61" s="27" t="s">
        <v>25</v>
      </c>
      <c r="F61" s="27" t="s">
        <v>167</v>
      </c>
      <c r="G61" s="27">
        <v>5</v>
      </c>
      <c r="H61" s="27" t="s">
        <v>27</v>
      </c>
      <c r="I61" s="27">
        <v>2</v>
      </c>
      <c r="J61" s="27">
        <v>60</v>
      </c>
      <c r="K61" s="27">
        <v>17</v>
      </c>
    </row>
    <row r="62" spans="1:11" x14ac:dyDescent="0.2">
      <c r="A62" s="27">
        <v>2025</v>
      </c>
      <c r="B62" s="52">
        <v>45769</v>
      </c>
      <c r="C62" s="27" t="s">
        <v>28</v>
      </c>
      <c r="D62" s="27">
        <v>2201</v>
      </c>
      <c r="E62" s="27" t="s">
        <v>20</v>
      </c>
      <c r="F62" s="27" t="s">
        <v>166</v>
      </c>
      <c r="G62" s="27">
        <v>4</v>
      </c>
      <c r="H62" s="27" t="s">
        <v>21</v>
      </c>
      <c r="I62" s="27">
        <v>1</v>
      </c>
      <c r="J62" s="27">
        <v>70</v>
      </c>
      <c r="K62" s="27">
        <v>31</v>
      </c>
    </row>
    <row r="63" spans="1:11" x14ac:dyDescent="0.2">
      <c r="A63" s="27">
        <v>2025</v>
      </c>
      <c r="B63" s="52">
        <v>45769</v>
      </c>
      <c r="C63" s="27" t="s">
        <v>28</v>
      </c>
      <c r="D63" s="27">
        <v>2202</v>
      </c>
      <c r="E63" s="27" t="s">
        <v>22</v>
      </c>
      <c r="F63" s="27" t="s">
        <v>167</v>
      </c>
      <c r="G63" s="27">
        <v>3</v>
      </c>
      <c r="H63" s="27" t="s">
        <v>21</v>
      </c>
      <c r="I63" s="27">
        <v>1</v>
      </c>
      <c r="J63" s="27">
        <v>70</v>
      </c>
      <c r="K63" s="27">
        <v>24</v>
      </c>
    </row>
    <row r="64" spans="1:11" x14ac:dyDescent="0.2">
      <c r="A64" s="27">
        <v>2025</v>
      </c>
      <c r="B64" s="52">
        <v>45769</v>
      </c>
      <c r="C64" s="27" t="s">
        <v>28</v>
      </c>
      <c r="D64" s="27">
        <v>2203</v>
      </c>
      <c r="E64" s="27" t="s">
        <v>24</v>
      </c>
      <c r="F64" s="27" t="s">
        <v>167</v>
      </c>
      <c r="G64" s="27">
        <v>4</v>
      </c>
      <c r="H64" s="27" t="s">
        <v>21</v>
      </c>
      <c r="I64" s="27">
        <v>1</v>
      </c>
      <c r="J64" s="27">
        <v>70</v>
      </c>
      <c r="K64" s="27">
        <v>16</v>
      </c>
    </row>
    <row r="65" spans="1:11" x14ac:dyDescent="0.2">
      <c r="A65" s="27">
        <v>2025</v>
      </c>
      <c r="B65" s="52">
        <v>45769</v>
      </c>
      <c r="C65" s="27" t="s">
        <v>28</v>
      </c>
      <c r="D65" s="27">
        <v>2204</v>
      </c>
      <c r="E65" s="27" t="s">
        <v>23</v>
      </c>
      <c r="F65" s="27" t="s">
        <v>166</v>
      </c>
      <c r="G65" s="27">
        <v>5</v>
      </c>
      <c r="H65" s="27" t="s">
        <v>21</v>
      </c>
      <c r="I65" s="27">
        <v>2</v>
      </c>
      <c r="J65" s="27">
        <v>50</v>
      </c>
      <c r="K65" s="27">
        <v>13</v>
      </c>
    </row>
    <row r="66" spans="1:11" x14ac:dyDescent="0.2">
      <c r="A66" s="27">
        <v>2025</v>
      </c>
      <c r="B66" s="52">
        <v>45769</v>
      </c>
      <c r="C66" s="27" t="s">
        <v>28</v>
      </c>
      <c r="D66" s="27">
        <v>2205</v>
      </c>
      <c r="E66" s="27" t="s">
        <v>26</v>
      </c>
      <c r="F66" s="27" t="s">
        <v>166</v>
      </c>
      <c r="G66" s="27">
        <v>3</v>
      </c>
      <c r="H66" s="27" t="s">
        <v>21</v>
      </c>
      <c r="I66" s="27">
        <v>1</v>
      </c>
      <c r="J66" s="27">
        <v>65</v>
      </c>
      <c r="K66" s="27">
        <v>24</v>
      </c>
    </row>
    <row r="67" spans="1:11" x14ac:dyDescent="0.2">
      <c r="A67" s="27">
        <v>2025</v>
      </c>
      <c r="B67" s="52">
        <v>45769</v>
      </c>
      <c r="C67" s="27" t="s">
        <v>28</v>
      </c>
      <c r="D67" s="27">
        <v>2206</v>
      </c>
      <c r="E67" s="27" t="s">
        <v>25</v>
      </c>
      <c r="F67" s="27" t="s">
        <v>167</v>
      </c>
      <c r="G67" s="27">
        <v>5</v>
      </c>
      <c r="H67" s="27" t="s">
        <v>21</v>
      </c>
      <c r="I67" s="27">
        <v>1</v>
      </c>
      <c r="J67" s="27">
        <v>65</v>
      </c>
      <c r="K67" s="27">
        <v>13</v>
      </c>
    </row>
    <row r="68" spans="1:11" x14ac:dyDescent="0.2">
      <c r="A68" s="27">
        <v>2025</v>
      </c>
      <c r="B68" s="52">
        <v>45769</v>
      </c>
      <c r="C68" s="27" t="s">
        <v>28</v>
      </c>
      <c r="D68" s="27">
        <v>2207</v>
      </c>
      <c r="E68" s="27" t="s">
        <v>20</v>
      </c>
      <c r="F68" s="27" t="s">
        <v>166</v>
      </c>
      <c r="G68" s="27">
        <v>4</v>
      </c>
      <c r="H68" s="27" t="s">
        <v>27</v>
      </c>
      <c r="I68" s="27">
        <v>1</v>
      </c>
      <c r="J68" s="27">
        <v>70</v>
      </c>
      <c r="K68" s="27">
        <v>29</v>
      </c>
    </row>
    <row r="69" spans="1:11" x14ac:dyDescent="0.2">
      <c r="A69" s="27">
        <v>2025</v>
      </c>
      <c r="B69" s="52">
        <v>45769</v>
      </c>
      <c r="C69" s="27" t="s">
        <v>28</v>
      </c>
      <c r="D69" s="27">
        <v>2208</v>
      </c>
      <c r="E69" s="27" t="s">
        <v>23</v>
      </c>
      <c r="F69" s="27" t="s">
        <v>166</v>
      </c>
      <c r="G69" s="27">
        <v>5</v>
      </c>
      <c r="H69" s="27" t="s">
        <v>27</v>
      </c>
      <c r="I69" s="27">
        <v>2</v>
      </c>
      <c r="J69" s="27">
        <v>50</v>
      </c>
      <c r="K69" s="27">
        <v>16</v>
      </c>
    </row>
    <row r="70" spans="1:11" x14ac:dyDescent="0.2">
      <c r="A70" s="27">
        <v>2025</v>
      </c>
      <c r="B70" s="52">
        <v>45769</v>
      </c>
      <c r="C70" s="27" t="s">
        <v>28</v>
      </c>
      <c r="D70" s="27">
        <v>2209</v>
      </c>
      <c r="E70" s="27" t="s">
        <v>22</v>
      </c>
      <c r="F70" s="27" t="s">
        <v>167</v>
      </c>
      <c r="G70" s="27">
        <v>3</v>
      </c>
      <c r="H70" s="27" t="s">
        <v>27</v>
      </c>
      <c r="I70" s="27">
        <v>2</v>
      </c>
      <c r="J70" s="27">
        <v>60</v>
      </c>
      <c r="K70" s="27">
        <v>20</v>
      </c>
    </row>
    <row r="71" spans="1:11" x14ac:dyDescent="0.2">
      <c r="A71" s="27">
        <v>2025</v>
      </c>
      <c r="B71" s="52">
        <v>45769</v>
      </c>
      <c r="C71" s="27" t="s">
        <v>28</v>
      </c>
      <c r="D71" s="27">
        <v>2210</v>
      </c>
      <c r="E71" s="27" t="s">
        <v>24</v>
      </c>
      <c r="F71" s="27" t="s">
        <v>167</v>
      </c>
      <c r="G71" s="27">
        <v>4</v>
      </c>
      <c r="H71" s="27" t="s">
        <v>27</v>
      </c>
      <c r="I71" s="27">
        <v>3</v>
      </c>
      <c r="J71" s="27">
        <v>50</v>
      </c>
      <c r="K71" s="27">
        <v>24</v>
      </c>
    </row>
    <row r="72" spans="1:11" x14ac:dyDescent="0.2">
      <c r="A72" s="27">
        <v>2025</v>
      </c>
      <c r="B72" s="52">
        <v>45769</v>
      </c>
      <c r="C72" s="27" t="s">
        <v>28</v>
      </c>
      <c r="D72" s="27">
        <v>2211</v>
      </c>
      <c r="E72" s="27" t="s">
        <v>25</v>
      </c>
      <c r="F72" s="27" t="s">
        <v>167</v>
      </c>
      <c r="G72" s="27">
        <v>5</v>
      </c>
      <c r="H72" s="27" t="s">
        <v>27</v>
      </c>
      <c r="I72" s="27">
        <v>3</v>
      </c>
      <c r="J72" s="27">
        <v>50</v>
      </c>
      <c r="K72" s="27">
        <v>16</v>
      </c>
    </row>
    <row r="73" spans="1:11" x14ac:dyDescent="0.2">
      <c r="A73" s="27">
        <v>2025</v>
      </c>
      <c r="B73" s="52">
        <v>45769</v>
      </c>
      <c r="C73" s="27" t="s">
        <v>28</v>
      </c>
      <c r="D73" s="27">
        <v>2212</v>
      </c>
      <c r="E73" s="27" t="s">
        <v>26</v>
      </c>
      <c r="F73" s="27" t="s">
        <v>166</v>
      </c>
      <c r="G73" s="27">
        <v>3</v>
      </c>
      <c r="H73" s="27" t="s">
        <v>27</v>
      </c>
      <c r="I73" s="27">
        <v>1</v>
      </c>
      <c r="J73" s="27">
        <v>70</v>
      </c>
      <c r="K73" s="27">
        <v>41</v>
      </c>
    </row>
    <row r="74" spans="1:11" x14ac:dyDescent="0.2">
      <c r="A74" s="27">
        <v>2025</v>
      </c>
      <c r="B74" s="52">
        <v>45769</v>
      </c>
      <c r="C74" s="27" t="s">
        <v>28</v>
      </c>
      <c r="D74" s="27">
        <v>2301</v>
      </c>
      <c r="E74" s="27" t="s">
        <v>20</v>
      </c>
      <c r="F74" s="27" t="s">
        <v>166</v>
      </c>
      <c r="G74" s="27">
        <v>4</v>
      </c>
      <c r="H74" s="27" t="s">
        <v>27</v>
      </c>
      <c r="I74" s="27">
        <v>1</v>
      </c>
      <c r="J74" s="27">
        <v>70</v>
      </c>
      <c r="K74" s="27">
        <v>38</v>
      </c>
    </row>
    <row r="75" spans="1:11" x14ac:dyDescent="0.2">
      <c r="A75" s="27">
        <v>2025</v>
      </c>
      <c r="B75" s="52">
        <v>45769</v>
      </c>
      <c r="C75" s="27" t="s">
        <v>28</v>
      </c>
      <c r="D75" s="27">
        <v>2302</v>
      </c>
      <c r="E75" s="27" t="s">
        <v>23</v>
      </c>
      <c r="F75" s="27" t="s">
        <v>166</v>
      </c>
      <c r="G75" s="27">
        <v>5</v>
      </c>
      <c r="H75" s="27" t="s">
        <v>27</v>
      </c>
      <c r="I75" s="27">
        <v>2</v>
      </c>
      <c r="J75" s="27">
        <v>60</v>
      </c>
      <c r="K75" s="27">
        <v>39</v>
      </c>
    </row>
    <row r="76" spans="1:11" x14ac:dyDescent="0.2">
      <c r="A76" s="27">
        <v>2025</v>
      </c>
      <c r="B76" s="52">
        <v>45769</v>
      </c>
      <c r="C76" s="27" t="s">
        <v>28</v>
      </c>
      <c r="D76" s="27">
        <v>2303</v>
      </c>
      <c r="E76" s="27" t="s">
        <v>26</v>
      </c>
      <c r="F76" s="27" t="s">
        <v>166</v>
      </c>
      <c r="G76" s="27">
        <v>3</v>
      </c>
      <c r="H76" s="27" t="s">
        <v>27</v>
      </c>
      <c r="I76" s="27">
        <v>2</v>
      </c>
      <c r="J76" s="27">
        <v>60</v>
      </c>
      <c r="K76" s="27">
        <v>28</v>
      </c>
    </row>
    <row r="77" spans="1:11" x14ac:dyDescent="0.2">
      <c r="A77" s="27">
        <v>2025</v>
      </c>
      <c r="B77" s="52">
        <v>45769</v>
      </c>
      <c r="C77" s="27" t="s">
        <v>28</v>
      </c>
      <c r="D77" s="27">
        <v>2304</v>
      </c>
      <c r="E77" s="27" t="s">
        <v>25</v>
      </c>
      <c r="F77" s="27" t="s">
        <v>167</v>
      </c>
      <c r="G77" s="27">
        <v>5</v>
      </c>
      <c r="H77" s="27" t="s">
        <v>27</v>
      </c>
      <c r="I77" s="27">
        <v>3.5</v>
      </c>
      <c r="J77" s="27">
        <v>45</v>
      </c>
      <c r="K77" s="27">
        <v>21</v>
      </c>
    </row>
    <row r="78" spans="1:11" x14ac:dyDescent="0.2">
      <c r="A78" s="27">
        <v>2025</v>
      </c>
      <c r="B78" s="52">
        <v>45769</v>
      </c>
      <c r="C78" s="27" t="s">
        <v>28</v>
      </c>
      <c r="D78" s="27">
        <v>2305</v>
      </c>
      <c r="E78" s="27" t="s">
        <v>24</v>
      </c>
      <c r="F78" s="27" t="s">
        <v>167</v>
      </c>
      <c r="G78" s="27">
        <v>4</v>
      </c>
      <c r="H78" s="27" t="s">
        <v>27</v>
      </c>
      <c r="I78" s="27">
        <v>2</v>
      </c>
      <c r="J78" s="27">
        <v>60</v>
      </c>
      <c r="K78" s="27">
        <v>35</v>
      </c>
    </row>
    <row r="79" spans="1:11" x14ac:dyDescent="0.2">
      <c r="A79" s="27">
        <v>2025</v>
      </c>
      <c r="B79" s="52">
        <v>45769</v>
      </c>
      <c r="C79" s="27" t="s">
        <v>28</v>
      </c>
      <c r="D79" s="27">
        <v>2306</v>
      </c>
      <c r="E79" s="27" t="s">
        <v>22</v>
      </c>
      <c r="F79" s="27" t="s">
        <v>167</v>
      </c>
      <c r="G79" s="27">
        <v>3</v>
      </c>
      <c r="H79" s="27" t="s">
        <v>27</v>
      </c>
      <c r="I79" s="27">
        <v>1</v>
      </c>
      <c r="J79" s="27">
        <v>70</v>
      </c>
      <c r="K79" s="27">
        <v>23</v>
      </c>
    </row>
    <row r="80" spans="1:11" x14ac:dyDescent="0.2">
      <c r="A80" s="27">
        <v>2025</v>
      </c>
      <c r="B80" s="52">
        <v>45769</v>
      </c>
      <c r="C80" s="27" t="s">
        <v>28</v>
      </c>
      <c r="D80" s="27">
        <v>2307</v>
      </c>
      <c r="E80" s="27" t="s">
        <v>20</v>
      </c>
      <c r="F80" s="27" t="s">
        <v>166</v>
      </c>
      <c r="G80" s="27">
        <v>4</v>
      </c>
      <c r="H80" s="27" t="s">
        <v>21</v>
      </c>
      <c r="I80" s="27">
        <v>1</v>
      </c>
      <c r="J80" s="27">
        <v>70</v>
      </c>
      <c r="K80" s="27">
        <v>38</v>
      </c>
    </row>
    <row r="81" spans="1:11" x14ac:dyDescent="0.2">
      <c r="A81" s="27">
        <v>2025</v>
      </c>
      <c r="B81" s="52">
        <v>45769</v>
      </c>
      <c r="C81" s="27" t="s">
        <v>28</v>
      </c>
      <c r="D81" s="27">
        <v>2308</v>
      </c>
      <c r="E81" s="27" t="s">
        <v>24</v>
      </c>
      <c r="F81" s="27" t="s">
        <v>167</v>
      </c>
      <c r="G81" s="27">
        <v>4</v>
      </c>
      <c r="H81" s="27" t="s">
        <v>21</v>
      </c>
      <c r="I81" s="27">
        <v>1</v>
      </c>
      <c r="J81" s="27">
        <v>60</v>
      </c>
      <c r="K81" s="27">
        <v>51</v>
      </c>
    </row>
    <row r="82" spans="1:11" x14ac:dyDescent="0.2">
      <c r="A82" s="27">
        <v>2025</v>
      </c>
      <c r="B82" s="52">
        <v>45769</v>
      </c>
      <c r="C82" s="27" t="s">
        <v>28</v>
      </c>
      <c r="D82" s="27">
        <v>2309</v>
      </c>
      <c r="E82" s="27" t="s">
        <v>26</v>
      </c>
      <c r="F82" s="27" t="s">
        <v>166</v>
      </c>
      <c r="G82" s="27">
        <v>3</v>
      </c>
      <c r="H82" s="27" t="s">
        <v>21</v>
      </c>
      <c r="I82" s="27">
        <v>1</v>
      </c>
      <c r="J82" s="27">
        <v>70</v>
      </c>
      <c r="K82" s="27">
        <v>32</v>
      </c>
    </row>
    <row r="83" spans="1:11" x14ac:dyDescent="0.2">
      <c r="A83" s="27">
        <v>2025</v>
      </c>
      <c r="B83" s="52">
        <v>45769</v>
      </c>
      <c r="C83" s="27" t="s">
        <v>28</v>
      </c>
      <c r="D83" s="27">
        <v>2310</v>
      </c>
      <c r="E83" s="27" t="s">
        <v>22</v>
      </c>
      <c r="F83" s="27" t="s">
        <v>167</v>
      </c>
      <c r="G83" s="27">
        <v>3</v>
      </c>
      <c r="H83" s="27" t="s">
        <v>21</v>
      </c>
      <c r="I83" s="27">
        <v>1</v>
      </c>
      <c r="J83" s="27">
        <v>60</v>
      </c>
      <c r="K83" s="27">
        <v>31</v>
      </c>
    </row>
    <row r="84" spans="1:11" x14ac:dyDescent="0.2">
      <c r="A84" s="27">
        <v>2025</v>
      </c>
      <c r="B84" s="52">
        <v>45769</v>
      </c>
      <c r="C84" s="27" t="s">
        <v>28</v>
      </c>
      <c r="D84" s="27">
        <v>2311</v>
      </c>
      <c r="E84" s="27" t="s">
        <v>25</v>
      </c>
      <c r="F84" s="27" t="s">
        <v>167</v>
      </c>
      <c r="G84" s="27">
        <v>5</v>
      </c>
      <c r="H84" s="27" t="s">
        <v>21</v>
      </c>
      <c r="I84" s="27">
        <v>2</v>
      </c>
      <c r="J84" s="27">
        <v>55</v>
      </c>
      <c r="K84" s="27">
        <v>23</v>
      </c>
    </row>
    <row r="85" spans="1:11" x14ac:dyDescent="0.2">
      <c r="A85" s="27">
        <v>2025</v>
      </c>
      <c r="B85" s="52">
        <v>45769</v>
      </c>
      <c r="C85" s="27" t="s">
        <v>28</v>
      </c>
      <c r="D85" s="27">
        <v>2312</v>
      </c>
      <c r="E85" s="27" t="s">
        <v>23</v>
      </c>
      <c r="F85" s="27" t="s">
        <v>166</v>
      </c>
      <c r="G85" s="27">
        <v>5</v>
      </c>
      <c r="H85" s="27" t="s">
        <v>21</v>
      </c>
      <c r="I85" s="27">
        <v>1</v>
      </c>
      <c r="J85" s="27">
        <v>65</v>
      </c>
      <c r="K85" s="27">
        <v>29</v>
      </c>
    </row>
    <row r="86" spans="1:11" x14ac:dyDescent="0.2">
      <c r="A86" s="27">
        <v>2025</v>
      </c>
      <c r="B86" s="52">
        <v>45769</v>
      </c>
      <c r="C86" s="27" t="s">
        <v>28</v>
      </c>
      <c r="D86" s="27">
        <v>2401</v>
      </c>
      <c r="E86" s="27" t="s">
        <v>25</v>
      </c>
      <c r="F86" s="27" t="s">
        <v>167</v>
      </c>
      <c r="G86" s="27">
        <v>5</v>
      </c>
      <c r="H86" s="27" t="s">
        <v>21</v>
      </c>
      <c r="I86" s="27">
        <v>1</v>
      </c>
      <c r="J86" s="27">
        <v>70</v>
      </c>
      <c r="K86" s="27">
        <v>15</v>
      </c>
    </row>
    <row r="87" spans="1:11" x14ac:dyDescent="0.2">
      <c r="A87" s="27">
        <v>2025</v>
      </c>
      <c r="B87" s="52">
        <v>45769</v>
      </c>
      <c r="C87" s="27" t="s">
        <v>28</v>
      </c>
      <c r="D87" s="27">
        <v>2402</v>
      </c>
      <c r="E87" s="27" t="s">
        <v>22</v>
      </c>
      <c r="F87" s="27" t="s">
        <v>167</v>
      </c>
      <c r="G87" s="27">
        <v>3</v>
      </c>
      <c r="H87" s="27" t="s">
        <v>21</v>
      </c>
      <c r="I87" s="27">
        <v>1</v>
      </c>
      <c r="J87" s="27">
        <v>70</v>
      </c>
      <c r="K87" s="27">
        <v>21</v>
      </c>
    </row>
    <row r="88" spans="1:11" x14ac:dyDescent="0.2">
      <c r="A88" s="27">
        <v>2025</v>
      </c>
      <c r="B88" s="52">
        <v>45769</v>
      </c>
      <c r="C88" s="27" t="s">
        <v>28</v>
      </c>
      <c r="D88" s="27">
        <v>2403</v>
      </c>
      <c r="E88" s="27" t="s">
        <v>20</v>
      </c>
      <c r="F88" s="27" t="s">
        <v>166</v>
      </c>
      <c r="G88" s="27">
        <v>4</v>
      </c>
      <c r="H88" s="27" t="s">
        <v>21</v>
      </c>
      <c r="I88" s="27">
        <v>1</v>
      </c>
      <c r="J88" s="27">
        <v>70</v>
      </c>
      <c r="K88" s="27">
        <v>30</v>
      </c>
    </row>
    <row r="89" spans="1:11" x14ac:dyDescent="0.2">
      <c r="A89" s="27">
        <v>2025</v>
      </c>
      <c r="B89" s="52">
        <v>45769</v>
      </c>
      <c r="C89" s="27" t="s">
        <v>28</v>
      </c>
      <c r="D89" s="27">
        <v>2404</v>
      </c>
      <c r="E89" s="27" t="s">
        <v>23</v>
      </c>
      <c r="F89" s="27" t="s">
        <v>166</v>
      </c>
      <c r="G89" s="27">
        <v>5</v>
      </c>
      <c r="H89" s="27" t="s">
        <v>21</v>
      </c>
      <c r="I89" s="27">
        <v>2</v>
      </c>
      <c r="J89" s="27">
        <v>50</v>
      </c>
      <c r="K89" s="27">
        <v>34</v>
      </c>
    </row>
    <row r="90" spans="1:11" x14ac:dyDescent="0.2">
      <c r="A90" s="27">
        <v>2025</v>
      </c>
      <c r="B90" s="52">
        <v>45769</v>
      </c>
      <c r="C90" s="27" t="s">
        <v>28</v>
      </c>
      <c r="D90" s="27">
        <v>2405</v>
      </c>
      <c r="E90" s="27" t="s">
        <v>24</v>
      </c>
      <c r="F90" s="27" t="s">
        <v>167</v>
      </c>
      <c r="G90" s="27">
        <v>4</v>
      </c>
      <c r="H90" s="27" t="s">
        <v>21</v>
      </c>
      <c r="I90" s="27">
        <v>2</v>
      </c>
      <c r="J90" s="27">
        <v>60</v>
      </c>
      <c r="K90" s="27">
        <v>14</v>
      </c>
    </row>
    <row r="91" spans="1:11" x14ac:dyDescent="0.2">
      <c r="A91" s="27">
        <v>2025</v>
      </c>
      <c r="B91" s="52">
        <v>45769</v>
      </c>
      <c r="C91" s="27" t="s">
        <v>28</v>
      </c>
      <c r="D91" s="27">
        <v>2406</v>
      </c>
      <c r="E91" s="27" t="s">
        <v>26</v>
      </c>
      <c r="F91" s="27" t="s">
        <v>166</v>
      </c>
      <c r="G91" s="27">
        <v>3</v>
      </c>
      <c r="H91" s="27" t="s">
        <v>21</v>
      </c>
      <c r="I91" s="27">
        <v>1</v>
      </c>
      <c r="J91" s="27">
        <v>70</v>
      </c>
      <c r="K91" s="27">
        <v>25</v>
      </c>
    </row>
    <row r="92" spans="1:11" x14ac:dyDescent="0.2">
      <c r="A92" s="27">
        <v>2025</v>
      </c>
      <c r="B92" s="52">
        <v>45769</v>
      </c>
      <c r="C92" s="27" t="s">
        <v>28</v>
      </c>
      <c r="D92" s="27">
        <v>2407</v>
      </c>
      <c r="E92" s="27" t="s">
        <v>26</v>
      </c>
      <c r="F92" s="27" t="s">
        <v>166</v>
      </c>
      <c r="G92" s="27">
        <v>3</v>
      </c>
      <c r="H92" s="27" t="s">
        <v>27</v>
      </c>
      <c r="I92" s="27">
        <v>1</v>
      </c>
      <c r="J92" s="27">
        <v>70</v>
      </c>
      <c r="K92" s="27">
        <v>29</v>
      </c>
    </row>
    <row r="93" spans="1:11" x14ac:dyDescent="0.2">
      <c r="A93" s="27">
        <v>2025</v>
      </c>
      <c r="B93" s="52">
        <v>45769</v>
      </c>
      <c r="C93" s="27" t="s">
        <v>28</v>
      </c>
      <c r="D93" s="27">
        <v>2408</v>
      </c>
      <c r="E93" s="27" t="s">
        <v>22</v>
      </c>
      <c r="F93" s="27" t="s">
        <v>167</v>
      </c>
      <c r="G93" s="27">
        <v>3</v>
      </c>
      <c r="H93" s="27" t="s">
        <v>27</v>
      </c>
      <c r="I93" s="27">
        <v>2</v>
      </c>
      <c r="J93" s="27">
        <v>65</v>
      </c>
      <c r="K93" s="27">
        <v>25</v>
      </c>
    </row>
    <row r="94" spans="1:11" x14ac:dyDescent="0.2">
      <c r="A94" s="27">
        <v>2025</v>
      </c>
      <c r="B94" s="52">
        <v>45769</v>
      </c>
      <c r="C94" s="27" t="s">
        <v>28</v>
      </c>
      <c r="D94" s="27">
        <v>2409</v>
      </c>
      <c r="E94" s="27" t="s">
        <v>20</v>
      </c>
      <c r="F94" s="27" t="s">
        <v>166</v>
      </c>
      <c r="G94" s="27">
        <v>4</v>
      </c>
      <c r="H94" s="27" t="s">
        <v>27</v>
      </c>
      <c r="I94" s="27">
        <v>1</v>
      </c>
      <c r="J94" s="27">
        <v>70</v>
      </c>
      <c r="K94" s="27">
        <v>23</v>
      </c>
    </row>
    <row r="95" spans="1:11" x14ac:dyDescent="0.2">
      <c r="A95" s="27">
        <v>2025</v>
      </c>
      <c r="B95" s="52">
        <v>45769</v>
      </c>
      <c r="C95" s="27" t="s">
        <v>28</v>
      </c>
      <c r="D95" s="27">
        <v>2410</v>
      </c>
      <c r="E95" s="27" t="s">
        <v>25</v>
      </c>
      <c r="F95" s="27" t="s">
        <v>167</v>
      </c>
      <c r="G95" s="27">
        <v>5</v>
      </c>
      <c r="H95" s="27" t="s">
        <v>27</v>
      </c>
      <c r="I95" s="27">
        <v>3</v>
      </c>
      <c r="J95" s="27">
        <v>60</v>
      </c>
      <c r="K95" s="27">
        <v>16</v>
      </c>
    </row>
    <row r="96" spans="1:11" x14ac:dyDescent="0.2">
      <c r="A96" s="27">
        <v>2025</v>
      </c>
      <c r="B96" s="52">
        <v>45769</v>
      </c>
      <c r="C96" s="27" t="s">
        <v>28</v>
      </c>
      <c r="D96" s="27">
        <v>2411</v>
      </c>
      <c r="E96" s="27" t="s">
        <v>24</v>
      </c>
      <c r="F96" s="27" t="s">
        <v>167</v>
      </c>
      <c r="G96" s="27">
        <v>4</v>
      </c>
      <c r="H96" s="27" t="s">
        <v>27</v>
      </c>
      <c r="I96" s="27">
        <v>2</v>
      </c>
      <c r="J96" s="27">
        <v>70</v>
      </c>
      <c r="K96" s="27">
        <v>22</v>
      </c>
    </row>
    <row r="97" spans="1:11" x14ac:dyDescent="0.2">
      <c r="A97" s="27">
        <v>2025</v>
      </c>
      <c r="B97" s="52">
        <v>45769</v>
      </c>
      <c r="C97" s="27" t="s">
        <v>28</v>
      </c>
      <c r="D97" s="27">
        <v>2412</v>
      </c>
      <c r="E97" s="27" t="s">
        <v>23</v>
      </c>
      <c r="F97" s="27" t="s">
        <v>166</v>
      </c>
      <c r="G97" s="27">
        <v>5</v>
      </c>
      <c r="H97" s="27" t="s">
        <v>27</v>
      </c>
      <c r="I97" s="27">
        <v>1</v>
      </c>
      <c r="J97" s="27">
        <v>70</v>
      </c>
      <c r="K97" s="27">
        <v>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BC332-95F7-EC47-AEEB-88E26AA1C961}">
  <dimension ref="A1:AL2441"/>
  <sheetViews>
    <sheetView workbookViewId="0">
      <pane ySplit="1" topLeftCell="A1414" activePane="bottomLeft" state="frozen"/>
      <selection pane="bottomLeft" activeCell="AG1445" sqref="AG1445"/>
    </sheetView>
  </sheetViews>
  <sheetFormatPr baseColWidth="10" defaultColWidth="11.1640625" defaultRowHeight="15" customHeight="1" x14ac:dyDescent="0.2"/>
  <cols>
    <col min="1" max="1" width="10.5" customWidth="1"/>
    <col min="2" max="2" width="6.1640625" customWidth="1"/>
    <col min="3" max="3" width="10.5" customWidth="1"/>
    <col min="4" max="4" width="4.83203125" customWidth="1"/>
    <col min="5" max="5" width="3.1640625" customWidth="1"/>
    <col min="6" max="6" width="3.83203125" customWidth="1"/>
    <col min="7" max="7" width="6.5" customWidth="1"/>
    <col min="8" max="8" width="5.83203125" customWidth="1"/>
    <col min="9" max="9" width="7.5" customWidth="1"/>
    <col min="10" max="10" width="6.1640625" customWidth="1"/>
    <col min="11" max="16" width="10.5" customWidth="1"/>
    <col min="17" max="17" width="13.5" customWidth="1"/>
    <col min="18" max="18" width="13.83203125" customWidth="1"/>
    <col min="19" max="19" width="10.5" customWidth="1"/>
    <col min="21" max="25" width="10.5" customWidth="1"/>
    <col min="26" max="26" width="15.83203125" customWidth="1"/>
    <col min="27" max="29" width="10.5" customWidth="1"/>
    <col min="30" max="30" width="13.1640625" customWidth="1"/>
    <col min="31" max="38" width="10.5" customWidth="1"/>
  </cols>
  <sheetData>
    <row r="1" spans="1:38" ht="15.75" customHeight="1"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3" t="s">
        <v>14</v>
      </c>
      <c r="P1" s="3" t="s">
        <v>15</v>
      </c>
      <c r="Q1" s="1" t="s">
        <v>16</v>
      </c>
      <c r="R1" s="1" t="s">
        <v>17</v>
      </c>
      <c r="S1" s="1" t="s">
        <v>18</v>
      </c>
      <c r="T1" s="27" t="s">
        <v>117</v>
      </c>
      <c r="U1" s="1"/>
      <c r="V1" s="1"/>
      <c r="W1" s="1"/>
      <c r="X1" s="1"/>
      <c r="Y1" s="4"/>
      <c r="Z1" s="1"/>
      <c r="AA1" s="1"/>
      <c r="AB1" s="1"/>
      <c r="AC1" s="1"/>
      <c r="AD1" s="1"/>
      <c r="AE1" s="1"/>
      <c r="AF1" s="1" t="s">
        <v>144</v>
      </c>
      <c r="AG1" s="1" t="s">
        <v>145</v>
      </c>
      <c r="AH1" s="1" t="s">
        <v>146</v>
      </c>
      <c r="AI1" s="1" t="s">
        <v>147</v>
      </c>
      <c r="AJ1" s="1"/>
      <c r="AK1" s="1"/>
      <c r="AL1" s="1"/>
    </row>
    <row r="2" spans="1:38" ht="15.75" customHeight="1" x14ac:dyDescent="0.2">
      <c r="A2" s="27" t="s">
        <v>19</v>
      </c>
      <c r="B2" s="27">
        <v>2021</v>
      </c>
      <c r="C2" s="29">
        <v>44393</v>
      </c>
      <c r="D2" s="27">
        <v>1101</v>
      </c>
      <c r="E2" s="31">
        <v>1</v>
      </c>
      <c r="F2" s="27" t="s">
        <v>20</v>
      </c>
      <c r="G2" s="27" t="s">
        <v>21</v>
      </c>
      <c r="H2" s="27">
        <v>1</v>
      </c>
      <c r="I2" s="7">
        <v>210228</v>
      </c>
      <c r="J2" s="27">
        <v>2.5878849615681672</v>
      </c>
      <c r="K2" s="9">
        <v>18.001832</v>
      </c>
      <c r="L2" s="9">
        <v>19.662984000000002</v>
      </c>
      <c r="M2" s="9">
        <v>29.882680000000001</v>
      </c>
      <c r="N2" s="9">
        <v>9.957884</v>
      </c>
      <c r="O2" s="9">
        <v>229.058672779917</v>
      </c>
      <c r="P2" s="9">
        <v>139.593529438671</v>
      </c>
      <c r="Q2" s="10">
        <v>2.52</v>
      </c>
      <c r="R2" s="10">
        <v>0.17899999999999999</v>
      </c>
      <c r="T2" s="5">
        <v>1101</v>
      </c>
      <c r="U2" t="b">
        <f>T2=D2</f>
        <v>1</v>
      </c>
      <c r="AF2">
        <f>VLOOKUP($I2,ForageQuality!$G$3:$K$1436,2,FALSE)</f>
        <v>18.001832</v>
      </c>
      <c r="AG2">
        <f>VLOOKUP($I2,ForageQuality!$G$3:$K$1436,3,FALSE)</f>
        <v>19.662984000000002</v>
      </c>
      <c r="AH2">
        <f>VLOOKUP($I2,ForageQuality!$G$3:$K$1436,4,FALSE)</f>
        <v>29.882680000000001</v>
      </c>
      <c r="AI2">
        <f>VLOOKUP($I2,ForageQuality!$G$3:$K$1436,5,FALSE)</f>
        <v>9.957884</v>
      </c>
    </row>
    <row r="3" spans="1:38" ht="15.75" customHeight="1" x14ac:dyDescent="0.2">
      <c r="A3" s="27" t="s">
        <v>19</v>
      </c>
      <c r="B3" s="27">
        <v>2021</v>
      </c>
      <c r="C3" s="29">
        <v>44393</v>
      </c>
      <c r="D3" s="27">
        <v>1102</v>
      </c>
      <c r="E3" s="31">
        <v>1</v>
      </c>
      <c r="F3" s="27" t="s">
        <v>22</v>
      </c>
      <c r="G3" s="27" t="s">
        <v>21</v>
      </c>
      <c r="H3" s="27">
        <v>1</v>
      </c>
      <c r="I3" s="7">
        <v>210229</v>
      </c>
      <c r="J3" s="27">
        <v>2.9958128358579232</v>
      </c>
      <c r="K3" s="9">
        <v>20.786408999999999</v>
      </c>
      <c r="L3" s="9">
        <v>18.025784999999999</v>
      </c>
      <c r="M3" s="9">
        <v>25.363233000000001</v>
      </c>
      <c r="N3" s="9">
        <v>10.107153</v>
      </c>
      <c r="O3" s="9">
        <v>274.55201928768099</v>
      </c>
      <c r="P3" s="9">
        <v>185.18483825239201</v>
      </c>
      <c r="Q3" s="10">
        <v>2.4830000000000001</v>
      </c>
      <c r="R3" s="10">
        <v>0.16600000000000001</v>
      </c>
      <c r="T3" s="5">
        <v>1102</v>
      </c>
      <c r="U3" t="b">
        <f>T3=D3</f>
        <v>1</v>
      </c>
      <c r="AF3">
        <f>VLOOKUP($I3,ForageQuality!$G$3:$K$1436,2,FALSE)</f>
        <v>20.786408999999999</v>
      </c>
      <c r="AG3">
        <f>VLOOKUP($I3,ForageQuality!$G$3:$K$1436,3,FALSE)</f>
        <v>18.025784999999999</v>
      </c>
      <c r="AH3">
        <f>VLOOKUP($I3,ForageQuality!$G$3:$K$1436,4,FALSE)</f>
        <v>25.363233000000001</v>
      </c>
      <c r="AI3">
        <f>VLOOKUP($I3,ForageQuality!$G$3:$K$1436,5,FALSE)</f>
        <v>10.107153</v>
      </c>
    </row>
    <row r="4" spans="1:38" ht="15.75" customHeight="1" x14ac:dyDescent="0.2">
      <c r="A4" s="27" t="s">
        <v>19</v>
      </c>
      <c r="B4" s="27">
        <v>2021</v>
      </c>
      <c r="C4" s="29">
        <v>44393</v>
      </c>
      <c r="D4" s="27">
        <v>1103</v>
      </c>
      <c r="E4" s="31">
        <v>1</v>
      </c>
      <c r="F4" s="27" t="s">
        <v>23</v>
      </c>
      <c r="G4" s="27" t="s">
        <v>21</v>
      </c>
      <c r="H4" s="27">
        <v>1</v>
      </c>
      <c r="I4" s="7">
        <v>210230</v>
      </c>
      <c r="J4" s="27">
        <v>3.2859459444232986</v>
      </c>
      <c r="K4" s="9">
        <v>19.949328000000001</v>
      </c>
      <c r="L4" s="9">
        <v>21.310127999999999</v>
      </c>
      <c r="M4" s="9">
        <v>28.676591999999999</v>
      </c>
      <c r="N4" s="9">
        <v>12.800592</v>
      </c>
      <c r="O4" s="9">
        <v>234.53018888780801</v>
      </c>
      <c r="P4" s="9">
        <v>156.513418593773</v>
      </c>
      <c r="Q4" s="10">
        <v>2.641</v>
      </c>
      <c r="R4" s="10">
        <v>0.2</v>
      </c>
      <c r="T4" s="5">
        <v>1103</v>
      </c>
      <c r="U4" t="b">
        <f>T4=D4</f>
        <v>1</v>
      </c>
      <c r="AF4">
        <f>VLOOKUP($I4,ForageQuality!$G$3:$K$1436,2,FALSE)</f>
        <v>19.949328000000001</v>
      </c>
      <c r="AG4">
        <f>VLOOKUP($I4,ForageQuality!$G$3:$K$1436,3,FALSE)</f>
        <v>21.310127999999999</v>
      </c>
      <c r="AH4">
        <f>VLOOKUP($I4,ForageQuality!$G$3:$K$1436,4,FALSE)</f>
        <v>28.676591999999999</v>
      </c>
      <c r="AI4">
        <f>VLOOKUP($I4,ForageQuality!$G$3:$K$1436,5,FALSE)</f>
        <v>12.800592</v>
      </c>
    </row>
    <row r="5" spans="1:38" ht="15.75" customHeight="1" x14ac:dyDescent="0.2">
      <c r="A5" s="27" t="s">
        <v>19</v>
      </c>
      <c r="B5" s="27">
        <v>2021</v>
      </c>
      <c r="C5" s="29">
        <v>44393</v>
      </c>
      <c r="D5" s="27">
        <v>1104</v>
      </c>
      <c r="E5" s="31">
        <v>1</v>
      </c>
      <c r="F5" s="27" t="s">
        <v>24</v>
      </c>
      <c r="G5" s="27" t="s">
        <v>21</v>
      </c>
      <c r="H5" s="27">
        <v>1</v>
      </c>
      <c r="I5" s="7">
        <v>210231</v>
      </c>
      <c r="J5" s="27">
        <v>3.7940690444917933</v>
      </c>
      <c r="K5" s="9">
        <v>18.607185999999999</v>
      </c>
      <c r="L5" s="9">
        <v>22.873975000000002</v>
      </c>
      <c r="M5" s="9">
        <v>32.105096000000003</v>
      </c>
      <c r="N5" s="9">
        <v>13.878387999999999</v>
      </c>
      <c r="O5" s="9">
        <v>205.95491082540099</v>
      </c>
      <c r="P5" s="9">
        <v>130.95083639742299</v>
      </c>
      <c r="Q5" s="10">
        <v>2.7519999999999998</v>
      </c>
      <c r="R5" s="10">
        <v>0.2</v>
      </c>
      <c r="T5" s="5">
        <v>1104</v>
      </c>
      <c r="U5" t="b">
        <f>T5=D5</f>
        <v>1</v>
      </c>
      <c r="AF5">
        <f>VLOOKUP($I5,ForageQuality!$G$3:$K$1436,2,FALSE)</f>
        <v>18.607185999999999</v>
      </c>
      <c r="AG5">
        <f>VLOOKUP($I5,ForageQuality!$G$3:$K$1436,3,FALSE)</f>
        <v>22.873975000000002</v>
      </c>
      <c r="AH5">
        <f>VLOOKUP($I5,ForageQuality!$G$3:$K$1436,4,FALSE)</f>
        <v>32.105096000000003</v>
      </c>
      <c r="AI5">
        <f>VLOOKUP($I5,ForageQuality!$G$3:$K$1436,5,FALSE)</f>
        <v>13.878387999999999</v>
      </c>
    </row>
    <row r="6" spans="1:38" ht="15.75" customHeight="1" x14ac:dyDescent="0.2">
      <c r="A6" s="27" t="s">
        <v>19</v>
      </c>
      <c r="B6" s="27">
        <v>2021</v>
      </c>
      <c r="C6" s="29">
        <v>44393</v>
      </c>
      <c r="D6" s="27">
        <v>1105</v>
      </c>
      <c r="E6" s="31">
        <v>1</v>
      </c>
      <c r="F6" s="27" t="s">
        <v>25</v>
      </c>
      <c r="G6" s="27" t="s">
        <v>21</v>
      </c>
      <c r="H6" s="27">
        <v>1</v>
      </c>
      <c r="I6" s="7">
        <v>210232</v>
      </c>
      <c r="J6" s="27">
        <v>3.5837035841440206</v>
      </c>
      <c r="K6" s="9">
        <v>18.721935999999999</v>
      </c>
      <c r="L6" s="9">
        <v>23.921461999999998</v>
      </c>
      <c r="M6" s="9">
        <v>33.755941999999997</v>
      </c>
      <c r="N6" s="9">
        <v>16.745933999999998</v>
      </c>
      <c r="O6" s="9">
        <v>193.633936107164</v>
      </c>
      <c r="P6" s="9">
        <v>126.387445244072</v>
      </c>
      <c r="Q6" s="10">
        <v>2.4780000000000002</v>
      </c>
      <c r="R6" s="10">
        <v>0.186</v>
      </c>
      <c r="T6" s="5">
        <v>1105</v>
      </c>
      <c r="U6" t="b">
        <f>T6=D6</f>
        <v>1</v>
      </c>
      <c r="AF6">
        <f>VLOOKUP($I6,ForageQuality!$G$3:$K$1436,2,FALSE)</f>
        <v>18.721935999999999</v>
      </c>
      <c r="AG6">
        <f>VLOOKUP($I6,ForageQuality!$G$3:$K$1436,3,FALSE)</f>
        <v>23.921461999999998</v>
      </c>
      <c r="AH6">
        <f>VLOOKUP($I6,ForageQuality!$G$3:$K$1436,4,FALSE)</f>
        <v>33.755941999999997</v>
      </c>
      <c r="AI6">
        <f>VLOOKUP($I6,ForageQuality!$G$3:$K$1436,5,FALSE)</f>
        <v>16.745933999999998</v>
      </c>
    </row>
    <row r="7" spans="1:38" ht="15.75" customHeight="1" x14ac:dyDescent="0.2">
      <c r="A7" s="27" t="s">
        <v>19</v>
      </c>
      <c r="B7" s="27">
        <v>2021</v>
      </c>
      <c r="C7" s="29">
        <v>44393</v>
      </c>
      <c r="D7" s="27">
        <v>1106</v>
      </c>
      <c r="E7" s="31">
        <v>1</v>
      </c>
      <c r="F7" s="27" t="s">
        <v>26</v>
      </c>
      <c r="G7" s="27" t="s">
        <v>21</v>
      </c>
      <c r="H7" s="27">
        <v>1</v>
      </c>
      <c r="I7" s="7">
        <v>210233</v>
      </c>
      <c r="J7" s="27">
        <v>2.8371246803578756</v>
      </c>
      <c r="K7" s="9">
        <v>19.694520000000001</v>
      </c>
      <c r="L7" s="9">
        <v>18.141839999999998</v>
      </c>
      <c r="M7" s="9">
        <v>27.793880000000001</v>
      </c>
      <c r="N7" s="9">
        <v>8.6895600000000002</v>
      </c>
      <c r="O7" s="9">
        <v>250.23914965252001</v>
      </c>
      <c r="P7" s="9">
        <v>156.68450578886501</v>
      </c>
      <c r="Q7" s="10">
        <v>2.74</v>
      </c>
      <c r="R7" s="10">
        <v>0.19600000000000001</v>
      </c>
      <c r="T7" s="5">
        <v>1106</v>
      </c>
      <c r="U7" t="b">
        <f>T7=D7</f>
        <v>1</v>
      </c>
      <c r="AF7">
        <f>VLOOKUP($I7,ForageQuality!$G$3:$K$1436,2,FALSE)</f>
        <v>19.694520000000001</v>
      </c>
      <c r="AG7">
        <f>VLOOKUP($I7,ForageQuality!$G$3:$K$1436,3,FALSE)</f>
        <v>18.141839999999998</v>
      </c>
      <c r="AH7">
        <f>VLOOKUP($I7,ForageQuality!$G$3:$K$1436,4,FALSE)</f>
        <v>27.793880000000001</v>
      </c>
      <c r="AI7">
        <f>VLOOKUP($I7,ForageQuality!$G$3:$K$1436,5,FALSE)</f>
        <v>8.6895600000000002</v>
      </c>
    </row>
    <row r="8" spans="1:38" ht="15.75" customHeight="1" x14ac:dyDescent="0.2">
      <c r="A8" s="27" t="s">
        <v>19</v>
      </c>
      <c r="B8" s="27">
        <v>2021</v>
      </c>
      <c r="C8" s="29">
        <v>44393</v>
      </c>
      <c r="D8" s="27">
        <v>1107</v>
      </c>
      <c r="E8" s="31">
        <v>1</v>
      </c>
      <c r="F8" s="27" t="s">
        <v>24</v>
      </c>
      <c r="G8" s="27" t="s">
        <v>27</v>
      </c>
      <c r="H8" s="27">
        <v>1</v>
      </c>
      <c r="I8" s="7">
        <v>210234</v>
      </c>
      <c r="J8" s="27">
        <v>3.210393688104956</v>
      </c>
      <c r="K8" s="9">
        <v>18.848345999999999</v>
      </c>
      <c r="L8" s="9">
        <v>19.916599999999999</v>
      </c>
      <c r="M8" s="9">
        <v>28.797592999999999</v>
      </c>
      <c r="N8" s="9">
        <v>11.868482999999999</v>
      </c>
      <c r="O8" s="9">
        <v>237.051364222584</v>
      </c>
      <c r="P8" s="9">
        <v>153.190966411598</v>
      </c>
      <c r="Q8" s="10">
        <v>2.6190000000000002</v>
      </c>
      <c r="R8" s="10">
        <v>0.17699999999999999</v>
      </c>
      <c r="T8" s="5">
        <v>1107</v>
      </c>
      <c r="U8" t="b">
        <f>T8=D8</f>
        <v>1</v>
      </c>
      <c r="AF8">
        <f>VLOOKUP($I8,ForageQuality!$G$3:$K$1436,2,FALSE)</f>
        <v>18.848345999999999</v>
      </c>
      <c r="AG8">
        <f>VLOOKUP($I8,ForageQuality!$G$3:$K$1436,3,FALSE)</f>
        <v>19.916599999999999</v>
      </c>
      <c r="AH8">
        <f>VLOOKUP($I8,ForageQuality!$G$3:$K$1436,4,FALSE)</f>
        <v>28.797592999999999</v>
      </c>
      <c r="AI8">
        <f>VLOOKUP($I8,ForageQuality!$G$3:$K$1436,5,FALSE)</f>
        <v>11.868482999999999</v>
      </c>
    </row>
    <row r="9" spans="1:38" ht="15.75" customHeight="1" x14ac:dyDescent="0.2">
      <c r="A9" s="27" t="s">
        <v>19</v>
      </c>
      <c r="B9" s="27">
        <v>2021</v>
      </c>
      <c r="C9" s="29">
        <v>44393</v>
      </c>
      <c r="D9" s="27">
        <v>1108</v>
      </c>
      <c r="E9" s="31">
        <v>1</v>
      </c>
      <c r="F9" s="27" t="s">
        <v>23</v>
      </c>
      <c r="G9" s="27" t="s">
        <v>27</v>
      </c>
      <c r="H9" s="27">
        <v>1</v>
      </c>
      <c r="I9" s="7">
        <v>210235</v>
      </c>
      <c r="J9" s="27">
        <v>3.037028995983083</v>
      </c>
      <c r="K9" s="9">
        <v>20.989823999999999</v>
      </c>
      <c r="L9" s="9">
        <v>19.338432000000001</v>
      </c>
      <c r="M9" s="9">
        <v>29.571648</v>
      </c>
      <c r="N9" s="9">
        <v>6.3799679999999999</v>
      </c>
      <c r="O9" s="9">
        <v>232.263204212548</v>
      </c>
      <c r="P9" s="9">
        <v>134.755777476644</v>
      </c>
      <c r="Q9" s="10">
        <v>2.7850000000000001</v>
      </c>
      <c r="R9" s="10">
        <v>0.187</v>
      </c>
      <c r="T9" s="5">
        <v>1108</v>
      </c>
      <c r="U9" t="b">
        <f>T9=D9</f>
        <v>1</v>
      </c>
      <c r="AF9">
        <f>VLOOKUP($I9,ForageQuality!$G$3:$K$1436,2,FALSE)</f>
        <v>20.989823999999999</v>
      </c>
      <c r="AG9">
        <f>VLOOKUP($I9,ForageQuality!$G$3:$K$1436,3,FALSE)</f>
        <v>19.338432000000001</v>
      </c>
      <c r="AH9">
        <f>VLOOKUP($I9,ForageQuality!$G$3:$K$1436,4,FALSE)</f>
        <v>29.571648</v>
      </c>
      <c r="AI9">
        <f>VLOOKUP($I9,ForageQuality!$G$3:$K$1436,5,FALSE)</f>
        <v>6.3799679999999999</v>
      </c>
    </row>
    <row r="10" spans="1:38" ht="15.75" customHeight="1" x14ac:dyDescent="0.2">
      <c r="A10" s="27" t="s">
        <v>19</v>
      </c>
      <c r="B10" s="27">
        <v>2021</v>
      </c>
      <c r="C10" s="29">
        <v>44393</v>
      </c>
      <c r="D10" s="27">
        <v>1109</v>
      </c>
      <c r="E10" s="31">
        <v>1</v>
      </c>
      <c r="F10" s="27" t="s">
        <v>20</v>
      </c>
      <c r="G10" s="27" t="s">
        <v>27</v>
      </c>
      <c r="H10" s="27">
        <v>1</v>
      </c>
      <c r="I10" s="7">
        <v>210236</v>
      </c>
      <c r="J10" s="27">
        <v>2.9981220683781795</v>
      </c>
      <c r="K10" s="9">
        <v>18.115696</v>
      </c>
      <c r="L10" s="9">
        <v>23.534068000000001</v>
      </c>
      <c r="M10" s="9">
        <v>34.343584</v>
      </c>
      <c r="N10" s="9">
        <v>14.258395999999999</v>
      </c>
      <c r="O10" s="9">
        <v>191.13813129465299</v>
      </c>
      <c r="P10" s="9">
        <v>117.245040262324</v>
      </c>
      <c r="Q10" s="10">
        <v>2.5379999999999998</v>
      </c>
      <c r="R10" s="10">
        <v>0.153</v>
      </c>
      <c r="T10" s="5">
        <v>1109</v>
      </c>
      <c r="U10" t="b">
        <f>T10=D10</f>
        <v>1</v>
      </c>
      <c r="AF10">
        <f>VLOOKUP($I10,ForageQuality!$G$3:$K$1436,2,FALSE)</f>
        <v>17.229374</v>
      </c>
      <c r="AG10">
        <f>VLOOKUP($I10,ForageQuality!$G$3:$K$1436,3,FALSE)</f>
        <v>25.189645200000001</v>
      </c>
      <c r="AH10">
        <f>VLOOKUP($I10,ForageQuality!$G$3:$K$1436,4,FALSE)</f>
        <v>34.285209200000004</v>
      </c>
      <c r="AI10">
        <f>VLOOKUP($I10,ForageQuality!$G$3:$K$1436,5,FALSE)</f>
        <v>18.759406800000001</v>
      </c>
    </row>
    <row r="11" spans="1:38" ht="15.75" customHeight="1" x14ac:dyDescent="0.2">
      <c r="A11" s="27" t="s">
        <v>19</v>
      </c>
      <c r="B11" s="27">
        <v>2021</v>
      </c>
      <c r="C11" s="29">
        <v>44393</v>
      </c>
      <c r="D11" s="27">
        <v>1110</v>
      </c>
      <c r="E11" s="31">
        <v>1</v>
      </c>
      <c r="F11" s="27" t="s">
        <v>22</v>
      </c>
      <c r="G11" s="27" t="s">
        <v>27</v>
      </c>
      <c r="H11" s="27">
        <v>1</v>
      </c>
      <c r="I11" s="7">
        <v>210237</v>
      </c>
      <c r="J11" s="27">
        <v>2.673134790737187</v>
      </c>
      <c r="K11" s="9">
        <v>18.891179999999999</v>
      </c>
      <c r="L11" s="9">
        <v>22.419319999999999</v>
      </c>
      <c r="M11" s="9">
        <v>31.717531999999999</v>
      </c>
      <c r="N11" s="9">
        <v>15.720319999999999</v>
      </c>
      <c r="O11" s="9">
        <v>209.51027372378101</v>
      </c>
      <c r="P11" s="9">
        <v>134.358286032981</v>
      </c>
      <c r="Q11" s="10">
        <v>2.7770000000000001</v>
      </c>
      <c r="R11" s="10">
        <v>0.19600000000000001</v>
      </c>
      <c r="T11" s="5">
        <v>1110</v>
      </c>
      <c r="U11" t="b">
        <f>T11=D11</f>
        <v>1</v>
      </c>
      <c r="AF11">
        <f>VLOOKUP($I11,ForageQuality!$G$3:$K$1436,2,FALSE)</f>
        <v>18.891179999999999</v>
      </c>
      <c r="AG11">
        <f>VLOOKUP($I11,ForageQuality!$G$3:$K$1436,3,FALSE)</f>
        <v>22.419319999999999</v>
      </c>
      <c r="AH11">
        <f>VLOOKUP($I11,ForageQuality!$G$3:$K$1436,4,FALSE)</f>
        <v>31.717531999999999</v>
      </c>
      <c r="AI11">
        <f>VLOOKUP($I11,ForageQuality!$G$3:$K$1436,5,FALSE)</f>
        <v>15.720319999999999</v>
      </c>
    </row>
    <row r="12" spans="1:38" ht="15.75" customHeight="1" x14ac:dyDescent="0.2">
      <c r="A12" s="27" t="s">
        <v>19</v>
      </c>
      <c r="B12" s="27">
        <v>2021</v>
      </c>
      <c r="C12" s="29">
        <v>44393</v>
      </c>
      <c r="D12" s="27">
        <v>1111</v>
      </c>
      <c r="E12" s="31">
        <v>1</v>
      </c>
      <c r="F12" s="27" t="s">
        <v>25</v>
      </c>
      <c r="G12" s="27" t="s">
        <v>27</v>
      </c>
      <c r="H12" s="27">
        <v>1</v>
      </c>
      <c r="I12" s="7">
        <v>210238</v>
      </c>
      <c r="J12" s="27">
        <v>3.1959041678873601</v>
      </c>
      <c r="K12" s="9">
        <v>19.543084</v>
      </c>
      <c r="L12" s="9">
        <v>23.101298</v>
      </c>
      <c r="M12" s="9">
        <v>32.565786000000003</v>
      </c>
      <c r="N12" s="9">
        <v>15.858435999999999</v>
      </c>
      <c r="O12" s="9">
        <v>202.53554439291099</v>
      </c>
      <c r="P12" s="9">
        <v>130.84930494538901</v>
      </c>
      <c r="Q12" s="10">
        <v>2.7309999999999999</v>
      </c>
      <c r="R12" s="10">
        <v>0.193</v>
      </c>
      <c r="T12" s="5">
        <v>1111</v>
      </c>
      <c r="U12" t="b">
        <f>T12=D12</f>
        <v>1</v>
      </c>
      <c r="AF12">
        <f>VLOOKUP($I12,ForageQuality!$G$3:$K$1436,2,FALSE)</f>
        <v>18.698150800000001</v>
      </c>
      <c r="AG12">
        <f>VLOOKUP($I12,ForageQuality!$G$3:$K$1436,3,FALSE)</f>
        <v>24.011435600000002</v>
      </c>
      <c r="AH12">
        <f>VLOOKUP($I12,ForageQuality!$G$3:$K$1436,4,FALSE)</f>
        <v>32.031377199999994</v>
      </c>
      <c r="AI12">
        <f>VLOOKUP($I12,ForageQuality!$G$3:$K$1436,5,FALSE)</f>
        <v>18.781159199999998</v>
      </c>
    </row>
    <row r="13" spans="1:38" ht="15.75" customHeight="1" x14ac:dyDescent="0.2">
      <c r="A13" s="27" t="s">
        <v>19</v>
      </c>
      <c r="B13" s="27">
        <v>2021</v>
      </c>
      <c r="C13" s="29">
        <v>44393</v>
      </c>
      <c r="D13" s="27">
        <v>1112</v>
      </c>
      <c r="E13" s="31">
        <v>1</v>
      </c>
      <c r="F13" s="27" t="s">
        <v>26</v>
      </c>
      <c r="G13" s="27" t="s">
        <v>27</v>
      </c>
      <c r="H13" s="27">
        <v>1</v>
      </c>
      <c r="I13" s="7">
        <v>210239</v>
      </c>
      <c r="J13" s="27">
        <v>3.0087891335416983</v>
      </c>
      <c r="K13" s="9">
        <v>18.538150000000002</v>
      </c>
      <c r="L13" s="9">
        <v>19.153074</v>
      </c>
      <c r="M13" s="9">
        <v>28.367891</v>
      </c>
      <c r="N13" s="9">
        <v>7.8493240000000002</v>
      </c>
      <c r="O13" s="9">
        <v>242.59250387520299</v>
      </c>
      <c r="P13" s="9">
        <v>148.838880384813</v>
      </c>
      <c r="Q13" s="10">
        <v>2.839</v>
      </c>
      <c r="R13" s="10">
        <v>0.17199999999999999</v>
      </c>
      <c r="T13" s="5">
        <v>1112</v>
      </c>
      <c r="U13" t="b">
        <f>T13=D13</f>
        <v>1</v>
      </c>
      <c r="AF13">
        <f>VLOOKUP($I13,ForageQuality!$G$3:$K$1436,2,FALSE)</f>
        <v>18.538150000000002</v>
      </c>
      <c r="AG13">
        <f>VLOOKUP($I13,ForageQuality!$G$3:$K$1436,3,FALSE)</f>
        <v>19.153074</v>
      </c>
      <c r="AH13">
        <f>VLOOKUP($I13,ForageQuality!$G$3:$K$1436,4,FALSE)</f>
        <v>28.367891</v>
      </c>
      <c r="AI13">
        <f>VLOOKUP($I13,ForageQuality!$G$3:$K$1436,5,FALSE)</f>
        <v>7.8493240000000002</v>
      </c>
    </row>
    <row r="14" spans="1:38" ht="15.75" customHeight="1" x14ac:dyDescent="0.2">
      <c r="A14" s="27" t="s">
        <v>19</v>
      </c>
      <c r="B14" s="27">
        <v>2021</v>
      </c>
      <c r="C14" s="29">
        <v>44393</v>
      </c>
      <c r="D14" s="27">
        <v>1201</v>
      </c>
      <c r="E14" s="31">
        <v>2</v>
      </c>
      <c r="F14" s="27" t="s">
        <v>25</v>
      </c>
      <c r="G14" s="27" t="s">
        <v>21</v>
      </c>
      <c r="H14" s="27">
        <v>1</v>
      </c>
      <c r="I14" s="7">
        <v>210240</v>
      </c>
      <c r="J14" s="27">
        <v>2.7824984997186992</v>
      </c>
      <c r="K14" s="9">
        <v>18.638850000000001</v>
      </c>
      <c r="L14" s="9">
        <v>18.920020000000001</v>
      </c>
      <c r="M14" s="9">
        <v>27.536519999999999</v>
      </c>
      <c r="N14" s="9">
        <v>11.963329999999999</v>
      </c>
      <c r="O14" s="9">
        <v>250.53005944680501</v>
      </c>
      <c r="P14" s="9">
        <v>165.703176766882</v>
      </c>
      <c r="Q14" s="10">
        <v>2.6890000000000001</v>
      </c>
      <c r="R14" s="10">
        <v>0.183</v>
      </c>
      <c r="T14" s="5">
        <v>1201</v>
      </c>
      <c r="U14" t="b">
        <f>T14=D14</f>
        <v>1</v>
      </c>
      <c r="AF14">
        <f>VLOOKUP($I14,ForageQuality!$G$3:$K$1436,2,FALSE)</f>
        <v>18.638850000000001</v>
      </c>
      <c r="AG14">
        <f>VLOOKUP($I14,ForageQuality!$G$3:$K$1436,3,FALSE)</f>
        <v>18.920020000000001</v>
      </c>
      <c r="AH14">
        <f>VLOOKUP($I14,ForageQuality!$G$3:$K$1436,4,FALSE)</f>
        <v>27.536519999999999</v>
      </c>
      <c r="AI14">
        <f>VLOOKUP($I14,ForageQuality!$G$3:$K$1436,5,FALSE)</f>
        <v>11.963329999999999</v>
      </c>
    </row>
    <row r="15" spans="1:38" ht="15.75" customHeight="1" x14ac:dyDescent="0.2">
      <c r="A15" s="27" t="s">
        <v>19</v>
      </c>
      <c r="B15" s="27">
        <v>2021</v>
      </c>
      <c r="C15" s="29">
        <v>44393</v>
      </c>
      <c r="D15" s="27">
        <v>1202</v>
      </c>
      <c r="E15" s="31">
        <v>2</v>
      </c>
      <c r="F15" s="27" t="s">
        <v>24</v>
      </c>
      <c r="G15" s="27" t="s">
        <v>21</v>
      </c>
      <c r="H15" s="27">
        <v>1</v>
      </c>
      <c r="I15" s="7">
        <v>210241</v>
      </c>
      <c r="J15" s="27">
        <v>2.9211595031318822</v>
      </c>
      <c r="K15" s="9">
        <v>21.352730999999999</v>
      </c>
      <c r="L15" s="9">
        <v>18.915288</v>
      </c>
      <c r="M15" s="9">
        <v>28.382061</v>
      </c>
      <c r="N15" s="9">
        <v>11.064348000000001</v>
      </c>
      <c r="O15" s="9">
        <v>243.07850291380799</v>
      </c>
      <c r="P15" s="9">
        <v>156.99557261988701</v>
      </c>
      <c r="Q15" s="10">
        <v>2.79</v>
      </c>
      <c r="R15" s="10">
        <v>0.19400000000000001</v>
      </c>
      <c r="T15" s="5">
        <v>1202</v>
      </c>
      <c r="U15" t="b">
        <f>T15=D15</f>
        <v>1</v>
      </c>
      <c r="AF15">
        <f>VLOOKUP($I15,ForageQuality!$G$3:$K$1436,2,FALSE)</f>
        <v>21.352730999999999</v>
      </c>
      <c r="AG15">
        <f>VLOOKUP($I15,ForageQuality!$G$3:$K$1436,3,FALSE)</f>
        <v>18.915288</v>
      </c>
      <c r="AH15">
        <f>VLOOKUP($I15,ForageQuality!$G$3:$K$1436,4,FALSE)</f>
        <v>28.382061</v>
      </c>
      <c r="AI15">
        <f>VLOOKUP($I15,ForageQuality!$G$3:$K$1436,5,FALSE)</f>
        <v>11.064348000000001</v>
      </c>
    </row>
    <row r="16" spans="1:38" ht="15.75" customHeight="1" x14ac:dyDescent="0.2">
      <c r="A16" s="27" t="s">
        <v>19</v>
      </c>
      <c r="B16" s="27">
        <v>2021</v>
      </c>
      <c r="C16" s="29">
        <v>44393</v>
      </c>
      <c r="D16" s="27">
        <v>1203</v>
      </c>
      <c r="E16" s="31">
        <v>2</v>
      </c>
      <c r="F16" s="27" t="s">
        <v>22</v>
      </c>
      <c r="G16" s="27" t="s">
        <v>21</v>
      </c>
      <c r="H16" s="27">
        <v>1</v>
      </c>
      <c r="I16" s="7">
        <v>210242</v>
      </c>
      <c r="J16" s="27">
        <v>3.0154902229259699</v>
      </c>
      <c r="K16" s="9">
        <v>18.418554</v>
      </c>
      <c r="L16" s="9">
        <v>22.116731999999999</v>
      </c>
      <c r="M16" s="9">
        <v>30.797052000000001</v>
      </c>
      <c r="N16" s="9">
        <v>14.485284</v>
      </c>
      <c r="O16" s="9">
        <v>216.48422341746999</v>
      </c>
      <c r="P16" s="9">
        <v>141.52576352271799</v>
      </c>
      <c r="Q16" s="10">
        <v>2.8109999999999999</v>
      </c>
      <c r="R16" s="10">
        <v>0.16600000000000001</v>
      </c>
      <c r="T16" s="5">
        <v>1203</v>
      </c>
      <c r="U16" t="b">
        <f>T16=D16</f>
        <v>1</v>
      </c>
      <c r="AF16">
        <f>VLOOKUP($I16,ForageQuality!$G$3:$K$1436,2,FALSE)</f>
        <v>17.366635200000001</v>
      </c>
      <c r="AG16">
        <f>VLOOKUP($I16,ForageQuality!$G$3:$K$1436,3,FALSE)</f>
        <v>24.0233016</v>
      </c>
      <c r="AH16">
        <f>VLOOKUP($I16,ForageQuality!$G$3:$K$1436,4,FALSE)</f>
        <v>32.013111600000002</v>
      </c>
      <c r="AI16">
        <f>VLOOKUP($I16,ForageQuality!$G$3:$K$1436,5,FALSE)</f>
        <v>20.056393200000002</v>
      </c>
    </row>
    <row r="17" spans="1:35" ht="15.75" customHeight="1" x14ac:dyDescent="0.2">
      <c r="A17" s="27" t="s">
        <v>19</v>
      </c>
      <c r="B17" s="27">
        <v>2021</v>
      </c>
      <c r="C17" s="29">
        <v>44393</v>
      </c>
      <c r="D17" s="27">
        <v>1204</v>
      </c>
      <c r="E17" s="31">
        <v>2</v>
      </c>
      <c r="F17" s="27" t="s">
        <v>20</v>
      </c>
      <c r="G17" s="27" t="s">
        <v>21</v>
      </c>
      <c r="H17" s="27">
        <v>1</v>
      </c>
      <c r="I17" s="7">
        <v>210243</v>
      </c>
      <c r="J17" s="27">
        <v>2.8698001155039985</v>
      </c>
      <c r="K17" s="9">
        <v>19.774062000000001</v>
      </c>
      <c r="L17" s="9">
        <v>21.163149000000001</v>
      </c>
      <c r="M17" s="9">
        <v>31.613078000000002</v>
      </c>
      <c r="N17" s="9">
        <v>13.391525</v>
      </c>
      <c r="O17" s="9">
        <v>213.08198425803999</v>
      </c>
      <c r="P17" s="9">
        <v>133.88662645361799</v>
      </c>
      <c r="Q17" s="10">
        <v>2.6949999999999998</v>
      </c>
      <c r="R17" s="10">
        <v>0.186</v>
      </c>
      <c r="T17" s="5">
        <v>1204</v>
      </c>
      <c r="U17" t="b">
        <f>T17=D17</f>
        <v>1</v>
      </c>
      <c r="AF17">
        <f>VLOOKUP($I17,ForageQuality!$G$3:$K$1436,2,FALSE)</f>
        <v>19.774062000000001</v>
      </c>
      <c r="AG17">
        <f>VLOOKUP($I17,ForageQuality!$G$3:$K$1436,3,FALSE)</f>
        <v>21.163149000000001</v>
      </c>
      <c r="AH17">
        <f>VLOOKUP($I17,ForageQuality!$G$3:$K$1436,4,FALSE)</f>
        <v>31.613078000000002</v>
      </c>
      <c r="AI17">
        <f>VLOOKUP($I17,ForageQuality!$G$3:$K$1436,5,FALSE)</f>
        <v>13.391525</v>
      </c>
    </row>
    <row r="18" spans="1:35" ht="15.75" customHeight="1" x14ac:dyDescent="0.2">
      <c r="A18" s="27" t="s">
        <v>19</v>
      </c>
      <c r="B18" s="27">
        <v>2021</v>
      </c>
      <c r="C18" s="29">
        <v>44393</v>
      </c>
      <c r="D18" s="27">
        <v>1205</v>
      </c>
      <c r="E18" s="31">
        <v>2</v>
      </c>
      <c r="F18" s="27" t="s">
        <v>23</v>
      </c>
      <c r="G18" s="27" t="s">
        <v>21</v>
      </c>
      <c r="H18" s="27">
        <v>1</v>
      </c>
      <c r="I18" s="7">
        <v>210244</v>
      </c>
      <c r="J18" s="27">
        <v>2.7525220316877417</v>
      </c>
      <c r="K18" s="9">
        <v>19.878019999999999</v>
      </c>
      <c r="L18" s="9">
        <v>21.53604</v>
      </c>
      <c r="M18" s="9">
        <v>31.903220000000001</v>
      </c>
      <c r="N18" s="9">
        <v>11.105090000000001</v>
      </c>
      <c r="O18" s="9">
        <v>210.29713612198901</v>
      </c>
      <c r="P18" s="9">
        <v>128.004429593639</v>
      </c>
      <c r="Q18" s="10">
        <v>2.778</v>
      </c>
      <c r="R18" s="10">
        <v>0.19800000000000001</v>
      </c>
      <c r="T18" s="5">
        <v>1205</v>
      </c>
      <c r="U18" t="b">
        <f>T18=D18</f>
        <v>1</v>
      </c>
      <c r="AF18">
        <f>VLOOKUP($I18,ForageQuality!$G$3:$K$1436,2,FALSE)</f>
        <v>19.878019999999999</v>
      </c>
      <c r="AG18">
        <f>VLOOKUP($I18,ForageQuality!$G$3:$K$1436,3,FALSE)</f>
        <v>21.53604</v>
      </c>
      <c r="AH18">
        <f>VLOOKUP($I18,ForageQuality!$G$3:$K$1436,4,FALSE)</f>
        <v>31.903220000000001</v>
      </c>
      <c r="AI18">
        <f>VLOOKUP($I18,ForageQuality!$G$3:$K$1436,5,FALSE)</f>
        <v>11.105090000000001</v>
      </c>
    </row>
    <row r="19" spans="1:35" ht="15.75" customHeight="1" x14ac:dyDescent="0.2">
      <c r="A19" s="27" t="s">
        <v>19</v>
      </c>
      <c r="B19" s="27">
        <v>2021</v>
      </c>
      <c r="C19" s="29">
        <v>44393</v>
      </c>
      <c r="D19" s="27">
        <v>1206</v>
      </c>
      <c r="E19" s="31">
        <v>2</v>
      </c>
      <c r="F19" s="27" t="s">
        <v>26</v>
      </c>
      <c r="G19" s="27" t="s">
        <v>21</v>
      </c>
      <c r="H19" s="27">
        <v>1</v>
      </c>
      <c r="I19" s="7">
        <v>210245</v>
      </c>
      <c r="J19" s="27">
        <v>2.7019897697669117</v>
      </c>
      <c r="K19" s="9">
        <v>18.260242000000002</v>
      </c>
      <c r="L19" s="9">
        <v>20.668185999999999</v>
      </c>
      <c r="M19" s="9">
        <v>31.075247000000001</v>
      </c>
      <c r="N19" s="9">
        <v>11.173225</v>
      </c>
      <c r="O19" s="9">
        <v>217.92409051786501</v>
      </c>
      <c r="P19" s="9">
        <v>134.721638493021</v>
      </c>
      <c r="Q19" s="10">
        <v>2.8730000000000002</v>
      </c>
      <c r="R19" s="10">
        <v>0.2</v>
      </c>
      <c r="T19" s="5">
        <v>1206</v>
      </c>
      <c r="U19" t="b">
        <f>T19=D19</f>
        <v>1</v>
      </c>
      <c r="AF19">
        <f>VLOOKUP($I19,ForageQuality!$G$3:$K$1436,2,FALSE)</f>
        <v>18.260242000000002</v>
      </c>
      <c r="AG19">
        <f>VLOOKUP($I19,ForageQuality!$G$3:$K$1436,3,FALSE)</f>
        <v>20.668185999999999</v>
      </c>
      <c r="AH19">
        <f>VLOOKUP($I19,ForageQuality!$G$3:$K$1436,4,FALSE)</f>
        <v>31.075247000000001</v>
      </c>
      <c r="AI19">
        <f>VLOOKUP($I19,ForageQuality!$G$3:$K$1436,5,FALSE)</f>
        <v>11.173225</v>
      </c>
    </row>
    <row r="20" spans="1:35" ht="15.75" customHeight="1" x14ac:dyDescent="0.2">
      <c r="A20" s="27" t="s">
        <v>19</v>
      </c>
      <c r="B20" s="27">
        <v>2021</v>
      </c>
      <c r="C20" s="29">
        <v>44393</v>
      </c>
      <c r="D20" s="27">
        <v>1207</v>
      </c>
      <c r="E20" s="31">
        <v>2</v>
      </c>
      <c r="F20" s="27" t="s">
        <v>23</v>
      </c>
      <c r="G20" s="27" t="s">
        <v>27</v>
      </c>
      <c r="H20" s="27">
        <v>1</v>
      </c>
      <c r="I20" s="7">
        <v>210246</v>
      </c>
      <c r="J20" s="27">
        <v>2.6228135518909528</v>
      </c>
      <c r="K20" s="9">
        <v>19.923200000000001</v>
      </c>
      <c r="L20" s="9">
        <v>17.622976000000001</v>
      </c>
      <c r="M20" s="9">
        <v>26.624639999999999</v>
      </c>
      <c r="N20" s="9">
        <v>10.106496</v>
      </c>
      <c r="O20" s="9">
        <v>262.64078826369899</v>
      </c>
      <c r="P20" s="9">
        <v>170.60821790356499</v>
      </c>
      <c r="Q20" s="10">
        <v>2.6970000000000001</v>
      </c>
      <c r="R20" s="10">
        <v>0.192</v>
      </c>
      <c r="T20" s="5">
        <v>1207</v>
      </c>
      <c r="U20" t="b">
        <f>T20=D20</f>
        <v>1</v>
      </c>
      <c r="AF20">
        <f>VLOOKUP($I20,ForageQuality!$G$3:$K$1436,2,FALSE)</f>
        <v>19.923200000000001</v>
      </c>
      <c r="AG20">
        <f>VLOOKUP($I20,ForageQuality!$G$3:$K$1436,3,FALSE)</f>
        <v>17.622976000000001</v>
      </c>
      <c r="AH20">
        <f>VLOOKUP($I20,ForageQuality!$G$3:$K$1436,4,FALSE)</f>
        <v>26.624639999999999</v>
      </c>
      <c r="AI20">
        <f>VLOOKUP($I20,ForageQuality!$G$3:$K$1436,5,FALSE)</f>
        <v>10.106496</v>
      </c>
    </row>
    <row r="21" spans="1:35" ht="15.75" customHeight="1" x14ac:dyDescent="0.2">
      <c r="A21" s="27" t="s">
        <v>19</v>
      </c>
      <c r="B21" s="27">
        <v>2021</v>
      </c>
      <c r="C21" s="29">
        <v>44393</v>
      </c>
      <c r="D21" s="27">
        <v>1208</v>
      </c>
      <c r="E21" s="31">
        <v>2</v>
      </c>
      <c r="F21" s="27" t="s">
        <v>25</v>
      </c>
      <c r="G21" s="27" t="s">
        <v>27</v>
      </c>
      <c r="H21" s="27">
        <v>1</v>
      </c>
      <c r="I21" s="7">
        <v>210247</v>
      </c>
      <c r="J21" s="27">
        <v>3.1032753791382288</v>
      </c>
      <c r="K21" s="9">
        <v>20.602080000000001</v>
      </c>
      <c r="L21" s="9">
        <v>22.608072</v>
      </c>
      <c r="M21" s="9">
        <v>30.144096000000001</v>
      </c>
      <c r="N21" s="9">
        <v>16.174440000000001</v>
      </c>
      <c r="O21" s="9">
        <v>219.99236187195299</v>
      </c>
      <c r="P21" s="9">
        <v>149.71405511043</v>
      </c>
      <c r="Q21" s="10">
        <v>2.649</v>
      </c>
      <c r="R21" s="10">
        <v>0.17299999999999999</v>
      </c>
      <c r="T21" s="5">
        <v>1208</v>
      </c>
      <c r="U21" t="b">
        <f>T21=D21</f>
        <v>1</v>
      </c>
      <c r="AF21">
        <f>VLOOKUP($I21,ForageQuality!$G$3:$K$1436,2,FALSE)</f>
        <v>20.602080000000001</v>
      </c>
      <c r="AG21">
        <f>VLOOKUP($I21,ForageQuality!$G$3:$K$1436,3,FALSE)</f>
        <v>22.608072</v>
      </c>
      <c r="AH21">
        <f>VLOOKUP($I21,ForageQuality!$G$3:$K$1436,4,FALSE)</f>
        <v>30.144096000000001</v>
      </c>
      <c r="AI21">
        <f>VLOOKUP($I21,ForageQuality!$G$3:$K$1436,5,FALSE)</f>
        <v>16.174440000000001</v>
      </c>
    </row>
    <row r="22" spans="1:35" ht="15.75" customHeight="1" x14ac:dyDescent="0.2">
      <c r="A22" s="27" t="s">
        <v>19</v>
      </c>
      <c r="B22" s="27">
        <v>2021</v>
      </c>
      <c r="C22" s="29">
        <v>44393</v>
      </c>
      <c r="D22" s="27">
        <v>1209</v>
      </c>
      <c r="E22" s="31">
        <v>2</v>
      </c>
      <c r="F22" s="27" t="s">
        <v>26</v>
      </c>
      <c r="G22" s="27" t="s">
        <v>27</v>
      </c>
      <c r="H22" s="27">
        <v>1</v>
      </c>
      <c r="I22" s="7">
        <v>210248</v>
      </c>
      <c r="J22" s="27">
        <v>3.0270716472576091</v>
      </c>
      <c r="K22" s="9">
        <v>20.768505000000001</v>
      </c>
      <c r="L22" s="9">
        <v>20.914185</v>
      </c>
      <c r="M22" s="9">
        <v>29.372730000000001</v>
      </c>
      <c r="N22" s="9">
        <v>11.080785000000001</v>
      </c>
      <c r="O22" s="9">
        <v>229.948615397802</v>
      </c>
      <c r="P22" s="9">
        <v>147.64437434254501</v>
      </c>
      <c r="Q22" s="10">
        <v>2.802</v>
      </c>
      <c r="R22" s="10">
        <v>0.182</v>
      </c>
      <c r="T22" s="5">
        <v>1209</v>
      </c>
      <c r="U22" t="b">
        <f>T22=D22</f>
        <v>1</v>
      </c>
      <c r="AF22">
        <f>VLOOKUP($I22,ForageQuality!$G$3:$K$1436,2,FALSE)</f>
        <v>20.768505000000001</v>
      </c>
      <c r="AG22">
        <f>VLOOKUP($I22,ForageQuality!$G$3:$K$1436,3,FALSE)</f>
        <v>20.914185</v>
      </c>
      <c r="AH22">
        <f>VLOOKUP($I22,ForageQuality!$G$3:$K$1436,4,FALSE)</f>
        <v>29.372730000000001</v>
      </c>
      <c r="AI22">
        <f>VLOOKUP($I22,ForageQuality!$G$3:$K$1436,5,FALSE)</f>
        <v>11.080785000000001</v>
      </c>
    </row>
    <row r="23" spans="1:35" ht="15.75" customHeight="1" x14ac:dyDescent="0.2">
      <c r="A23" s="27" t="s">
        <v>19</v>
      </c>
      <c r="B23" s="27">
        <v>2021</v>
      </c>
      <c r="C23" s="29">
        <v>44393</v>
      </c>
      <c r="D23" s="27">
        <v>1210</v>
      </c>
      <c r="E23" s="31">
        <v>2</v>
      </c>
      <c r="F23" s="27" t="s">
        <v>20</v>
      </c>
      <c r="G23" s="27" t="s">
        <v>27</v>
      </c>
      <c r="H23" s="27">
        <v>1</v>
      </c>
      <c r="I23" s="7">
        <v>210249</v>
      </c>
      <c r="J23" s="27">
        <v>3.1616441950467795</v>
      </c>
      <c r="K23" s="9">
        <v>18.904056000000001</v>
      </c>
      <c r="L23" s="9">
        <v>24.567988</v>
      </c>
      <c r="M23" s="9">
        <v>35.276643999999997</v>
      </c>
      <c r="N23" s="9">
        <v>15.4802</v>
      </c>
      <c r="O23" s="9">
        <v>183.95869331271101</v>
      </c>
      <c r="P23" s="9">
        <v>114.496646791705</v>
      </c>
      <c r="Q23" s="10">
        <v>2.77</v>
      </c>
      <c r="R23" s="10">
        <v>0.19500000000000001</v>
      </c>
      <c r="T23" s="5">
        <v>1210</v>
      </c>
      <c r="U23" t="b">
        <f>T23=D23</f>
        <v>1</v>
      </c>
      <c r="AF23">
        <f>VLOOKUP($I23,ForageQuality!$G$3:$K$1436,2,FALSE)</f>
        <v>18.904056000000001</v>
      </c>
      <c r="AG23">
        <f>VLOOKUP($I23,ForageQuality!$G$3:$K$1436,3,FALSE)</f>
        <v>24.567988</v>
      </c>
      <c r="AH23">
        <f>VLOOKUP($I23,ForageQuality!$G$3:$K$1436,4,FALSE)</f>
        <v>35.276643999999997</v>
      </c>
      <c r="AI23">
        <f>VLOOKUP($I23,ForageQuality!$G$3:$K$1436,5,FALSE)</f>
        <v>15.4802</v>
      </c>
    </row>
    <row r="24" spans="1:35" ht="15.75" customHeight="1" x14ac:dyDescent="0.2">
      <c r="A24" s="27" t="s">
        <v>19</v>
      </c>
      <c r="B24" s="27">
        <v>2021</v>
      </c>
      <c r="C24" s="29">
        <v>44393</v>
      </c>
      <c r="D24" s="27">
        <v>1211</v>
      </c>
      <c r="E24" s="31">
        <v>2</v>
      </c>
      <c r="F24" s="27" t="s">
        <v>22</v>
      </c>
      <c r="G24" s="27" t="s">
        <v>27</v>
      </c>
      <c r="H24" s="27">
        <v>1</v>
      </c>
      <c r="I24" s="7">
        <v>210250</v>
      </c>
      <c r="J24" s="27">
        <v>3.0843595591678663</v>
      </c>
      <c r="K24" s="9">
        <v>19.061699999999998</v>
      </c>
      <c r="L24" s="9">
        <v>21.430796999999998</v>
      </c>
      <c r="M24" s="9">
        <v>32.368582000000004</v>
      </c>
      <c r="N24" s="9">
        <v>12.843954999999999</v>
      </c>
      <c r="O24" s="9">
        <v>207.50931397928801</v>
      </c>
      <c r="P24" s="9">
        <v>127.427056803656</v>
      </c>
      <c r="Q24" s="10">
        <v>2.593</v>
      </c>
      <c r="R24" s="10">
        <v>0.17899999999999999</v>
      </c>
      <c r="T24" s="5">
        <v>1211</v>
      </c>
      <c r="U24" t="b">
        <f>T24=D24</f>
        <v>1</v>
      </c>
      <c r="AF24">
        <f>VLOOKUP($I24,ForageQuality!$G$3:$K$1436,2,FALSE)</f>
        <v>19.061699999999998</v>
      </c>
      <c r="AG24">
        <f>VLOOKUP($I24,ForageQuality!$G$3:$K$1436,3,FALSE)</f>
        <v>21.430796999999998</v>
      </c>
      <c r="AH24">
        <f>VLOOKUP($I24,ForageQuality!$G$3:$K$1436,4,FALSE)</f>
        <v>32.368582000000004</v>
      </c>
      <c r="AI24">
        <f>VLOOKUP($I24,ForageQuality!$G$3:$K$1436,5,FALSE)</f>
        <v>12.843954999999999</v>
      </c>
    </row>
    <row r="25" spans="1:35" ht="15.75" customHeight="1" x14ac:dyDescent="0.2">
      <c r="A25" s="27" t="s">
        <v>19</v>
      </c>
      <c r="B25" s="27">
        <v>2021</v>
      </c>
      <c r="C25" s="29">
        <v>44393</v>
      </c>
      <c r="D25" s="27">
        <v>1212</v>
      </c>
      <c r="E25" s="31">
        <v>2</v>
      </c>
      <c r="F25" s="27" t="s">
        <v>24</v>
      </c>
      <c r="G25" s="27" t="s">
        <v>27</v>
      </c>
      <c r="H25" s="27">
        <v>1</v>
      </c>
      <c r="I25" s="7">
        <v>210251</v>
      </c>
      <c r="J25" s="27">
        <v>3.1188372608765254</v>
      </c>
      <c r="K25" s="9">
        <v>19.033609999999999</v>
      </c>
      <c r="L25" s="9">
        <v>18.961169999999999</v>
      </c>
      <c r="M25" s="9">
        <v>28.803954999999998</v>
      </c>
      <c r="N25" s="9">
        <v>11.364025</v>
      </c>
      <c r="O25" s="9">
        <v>239.40268109095601</v>
      </c>
      <c r="P25" s="9">
        <v>152.14711458424901</v>
      </c>
      <c r="Q25" s="10">
        <v>2.8519999999999999</v>
      </c>
      <c r="R25" s="10">
        <v>0.184</v>
      </c>
      <c r="T25" s="5">
        <v>1212</v>
      </c>
      <c r="U25" t="b">
        <f>T25=D25</f>
        <v>1</v>
      </c>
      <c r="AF25">
        <f>VLOOKUP($I25,ForageQuality!$G$3:$K$1436,2,FALSE)</f>
        <v>19.033609999999999</v>
      </c>
      <c r="AG25">
        <f>VLOOKUP($I25,ForageQuality!$G$3:$K$1436,3,FALSE)</f>
        <v>18.961169999999999</v>
      </c>
      <c r="AH25">
        <f>VLOOKUP($I25,ForageQuality!$G$3:$K$1436,4,FALSE)</f>
        <v>28.803954999999998</v>
      </c>
      <c r="AI25">
        <f>VLOOKUP($I25,ForageQuality!$G$3:$K$1436,5,FALSE)</f>
        <v>11.364025</v>
      </c>
    </row>
    <row r="26" spans="1:35" ht="15.75" customHeight="1" x14ac:dyDescent="0.2">
      <c r="A26" s="27" t="s">
        <v>19</v>
      </c>
      <c r="B26" s="27">
        <v>2021</v>
      </c>
      <c r="C26" s="29">
        <v>44393</v>
      </c>
      <c r="D26" s="27">
        <v>1301</v>
      </c>
      <c r="E26" s="31">
        <v>3</v>
      </c>
      <c r="F26" s="27" t="s">
        <v>20</v>
      </c>
      <c r="G26" s="27" t="s">
        <v>27</v>
      </c>
      <c r="H26" s="27">
        <v>1</v>
      </c>
      <c r="I26" s="7">
        <v>210252</v>
      </c>
      <c r="J26" s="27">
        <v>3.0969142464641508</v>
      </c>
      <c r="K26" s="9">
        <v>19.41225</v>
      </c>
      <c r="L26" s="9">
        <v>17.122599999999998</v>
      </c>
      <c r="M26" s="9">
        <v>25.086600000000001</v>
      </c>
      <c r="N26" s="9">
        <v>7.9549500000000002</v>
      </c>
      <c r="O26" s="9">
        <v>280.188476790815</v>
      </c>
      <c r="P26" s="9">
        <v>183.25709828366999</v>
      </c>
      <c r="Q26" s="10">
        <v>2.6280000000000001</v>
      </c>
      <c r="R26" s="10">
        <v>0.16600000000000001</v>
      </c>
      <c r="T26" s="5">
        <v>1301</v>
      </c>
      <c r="U26" t="b">
        <f>T26=D26</f>
        <v>1</v>
      </c>
      <c r="AF26">
        <f>VLOOKUP($I26,ForageQuality!$G$3:$K$1436,2,FALSE)</f>
        <v>19.41225</v>
      </c>
      <c r="AG26">
        <f>VLOOKUP($I26,ForageQuality!$G$3:$K$1436,3,FALSE)</f>
        <v>17.122599999999998</v>
      </c>
      <c r="AH26">
        <f>VLOOKUP($I26,ForageQuality!$G$3:$K$1436,4,FALSE)</f>
        <v>25.086600000000001</v>
      </c>
      <c r="AI26">
        <f>VLOOKUP($I26,ForageQuality!$G$3:$K$1436,5,FALSE)</f>
        <v>7.9549500000000002</v>
      </c>
    </row>
    <row r="27" spans="1:35" ht="15.75" customHeight="1" x14ac:dyDescent="0.2">
      <c r="A27" s="27" t="s">
        <v>19</v>
      </c>
      <c r="B27" s="27">
        <v>2021</v>
      </c>
      <c r="C27" s="29">
        <v>44393</v>
      </c>
      <c r="D27" s="27">
        <v>1302</v>
      </c>
      <c r="E27" s="31">
        <v>3</v>
      </c>
      <c r="F27" s="27" t="s">
        <v>22</v>
      </c>
      <c r="G27" s="27" t="s">
        <v>27</v>
      </c>
      <c r="H27" s="27">
        <v>1</v>
      </c>
      <c r="I27" s="7">
        <v>210253</v>
      </c>
      <c r="J27" s="27">
        <v>3.0567617137132834</v>
      </c>
      <c r="K27" s="9">
        <v>20.213533999999999</v>
      </c>
      <c r="L27" s="9">
        <v>20.904906</v>
      </c>
      <c r="M27" s="9">
        <v>30.101973000000001</v>
      </c>
      <c r="N27" s="9">
        <v>12.226368000000001</v>
      </c>
      <c r="O27" s="9">
        <v>224.40027428658701</v>
      </c>
      <c r="P27" s="9">
        <v>143.68920478720301</v>
      </c>
      <c r="Q27" s="10">
        <v>2.589</v>
      </c>
      <c r="R27" s="10">
        <v>0.19600000000000001</v>
      </c>
      <c r="T27" s="5">
        <v>1302</v>
      </c>
      <c r="U27" t="b">
        <f>T27=D27</f>
        <v>1</v>
      </c>
      <c r="AF27">
        <f>VLOOKUP($I27,ForageQuality!$G$3:$K$1436,2,FALSE)</f>
        <v>20.213533999999999</v>
      </c>
      <c r="AG27">
        <f>VLOOKUP($I27,ForageQuality!$G$3:$K$1436,3,FALSE)</f>
        <v>20.904906</v>
      </c>
      <c r="AH27">
        <f>VLOOKUP($I27,ForageQuality!$G$3:$K$1436,4,FALSE)</f>
        <v>30.101973000000001</v>
      </c>
      <c r="AI27">
        <f>VLOOKUP($I27,ForageQuality!$G$3:$K$1436,5,FALSE)</f>
        <v>12.226368000000001</v>
      </c>
    </row>
    <row r="28" spans="1:35" ht="15.75" customHeight="1" x14ac:dyDescent="0.2">
      <c r="A28" s="27" t="s">
        <v>19</v>
      </c>
      <c r="B28" s="27">
        <v>2021</v>
      </c>
      <c r="C28" s="29">
        <v>44393</v>
      </c>
      <c r="D28" s="27">
        <v>1303</v>
      </c>
      <c r="E28" s="31">
        <v>3</v>
      </c>
      <c r="F28" s="27" t="s">
        <v>25</v>
      </c>
      <c r="G28" s="27" t="s">
        <v>27</v>
      </c>
      <c r="H28" s="27">
        <v>1</v>
      </c>
      <c r="I28" s="7">
        <v>210254</v>
      </c>
      <c r="J28" s="27">
        <v>3.1259987099332842</v>
      </c>
      <c r="K28" s="9">
        <v>18.123999999999999</v>
      </c>
      <c r="L28" s="9">
        <v>24.394904</v>
      </c>
      <c r="M28" s="9">
        <v>32.759129999999999</v>
      </c>
      <c r="N28" s="9">
        <v>18.803650000000001</v>
      </c>
      <c r="O28" s="9">
        <v>198.47864967365501</v>
      </c>
      <c r="P28" s="9">
        <v>136.25569997571799</v>
      </c>
      <c r="Q28" s="10">
        <v>2.6110000000000002</v>
      </c>
      <c r="R28" s="10">
        <v>0.186</v>
      </c>
      <c r="T28" s="5">
        <v>1303</v>
      </c>
      <c r="U28" t="b">
        <f>T28=D28</f>
        <v>1</v>
      </c>
      <c r="AF28">
        <f>VLOOKUP($I28,ForageQuality!$G$3:$K$1436,2,FALSE)</f>
        <v>18.123999999999999</v>
      </c>
      <c r="AG28">
        <f>VLOOKUP($I28,ForageQuality!$G$3:$K$1436,3,FALSE)</f>
        <v>24.394904</v>
      </c>
      <c r="AH28">
        <f>VLOOKUP($I28,ForageQuality!$G$3:$K$1436,4,FALSE)</f>
        <v>32.759129999999999</v>
      </c>
      <c r="AI28">
        <f>VLOOKUP($I28,ForageQuality!$G$3:$K$1436,5,FALSE)</f>
        <v>18.803650000000001</v>
      </c>
    </row>
    <row r="29" spans="1:35" ht="15.75" customHeight="1" x14ac:dyDescent="0.2">
      <c r="A29" s="27" t="s">
        <v>19</v>
      </c>
      <c r="B29" s="27">
        <v>2021</v>
      </c>
      <c r="C29" s="29">
        <v>44393</v>
      </c>
      <c r="D29" s="27">
        <v>1304</v>
      </c>
      <c r="E29" s="31">
        <v>3</v>
      </c>
      <c r="F29" s="27" t="s">
        <v>26</v>
      </c>
      <c r="G29" s="27" t="s">
        <v>27</v>
      </c>
      <c r="H29" s="27">
        <v>1</v>
      </c>
      <c r="I29" s="7">
        <v>210255</v>
      </c>
      <c r="J29" s="27">
        <v>2.801514876902202</v>
      </c>
      <c r="K29" s="9">
        <v>19.165258000000001</v>
      </c>
      <c r="L29" s="9">
        <v>23.180150000000001</v>
      </c>
      <c r="M29" s="9">
        <v>32.371192000000001</v>
      </c>
      <c r="N29" s="9">
        <v>15.717492</v>
      </c>
      <c r="O29" s="9">
        <v>203.57653733431201</v>
      </c>
      <c r="P29" s="9">
        <v>131.30447801958101</v>
      </c>
      <c r="Q29" s="10">
        <v>2.7959999999999998</v>
      </c>
      <c r="R29" s="10">
        <v>0.188</v>
      </c>
      <c r="T29" s="5">
        <v>1304</v>
      </c>
      <c r="U29" t="b">
        <f>T29=D29</f>
        <v>1</v>
      </c>
      <c r="AF29">
        <f>VLOOKUP($I29,ForageQuality!$G$3:$K$1436,2,FALSE)</f>
        <v>19.165258000000001</v>
      </c>
      <c r="AG29">
        <f>VLOOKUP($I29,ForageQuality!$G$3:$K$1436,3,FALSE)</f>
        <v>23.180150000000001</v>
      </c>
      <c r="AH29">
        <f>VLOOKUP($I29,ForageQuality!$G$3:$K$1436,4,FALSE)</f>
        <v>32.371192000000001</v>
      </c>
      <c r="AI29">
        <f>VLOOKUP($I29,ForageQuality!$G$3:$K$1436,5,FALSE)</f>
        <v>15.717492</v>
      </c>
    </row>
    <row r="30" spans="1:35" ht="15.75" customHeight="1" x14ac:dyDescent="0.2">
      <c r="A30" s="27" t="s">
        <v>19</v>
      </c>
      <c r="B30" s="27">
        <v>2021</v>
      </c>
      <c r="C30" s="29">
        <v>44393</v>
      </c>
      <c r="D30" s="27">
        <v>1305</v>
      </c>
      <c r="E30" s="31">
        <v>3</v>
      </c>
      <c r="F30" s="27" t="s">
        <v>23</v>
      </c>
      <c r="G30" s="27" t="s">
        <v>27</v>
      </c>
      <c r="H30" s="27">
        <v>1</v>
      </c>
      <c r="I30" s="7">
        <v>210256</v>
      </c>
      <c r="J30" s="27">
        <v>2.7973813248890647</v>
      </c>
      <c r="K30" s="9">
        <v>19.527906000000002</v>
      </c>
      <c r="L30" s="9">
        <v>21.337230000000002</v>
      </c>
      <c r="M30" s="9">
        <v>30.740231999999999</v>
      </c>
      <c r="N30" s="9">
        <v>9.9878339999999994</v>
      </c>
      <c r="O30" s="9">
        <v>218.72192079868501</v>
      </c>
      <c r="P30" s="9">
        <v>135.23065501082999</v>
      </c>
      <c r="Q30" s="10">
        <v>2.4900000000000002</v>
      </c>
      <c r="R30" s="10">
        <v>0.17899999999999999</v>
      </c>
      <c r="T30" s="5">
        <v>1305</v>
      </c>
      <c r="U30" t="b">
        <f>T30=D30</f>
        <v>1</v>
      </c>
      <c r="AF30">
        <f>VLOOKUP($I30,ForageQuality!$G$3:$K$1436,2,FALSE)</f>
        <v>17.322094800000002</v>
      </c>
      <c r="AG30">
        <f>VLOOKUP($I30,ForageQuality!$G$3:$K$1436,3,FALSE)</f>
        <v>24.533930000000005</v>
      </c>
      <c r="AH30">
        <f>VLOOKUP($I30,ForageQuality!$G$3:$K$1436,4,FALSE)</f>
        <v>32.426203199999996</v>
      </c>
      <c r="AI30">
        <f>VLOOKUP($I30,ForageQuality!$G$3:$K$1436,5,FALSE)</f>
        <v>17.648766000000002</v>
      </c>
    </row>
    <row r="31" spans="1:35" ht="15.75" customHeight="1" x14ac:dyDescent="0.2">
      <c r="A31" s="27" t="s">
        <v>19</v>
      </c>
      <c r="B31" s="27">
        <v>2021</v>
      </c>
      <c r="C31" s="29">
        <v>44393</v>
      </c>
      <c r="D31" s="27">
        <v>1306</v>
      </c>
      <c r="E31" s="31">
        <v>3</v>
      </c>
      <c r="F31" s="27" t="s">
        <v>24</v>
      </c>
      <c r="G31" s="27" t="s">
        <v>27</v>
      </c>
      <c r="H31" s="27">
        <v>1</v>
      </c>
      <c r="I31" s="7">
        <v>210257</v>
      </c>
      <c r="J31" s="27">
        <v>3.0727792277641779</v>
      </c>
      <c r="K31" s="9">
        <v>18.116175999999999</v>
      </c>
      <c r="L31" s="9">
        <v>19.767202000000001</v>
      </c>
      <c r="M31" s="9">
        <v>28.536586</v>
      </c>
      <c r="N31" s="9">
        <v>12.333074</v>
      </c>
      <c r="O31" s="9">
        <v>239.59890823725701</v>
      </c>
      <c r="P31" s="9">
        <v>155.76964241998201</v>
      </c>
      <c r="Q31" s="10">
        <v>2.6040000000000001</v>
      </c>
      <c r="R31" s="10">
        <v>0.17499999999999999</v>
      </c>
      <c r="T31" s="5">
        <v>1306</v>
      </c>
      <c r="U31" t="b">
        <f>T31=D31</f>
        <v>1</v>
      </c>
      <c r="AF31">
        <f>VLOOKUP($I31,ForageQuality!$G$3:$K$1436,2,FALSE)</f>
        <v>18.116175999999999</v>
      </c>
      <c r="AG31">
        <f>VLOOKUP($I31,ForageQuality!$G$3:$K$1436,3,FALSE)</f>
        <v>19.767202000000001</v>
      </c>
      <c r="AH31">
        <f>VLOOKUP($I31,ForageQuality!$G$3:$K$1436,4,FALSE)</f>
        <v>28.536586</v>
      </c>
      <c r="AI31">
        <f>VLOOKUP($I31,ForageQuality!$G$3:$K$1436,5,FALSE)</f>
        <v>12.333074</v>
      </c>
    </row>
    <row r="32" spans="1:35" ht="15.75" customHeight="1" x14ac:dyDescent="0.2">
      <c r="A32" s="27" t="s">
        <v>19</v>
      </c>
      <c r="B32" s="27">
        <v>2021</v>
      </c>
      <c r="C32" s="29">
        <v>44393</v>
      </c>
      <c r="D32" s="27">
        <v>1307</v>
      </c>
      <c r="E32" s="31">
        <v>3</v>
      </c>
      <c r="F32" s="27" t="s">
        <v>22</v>
      </c>
      <c r="G32" s="27" t="s">
        <v>21</v>
      </c>
      <c r="H32" s="27">
        <v>1</v>
      </c>
      <c r="I32" s="7">
        <v>210258</v>
      </c>
      <c r="J32" s="27">
        <v>2.7880808328595061</v>
      </c>
      <c r="K32" s="9">
        <v>19.121714999999998</v>
      </c>
      <c r="L32" s="9">
        <v>16.969957000000001</v>
      </c>
      <c r="M32" s="9">
        <v>24.754258</v>
      </c>
      <c r="N32" s="9">
        <v>10.261535</v>
      </c>
      <c r="O32" s="9">
        <v>284.39703321362498</v>
      </c>
      <c r="P32" s="9">
        <v>191.830033262689</v>
      </c>
      <c r="Q32" s="10">
        <v>2.6440000000000001</v>
      </c>
      <c r="R32" s="10">
        <v>0.17100000000000001</v>
      </c>
      <c r="T32" s="5">
        <v>1307</v>
      </c>
      <c r="U32" t="b">
        <f>T32=D32</f>
        <v>1</v>
      </c>
      <c r="AF32">
        <f>VLOOKUP($I32,ForageQuality!$G$3:$K$1436,2,FALSE)</f>
        <v>19.121714999999998</v>
      </c>
      <c r="AG32">
        <f>VLOOKUP($I32,ForageQuality!$G$3:$K$1436,3,FALSE)</f>
        <v>16.969957000000001</v>
      </c>
      <c r="AH32">
        <f>VLOOKUP($I32,ForageQuality!$G$3:$K$1436,4,FALSE)</f>
        <v>24.754258</v>
      </c>
      <c r="AI32">
        <f>VLOOKUP($I32,ForageQuality!$G$3:$K$1436,5,FALSE)</f>
        <v>10.261535</v>
      </c>
    </row>
    <row r="33" spans="1:35" ht="15.75" customHeight="1" x14ac:dyDescent="0.2">
      <c r="A33" s="27" t="s">
        <v>19</v>
      </c>
      <c r="B33" s="27">
        <v>2021</v>
      </c>
      <c r="C33" s="29">
        <v>44393</v>
      </c>
      <c r="D33" s="27">
        <v>1308</v>
      </c>
      <c r="E33" s="31">
        <v>3</v>
      </c>
      <c r="F33" s="27" t="s">
        <v>20</v>
      </c>
      <c r="G33" s="27" t="s">
        <v>21</v>
      </c>
      <c r="H33" s="27">
        <v>1</v>
      </c>
      <c r="I33" s="7">
        <v>210259</v>
      </c>
      <c r="J33" s="27">
        <v>2.7792970348316004</v>
      </c>
      <c r="K33" s="9">
        <v>18.483564000000001</v>
      </c>
      <c r="L33" s="9">
        <v>22.557898000000002</v>
      </c>
      <c r="M33" s="9">
        <v>31.853884000000001</v>
      </c>
      <c r="N33" s="9">
        <v>12.756008</v>
      </c>
      <c r="O33" s="9">
        <v>208.29820125794001</v>
      </c>
      <c r="P33" s="9">
        <v>130.00151192676199</v>
      </c>
      <c r="Q33" s="10">
        <v>2.5169999999999999</v>
      </c>
      <c r="R33" s="10">
        <v>0.187</v>
      </c>
      <c r="T33" s="5">
        <v>1308</v>
      </c>
      <c r="U33" t="b">
        <f>T33=D33</f>
        <v>1</v>
      </c>
      <c r="AF33">
        <f>VLOOKUP($I33,ForageQuality!$G$3:$K$1436,2,FALSE)</f>
        <v>18.483564000000001</v>
      </c>
      <c r="AG33">
        <f>VLOOKUP($I33,ForageQuality!$G$3:$K$1436,3,FALSE)</f>
        <v>22.557898000000002</v>
      </c>
      <c r="AH33">
        <f>VLOOKUP($I33,ForageQuality!$G$3:$K$1436,4,FALSE)</f>
        <v>31.853884000000001</v>
      </c>
      <c r="AI33">
        <f>VLOOKUP($I33,ForageQuality!$G$3:$K$1436,5,FALSE)</f>
        <v>12.756008</v>
      </c>
    </row>
    <row r="34" spans="1:35" ht="15.75" customHeight="1" x14ac:dyDescent="0.2">
      <c r="A34" s="27" t="s">
        <v>19</v>
      </c>
      <c r="B34" s="27">
        <v>2021</v>
      </c>
      <c r="C34" s="29">
        <v>44393</v>
      </c>
      <c r="D34" s="27">
        <v>1309</v>
      </c>
      <c r="E34" s="31">
        <v>3</v>
      </c>
      <c r="F34" s="27" t="s">
        <v>26</v>
      </c>
      <c r="G34" s="27" t="s">
        <v>21</v>
      </c>
      <c r="H34" s="27">
        <v>1</v>
      </c>
      <c r="I34" s="7">
        <v>210260</v>
      </c>
      <c r="J34" s="27">
        <v>3.4964228743996157</v>
      </c>
      <c r="K34" s="9">
        <v>19.981919999999999</v>
      </c>
      <c r="L34" s="9">
        <v>20.921279999999999</v>
      </c>
      <c r="M34" s="9">
        <v>30.716159999999999</v>
      </c>
      <c r="N34" s="9">
        <v>11.75568</v>
      </c>
      <c r="O34" s="9">
        <v>219.874634523114</v>
      </c>
      <c r="P34" s="9">
        <v>138.419624740313</v>
      </c>
      <c r="Q34" s="10">
        <v>2.5779999999999998</v>
      </c>
      <c r="R34" s="10">
        <v>0.183</v>
      </c>
      <c r="T34" s="5">
        <v>1309</v>
      </c>
      <c r="U34" t="b">
        <f>T34=D34</f>
        <v>1</v>
      </c>
      <c r="AF34">
        <f>VLOOKUP($I34,ForageQuality!$G$3:$K$1436,2,FALSE)</f>
        <v>19.981919999999999</v>
      </c>
      <c r="AG34">
        <f>VLOOKUP($I34,ForageQuality!$G$3:$K$1436,3,FALSE)</f>
        <v>20.921279999999999</v>
      </c>
      <c r="AH34">
        <f>VLOOKUP($I34,ForageQuality!$G$3:$K$1436,4,FALSE)</f>
        <v>30.716159999999999</v>
      </c>
      <c r="AI34">
        <f>VLOOKUP($I34,ForageQuality!$G$3:$K$1436,5,FALSE)</f>
        <v>11.75568</v>
      </c>
    </row>
    <row r="35" spans="1:35" ht="15.75" customHeight="1" x14ac:dyDescent="0.2">
      <c r="A35" s="27" t="s">
        <v>19</v>
      </c>
      <c r="B35" s="27">
        <v>2021</v>
      </c>
      <c r="C35" s="29">
        <v>44393</v>
      </c>
      <c r="D35" s="27">
        <v>1310</v>
      </c>
      <c r="E35" s="31">
        <v>3</v>
      </c>
      <c r="F35" s="27" t="s">
        <v>24</v>
      </c>
      <c r="G35" s="27" t="s">
        <v>21</v>
      </c>
      <c r="H35" s="27">
        <v>1</v>
      </c>
      <c r="I35" s="7">
        <v>210261</v>
      </c>
      <c r="J35" s="27">
        <v>3.8622510863240112</v>
      </c>
      <c r="K35" s="9">
        <v>18.782829</v>
      </c>
      <c r="L35" s="9">
        <v>21.845147999999998</v>
      </c>
      <c r="M35" s="9">
        <v>31.595499</v>
      </c>
      <c r="N35" s="9">
        <v>12.967148999999999</v>
      </c>
      <c r="O35" s="9">
        <v>211.636355289308</v>
      </c>
      <c r="P35" s="9">
        <v>133.484884179044</v>
      </c>
      <c r="Q35" s="10">
        <v>2.4279999999999999</v>
      </c>
      <c r="R35" s="10">
        <v>0.16500000000000001</v>
      </c>
      <c r="T35" s="5">
        <v>1310</v>
      </c>
      <c r="U35" t="b">
        <f>T35=D35</f>
        <v>1</v>
      </c>
      <c r="AF35">
        <f>VLOOKUP($I35,ForageQuality!$G$3:$K$1436,2,FALSE)</f>
        <v>18.782829</v>
      </c>
      <c r="AG35">
        <f>VLOOKUP($I35,ForageQuality!$G$3:$K$1436,3,FALSE)</f>
        <v>21.845147999999998</v>
      </c>
      <c r="AH35">
        <f>VLOOKUP($I35,ForageQuality!$G$3:$K$1436,4,FALSE)</f>
        <v>31.595499</v>
      </c>
      <c r="AI35">
        <f>VLOOKUP($I35,ForageQuality!$G$3:$K$1436,5,FALSE)</f>
        <v>12.967148999999999</v>
      </c>
    </row>
    <row r="36" spans="1:35" ht="15.75" customHeight="1" x14ac:dyDescent="0.2">
      <c r="A36" s="27" t="s">
        <v>19</v>
      </c>
      <c r="B36" s="27">
        <v>2021</v>
      </c>
      <c r="C36" s="29">
        <v>44393</v>
      </c>
      <c r="D36" s="27">
        <v>1311</v>
      </c>
      <c r="E36" s="31">
        <v>3</v>
      </c>
      <c r="F36" s="27" t="s">
        <v>25</v>
      </c>
      <c r="G36" s="27" t="s">
        <v>21</v>
      </c>
      <c r="H36" s="27">
        <v>1</v>
      </c>
      <c r="I36" s="7">
        <v>210262</v>
      </c>
      <c r="J36" s="27">
        <v>3.892517449181065</v>
      </c>
      <c r="K36" s="9">
        <v>19.362490000000001</v>
      </c>
      <c r="L36" s="9">
        <v>21.768160000000002</v>
      </c>
      <c r="M36" s="9">
        <v>32.832439999999998</v>
      </c>
      <c r="N36" s="9">
        <v>13.001429999999999</v>
      </c>
      <c r="O36" s="9">
        <v>203.833013820449</v>
      </c>
      <c r="P36" s="9">
        <v>123.024409624117</v>
      </c>
      <c r="Q36" s="10">
        <v>2.423</v>
      </c>
      <c r="R36" s="10">
        <v>0.17199999999999999</v>
      </c>
      <c r="T36" s="5">
        <v>1311</v>
      </c>
      <c r="U36" t="b">
        <f>T36=D36</f>
        <v>1</v>
      </c>
      <c r="AF36">
        <f>VLOOKUP($I36,ForageQuality!$G$3:$K$1436,2,FALSE)</f>
        <v>19.362490000000001</v>
      </c>
      <c r="AG36">
        <f>VLOOKUP($I36,ForageQuality!$G$3:$K$1436,3,FALSE)</f>
        <v>21.768160000000002</v>
      </c>
      <c r="AH36">
        <f>VLOOKUP($I36,ForageQuality!$G$3:$K$1436,4,FALSE)</f>
        <v>32.832439999999998</v>
      </c>
      <c r="AI36">
        <f>VLOOKUP($I36,ForageQuality!$G$3:$K$1436,5,FALSE)</f>
        <v>13.001429999999999</v>
      </c>
    </row>
    <row r="37" spans="1:35" ht="15.75" customHeight="1" x14ac:dyDescent="0.2">
      <c r="A37" s="27" t="s">
        <v>19</v>
      </c>
      <c r="B37" s="27">
        <v>2021</v>
      </c>
      <c r="C37" s="29">
        <v>44393</v>
      </c>
      <c r="D37" s="27">
        <v>1312</v>
      </c>
      <c r="E37" s="31">
        <v>3</v>
      </c>
      <c r="F37" s="27" t="s">
        <v>23</v>
      </c>
      <c r="G37" s="27" t="s">
        <v>21</v>
      </c>
      <c r="H37" s="27">
        <v>1</v>
      </c>
      <c r="I37" s="7">
        <v>210263</v>
      </c>
      <c r="J37" s="27">
        <v>3.1996809255185035</v>
      </c>
      <c r="K37" s="9">
        <v>16.645384</v>
      </c>
      <c r="L37" s="9">
        <v>20.666052000000001</v>
      </c>
      <c r="M37" s="9">
        <v>31.983823999999998</v>
      </c>
      <c r="N37" s="9">
        <v>11.299620000000001</v>
      </c>
      <c r="O37" s="9">
        <v>211.73827059113299</v>
      </c>
      <c r="P37" s="9">
        <v>127.409152416726</v>
      </c>
      <c r="Q37" s="10">
        <v>2.5710000000000002</v>
      </c>
      <c r="R37" s="10">
        <v>0.192</v>
      </c>
      <c r="T37" s="5">
        <v>1312</v>
      </c>
      <c r="U37" t="b">
        <f>T37=D37</f>
        <v>1</v>
      </c>
      <c r="AF37">
        <f>VLOOKUP($I37,ForageQuality!$G$3:$K$1436,2,FALSE)</f>
        <v>16.645384</v>
      </c>
      <c r="AG37">
        <f>VLOOKUP($I37,ForageQuality!$G$3:$K$1436,3,FALSE)</f>
        <v>20.666052000000001</v>
      </c>
      <c r="AH37">
        <f>VLOOKUP($I37,ForageQuality!$G$3:$K$1436,4,FALSE)</f>
        <v>31.983823999999998</v>
      </c>
      <c r="AI37">
        <f>VLOOKUP($I37,ForageQuality!$G$3:$K$1436,5,FALSE)</f>
        <v>11.299620000000001</v>
      </c>
    </row>
    <row r="38" spans="1:35" ht="15.75" customHeight="1" x14ac:dyDescent="0.2">
      <c r="A38" s="27" t="s">
        <v>19</v>
      </c>
      <c r="B38" s="27">
        <v>2021</v>
      </c>
      <c r="C38" s="29">
        <v>44393</v>
      </c>
      <c r="D38" s="27">
        <v>1401</v>
      </c>
      <c r="E38" s="31">
        <v>4</v>
      </c>
      <c r="F38" s="27" t="s">
        <v>20</v>
      </c>
      <c r="G38" s="27" t="s">
        <v>21</v>
      </c>
      <c r="H38" s="27">
        <v>1</v>
      </c>
      <c r="I38" s="7">
        <v>210264</v>
      </c>
      <c r="J38" s="27">
        <v>2.9162733600348147</v>
      </c>
      <c r="K38" s="9">
        <v>18.44829</v>
      </c>
      <c r="L38" s="9">
        <v>19.82085</v>
      </c>
      <c r="M38" s="9">
        <v>28.489650000000001</v>
      </c>
      <c r="N38" s="9">
        <v>11.74803</v>
      </c>
      <c r="O38" s="9">
        <v>239.857184692001</v>
      </c>
      <c r="P38" s="9">
        <v>155.182265813719</v>
      </c>
      <c r="Q38" s="10">
        <v>2.3479999999999999</v>
      </c>
      <c r="R38" s="10">
        <v>0.17599999999999999</v>
      </c>
      <c r="T38" s="5">
        <v>1401</v>
      </c>
      <c r="U38" t="b">
        <f>T38=D38</f>
        <v>1</v>
      </c>
      <c r="AF38">
        <f>VLOOKUP($I38,ForageQuality!$G$3:$K$1436,2,FALSE)</f>
        <v>18.44829</v>
      </c>
      <c r="AG38">
        <f>VLOOKUP($I38,ForageQuality!$G$3:$K$1436,3,FALSE)</f>
        <v>19.82085</v>
      </c>
      <c r="AH38">
        <f>VLOOKUP($I38,ForageQuality!$G$3:$K$1436,4,FALSE)</f>
        <v>28.489650000000001</v>
      </c>
      <c r="AI38">
        <f>VLOOKUP($I38,ForageQuality!$G$3:$K$1436,5,FALSE)</f>
        <v>11.74803</v>
      </c>
    </row>
    <row r="39" spans="1:35" ht="15.75" customHeight="1" x14ac:dyDescent="0.2">
      <c r="A39" s="27" t="s">
        <v>19</v>
      </c>
      <c r="B39" s="27">
        <v>2021</v>
      </c>
      <c r="C39" s="29">
        <v>44393</v>
      </c>
      <c r="D39" s="27">
        <v>1402</v>
      </c>
      <c r="E39" s="31">
        <v>4</v>
      </c>
      <c r="F39" s="27" t="s">
        <v>23</v>
      </c>
      <c r="G39" s="27" t="s">
        <v>21</v>
      </c>
      <c r="H39" s="27">
        <v>1</v>
      </c>
      <c r="I39" s="7">
        <v>210265</v>
      </c>
      <c r="J39" s="27">
        <v>2.6733409566700703</v>
      </c>
      <c r="K39" s="9">
        <v>19.470946999999999</v>
      </c>
      <c r="L39" s="9">
        <v>20.704442</v>
      </c>
      <c r="M39" s="9">
        <v>32.253610000000002</v>
      </c>
      <c r="N39" s="9">
        <v>14.546104</v>
      </c>
      <c r="O39" s="9">
        <v>209.88092944750099</v>
      </c>
      <c r="P39" s="9">
        <v>132.89300461732401</v>
      </c>
      <c r="Q39" s="10">
        <v>2.3079999999999998</v>
      </c>
      <c r="R39" s="10">
        <v>0.159</v>
      </c>
      <c r="T39" s="5">
        <v>1402</v>
      </c>
      <c r="U39" t="b">
        <f>T39=D39</f>
        <v>1</v>
      </c>
      <c r="AF39">
        <f>VLOOKUP($I39,ForageQuality!$G$3:$K$1436,2,FALSE)</f>
        <v>19.470946999999999</v>
      </c>
      <c r="AG39">
        <f>VLOOKUP($I39,ForageQuality!$G$3:$K$1436,3,FALSE)</f>
        <v>20.704442</v>
      </c>
      <c r="AH39">
        <f>VLOOKUP($I39,ForageQuality!$G$3:$K$1436,4,FALSE)</f>
        <v>32.253610000000002</v>
      </c>
      <c r="AI39">
        <f>VLOOKUP($I39,ForageQuality!$G$3:$K$1436,5,FALSE)</f>
        <v>14.546104</v>
      </c>
    </row>
    <row r="40" spans="1:35" ht="15.75" customHeight="1" x14ac:dyDescent="0.2">
      <c r="A40" s="27" t="s">
        <v>19</v>
      </c>
      <c r="B40" s="27">
        <v>2021</v>
      </c>
      <c r="C40" s="29">
        <v>44393</v>
      </c>
      <c r="D40" s="27">
        <v>1403</v>
      </c>
      <c r="E40" s="31">
        <v>4</v>
      </c>
      <c r="F40" s="27" t="s">
        <v>24</v>
      </c>
      <c r="G40" s="27" t="s">
        <v>21</v>
      </c>
      <c r="H40" s="27">
        <v>1</v>
      </c>
      <c r="I40" s="7">
        <v>210266</v>
      </c>
      <c r="J40" s="27">
        <v>3.1863187548465173</v>
      </c>
      <c r="K40" s="9">
        <v>17.728736999999999</v>
      </c>
      <c r="L40" s="9">
        <v>23.126415000000001</v>
      </c>
      <c r="M40" s="9">
        <v>33.049419</v>
      </c>
      <c r="N40" s="9">
        <v>16.247555999999999</v>
      </c>
      <c r="O40" s="9">
        <v>199.516641722732</v>
      </c>
      <c r="P40" s="9">
        <v>129.78540694950701</v>
      </c>
      <c r="Q40" s="10">
        <v>2.415</v>
      </c>
      <c r="R40" s="10">
        <v>0.17699999999999999</v>
      </c>
      <c r="T40" s="5">
        <v>1403</v>
      </c>
      <c r="U40" t="b">
        <f>T40=D40</f>
        <v>1</v>
      </c>
      <c r="AF40">
        <f>VLOOKUP($I40,ForageQuality!$G$3:$K$1436,2,FALSE)</f>
        <v>17.728736999999999</v>
      </c>
      <c r="AG40">
        <f>VLOOKUP($I40,ForageQuality!$G$3:$K$1436,3,FALSE)</f>
        <v>23.126415000000001</v>
      </c>
      <c r="AH40">
        <f>VLOOKUP($I40,ForageQuality!$G$3:$K$1436,4,FALSE)</f>
        <v>33.049419</v>
      </c>
      <c r="AI40">
        <f>VLOOKUP($I40,ForageQuality!$G$3:$K$1436,5,FALSE)</f>
        <v>16.247555999999999</v>
      </c>
    </row>
    <row r="41" spans="1:35" ht="15.75" customHeight="1" x14ac:dyDescent="0.2">
      <c r="A41" s="27" t="s">
        <v>19</v>
      </c>
      <c r="B41" s="27">
        <v>2021</v>
      </c>
      <c r="C41" s="29">
        <v>44393</v>
      </c>
      <c r="D41" s="27">
        <v>1404</v>
      </c>
      <c r="E41" s="31">
        <v>4</v>
      </c>
      <c r="F41" s="27" t="s">
        <v>22</v>
      </c>
      <c r="G41" s="27" t="s">
        <v>21</v>
      </c>
      <c r="H41" s="27">
        <v>1</v>
      </c>
      <c r="I41" s="7">
        <v>210267</v>
      </c>
      <c r="J41" s="27">
        <v>2.9618231856657045</v>
      </c>
      <c r="K41" s="9">
        <v>19.227544000000002</v>
      </c>
      <c r="L41" s="9">
        <v>20.231428000000001</v>
      </c>
      <c r="M41" s="9">
        <v>30.02608</v>
      </c>
      <c r="N41" s="9">
        <v>12.29984</v>
      </c>
      <c r="O41" s="9">
        <v>226.59283727176</v>
      </c>
      <c r="P41" s="9">
        <v>143.27696017459101</v>
      </c>
      <c r="Q41" s="10">
        <v>2.319</v>
      </c>
      <c r="R41" s="10">
        <v>0.17499999999999999</v>
      </c>
      <c r="T41" s="5">
        <v>1404</v>
      </c>
      <c r="U41" t="b">
        <f>T41=D41</f>
        <v>1</v>
      </c>
      <c r="AF41">
        <f>VLOOKUP($I41,ForageQuality!$G$3:$K$1436,2,FALSE)</f>
        <v>18.023499199999996</v>
      </c>
      <c r="AG41">
        <f>VLOOKUP($I41,ForageQuality!$G$3:$K$1436,3,FALSE)</f>
        <v>21.830159600000002</v>
      </c>
      <c r="AH41">
        <f>VLOOKUP($I41,ForageQuality!$G$3:$K$1436,4,FALSE)</f>
        <v>30.156772400000001</v>
      </c>
      <c r="AI41">
        <f>VLOOKUP($I41,ForageQuality!$G$3:$K$1436,5,FALSE)</f>
        <v>16.5151912</v>
      </c>
    </row>
    <row r="42" spans="1:35" ht="15.75" customHeight="1" x14ac:dyDescent="0.2">
      <c r="A42" s="27" t="s">
        <v>19</v>
      </c>
      <c r="B42" s="27">
        <v>2021</v>
      </c>
      <c r="C42" s="29">
        <v>44393</v>
      </c>
      <c r="D42" s="27">
        <v>1405</v>
      </c>
      <c r="E42" s="31">
        <v>4</v>
      </c>
      <c r="F42" s="27" t="s">
        <v>26</v>
      </c>
      <c r="G42" s="27" t="s">
        <v>21</v>
      </c>
      <c r="H42" s="27">
        <v>1</v>
      </c>
      <c r="I42" s="7">
        <v>210268</v>
      </c>
      <c r="J42" s="27">
        <v>2.305146532820372</v>
      </c>
      <c r="K42" s="9">
        <v>20.274712000000001</v>
      </c>
      <c r="L42" s="9">
        <v>19.986104000000001</v>
      </c>
      <c r="M42" s="9">
        <v>29.483111000000001</v>
      </c>
      <c r="N42" s="9">
        <v>10.191470000000001</v>
      </c>
      <c r="O42" s="9">
        <v>231.368802686219</v>
      </c>
      <c r="P42" s="9">
        <v>142.86336608995299</v>
      </c>
      <c r="Q42" s="10">
        <v>2.2440000000000002</v>
      </c>
      <c r="R42" s="10">
        <v>0.14499999999999999</v>
      </c>
      <c r="T42" s="5">
        <v>1405</v>
      </c>
      <c r="U42" t="b">
        <f>T42=D42</f>
        <v>1</v>
      </c>
      <c r="AF42">
        <f>VLOOKUP($I42,ForageQuality!$G$3:$K$1436,2,FALSE)</f>
        <v>20.274712000000001</v>
      </c>
      <c r="AG42">
        <f>VLOOKUP($I42,ForageQuality!$G$3:$K$1436,3,FALSE)</f>
        <v>19.986104000000001</v>
      </c>
      <c r="AH42">
        <f>VLOOKUP($I42,ForageQuality!$G$3:$K$1436,4,FALSE)</f>
        <v>29.483111000000001</v>
      </c>
      <c r="AI42">
        <f>VLOOKUP($I42,ForageQuality!$G$3:$K$1436,5,FALSE)</f>
        <v>10.191470000000001</v>
      </c>
    </row>
    <row r="43" spans="1:35" ht="15.75" customHeight="1" x14ac:dyDescent="0.2">
      <c r="A43" s="27" t="s">
        <v>19</v>
      </c>
      <c r="B43" s="27">
        <v>2021</v>
      </c>
      <c r="C43" s="29">
        <v>44393</v>
      </c>
      <c r="D43" s="27">
        <v>1406</v>
      </c>
      <c r="E43" s="31">
        <v>4</v>
      </c>
      <c r="F43" s="27" t="s">
        <v>25</v>
      </c>
      <c r="G43" s="27" t="s">
        <v>21</v>
      </c>
      <c r="H43" s="27">
        <v>1</v>
      </c>
      <c r="I43" s="7">
        <v>210269</v>
      </c>
      <c r="J43" s="27">
        <v>3.0209295070200692</v>
      </c>
      <c r="K43" s="9">
        <v>17.609363999999999</v>
      </c>
      <c r="L43" s="9">
        <v>19.634166</v>
      </c>
      <c r="M43" s="9">
        <v>29.758175999999999</v>
      </c>
      <c r="N43" s="9">
        <v>16.345008</v>
      </c>
      <c r="O43" s="9">
        <v>230.08719753616299</v>
      </c>
      <c r="P43" s="9">
        <v>156.90801102178199</v>
      </c>
      <c r="Q43" s="10">
        <v>2.2389999999999999</v>
      </c>
      <c r="R43" s="10">
        <v>0.16500000000000001</v>
      </c>
      <c r="T43" s="5">
        <v>1406</v>
      </c>
      <c r="U43" t="b">
        <f>T43=D43</f>
        <v>1</v>
      </c>
      <c r="AF43">
        <f>VLOOKUP($I43,ForageQuality!$G$3:$K$1436,2,FALSE)</f>
        <v>17.347236000000002</v>
      </c>
      <c r="AG43">
        <f>VLOOKUP($I43,ForageQuality!$G$3:$K$1436,3,FALSE)</f>
        <v>20.261563200000001</v>
      </c>
      <c r="AH43">
        <f>VLOOKUP($I43,ForageQuality!$G$3:$K$1436,4,FALSE)</f>
        <v>28.335911599999996</v>
      </c>
      <c r="AI43">
        <f>VLOOKUP($I43,ForageQuality!$G$3:$K$1436,5,FALSE)</f>
        <v>16.693667600000005</v>
      </c>
    </row>
    <row r="44" spans="1:35" ht="15.75" customHeight="1" x14ac:dyDescent="0.2">
      <c r="A44" s="27" t="s">
        <v>19</v>
      </c>
      <c r="B44" s="27">
        <v>2021</v>
      </c>
      <c r="C44" s="29">
        <v>44393</v>
      </c>
      <c r="D44" s="27">
        <v>1407</v>
      </c>
      <c r="E44" s="31">
        <v>4</v>
      </c>
      <c r="F44" s="27" t="s">
        <v>22</v>
      </c>
      <c r="G44" s="27" t="s">
        <v>27</v>
      </c>
      <c r="H44" s="27">
        <v>1</v>
      </c>
      <c r="I44" s="7">
        <v>210270</v>
      </c>
      <c r="J44" s="27">
        <v>2.5789877464346533</v>
      </c>
      <c r="K44" s="9">
        <v>17.258748000000001</v>
      </c>
      <c r="L44" s="9">
        <v>21.7776</v>
      </c>
      <c r="M44" s="9">
        <v>30.479565999999998</v>
      </c>
      <c r="N44" s="9">
        <v>17.186156</v>
      </c>
      <c r="O44" s="9">
        <v>219.54548583734399</v>
      </c>
      <c r="P44" s="9">
        <v>150.441496662361</v>
      </c>
      <c r="Q44" s="10">
        <v>2.262</v>
      </c>
      <c r="R44" s="10">
        <v>0.14599999999999999</v>
      </c>
      <c r="T44" s="5">
        <v>1407</v>
      </c>
      <c r="U44" t="b">
        <f>T44=D44</f>
        <v>1</v>
      </c>
      <c r="AF44">
        <f>VLOOKUP($I44,ForageQuality!$G$3:$K$1436,2,FALSE)</f>
        <v>17.258748000000001</v>
      </c>
      <c r="AG44">
        <f>VLOOKUP($I44,ForageQuality!$G$3:$K$1436,3,FALSE)</f>
        <v>21.7776</v>
      </c>
      <c r="AH44">
        <f>VLOOKUP($I44,ForageQuality!$G$3:$K$1436,4,FALSE)</f>
        <v>30.479565999999998</v>
      </c>
      <c r="AI44">
        <f>VLOOKUP($I44,ForageQuality!$G$3:$K$1436,5,FALSE)</f>
        <v>17.186156</v>
      </c>
    </row>
    <row r="45" spans="1:35" ht="15.75" customHeight="1" x14ac:dyDescent="0.2">
      <c r="A45" s="27" t="s">
        <v>19</v>
      </c>
      <c r="B45" s="27">
        <v>2021</v>
      </c>
      <c r="C45" s="29">
        <v>44393</v>
      </c>
      <c r="D45" s="27">
        <v>1408</v>
      </c>
      <c r="E45" s="31">
        <v>4</v>
      </c>
      <c r="F45" s="27" t="s">
        <v>20</v>
      </c>
      <c r="G45" s="27" t="s">
        <v>27</v>
      </c>
      <c r="H45" s="27">
        <v>1</v>
      </c>
      <c r="I45" s="7">
        <v>210271</v>
      </c>
      <c r="J45" s="27">
        <v>2.2482092507817661</v>
      </c>
      <c r="K45" s="9">
        <v>19.207332000000001</v>
      </c>
      <c r="L45" s="9">
        <v>19.026471999999998</v>
      </c>
      <c r="M45" s="9">
        <v>28.973772</v>
      </c>
      <c r="N45" s="9">
        <v>11.12289</v>
      </c>
      <c r="O45" s="9">
        <v>237.83620358440001</v>
      </c>
      <c r="P45" s="9">
        <v>149.82978928943601</v>
      </c>
      <c r="Q45" s="10">
        <v>2.3410000000000002</v>
      </c>
      <c r="R45" s="10">
        <v>0.17399999999999999</v>
      </c>
      <c r="T45" s="5">
        <v>1408</v>
      </c>
      <c r="U45" t="b">
        <f>T45=D45</f>
        <v>1</v>
      </c>
      <c r="AF45">
        <f>VLOOKUP($I45,ForageQuality!$G$3:$K$1436,2,FALSE)</f>
        <v>19.207332000000001</v>
      </c>
      <c r="AG45">
        <f>VLOOKUP($I45,ForageQuality!$G$3:$K$1436,3,FALSE)</f>
        <v>19.026471999999998</v>
      </c>
      <c r="AH45">
        <f>VLOOKUP($I45,ForageQuality!$G$3:$K$1436,4,FALSE)</f>
        <v>28.973772</v>
      </c>
      <c r="AI45">
        <f>VLOOKUP($I45,ForageQuality!$G$3:$K$1436,5,FALSE)</f>
        <v>11.12289</v>
      </c>
    </row>
    <row r="46" spans="1:35" ht="15.75" customHeight="1" x14ac:dyDescent="0.2">
      <c r="A46" s="27" t="s">
        <v>19</v>
      </c>
      <c r="B46" s="27">
        <v>2021</v>
      </c>
      <c r="C46" s="29">
        <v>44393</v>
      </c>
      <c r="D46" s="27">
        <v>1409</v>
      </c>
      <c r="E46" s="31">
        <v>4</v>
      </c>
      <c r="F46" s="27" t="s">
        <v>24</v>
      </c>
      <c r="G46" s="27" t="s">
        <v>27</v>
      </c>
      <c r="H46" s="27">
        <v>1</v>
      </c>
      <c r="I46" s="7">
        <v>210272</v>
      </c>
      <c r="J46" s="27">
        <v>2.5003600712384801</v>
      </c>
      <c r="K46" s="9">
        <v>19.930703999999999</v>
      </c>
      <c r="L46" s="9">
        <v>20.902056000000002</v>
      </c>
      <c r="M46" s="9">
        <v>28.555949999999999</v>
      </c>
      <c r="N46" s="9">
        <v>16.162217999999999</v>
      </c>
      <c r="O46" s="9">
        <v>236.55656783783499</v>
      </c>
      <c r="P46" s="9">
        <v>162.40296595762601</v>
      </c>
      <c r="Q46" s="10">
        <v>2.2320000000000002</v>
      </c>
      <c r="R46" s="10">
        <v>0.16600000000000001</v>
      </c>
      <c r="T46" s="5">
        <v>1409</v>
      </c>
      <c r="U46" t="b">
        <f>T46=D46</f>
        <v>1</v>
      </c>
      <c r="AF46">
        <f>VLOOKUP($I46,ForageQuality!$G$3:$K$1436,2,FALSE)</f>
        <v>19.930703999999999</v>
      </c>
      <c r="AG46">
        <f>VLOOKUP($I46,ForageQuality!$G$3:$K$1436,3,FALSE)</f>
        <v>20.902056000000002</v>
      </c>
      <c r="AH46">
        <f>VLOOKUP($I46,ForageQuality!$G$3:$K$1436,4,FALSE)</f>
        <v>28.555949999999999</v>
      </c>
      <c r="AI46">
        <f>VLOOKUP($I46,ForageQuality!$G$3:$K$1436,5,FALSE)</f>
        <v>16.162217999999999</v>
      </c>
    </row>
    <row r="47" spans="1:35" ht="15.75" customHeight="1" x14ac:dyDescent="0.2">
      <c r="A47" s="27" t="s">
        <v>19</v>
      </c>
      <c r="B47" s="27">
        <v>2021</v>
      </c>
      <c r="C47" s="29">
        <v>44393</v>
      </c>
      <c r="D47" s="27">
        <v>1410</v>
      </c>
      <c r="E47" s="31">
        <v>4</v>
      </c>
      <c r="F47" s="27" t="s">
        <v>26</v>
      </c>
      <c r="G47" s="27" t="s">
        <v>27</v>
      </c>
      <c r="H47" s="27">
        <v>1</v>
      </c>
      <c r="I47" s="7">
        <v>210273</v>
      </c>
      <c r="J47" s="27">
        <v>2.3551160359332108</v>
      </c>
      <c r="K47" s="9">
        <v>18.747689999999999</v>
      </c>
      <c r="L47" s="9">
        <v>20.198889999999999</v>
      </c>
      <c r="M47" s="9">
        <v>28.76097</v>
      </c>
      <c r="N47" s="9">
        <v>13.387320000000001</v>
      </c>
      <c r="O47" s="9">
        <v>236.64196754498599</v>
      </c>
      <c r="P47" s="9">
        <v>157.052427584546</v>
      </c>
      <c r="Q47" s="10">
        <v>2.2799999999999998</v>
      </c>
      <c r="R47" s="10">
        <v>0.16800000000000001</v>
      </c>
      <c r="T47" s="5">
        <v>1410</v>
      </c>
      <c r="U47" t="b">
        <f>T47=D47</f>
        <v>1</v>
      </c>
      <c r="AF47">
        <f>VLOOKUP($I47,ForageQuality!$G$3:$K$1436,2,FALSE)</f>
        <v>18.747689999999999</v>
      </c>
      <c r="AG47">
        <f>VLOOKUP($I47,ForageQuality!$G$3:$K$1436,3,FALSE)</f>
        <v>20.198889999999999</v>
      </c>
      <c r="AH47">
        <f>VLOOKUP($I47,ForageQuality!$G$3:$K$1436,4,FALSE)</f>
        <v>28.76097</v>
      </c>
      <c r="AI47">
        <f>VLOOKUP($I47,ForageQuality!$G$3:$K$1436,5,FALSE)</f>
        <v>13.387320000000001</v>
      </c>
    </row>
    <row r="48" spans="1:35" ht="15.75" customHeight="1" x14ac:dyDescent="0.2">
      <c r="A48" s="27" t="s">
        <v>19</v>
      </c>
      <c r="B48" s="27">
        <v>2021</v>
      </c>
      <c r="C48" s="29">
        <v>44393</v>
      </c>
      <c r="D48" s="27">
        <v>1411</v>
      </c>
      <c r="E48" s="31">
        <v>4</v>
      </c>
      <c r="F48" s="27" t="s">
        <v>25</v>
      </c>
      <c r="G48" s="27" t="s">
        <v>27</v>
      </c>
      <c r="H48" s="27">
        <v>1</v>
      </c>
      <c r="I48" s="7">
        <v>210274</v>
      </c>
      <c r="J48" s="27">
        <v>2.8003101942826798</v>
      </c>
      <c r="K48" s="9">
        <v>18.477060000000002</v>
      </c>
      <c r="L48" s="9">
        <v>21.735575999999998</v>
      </c>
      <c r="M48" s="9">
        <v>31.529328</v>
      </c>
      <c r="N48" s="9">
        <v>15.10932</v>
      </c>
      <c r="O48" s="9">
        <v>212.332352901017</v>
      </c>
      <c r="P48" s="9">
        <v>138.61251699968301</v>
      </c>
      <c r="Q48" s="10">
        <v>1.919</v>
      </c>
      <c r="R48" s="10">
        <v>0.14599999999999999</v>
      </c>
      <c r="T48" s="5">
        <v>1411</v>
      </c>
      <c r="U48" t="b">
        <f>T48=D48</f>
        <v>1</v>
      </c>
      <c r="AF48">
        <f>VLOOKUP($I48,ForageQuality!$G$3:$K$1436,2,FALSE)</f>
        <v>17.432755199999995</v>
      </c>
      <c r="AG48">
        <f>VLOOKUP($I48,ForageQuality!$G$3:$K$1436,3,FALSE)</f>
        <v>22.908896800000001</v>
      </c>
      <c r="AH48">
        <f>VLOOKUP($I48,ForageQuality!$G$3:$K$1436,4,FALSE)</f>
        <v>31.723311200000001</v>
      </c>
      <c r="AI48">
        <f>VLOOKUP($I48,ForageQuality!$G$3:$K$1436,5,FALSE)</f>
        <v>17.7502</v>
      </c>
    </row>
    <row r="49" spans="1:35" ht="15.75" customHeight="1" x14ac:dyDescent="0.2">
      <c r="A49" s="27" t="s">
        <v>19</v>
      </c>
      <c r="B49" s="27">
        <v>2021</v>
      </c>
      <c r="C49" s="29">
        <v>44393</v>
      </c>
      <c r="D49" s="27">
        <v>1412</v>
      </c>
      <c r="E49" s="31">
        <v>4</v>
      </c>
      <c r="F49" s="27" t="s">
        <v>23</v>
      </c>
      <c r="G49" s="27" t="s">
        <v>27</v>
      </c>
      <c r="H49" s="27">
        <v>1</v>
      </c>
      <c r="I49" s="7">
        <v>210275</v>
      </c>
      <c r="J49" s="27">
        <v>1.9423704313993166</v>
      </c>
      <c r="K49" s="9">
        <v>18.608436000000001</v>
      </c>
      <c r="L49" s="9">
        <v>17.442018000000001</v>
      </c>
      <c r="M49" s="9">
        <v>27.062705999999999</v>
      </c>
      <c r="N49" s="9">
        <v>9.8015279999999994</v>
      </c>
      <c r="O49" s="9">
        <v>258.87394924028803</v>
      </c>
      <c r="P49" s="9">
        <v>165.26158296059299</v>
      </c>
      <c r="Q49" s="10">
        <v>2.0720000000000001</v>
      </c>
      <c r="R49" s="10">
        <v>0.14000000000000001</v>
      </c>
      <c r="T49" s="5">
        <v>1412</v>
      </c>
      <c r="U49" t="b">
        <f>T49=D49</f>
        <v>1</v>
      </c>
      <c r="AF49">
        <f>VLOOKUP($I49,ForageQuality!$G$3:$K$1436,2,FALSE)</f>
        <v>17.5583016</v>
      </c>
      <c r="AG49">
        <f>VLOOKUP($I49,ForageQuality!$G$3:$K$1436,3,FALSE)</f>
        <v>19.929253200000002</v>
      </c>
      <c r="AH49">
        <f>VLOOKUP($I49,ForageQuality!$G$3:$K$1436,4,FALSE)</f>
        <v>27.337244399999996</v>
      </c>
      <c r="AI49">
        <f>VLOOKUP($I49,ForageQuality!$G$3:$K$1436,5,FALSE)</f>
        <v>15.342739200000002</v>
      </c>
    </row>
    <row r="50" spans="1:35" ht="15.75" customHeight="1" x14ac:dyDescent="0.2">
      <c r="A50" s="27" t="s">
        <v>19</v>
      </c>
      <c r="B50" s="27">
        <v>2021</v>
      </c>
      <c r="C50" s="30">
        <v>44440</v>
      </c>
      <c r="D50" s="27">
        <v>1101</v>
      </c>
      <c r="E50" s="31">
        <v>1</v>
      </c>
      <c r="F50" s="27" t="s">
        <v>20</v>
      </c>
      <c r="G50" s="27" t="s">
        <v>21</v>
      </c>
      <c r="H50" s="27">
        <v>2</v>
      </c>
      <c r="I50" s="5">
        <v>210372</v>
      </c>
      <c r="J50" s="27">
        <v>2.1359646475983172</v>
      </c>
      <c r="K50" s="9">
        <v>25.117248</v>
      </c>
      <c r="L50" s="9">
        <v>18.258863999999999</v>
      </c>
      <c r="M50" s="9">
        <v>28.989792000000001</v>
      </c>
      <c r="N50" s="9">
        <v>6.9398160000000004</v>
      </c>
      <c r="O50" s="9">
        <v>239.623545383725</v>
      </c>
      <c r="P50" s="9">
        <v>140.82275676913801</v>
      </c>
      <c r="T50" s="11">
        <v>1101</v>
      </c>
      <c r="U50" t="b">
        <f>T50=D50</f>
        <v>1</v>
      </c>
      <c r="AF50">
        <f>VLOOKUP($I50,ForageQuality!$G$3:$K$1436,2,FALSE)</f>
        <v>25.117248</v>
      </c>
      <c r="AG50">
        <f>VLOOKUP($I50,ForageQuality!$G$3:$K$1436,3,FALSE)</f>
        <v>18.258863999999999</v>
      </c>
      <c r="AH50">
        <f>VLOOKUP($I50,ForageQuality!$G$3:$K$1436,4,FALSE)</f>
        <v>28.989792000000001</v>
      </c>
      <c r="AI50">
        <f>VLOOKUP($I50,ForageQuality!$G$3:$K$1436,5,FALSE)</f>
        <v>6.9398160000000004</v>
      </c>
    </row>
    <row r="51" spans="1:35" ht="15.75" customHeight="1" x14ac:dyDescent="0.2">
      <c r="A51" s="27" t="s">
        <v>19</v>
      </c>
      <c r="B51" s="27">
        <v>2021</v>
      </c>
      <c r="C51" s="30">
        <v>44440</v>
      </c>
      <c r="D51" s="27">
        <v>1102</v>
      </c>
      <c r="E51" s="31">
        <v>1</v>
      </c>
      <c r="F51" s="27" t="s">
        <v>22</v>
      </c>
      <c r="G51" s="27" t="s">
        <v>21</v>
      </c>
      <c r="H51" s="27">
        <v>2</v>
      </c>
      <c r="I51" s="5">
        <v>210373</v>
      </c>
      <c r="J51" s="27">
        <v>2.3350925362789683</v>
      </c>
      <c r="K51" s="9">
        <v>20.827718999999998</v>
      </c>
      <c r="L51" s="9">
        <v>26.700092999999999</v>
      </c>
      <c r="M51" s="9">
        <v>37.164261000000003</v>
      </c>
      <c r="N51" s="9">
        <v>17.415887999999999</v>
      </c>
      <c r="O51" s="9">
        <v>170.45790572704999</v>
      </c>
      <c r="P51" s="9">
        <v>108.26710560797299</v>
      </c>
      <c r="T51" s="11">
        <v>1102</v>
      </c>
      <c r="U51" t="b">
        <f>T51=D51</f>
        <v>1</v>
      </c>
      <c r="AF51">
        <f>VLOOKUP($I51,ForageQuality!$G$3:$K$1436,2,FALSE)</f>
        <v>20.827718999999998</v>
      </c>
      <c r="AG51">
        <f>VLOOKUP($I51,ForageQuality!$G$3:$K$1436,3,FALSE)</f>
        <v>26.700092999999999</v>
      </c>
      <c r="AH51">
        <f>VLOOKUP($I51,ForageQuality!$G$3:$K$1436,4,FALSE)</f>
        <v>37.164261000000003</v>
      </c>
      <c r="AI51">
        <f>VLOOKUP($I51,ForageQuality!$G$3:$K$1436,5,FALSE)</f>
        <v>17.415887999999999</v>
      </c>
    </row>
    <row r="52" spans="1:35" ht="15.75" customHeight="1" x14ac:dyDescent="0.2">
      <c r="A52" s="27" t="s">
        <v>19</v>
      </c>
      <c r="B52" s="27">
        <v>2021</v>
      </c>
      <c r="C52" s="30">
        <v>44440</v>
      </c>
      <c r="D52" s="27">
        <v>1103</v>
      </c>
      <c r="E52" s="31">
        <v>1</v>
      </c>
      <c r="F52" s="27" t="s">
        <v>23</v>
      </c>
      <c r="G52" s="27" t="s">
        <v>21</v>
      </c>
      <c r="H52" s="27">
        <v>2</v>
      </c>
      <c r="I52" s="5">
        <v>210374</v>
      </c>
      <c r="J52" s="27">
        <v>2.3274526493695116</v>
      </c>
      <c r="K52" s="9">
        <v>20.0837</v>
      </c>
      <c r="L52" s="9">
        <v>26.9451</v>
      </c>
      <c r="M52" s="9">
        <v>39.439399999999999</v>
      </c>
      <c r="N52" s="9">
        <v>16.307200000000002</v>
      </c>
      <c r="O52" s="9">
        <v>160.17453706723001</v>
      </c>
      <c r="P52" s="9">
        <v>94.103121499349697</v>
      </c>
      <c r="T52" s="11">
        <v>1103</v>
      </c>
      <c r="U52" t="b">
        <f>T52=D52</f>
        <v>1</v>
      </c>
      <c r="AF52">
        <f>VLOOKUP($I52,ForageQuality!$G$3:$K$1436,2,FALSE)</f>
        <v>20.0837</v>
      </c>
      <c r="AG52">
        <f>VLOOKUP($I52,ForageQuality!$G$3:$K$1436,3,FALSE)</f>
        <v>26.9451</v>
      </c>
      <c r="AH52">
        <f>VLOOKUP($I52,ForageQuality!$G$3:$K$1436,4,FALSE)</f>
        <v>39.439399999999999</v>
      </c>
      <c r="AI52">
        <f>VLOOKUP($I52,ForageQuality!$G$3:$K$1436,5,FALSE)</f>
        <v>16.307200000000002</v>
      </c>
    </row>
    <row r="53" spans="1:35" ht="15.75" customHeight="1" x14ac:dyDescent="0.2">
      <c r="A53" s="27" t="s">
        <v>19</v>
      </c>
      <c r="B53" s="27">
        <v>2021</v>
      </c>
      <c r="C53" s="30">
        <v>44440</v>
      </c>
      <c r="D53" s="27">
        <v>1104</v>
      </c>
      <c r="E53" s="31">
        <v>1</v>
      </c>
      <c r="F53" s="27" t="s">
        <v>24</v>
      </c>
      <c r="G53" s="27" t="s">
        <v>21</v>
      </c>
      <c r="H53" s="27">
        <v>2</v>
      </c>
      <c r="I53" s="5">
        <v>210375</v>
      </c>
      <c r="J53" s="27">
        <v>2.628759416386083</v>
      </c>
      <c r="K53" s="9">
        <v>18.747250000000001</v>
      </c>
      <c r="L53" s="9">
        <v>30.772925000000001</v>
      </c>
      <c r="M53" s="9">
        <v>45.185445000000001</v>
      </c>
      <c r="N53" s="9">
        <v>24.746369999999999</v>
      </c>
      <c r="O53" s="9">
        <v>133.66702161477801</v>
      </c>
      <c r="P53" s="9">
        <v>87.1622947298913</v>
      </c>
      <c r="T53" s="11">
        <v>1104</v>
      </c>
      <c r="U53" t="b">
        <f>T53=D53</f>
        <v>1</v>
      </c>
      <c r="AF53">
        <f>VLOOKUP($I53,ForageQuality!$G$3:$K$1436,2,FALSE)</f>
        <v>18.747250000000001</v>
      </c>
      <c r="AG53">
        <f>VLOOKUP($I53,ForageQuality!$G$3:$K$1436,3,FALSE)</f>
        <v>30.772925000000001</v>
      </c>
      <c r="AH53">
        <f>VLOOKUP($I53,ForageQuality!$G$3:$K$1436,4,FALSE)</f>
        <v>45.185445000000001</v>
      </c>
      <c r="AI53">
        <f>VLOOKUP($I53,ForageQuality!$G$3:$K$1436,5,FALSE)</f>
        <v>24.746369999999999</v>
      </c>
    </row>
    <row r="54" spans="1:35" ht="15.75" customHeight="1" x14ac:dyDescent="0.2">
      <c r="A54" s="27" t="s">
        <v>19</v>
      </c>
      <c r="B54" s="27">
        <v>2021</v>
      </c>
      <c r="C54" s="30">
        <v>44440</v>
      </c>
      <c r="D54" s="27">
        <v>1105</v>
      </c>
      <c r="E54" s="31">
        <v>1</v>
      </c>
      <c r="F54" s="27" t="s">
        <v>25</v>
      </c>
      <c r="G54" s="27" t="s">
        <v>21</v>
      </c>
      <c r="H54" s="27">
        <v>2</v>
      </c>
      <c r="I54" s="5">
        <v>210376</v>
      </c>
      <c r="J54" s="27">
        <v>2.5579337775114603</v>
      </c>
      <c r="K54" s="9">
        <v>22.371608999999999</v>
      </c>
      <c r="L54" s="9">
        <v>24.111321</v>
      </c>
      <c r="M54" s="9">
        <v>37.911223999999997</v>
      </c>
      <c r="N54" s="9">
        <v>15.938299000000001</v>
      </c>
      <c r="O54" s="9">
        <v>172.047670155769</v>
      </c>
      <c r="P54" s="9">
        <v>99.835290604695601</v>
      </c>
      <c r="T54" s="11">
        <v>1105</v>
      </c>
      <c r="U54" t="b">
        <f>T54=D54</f>
        <v>1</v>
      </c>
      <c r="AF54">
        <f>VLOOKUP($I54,ForageQuality!$G$3:$K$1436,2,FALSE)</f>
        <v>22.371608999999999</v>
      </c>
      <c r="AG54">
        <f>VLOOKUP($I54,ForageQuality!$G$3:$K$1436,3,FALSE)</f>
        <v>24.111321</v>
      </c>
      <c r="AH54">
        <f>VLOOKUP($I54,ForageQuality!$G$3:$K$1436,4,FALSE)</f>
        <v>37.911223999999997</v>
      </c>
      <c r="AI54">
        <f>VLOOKUP($I54,ForageQuality!$G$3:$K$1436,5,FALSE)</f>
        <v>15.938299000000001</v>
      </c>
    </row>
    <row r="55" spans="1:35" ht="15.75" customHeight="1" x14ac:dyDescent="0.2">
      <c r="A55" s="27" t="s">
        <v>19</v>
      </c>
      <c r="B55" s="27">
        <v>2021</v>
      </c>
      <c r="C55" s="30">
        <v>44440</v>
      </c>
      <c r="D55" s="27">
        <v>1106</v>
      </c>
      <c r="E55" s="31">
        <v>1</v>
      </c>
      <c r="F55" s="27" t="s">
        <v>26</v>
      </c>
      <c r="G55" s="27" t="s">
        <v>21</v>
      </c>
      <c r="H55" s="27">
        <v>2</v>
      </c>
      <c r="I55" s="5">
        <v>210377</v>
      </c>
      <c r="J55" s="27">
        <v>1.8039228299856802</v>
      </c>
      <c r="K55" s="9">
        <v>22.778849999999998</v>
      </c>
      <c r="L55" s="9">
        <v>26.29025</v>
      </c>
      <c r="M55" s="9">
        <v>40.200099999999999</v>
      </c>
      <c r="N55" s="9">
        <v>17.98235</v>
      </c>
      <c r="O55" s="9">
        <v>158.32401955728099</v>
      </c>
      <c r="P55" s="9">
        <v>92.587446199457702</v>
      </c>
      <c r="T55" s="11">
        <v>1106</v>
      </c>
      <c r="U55" t="b">
        <f>T55=D55</f>
        <v>1</v>
      </c>
      <c r="AF55">
        <f>VLOOKUP($I55,ForageQuality!$G$3:$K$1436,2,FALSE)</f>
        <v>22.778849999999998</v>
      </c>
      <c r="AG55">
        <f>VLOOKUP($I55,ForageQuality!$G$3:$K$1436,3,FALSE)</f>
        <v>26.29025</v>
      </c>
      <c r="AH55">
        <f>VLOOKUP($I55,ForageQuality!$G$3:$K$1436,4,FALSE)</f>
        <v>40.200099999999999</v>
      </c>
      <c r="AI55">
        <f>VLOOKUP($I55,ForageQuality!$G$3:$K$1436,5,FALSE)</f>
        <v>17.98235</v>
      </c>
    </row>
    <row r="56" spans="1:35" ht="15.75" customHeight="1" x14ac:dyDescent="0.2">
      <c r="A56" s="27" t="s">
        <v>19</v>
      </c>
      <c r="B56" s="27">
        <v>2021</v>
      </c>
      <c r="C56" s="30">
        <v>44428</v>
      </c>
      <c r="D56" s="27">
        <v>1107</v>
      </c>
      <c r="E56" s="31">
        <v>1</v>
      </c>
      <c r="F56" s="27" t="s">
        <v>24</v>
      </c>
      <c r="G56" s="27" t="s">
        <v>27</v>
      </c>
      <c r="H56" s="27">
        <v>2</v>
      </c>
      <c r="I56" s="5">
        <v>210324</v>
      </c>
      <c r="J56" s="27">
        <v>2.7197879758650121</v>
      </c>
      <c r="K56" s="9">
        <v>26.297153999999999</v>
      </c>
      <c r="L56" s="9">
        <v>22.507524</v>
      </c>
      <c r="M56" s="9">
        <v>31.545072000000001</v>
      </c>
      <c r="N56" s="9">
        <v>17.633772</v>
      </c>
      <c r="O56" s="9">
        <v>210.45306531703301</v>
      </c>
      <c r="P56" s="9">
        <v>154.555175789055</v>
      </c>
      <c r="T56" s="5">
        <v>1107</v>
      </c>
      <c r="U56" t="b">
        <f>T56=D56</f>
        <v>1</v>
      </c>
      <c r="AF56">
        <f>VLOOKUP($I56,ForageQuality!$G$3:$K$1436,2,FALSE)</f>
        <v>26.297153999999999</v>
      </c>
      <c r="AG56">
        <f>VLOOKUP($I56,ForageQuality!$G$3:$K$1436,3,FALSE)</f>
        <v>22.507524</v>
      </c>
      <c r="AH56">
        <f>VLOOKUP($I56,ForageQuality!$G$3:$K$1436,4,FALSE)</f>
        <v>31.545072000000001</v>
      </c>
      <c r="AI56">
        <f>VLOOKUP($I56,ForageQuality!$G$3:$K$1436,5,FALSE)</f>
        <v>17.633772</v>
      </c>
    </row>
    <row r="57" spans="1:35" ht="15.75" customHeight="1" x14ac:dyDescent="0.2">
      <c r="A57" s="27" t="s">
        <v>19</v>
      </c>
      <c r="B57" s="27">
        <v>2021</v>
      </c>
      <c r="C57" s="30">
        <v>44428</v>
      </c>
      <c r="D57" s="27">
        <v>1108</v>
      </c>
      <c r="E57" s="31">
        <v>1</v>
      </c>
      <c r="F57" s="27" t="s">
        <v>23</v>
      </c>
      <c r="G57" s="27" t="s">
        <v>27</v>
      </c>
      <c r="H57" s="27">
        <v>2</v>
      </c>
      <c r="I57" s="5">
        <v>210325</v>
      </c>
      <c r="J57" s="27">
        <v>2.6989724206509544</v>
      </c>
      <c r="K57" s="9">
        <v>27.721958000000001</v>
      </c>
      <c r="L57" s="9">
        <v>21.459989</v>
      </c>
      <c r="M57" s="9">
        <v>27.750814999999999</v>
      </c>
      <c r="N57" s="9">
        <v>10.176902</v>
      </c>
      <c r="O57" s="9">
        <v>241.962870050047</v>
      </c>
      <c r="P57" s="9">
        <v>173.42809872377899</v>
      </c>
      <c r="T57" s="5">
        <v>1108</v>
      </c>
      <c r="U57" t="b">
        <f>T57=D57</f>
        <v>1</v>
      </c>
      <c r="AF57">
        <f>VLOOKUP($I57,ForageQuality!$G$3:$K$1436,2,FALSE)</f>
        <v>27.721958000000001</v>
      </c>
      <c r="AG57">
        <f>VLOOKUP($I57,ForageQuality!$G$3:$K$1436,3,FALSE)</f>
        <v>21.459989</v>
      </c>
      <c r="AH57">
        <f>VLOOKUP($I57,ForageQuality!$G$3:$K$1436,4,FALSE)</f>
        <v>27.750814999999999</v>
      </c>
      <c r="AI57">
        <f>VLOOKUP($I57,ForageQuality!$G$3:$K$1436,5,FALSE)</f>
        <v>10.176902</v>
      </c>
    </row>
    <row r="58" spans="1:35" ht="15.75" customHeight="1" x14ac:dyDescent="0.2">
      <c r="A58" s="27" t="s">
        <v>19</v>
      </c>
      <c r="B58" s="27">
        <v>2021</v>
      </c>
      <c r="C58" s="30">
        <v>44428</v>
      </c>
      <c r="D58" s="27">
        <v>1109</v>
      </c>
      <c r="E58" s="31">
        <v>1</v>
      </c>
      <c r="F58" s="27" t="s">
        <v>20</v>
      </c>
      <c r="G58" s="27" t="s">
        <v>27</v>
      </c>
      <c r="H58" s="27">
        <v>2</v>
      </c>
      <c r="I58" s="5">
        <v>210326</v>
      </c>
      <c r="J58" s="27">
        <v>3.1053746588693958</v>
      </c>
      <c r="K58" s="9">
        <v>30.822205</v>
      </c>
      <c r="L58" s="9">
        <v>17.793472000000001</v>
      </c>
      <c r="M58" s="9">
        <v>24.782395000000001</v>
      </c>
      <c r="N58" s="9">
        <v>8.8583879999999997</v>
      </c>
      <c r="O58" s="9">
        <v>281.666135350199</v>
      </c>
      <c r="P58" s="9">
        <v>203.43944255335001</v>
      </c>
      <c r="T58" s="5">
        <v>1109</v>
      </c>
      <c r="U58" t="b">
        <f>T58=D58</f>
        <v>1</v>
      </c>
      <c r="AF58">
        <f>VLOOKUP($I58,ForageQuality!$G$3:$K$1436,2,FALSE)</f>
        <v>30.822205</v>
      </c>
      <c r="AG58">
        <f>VLOOKUP($I58,ForageQuality!$G$3:$K$1436,3,FALSE)</f>
        <v>17.793472000000001</v>
      </c>
      <c r="AH58">
        <f>VLOOKUP($I58,ForageQuality!$G$3:$K$1436,4,FALSE)</f>
        <v>24.782395000000001</v>
      </c>
      <c r="AI58">
        <f>VLOOKUP($I58,ForageQuality!$G$3:$K$1436,5,FALSE)</f>
        <v>8.8583879999999997</v>
      </c>
    </row>
    <row r="59" spans="1:35" ht="15.75" customHeight="1" x14ac:dyDescent="0.2">
      <c r="A59" s="27" t="s">
        <v>19</v>
      </c>
      <c r="B59" s="27">
        <v>2021</v>
      </c>
      <c r="C59" s="30">
        <v>44428</v>
      </c>
      <c r="D59" s="27">
        <v>1110</v>
      </c>
      <c r="E59" s="31">
        <v>1</v>
      </c>
      <c r="F59" s="27" t="s">
        <v>22</v>
      </c>
      <c r="G59" s="27" t="s">
        <v>27</v>
      </c>
      <c r="H59" s="27">
        <v>2</v>
      </c>
      <c r="I59" s="5">
        <v>210327</v>
      </c>
      <c r="J59" s="27">
        <v>2.9799295674300259</v>
      </c>
      <c r="K59" s="9">
        <v>28.911633999999999</v>
      </c>
      <c r="L59" s="9">
        <v>21.185165999999999</v>
      </c>
      <c r="M59" s="9">
        <v>28.526274000000001</v>
      </c>
      <c r="N59" s="9">
        <v>10.713008</v>
      </c>
      <c r="O59" s="9">
        <v>236.08347603613001</v>
      </c>
      <c r="P59" s="9">
        <v>167.05781209433101</v>
      </c>
      <c r="T59" s="5">
        <v>1110</v>
      </c>
      <c r="U59" t="b">
        <f>T59=D59</f>
        <v>1</v>
      </c>
      <c r="AF59">
        <f>VLOOKUP($I59,ForageQuality!$G$3:$K$1436,2,FALSE)</f>
        <v>28.911633999999999</v>
      </c>
      <c r="AG59">
        <f>VLOOKUP($I59,ForageQuality!$G$3:$K$1436,3,FALSE)</f>
        <v>21.185165999999999</v>
      </c>
      <c r="AH59">
        <f>VLOOKUP($I59,ForageQuality!$G$3:$K$1436,4,FALSE)</f>
        <v>28.526274000000001</v>
      </c>
      <c r="AI59">
        <f>VLOOKUP($I59,ForageQuality!$G$3:$K$1436,5,FALSE)</f>
        <v>10.713008</v>
      </c>
    </row>
    <row r="60" spans="1:35" ht="15.75" customHeight="1" x14ac:dyDescent="0.2">
      <c r="A60" s="27" t="s">
        <v>19</v>
      </c>
      <c r="B60" s="27">
        <v>2021</v>
      </c>
      <c r="C60" s="30">
        <v>44428</v>
      </c>
      <c r="D60" s="27">
        <v>1111</v>
      </c>
      <c r="E60" s="31">
        <v>1</v>
      </c>
      <c r="F60" s="27" t="s">
        <v>25</v>
      </c>
      <c r="G60" s="27" t="s">
        <v>27</v>
      </c>
      <c r="H60" s="27">
        <v>2</v>
      </c>
      <c r="I60" s="5">
        <v>210328</v>
      </c>
      <c r="J60" s="27">
        <v>2.8936869568984198</v>
      </c>
      <c r="K60" s="9">
        <v>25.836780000000001</v>
      </c>
      <c r="L60" s="9">
        <v>24.9099</v>
      </c>
      <c r="M60" s="9">
        <v>32.276665000000001</v>
      </c>
      <c r="N60" s="9">
        <v>13.94182</v>
      </c>
      <c r="O60" s="9">
        <v>200.289238118637</v>
      </c>
      <c r="P60" s="9">
        <v>142.587575775657</v>
      </c>
      <c r="T60" s="5">
        <v>1111</v>
      </c>
      <c r="U60" t="b">
        <f>T60=D60</f>
        <v>1</v>
      </c>
      <c r="AF60">
        <f>VLOOKUP($I60,ForageQuality!$G$3:$K$1436,2,FALSE)</f>
        <v>25.836780000000001</v>
      </c>
      <c r="AG60">
        <f>VLOOKUP($I60,ForageQuality!$G$3:$K$1436,3,FALSE)</f>
        <v>24.9099</v>
      </c>
      <c r="AH60">
        <f>VLOOKUP($I60,ForageQuality!$G$3:$K$1436,4,FALSE)</f>
        <v>32.276665000000001</v>
      </c>
      <c r="AI60">
        <f>VLOOKUP($I60,ForageQuality!$G$3:$K$1436,5,FALSE)</f>
        <v>13.94182</v>
      </c>
    </row>
    <row r="61" spans="1:35" ht="15.75" customHeight="1" x14ac:dyDescent="0.2">
      <c r="A61" s="27" t="s">
        <v>19</v>
      </c>
      <c r="B61" s="27">
        <v>2021</v>
      </c>
      <c r="C61" s="30">
        <v>44428</v>
      </c>
      <c r="D61" s="27">
        <v>1112</v>
      </c>
      <c r="E61" s="31">
        <v>1</v>
      </c>
      <c r="F61" s="27" t="s">
        <v>26</v>
      </c>
      <c r="G61" s="27" t="s">
        <v>27</v>
      </c>
      <c r="H61" s="27">
        <v>2</v>
      </c>
      <c r="I61" s="5">
        <v>210329</v>
      </c>
      <c r="J61" s="27">
        <v>2.152718047713603</v>
      </c>
      <c r="K61" s="9">
        <v>32.298487999999999</v>
      </c>
      <c r="L61" s="9">
        <v>17.02976</v>
      </c>
      <c r="M61" s="9">
        <v>24.431899999999999</v>
      </c>
      <c r="N61" s="9">
        <v>9.8598440000000007</v>
      </c>
      <c r="O61" s="9">
        <v>287.97203259901198</v>
      </c>
      <c r="P61" s="9">
        <v>212.80330434736899</v>
      </c>
      <c r="T61" s="5">
        <v>1112</v>
      </c>
      <c r="U61" t="b">
        <f>T61=D61</f>
        <v>1</v>
      </c>
      <c r="AF61">
        <f>VLOOKUP($I61,ForageQuality!$G$3:$K$1436,2,FALSE)</f>
        <v>26.508900799999999</v>
      </c>
      <c r="AG61">
        <f>VLOOKUP($I61,ForageQuality!$G$3:$K$1436,3,FALSE)</f>
        <v>17.718732800000002</v>
      </c>
      <c r="AH61">
        <f>VLOOKUP($I61,ForageQuality!$G$3:$K$1436,4,FALSE)</f>
        <v>24.9751808</v>
      </c>
      <c r="AI61">
        <f>VLOOKUP($I61,ForageQuality!$G$3:$K$1436,5,FALSE)</f>
        <v>12.377232000000003</v>
      </c>
    </row>
    <row r="62" spans="1:35" ht="15.75" customHeight="1" x14ac:dyDescent="0.2">
      <c r="A62" s="27" t="s">
        <v>19</v>
      </c>
      <c r="B62" s="27">
        <v>2021</v>
      </c>
      <c r="C62" s="30">
        <v>44440</v>
      </c>
      <c r="D62" s="27">
        <v>1201</v>
      </c>
      <c r="E62" s="31">
        <v>2</v>
      </c>
      <c r="F62" s="27" t="s">
        <v>25</v>
      </c>
      <c r="G62" s="27" t="s">
        <v>21</v>
      </c>
      <c r="H62" s="27">
        <v>2</v>
      </c>
      <c r="I62" s="5">
        <v>210378</v>
      </c>
      <c r="J62" s="27">
        <v>2.6320933138447344</v>
      </c>
      <c r="K62" s="9">
        <v>19.293030000000002</v>
      </c>
      <c r="L62" s="9">
        <v>28.159614000000001</v>
      </c>
      <c r="M62" s="9">
        <v>39.407040000000002</v>
      </c>
      <c r="N62" s="9">
        <v>17.432141999999999</v>
      </c>
      <c r="O62" s="9">
        <v>158.07271337752701</v>
      </c>
      <c r="P62" s="9">
        <v>96.795979494005394</v>
      </c>
      <c r="T62" s="11">
        <v>1201</v>
      </c>
      <c r="U62" t="b">
        <f>T62=D62</f>
        <v>1</v>
      </c>
      <c r="AF62">
        <f>VLOOKUP($I62,ForageQuality!$G$3:$K$1436,2,FALSE)</f>
        <v>18.374497600000002</v>
      </c>
      <c r="AG62">
        <f>VLOOKUP($I62,ForageQuality!$G$3:$K$1436,3,FALSE)</f>
        <v>28.532239199999999</v>
      </c>
      <c r="AH62">
        <f>VLOOKUP($I62,ForageQuality!$G$3:$K$1436,4,FALSE)</f>
        <v>38.910978799999995</v>
      </c>
      <c r="AI62">
        <f>VLOOKUP($I62,ForageQuality!$G$3:$K$1436,5,FALSE)</f>
        <v>21.939573599999999</v>
      </c>
    </row>
    <row r="63" spans="1:35" ht="15.75" customHeight="1" x14ac:dyDescent="0.2">
      <c r="A63" s="27" t="s">
        <v>19</v>
      </c>
      <c r="B63" s="27">
        <v>2021</v>
      </c>
      <c r="C63" s="30">
        <v>44440</v>
      </c>
      <c r="D63" s="27">
        <v>1202</v>
      </c>
      <c r="E63" s="31">
        <v>2</v>
      </c>
      <c r="F63" s="27" t="s">
        <v>24</v>
      </c>
      <c r="G63" s="27" t="s">
        <v>21</v>
      </c>
      <c r="H63" s="27">
        <v>2</v>
      </c>
      <c r="I63" s="5">
        <v>210379</v>
      </c>
      <c r="J63" s="27">
        <v>2.6793721227197347</v>
      </c>
      <c r="K63" s="9">
        <v>19.398240000000001</v>
      </c>
      <c r="L63" s="9">
        <v>27.660959999999999</v>
      </c>
      <c r="M63" s="9">
        <v>40.346879999999999</v>
      </c>
      <c r="N63" s="9">
        <v>19.452960000000001</v>
      </c>
      <c r="O63" s="9">
        <v>155.286177247653</v>
      </c>
      <c r="P63" s="9">
        <v>96.215508672491694</v>
      </c>
      <c r="T63" s="11">
        <v>1202</v>
      </c>
      <c r="U63" t="b">
        <f>T63=D63</f>
        <v>1</v>
      </c>
      <c r="AF63">
        <f>VLOOKUP($I63,ForageQuality!$G$3:$K$1436,2,FALSE)</f>
        <v>19.398240000000001</v>
      </c>
      <c r="AG63">
        <f>VLOOKUP($I63,ForageQuality!$G$3:$K$1436,3,FALSE)</f>
        <v>27.660959999999999</v>
      </c>
      <c r="AH63">
        <f>VLOOKUP($I63,ForageQuality!$G$3:$K$1436,4,FALSE)</f>
        <v>40.346879999999999</v>
      </c>
      <c r="AI63">
        <f>VLOOKUP($I63,ForageQuality!$G$3:$K$1436,5,FALSE)</f>
        <v>19.452960000000001</v>
      </c>
    </row>
    <row r="64" spans="1:35" ht="15.75" customHeight="1" x14ac:dyDescent="0.2">
      <c r="A64" s="27" t="s">
        <v>19</v>
      </c>
      <c r="B64" s="27">
        <v>2021</v>
      </c>
      <c r="C64" s="30">
        <v>44440</v>
      </c>
      <c r="D64" s="27">
        <v>1203</v>
      </c>
      <c r="E64" s="31">
        <v>2</v>
      </c>
      <c r="F64" s="27" t="s">
        <v>22</v>
      </c>
      <c r="G64" s="27" t="s">
        <v>21</v>
      </c>
      <c r="H64" s="27">
        <v>2</v>
      </c>
      <c r="I64" s="5">
        <v>210380</v>
      </c>
      <c r="J64" s="27">
        <v>3.0051684659460092</v>
      </c>
      <c r="K64" s="9">
        <v>21.31484</v>
      </c>
      <c r="L64" s="9">
        <v>24.031796</v>
      </c>
      <c r="M64" s="9">
        <v>38.284379999999999</v>
      </c>
      <c r="N64" s="9">
        <v>16.118776</v>
      </c>
      <c r="O64" s="9">
        <v>170.52125567465299</v>
      </c>
      <c r="P64" s="9">
        <v>100.041593015252</v>
      </c>
      <c r="T64" s="11">
        <v>1203</v>
      </c>
      <c r="U64" t="b">
        <f>T64=D64</f>
        <v>1</v>
      </c>
      <c r="AF64">
        <f>VLOOKUP($I64,ForageQuality!$G$3:$K$1436,2,FALSE)</f>
        <v>21.31484</v>
      </c>
      <c r="AG64">
        <f>VLOOKUP($I64,ForageQuality!$G$3:$K$1436,3,FALSE)</f>
        <v>24.031796</v>
      </c>
      <c r="AH64">
        <f>VLOOKUP($I64,ForageQuality!$G$3:$K$1436,4,FALSE)</f>
        <v>38.284379999999999</v>
      </c>
      <c r="AI64">
        <f>VLOOKUP($I64,ForageQuality!$G$3:$K$1436,5,FALSE)</f>
        <v>16.118776</v>
      </c>
    </row>
    <row r="65" spans="1:35" ht="15.75" customHeight="1" x14ac:dyDescent="0.2">
      <c r="A65" s="27" t="s">
        <v>19</v>
      </c>
      <c r="B65" s="27">
        <v>2021</v>
      </c>
      <c r="C65" s="30">
        <v>44440</v>
      </c>
      <c r="D65" s="27">
        <v>1204</v>
      </c>
      <c r="E65" s="31">
        <v>2</v>
      </c>
      <c r="F65" s="27" t="s">
        <v>20</v>
      </c>
      <c r="G65" s="27" t="s">
        <v>21</v>
      </c>
      <c r="H65" s="27">
        <v>2</v>
      </c>
      <c r="I65" s="5">
        <v>210381</v>
      </c>
      <c r="J65" s="27">
        <v>2.8261316969348051</v>
      </c>
      <c r="K65" s="9">
        <v>19.366631999999999</v>
      </c>
      <c r="L65" s="9">
        <v>28.393452</v>
      </c>
      <c r="M65" s="9">
        <v>40.976292000000001</v>
      </c>
      <c r="N65" s="9">
        <v>19.421340000000001</v>
      </c>
      <c r="O65" s="9">
        <v>151.60553427128701</v>
      </c>
      <c r="P65" s="9">
        <v>93.354832834643503</v>
      </c>
      <c r="T65" s="11">
        <v>1204</v>
      </c>
      <c r="U65" t="b">
        <f>T65=D65</f>
        <v>1</v>
      </c>
      <c r="AF65">
        <f>VLOOKUP($I65,ForageQuality!$G$3:$K$1436,2,FALSE)</f>
        <v>19.366631999999999</v>
      </c>
      <c r="AG65">
        <f>VLOOKUP($I65,ForageQuality!$G$3:$K$1436,3,FALSE)</f>
        <v>28.393452</v>
      </c>
      <c r="AH65">
        <f>VLOOKUP($I65,ForageQuality!$G$3:$K$1436,4,FALSE)</f>
        <v>40.976292000000001</v>
      </c>
      <c r="AI65">
        <f>VLOOKUP($I65,ForageQuality!$G$3:$K$1436,5,FALSE)</f>
        <v>19.421340000000001</v>
      </c>
    </row>
    <row r="66" spans="1:35" ht="15.75" customHeight="1" x14ac:dyDescent="0.2">
      <c r="A66" s="27" t="s">
        <v>19</v>
      </c>
      <c r="B66" s="27">
        <v>2021</v>
      </c>
      <c r="C66" s="30">
        <v>44440</v>
      </c>
      <c r="D66" s="27">
        <v>1205</v>
      </c>
      <c r="E66" s="31">
        <v>2</v>
      </c>
      <c r="F66" s="27" t="s">
        <v>23</v>
      </c>
      <c r="G66" s="27" t="s">
        <v>21</v>
      </c>
      <c r="H66" s="27">
        <v>2</v>
      </c>
      <c r="I66" s="5">
        <v>210382</v>
      </c>
      <c r="J66" s="27">
        <v>2.379557736541444</v>
      </c>
      <c r="K66" s="9">
        <v>17.218235</v>
      </c>
      <c r="L66" s="9">
        <v>31.109494999999999</v>
      </c>
      <c r="M66" s="9">
        <v>45.584114999999997</v>
      </c>
      <c r="N66" s="9">
        <v>22.33175</v>
      </c>
      <c r="O66" s="9">
        <v>131.962949577991</v>
      </c>
      <c r="P66" s="9">
        <v>80.946823444503593</v>
      </c>
      <c r="T66" s="11">
        <v>1205</v>
      </c>
      <c r="U66" t="b">
        <f>T66=D66</f>
        <v>1</v>
      </c>
      <c r="AF66">
        <f>VLOOKUP($I66,ForageQuality!$G$3:$K$1436,2,FALSE)</f>
        <v>17.218235</v>
      </c>
      <c r="AG66">
        <f>VLOOKUP($I66,ForageQuality!$G$3:$K$1436,3,FALSE)</f>
        <v>31.109494999999999</v>
      </c>
      <c r="AH66">
        <f>VLOOKUP($I66,ForageQuality!$G$3:$K$1436,4,FALSE)</f>
        <v>45.584114999999997</v>
      </c>
      <c r="AI66">
        <f>VLOOKUP($I66,ForageQuality!$G$3:$K$1436,5,FALSE)</f>
        <v>22.33175</v>
      </c>
    </row>
    <row r="67" spans="1:35" ht="15.75" customHeight="1" x14ac:dyDescent="0.2">
      <c r="A67" s="27" t="s">
        <v>19</v>
      </c>
      <c r="B67" s="27">
        <v>2021</v>
      </c>
      <c r="C67" s="30">
        <v>44440</v>
      </c>
      <c r="D67" s="27">
        <v>1206</v>
      </c>
      <c r="E67" s="31">
        <v>2</v>
      </c>
      <c r="F67" s="27" t="s">
        <v>26</v>
      </c>
      <c r="G67" s="27" t="s">
        <v>21</v>
      </c>
      <c r="H67" s="27">
        <v>2</v>
      </c>
      <c r="I67" s="5">
        <v>210383</v>
      </c>
      <c r="J67" s="27">
        <v>1.8129776804186439</v>
      </c>
      <c r="K67" s="9">
        <v>20.364885000000001</v>
      </c>
      <c r="L67" s="9">
        <v>26.99091</v>
      </c>
      <c r="M67" s="9">
        <v>40.846964999999997</v>
      </c>
      <c r="N67" s="9">
        <v>19.319144999999999</v>
      </c>
      <c r="O67" s="9">
        <v>154.573736634596</v>
      </c>
      <c r="P67" s="9">
        <v>91.809104134319597</v>
      </c>
      <c r="T67" s="11">
        <v>1206</v>
      </c>
      <c r="U67" t="b">
        <f>T67=D67</f>
        <v>1</v>
      </c>
      <c r="AF67">
        <f>VLOOKUP($I67,ForageQuality!$G$3:$K$1436,2,FALSE)</f>
        <v>20.364885000000001</v>
      </c>
      <c r="AG67">
        <f>VLOOKUP($I67,ForageQuality!$G$3:$K$1436,3,FALSE)</f>
        <v>26.99091</v>
      </c>
      <c r="AH67">
        <f>VLOOKUP($I67,ForageQuality!$G$3:$K$1436,4,FALSE)</f>
        <v>40.846964999999997</v>
      </c>
      <c r="AI67">
        <f>VLOOKUP($I67,ForageQuality!$G$3:$K$1436,5,FALSE)</f>
        <v>19.319144999999999</v>
      </c>
    </row>
    <row r="68" spans="1:35" ht="15.75" customHeight="1" x14ac:dyDescent="0.2">
      <c r="A68" s="27" t="s">
        <v>19</v>
      </c>
      <c r="B68" s="27">
        <v>2021</v>
      </c>
      <c r="C68" s="30">
        <v>44428</v>
      </c>
      <c r="D68" s="27">
        <v>1207</v>
      </c>
      <c r="E68" s="31">
        <v>2</v>
      </c>
      <c r="F68" s="27" t="s">
        <v>23</v>
      </c>
      <c r="G68" s="27" t="s">
        <v>27</v>
      </c>
      <c r="H68" s="27">
        <v>2</v>
      </c>
      <c r="I68" s="5">
        <v>210330</v>
      </c>
      <c r="J68" s="27">
        <v>2.3715799874816543</v>
      </c>
      <c r="K68" s="9">
        <v>26.687424</v>
      </c>
      <c r="L68" s="9">
        <v>23.466528</v>
      </c>
      <c r="M68" s="9">
        <v>30.627269999999999</v>
      </c>
      <c r="N68" s="9">
        <v>10.410396</v>
      </c>
      <c r="O68" s="9">
        <v>214.49064058515199</v>
      </c>
      <c r="P68" s="9">
        <v>146.64951450803599</v>
      </c>
      <c r="T68" s="5">
        <v>1207</v>
      </c>
      <c r="U68" t="b">
        <f>T68=D68</f>
        <v>1</v>
      </c>
      <c r="AF68">
        <f>VLOOKUP($I68,ForageQuality!$G$3:$K$1436,2,FALSE)</f>
        <v>26.687424</v>
      </c>
      <c r="AG68">
        <f>VLOOKUP($I68,ForageQuality!$G$3:$K$1436,3,FALSE)</f>
        <v>23.466528</v>
      </c>
      <c r="AH68">
        <f>VLOOKUP($I68,ForageQuality!$G$3:$K$1436,4,FALSE)</f>
        <v>30.627269999999999</v>
      </c>
      <c r="AI68">
        <f>VLOOKUP($I68,ForageQuality!$G$3:$K$1436,5,FALSE)</f>
        <v>10.410396</v>
      </c>
    </row>
    <row r="69" spans="1:35" ht="15.75" customHeight="1" x14ac:dyDescent="0.2">
      <c r="A69" s="27" t="s">
        <v>19</v>
      </c>
      <c r="B69" s="27">
        <v>2021</v>
      </c>
      <c r="C69" s="30">
        <v>44428</v>
      </c>
      <c r="D69" s="27">
        <v>1208</v>
      </c>
      <c r="E69" s="31">
        <v>2</v>
      </c>
      <c r="F69" s="27" t="s">
        <v>25</v>
      </c>
      <c r="G69" s="27" t="s">
        <v>27</v>
      </c>
      <c r="H69" s="27">
        <v>2</v>
      </c>
      <c r="I69" s="5">
        <v>210331</v>
      </c>
      <c r="J69" s="27">
        <v>2.6091158739603042</v>
      </c>
      <c r="K69" s="9">
        <v>29.002420999999998</v>
      </c>
      <c r="L69" s="9">
        <v>21.811896999999998</v>
      </c>
      <c r="M69" s="9">
        <v>27.781569999999999</v>
      </c>
      <c r="N69" s="9">
        <v>8.6132480000000005</v>
      </c>
      <c r="O69" s="9">
        <v>240.77709753222601</v>
      </c>
      <c r="P69" s="9">
        <v>169.45877194988199</v>
      </c>
      <c r="T69" s="5">
        <v>1208</v>
      </c>
      <c r="U69" t="b">
        <f>T69=D69</f>
        <v>1</v>
      </c>
      <c r="AF69">
        <f>VLOOKUP($I69,ForageQuality!$G$3:$K$1436,2,FALSE)</f>
        <v>29.002420999999998</v>
      </c>
      <c r="AG69">
        <f>VLOOKUP($I69,ForageQuality!$G$3:$K$1436,3,FALSE)</f>
        <v>21.811896999999998</v>
      </c>
      <c r="AH69">
        <f>VLOOKUP($I69,ForageQuality!$G$3:$K$1436,4,FALSE)</f>
        <v>27.781569999999999</v>
      </c>
      <c r="AI69">
        <f>VLOOKUP($I69,ForageQuality!$G$3:$K$1436,5,FALSE)</f>
        <v>8.6132480000000005</v>
      </c>
    </row>
    <row r="70" spans="1:35" ht="15.75" customHeight="1" x14ac:dyDescent="0.2">
      <c r="A70" s="27" t="s">
        <v>19</v>
      </c>
      <c r="B70" s="27">
        <v>2021</v>
      </c>
      <c r="C70" s="30">
        <v>44428</v>
      </c>
      <c r="D70" s="27">
        <v>1209</v>
      </c>
      <c r="E70" s="31">
        <v>2</v>
      </c>
      <c r="F70" s="27" t="s">
        <v>26</v>
      </c>
      <c r="G70" s="27" t="s">
        <v>27</v>
      </c>
      <c r="H70" s="27">
        <v>2</v>
      </c>
      <c r="I70" s="5">
        <v>210332</v>
      </c>
      <c r="J70" s="27">
        <v>2.5290618843404813</v>
      </c>
      <c r="K70" s="9">
        <v>32.219265399999998</v>
      </c>
      <c r="L70" s="9">
        <v>18.146122200000001</v>
      </c>
      <c r="M70" s="9">
        <v>25.610374799999999</v>
      </c>
      <c r="N70" s="9">
        <v>9.3099267999999995</v>
      </c>
      <c r="O70" s="9">
        <v>271.83317279564199</v>
      </c>
      <c r="P70" s="9">
        <v>197.966469319499</v>
      </c>
      <c r="T70" s="5">
        <v>1209</v>
      </c>
      <c r="U70" t="b">
        <f>T70=D70</f>
        <v>1</v>
      </c>
      <c r="AF70">
        <f>VLOOKUP($I70,ForageQuality!$G$3:$K$1436,2,FALSE)</f>
        <v>32.219265399999998</v>
      </c>
      <c r="AG70">
        <f>VLOOKUP($I70,ForageQuality!$G$3:$K$1436,3,FALSE)</f>
        <v>18.146122200000001</v>
      </c>
      <c r="AH70">
        <f>VLOOKUP($I70,ForageQuality!$G$3:$K$1436,4,FALSE)</f>
        <v>25.610374799999999</v>
      </c>
      <c r="AI70">
        <f>VLOOKUP($I70,ForageQuality!$G$3:$K$1436,5,FALSE)</f>
        <v>9.3099267999999995</v>
      </c>
    </row>
    <row r="71" spans="1:35" ht="15.75" customHeight="1" x14ac:dyDescent="0.2">
      <c r="A71" s="27" t="s">
        <v>19</v>
      </c>
      <c r="B71" s="27">
        <v>2021</v>
      </c>
      <c r="C71" s="30">
        <v>44428</v>
      </c>
      <c r="D71" s="27">
        <v>1210</v>
      </c>
      <c r="E71" s="31">
        <v>2</v>
      </c>
      <c r="F71" s="27" t="s">
        <v>20</v>
      </c>
      <c r="G71" s="27" t="s">
        <v>27</v>
      </c>
      <c r="H71" s="27">
        <v>2</v>
      </c>
      <c r="I71" s="5">
        <v>210333</v>
      </c>
      <c r="J71" s="27">
        <v>2.9154988197767144</v>
      </c>
      <c r="K71" s="9">
        <v>29.856000000000002</v>
      </c>
      <c r="L71" s="9">
        <v>20.832000000000001</v>
      </c>
      <c r="M71" s="9">
        <v>25.8048</v>
      </c>
      <c r="N71" s="9">
        <v>8.1023999999999994</v>
      </c>
      <c r="O71" s="9">
        <v>261.97351421188603</v>
      </c>
      <c r="P71" s="9">
        <v>189.65151344022399</v>
      </c>
      <c r="T71" s="5">
        <v>1210</v>
      </c>
      <c r="U71" t="b">
        <f>T71=D71</f>
        <v>1</v>
      </c>
      <c r="AF71">
        <f>VLOOKUP($I71,ForageQuality!$G$3:$K$1436,2,FALSE)</f>
        <v>29.856000000000002</v>
      </c>
      <c r="AG71">
        <f>VLOOKUP($I71,ForageQuality!$G$3:$K$1436,3,FALSE)</f>
        <v>20.832000000000001</v>
      </c>
      <c r="AH71">
        <f>VLOOKUP($I71,ForageQuality!$G$3:$K$1436,4,FALSE)</f>
        <v>25.8048</v>
      </c>
      <c r="AI71">
        <f>VLOOKUP($I71,ForageQuality!$G$3:$K$1436,5,FALSE)</f>
        <v>8.1023999999999994</v>
      </c>
    </row>
    <row r="72" spans="1:35" ht="15.75" customHeight="1" x14ac:dyDescent="0.2">
      <c r="A72" s="27" t="s">
        <v>19</v>
      </c>
      <c r="B72" s="27">
        <v>2021</v>
      </c>
      <c r="C72" s="30">
        <v>44428</v>
      </c>
      <c r="D72" s="27">
        <v>1211</v>
      </c>
      <c r="E72" s="31">
        <v>2</v>
      </c>
      <c r="F72" s="27" t="s">
        <v>22</v>
      </c>
      <c r="G72" s="27" t="s">
        <v>27</v>
      </c>
      <c r="H72" s="27">
        <v>2</v>
      </c>
      <c r="I72" s="5">
        <v>210334</v>
      </c>
      <c r="J72" s="27">
        <v>2.8083868663647964</v>
      </c>
      <c r="K72" s="9">
        <v>31.098583999999999</v>
      </c>
      <c r="L72" s="9">
        <v>19.896509999999999</v>
      </c>
      <c r="M72" s="9">
        <v>24.669736</v>
      </c>
      <c r="N72" s="9">
        <v>7.2614999999999998</v>
      </c>
      <c r="O72" s="9">
        <v>276.77493310681501</v>
      </c>
      <c r="P72" s="9">
        <v>204.26749623828101</v>
      </c>
      <c r="T72" s="5">
        <v>1211</v>
      </c>
      <c r="U72" t="b">
        <f>T72=D72</f>
        <v>1</v>
      </c>
      <c r="AF72">
        <f>VLOOKUP($I72,ForageQuality!$G$3:$K$1436,2,FALSE)</f>
        <v>31.098583999999999</v>
      </c>
      <c r="AG72">
        <f>VLOOKUP($I72,ForageQuality!$G$3:$K$1436,3,FALSE)</f>
        <v>19.896509999999999</v>
      </c>
      <c r="AH72">
        <f>VLOOKUP($I72,ForageQuality!$G$3:$K$1436,4,FALSE)</f>
        <v>24.669736</v>
      </c>
      <c r="AI72">
        <f>VLOOKUP($I72,ForageQuality!$G$3:$K$1436,5,FALSE)</f>
        <v>7.2614999999999998</v>
      </c>
    </row>
    <row r="73" spans="1:35" ht="15.75" customHeight="1" x14ac:dyDescent="0.2">
      <c r="A73" s="27" t="s">
        <v>19</v>
      </c>
      <c r="B73" s="27">
        <v>2021</v>
      </c>
      <c r="C73" s="30">
        <v>44428</v>
      </c>
      <c r="D73" s="27">
        <v>1212</v>
      </c>
      <c r="E73" s="31">
        <v>2</v>
      </c>
      <c r="F73" s="27" t="s">
        <v>24</v>
      </c>
      <c r="G73" s="27" t="s">
        <v>27</v>
      </c>
      <c r="H73" s="27">
        <v>2</v>
      </c>
      <c r="I73" s="5">
        <v>210335</v>
      </c>
      <c r="J73" s="27">
        <v>2.8590279841897246</v>
      </c>
      <c r="K73" s="9">
        <v>26.572427999999999</v>
      </c>
      <c r="L73" s="9">
        <v>21.501936000000001</v>
      </c>
      <c r="M73" s="9">
        <v>28.735965</v>
      </c>
      <c r="N73" s="9">
        <v>10.341135</v>
      </c>
      <c r="O73" s="9">
        <v>233.561919684804</v>
      </c>
      <c r="P73" s="9">
        <v>161.916655986732</v>
      </c>
      <c r="T73" s="5">
        <v>1212</v>
      </c>
      <c r="U73" t="b">
        <f>T73=D73</f>
        <v>1</v>
      </c>
      <c r="AF73">
        <f>VLOOKUP($I73,ForageQuality!$G$3:$K$1436,2,FALSE)</f>
        <v>26.572427999999999</v>
      </c>
      <c r="AG73">
        <f>VLOOKUP($I73,ForageQuality!$G$3:$K$1436,3,FALSE)</f>
        <v>21.501936000000001</v>
      </c>
      <c r="AH73">
        <f>VLOOKUP($I73,ForageQuality!$G$3:$K$1436,4,FALSE)</f>
        <v>28.735965</v>
      </c>
      <c r="AI73">
        <f>VLOOKUP($I73,ForageQuality!$G$3:$K$1436,5,FALSE)</f>
        <v>10.341135</v>
      </c>
    </row>
    <row r="74" spans="1:35" ht="15.75" customHeight="1" x14ac:dyDescent="0.2">
      <c r="A74" s="27" t="s">
        <v>19</v>
      </c>
      <c r="B74" s="27">
        <v>2021</v>
      </c>
      <c r="C74" s="30">
        <v>44428</v>
      </c>
      <c r="D74" s="27">
        <v>1301</v>
      </c>
      <c r="E74" s="31">
        <v>3</v>
      </c>
      <c r="F74" s="27" t="s">
        <v>20</v>
      </c>
      <c r="G74" s="27" t="s">
        <v>27</v>
      </c>
      <c r="H74" s="27">
        <v>2</v>
      </c>
      <c r="I74" s="5">
        <v>210336</v>
      </c>
      <c r="J74" s="27">
        <v>3.0555012005709736</v>
      </c>
      <c r="K74" s="9">
        <v>30.936288999999999</v>
      </c>
      <c r="L74" s="9">
        <v>20.105295000000002</v>
      </c>
      <c r="M74" s="9">
        <v>26.601623499999999</v>
      </c>
      <c r="N74" s="9">
        <v>7.6536739999999996</v>
      </c>
      <c r="O74" s="9">
        <v>257.69245309378698</v>
      </c>
      <c r="P74" s="9">
        <v>183.36078586755301</v>
      </c>
      <c r="T74" s="5">
        <v>1301</v>
      </c>
      <c r="U74" t="b">
        <f>T74=D74</f>
        <v>1</v>
      </c>
      <c r="AF74">
        <f>VLOOKUP($I74,ForageQuality!$G$3:$K$1436,2,FALSE)</f>
        <v>30.936289000000002</v>
      </c>
      <c r="AG74">
        <f>VLOOKUP($I74,ForageQuality!$G$3:$K$1436,3,FALSE)</f>
        <v>20.105295000000002</v>
      </c>
      <c r="AH74">
        <f>VLOOKUP($I74,ForageQuality!$G$3:$K$1436,4,FALSE)</f>
        <v>26.601623499999999</v>
      </c>
      <c r="AI74">
        <f>VLOOKUP($I74,ForageQuality!$G$3:$K$1436,5,FALSE)</f>
        <v>7.6536740000000005</v>
      </c>
    </row>
    <row r="75" spans="1:35" ht="15.75" customHeight="1" x14ac:dyDescent="0.2">
      <c r="A75" s="27" t="s">
        <v>19</v>
      </c>
      <c r="B75" s="27">
        <v>2021</v>
      </c>
      <c r="C75" s="30">
        <v>44428</v>
      </c>
      <c r="D75" s="27">
        <v>1302</v>
      </c>
      <c r="E75" s="31">
        <v>3</v>
      </c>
      <c r="F75" s="27" t="s">
        <v>22</v>
      </c>
      <c r="G75" s="27" t="s">
        <v>27</v>
      </c>
      <c r="H75" s="27">
        <v>2</v>
      </c>
      <c r="I75" s="5">
        <v>210337</v>
      </c>
      <c r="J75" s="27">
        <v>2.7807660850046361</v>
      </c>
      <c r="K75" s="9">
        <v>26.364249999999998</v>
      </c>
      <c r="L75" s="9">
        <v>23.699064</v>
      </c>
      <c r="M75" s="9">
        <v>30.448312000000001</v>
      </c>
      <c r="N75" s="9">
        <v>14.083303000000001</v>
      </c>
      <c r="O75" s="9">
        <v>215.19787413487299</v>
      </c>
      <c r="P75" s="9">
        <v>155.87096452512299</v>
      </c>
      <c r="T75" s="5">
        <v>1302</v>
      </c>
      <c r="U75" t="b">
        <f>T75=D75</f>
        <v>1</v>
      </c>
      <c r="AF75">
        <f>VLOOKUP($I75,ForageQuality!$G$3:$K$1436,2,FALSE)</f>
        <v>26.364249999999998</v>
      </c>
      <c r="AG75">
        <f>VLOOKUP($I75,ForageQuality!$G$3:$K$1436,3,FALSE)</f>
        <v>23.699064</v>
      </c>
      <c r="AH75">
        <f>VLOOKUP($I75,ForageQuality!$G$3:$K$1436,4,FALSE)</f>
        <v>30.448312000000001</v>
      </c>
      <c r="AI75">
        <f>VLOOKUP($I75,ForageQuality!$G$3:$K$1436,5,FALSE)</f>
        <v>14.083303000000001</v>
      </c>
    </row>
    <row r="76" spans="1:35" ht="15.75" customHeight="1" x14ac:dyDescent="0.2">
      <c r="A76" s="27" t="s">
        <v>19</v>
      </c>
      <c r="B76" s="27">
        <v>2021</v>
      </c>
      <c r="C76" s="30">
        <v>44428</v>
      </c>
      <c r="D76" s="27">
        <v>1303</v>
      </c>
      <c r="E76" s="31">
        <v>3</v>
      </c>
      <c r="F76" s="27" t="s">
        <v>25</v>
      </c>
      <c r="G76" s="27" t="s">
        <v>27</v>
      </c>
      <c r="H76" s="27">
        <v>2</v>
      </c>
      <c r="I76" s="5">
        <v>210338</v>
      </c>
      <c r="J76" s="27">
        <v>2.8912743926547941</v>
      </c>
      <c r="K76" s="9">
        <v>30.471905</v>
      </c>
      <c r="L76" s="9">
        <v>20.172498000000001</v>
      </c>
      <c r="M76" s="9">
        <v>26.528482</v>
      </c>
      <c r="N76" s="9">
        <v>8.3034730000000003</v>
      </c>
      <c r="O76" s="9">
        <v>256.62851830915798</v>
      </c>
      <c r="P76" s="9">
        <v>184.12682469243899</v>
      </c>
      <c r="T76" s="5">
        <v>1303</v>
      </c>
      <c r="U76" t="b">
        <f>T76=D76</f>
        <v>1</v>
      </c>
      <c r="AF76">
        <f>VLOOKUP($I76,ForageQuality!$G$3:$K$1436,2,FALSE)</f>
        <v>30.471905</v>
      </c>
      <c r="AG76">
        <f>VLOOKUP($I76,ForageQuality!$G$3:$K$1436,3,FALSE)</f>
        <v>20.172498000000001</v>
      </c>
      <c r="AH76">
        <f>VLOOKUP($I76,ForageQuality!$G$3:$K$1436,4,FALSE)</f>
        <v>26.528482</v>
      </c>
      <c r="AI76">
        <f>VLOOKUP($I76,ForageQuality!$G$3:$K$1436,5,FALSE)</f>
        <v>8.3034730000000003</v>
      </c>
    </row>
    <row r="77" spans="1:35" ht="15.75" customHeight="1" x14ac:dyDescent="0.2">
      <c r="A77" s="27" t="s">
        <v>19</v>
      </c>
      <c r="B77" s="27">
        <v>2021</v>
      </c>
      <c r="C77" s="30">
        <v>44428</v>
      </c>
      <c r="D77" s="27">
        <v>1304</v>
      </c>
      <c r="E77" s="31">
        <v>3</v>
      </c>
      <c r="F77" s="27" t="s">
        <v>26</v>
      </c>
      <c r="G77" s="27" t="s">
        <v>27</v>
      </c>
      <c r="H77" s="27">
        <v>2</v>
      </c>
      <c r="I77" s="5">
        <v>210339</v>
      </c>
      <c r="J77" s="27">
        <v>2.3069211263073206</v>
      </c>
      <c r="K77" s="9">
        <v>29.754432000000001</v>
      </c>
      <c r="L77" s="9">
        <v>20.453759999999999</v>
      </c>
      <c r="M77" s="9">
        <v>26.242560000000001</v>
      </c>
      <c r="N77" s="9">
        <v>7.6315679999999997</v>
      </c>
      <c r="O77" s="9">
        <v>258.64791183163101</v>
      </c>
      <c r="P77" s="9">
        <v>184.89911682868001</v>
      </c>
      <c r="T77" s="5">
        <v>1304</v>
      </c>
      <c r="U77" t="b">
        <f>T77=D77</f>
        <v>1</v>
      </c>
      <c r="AF77">
        <f>VLOOKUP($I77,ForageQuality!$G$3:$K$1436,2,FALSE)</f>
        <v>29.754432000000001</v>
      </c>
      <c r="AG77">
        <f>VLOOKUP($I77,ForageQuality!$G$3:$K$1436,3,FALSE)</f>
        <v>20.453759999999999</v>
      </c>
      <c r="AH77">
        <f>VLOOKUP($I77,ForageQuality!$G$3:$K$1436,4,FALSE)</f>
        <v>26.242560000000001</v>
      </c>
      <c r="AI77">
        <f>VLOOKUP($I77,ForageQuality!$G$3:$K$1436,5,FALSE)</f>
        <v>7.6315679999999997</v>
      </c>
    </row>
    <row r="78" spans="1:35" ht="15.75" customHeight="1" x14ac:dyDescent="0.2">
      <c r="A78" s="27" t="s">
        <v>19</v>
      </c>
      <c r="B78" s="27">
        <v>2021</v>
      </c>
      <c r="C78" s="30">
        <v>44428</v>
      </c>
      <c r="D78" s="27">
        <v>1305</v>
      </c>
      <c r="E78" s="31">
        <v>3</v>
      </c>
      <c r="F78" s="27" t="s">
        <v>23</v>
      </c>
      <c r="G78" s="27" t="s">
        <v>27</v>
      </c>
      <c r="H78" s="27">
        <v>2</v>
      </c>
      <c r="I78" s="5">
        <v>210340</v>
      </c>
      <c r="J78" s="27">
        <v>2.741219712274257</v>
      </c>
      <c r="K78" s="9">
        <v>26.056177000000002</v>
      </c>
      <c r="L78" s="9">
        <v>23.794588999999998</v>
      </c>
      <c r="M78" s="9">
        <v>33.435087000000003</v>
      </c>
      <c r="N78" s="9">
        <v>16.712751999999998</v>
      </c>
      <c r="O78" s="9">
        <v>195.767092909398</v>
      </c>
      <c r="P78" s="9">
        <v>138.255742227958</v>
      </c>
      <c r="T78" s="5">
        <v>1305</v>
      </c>
      <c r="U78" t="b">
        <f>T78=D78</f>
        <v>1</v>
      </c>
      <c r="AF78">
        <f>VLOOKUP($I78,ForageQuality!$G$3:$K$1436,2,FALSE)</f>
        <v>26.056177000000002</v>
      </c>
      <c r="AG78">
        <f>VLOOKUP($I78,ForageQuality!$G$3:$K$1436,3,FALSE)</f>
        <v>23.794588999999998</v>
      </c>
      <c r="AH78">
        <f>VLOOKUP($I78,ForageQuality!$G$3:$K$1436,4,FALSE)</f>
        <v>33.435087000000003</v>
      </c>
      <c r="AI78">
        <f>VLOOKUP($I78,ForageQuality!$G$3:$K$1436,5,FALSE)</f>
        <v>16.712751999999998</v>
      </c>
    </row>
    <row r="79" spans="1:35" ht="15.75" customHeight="1" x14ac:dyDescent="0.2">
      <c r="A79" s="27" t="s">
        <v>19</v>
      </c>
      <c r="B79" s="27">
        <v>2021</v>
      </c>
      <c r="C79" s="30">
        <v>44428</v>
      </c>
      <c r="D79" s="27">
        <v>1306</v>
      </c>
      <c r="E79" s="31">
        <v>3</v>
      </c>
      <c r="F79" s="27" t="s">
        <v>24</v>
      </c>
      <c r="G79" s="27" t="s">
        <v>27</v>
      </c>
      <c r="H79" s="27">
        <v>2</v>
      </c>
      <c r="I79" s="5">
        <v>210341</v>
      </c>
      <c r="J79" s="27">
        <v>3.0076059774212704</v>
      </c>
      <c r="K79" s="9">
        <v>28.562324</v>
      </c>
      <c r="L79" s="9">
        <v>22.659896</v>
      </c>
      <c r="M79" s="9">
        <v>28.804624</v>
      </c>
      <c r="N79" s="9">
        <v>10.651508</v>
      </c>
      <c r="O79" s="9">
        <v>230.092065890144</v>
      </c>
      <c r="P79" s="9">
        <v>165.78274479964401</v>
      </c>
      <c r="T79" s="5">
        <v>1306</v>
      </c>
      <c r="U79" t="b">
        <f>T79=D79</f>
        <v>1</v>
      </c>
      <c r="AF79">
        <f>VLOOKUP($I79,ForageQuality!$G$3:$K$1436,2,FALSE)</f>
        <v>28.562324</v>
      </c>
      <c r="AG79">
        <f>VLOOKUP($I79,ForageQuality!$G$3:$K$1436,3,FALSE)</f>
        <v>22.659896</v>
      </c>
      <c r="AH79">
        <f>VLOOKUP($I79,ForageQuality!$G$3:$K$1436,4,FALSE)</f>
        <v>28.804624</v>
      </c>
      <c r="AI79">
        <f>VLOOKUP($I79,ForageQuality!$G$3:$K$1436,5,FALSE)</f>
        <v>10.651508</v>
      </c>
    </row>
    <row r="80" spans="1:35" ht="15.75" customHeight="1" x14ac:dyDescent="0.2">
      <c r="A80" s="27" t="s">
        <v>19</v>
      </c>
      <c r="B80" s="27">
        <v>2021</v>
      </c>
      <c r="C80" s="30">
        <v>44440</v>
      </c>
      <c r="D80" s="27">
        <v>1307</v>
      </c>
      <c r="E80" s="31">
        <v>3</v>
      </c>
      <c r="F80" s="27" t="s">
        <v>22</v>
      </c>
      <c r="G80" s="27" t="s">
        <v>21</v>
      </c>
      <c r="H80" s="27">
        <v>2</v>
      </c>
      <c r="I80" s="5">
        <v>210384</v>
      </c>
      <c r="J80" s="27">
        <v>2.7466397837530239</v>
      </c>
      <c r="K80" s="9">
        <v>22.723739999999999</v>
      </c>
      <c r="L80" s="9">
        <v>23.837112000000001</v>
      </c>
      <c r="M80" s="9">
        <v>39.552084000000001</v>
      </c>
      <c r="N80" s="9">
        <v>17.777448</v>
      </c>
      <c r="O80" s="9">
        <v>165.412481148231</v>
      </c>
      <c r="P80" s="9">
        <v>96.516764296187105</v>
      </c>
      <c r="T80" s="11">
        <v>1307</v>
      </c>
      <c r="U80" t="b">
        <f>T80=D80</f>
        <v>1</v>
      </c>
      <c r="AF80">
        <f>VLOOKUP($I80,ForageQuality!$G$3:$K$1436,2,FALSE)</f>
        <v>22.723739999999999</v>
      </c>
      <c r="AG80">
        <f>VLOOKUP($I80,ForageQuality!$G$3:$K$1436,3,FALSE)</f>
        <v>23.837112000000001</v>
      </c>
      <c r="AH80">
        <f>VLOOKUP($I80,ForageQuality!$G$3:$K$1436,4,FALSE)</f>
        <v>39.552084000000001</v>
      </c>
      <c r="AI80">
        <f>VLOOKUP($I80,ForageQuality!$G$3:$K$1436,5,FALSE)</f>
        <v>17.777448</v>
      </c>
    </row>
    <row r="81" spans="1:35" ht="15.75" customHeight="1" x14ac:dyDescent="0.2">
      <c r="A81" s="27" t="s">
        <v>19</v>
      </c>
      <c r="B81" s="27">
        <v>2021</v>
      </c>
      <c r="C81" s="30">
        <v>44440</v>
      </c>
      <c r="D81" s="27">
        <v>1308</v>
      </c>
      <c r="E81" s="31">
        <v>3</v>
      </c>
      <c r="F81" s="27" t="s">
        <v>20</v>
      </c>
      <c r="G81" s="27" t="s">
        <v>21</v>
      </c>
      <c r="H81" s="27">
        <v>2</v>
      </c>
      <c r="I81" s="5">
        <v>210385</v>
      </c>
      <c r="J81" s="27">
        <v>2.452206896455968</v>
      </c>
      <c r="K81" s="9">
        <v>18.693864000000001</v>
      </c>
      <c r="L81" s="9">
        <v>25.677204</v>
      </c>
      <c r="M81" s="9">
        <v>39.75132</v>
      </c>
      <c r="N81" s="9">
        <v>18.344697</v>
      </c>
      <c r="O81" s="9">
        <v>161.22900744627</v>
      </c>
      <c r="P81" s="9">
        <v>93.881913771412201</v>
      </c>
      <c r="T81" s="11">
        <v>1308</v>
      </c>
      <c r="U81" t="b">
        <f>T81=D81</f>
        <v>1</v>
      </c>
      <c r="AF81">
        <f>VLOOKUP($I81,ForageQuality!$G$3:$K$1436,2,FALSE)</f>
        <v>18.693864000000001</v>
      </c>
      <c r="AG81">
        <f>VLOOKUP($I81,ForageQuality!$G$3:$K$1436,3,FALSE)</f>
        <v>25.677204</v>
      </c>
      <c r="AH81">
        <f>VLOOKUP($I81,ForageQuality!$G$3:$K$1436,4,FALSE)</f>
        <v>39.75132</v>
      </c>
      <c r="AI81">
        <f>VLOOKUP($I81,ForageQuality!$G$3:$K$1436,5,FALSE)</f>
        <v>18.344697</v>
      </c>
    </row>
    <row r="82" spans="1:35" ht="15.75" customHeight="1" x14ac:dyDescent="0.2">
      <c r="A82" s="27" t="s">
        <v>19</v>
      </c>
      <c r="B82" s="27">
        <v>2021</v>
      </c>
      <c r="C82" s="30">
        <v>44440</v>
      </c>
      <c r="D82" s="27">
        <v>1309</v>
      </c>
      <c r="E82" s="31">
        <v>3</v>
      </c>
      <c r="F82" s="27" t="s">
        <v>26</v>
      </c>
      <c r="G82" s="27" t="s">
        <v>21</v>
      </c>
      <c r="H82" s="27">
        <v>2</v>
      </c>
      <c r="I82" s="5">
        <v>210386</v>
      </c>
      <c r="J82" s="27">
        <v>2.0470485925119455</v>
      </c>
      <c r="K82" s="9">
        <v>18.352575000000002</v>
      </c>
      <c r="L82" s="9">
        <v>30.234168</v>
      </c>
      <c r="M82" s="9">
        <v>44.290880999999999</v>
      </c>
      <c r="N82" s="9">
        <v>21.180230999999999</v>
      </c>
      <c r="O82" s="9">
        <v>137.24822818809</v>
      </c>
      <c r="P82" s="9">
        <v>82.545029763769605</v>
      </c>
      <c r="T82" s="11">
        <v>1309</v>
      </c>
      <c r="U82" t="b">
        <f>T82=D82</f>
        <v>1</v>
      </c>
      <c r="AF82">
        <f>VLOOKUP($I82,ForageQuality!$G$3:$K$1436,2,FALSE)</f>
        <v>18.352575000000002</v>
      </c>
      <c r="AG82">
        <f>VLOOKUP($I82,ForageQuality!$G$3:$K$1436,3,FALSE)</f>
        <v>30.234168</v>
      </c>
      <c r="AH82">
        <f>VLOOKUP($I82,ForageQuality!$G$3:$K$1436,4,FALSE)</f>
        <v>44.290880999999999</v>
      </c>
      <c r="AI82">
        <f>VLOOKUP($I82,ForageQuality!$G$3:$K$1436,5,FALSE)</f>
        <v>21.180230999999999</v>
      </c>
    </row>
    <row r="83" spans="1:35" ht="15.75" customHeight="1" x14ac:dyDescent="0.2">
      <c r="A83" s="27" t="s">
        <v>19</v>
      </c>
      <c r="B83" s="27">
        <v>2021</v>
      </c>
      <c r="C83" s="30">
        <v>44440</v>
      </c>
      <c r="D83" s="27">
        <v>1310</v>
      </c>
      <c r="E83" s="31">
        <v>3</v>
      </c>
      <c r="F83" s="27" t="s">
        <v>24</v>
      </c>
      <c r="G83" s="27" t="s">
        <v>21</v>
      </c>
      <c r="H83" s="27">
        <v>2</v>
      </c>
      <c r="I83" s="5">
        <v>210387</v>
      </c>
      <c r="J83" s="27">
        <v>3.0298385185185195</v>
      </c>
      <c r="K83" s="9">
        <v>19.991399999999999</v>
      </c>
      <c r="L83" s="9">
        <v>26.016081</v>
      </c>
      <c r="M83" s="9">
        <v>37.901876999999999</v>
      </c>
      <c r="N83" s="9">
        <v>18.173999999999999</v>
      </c>
      <c r="O83" s="9">
        <v>168.44836225577299</v>
      </c>
      <c r="P83" s="9">
        <v>104.790984448871</v>
      </c>
      <c r="T83" s="11">
        <v>1310</v>
      </c>
      <c r="U83" t="b">
        <f>T83=D83</f>
        <v>1</v>
      </c>
      <c r="AF83">
        <f>VLOOKUP($I83,ForageQuality!$G$3:$K$1436,2,FALSE)</f>
        <v>19.991399999999999</v>
      </c>
      <c r="AG83">
        <f>VLOOKUP($I83,ForageQuality!$G$3:$K$1436,3,FALSE)</f>
        <v>26.016081</v>
      </c>
      <c r="AH83">
        <f>VLOOKUP($I83,ForageQuality!$G$3:$K$1436,4,FALSE)</f>
        <v>37.901876999999999</v>
      </c>
      <c r="AI83">
        <f>VLOOKUP($I83,ForageQuality!$G$3:$K$1436,5,FALSE)</f>
        <v>18.173999999999999</v>
      </c>
    </row>
    <row r="84" spans="1:35" ht="15.75" customHeight="1" x14ac:dyDescent="0.2">
      <c r="A84" s="27" t="s">
        <v>19</v>
      </c>
      <c r="B84" s="27">
        <v>2021</v>
      </c>
      <c r="C84" s="30">
        <v>44440</v>
      </c>
      <c r="D84" s="27">
        <v>1311</v>
      </c>
      <c r="E84" s="31">
        <v>3</v>
      </c>
      <c r="F84" s="27" t="s">
        <v>25</v>
      </c>
      <c r="G84" s="27" t="s">
        <v>21</v>
      </c>
      <c r="H84" s="27">
        <v>2</v>
      </c>
      <c r="I84" s="5">
        <v>210388</v>
      </c>
      <c r="J84" s="27">
        <v>2.7125692438271596</v>
      </c>
      <c r="K84" s="9">
        <v>19.96819</v>
      </c>
      <c r="L84" s="9">
        <v>26.884495000000001</v>
      </c>
      <c r="M84" s="9">
        <v>40.634439999999998</v>
      </c>
      <c r="N84" s="9">
        <v>18.774139999999999</v>
      </c>
      <c r="O84" s="9">
        <v>155.57195781660599</v>
      </c>
      <c r="P84" s="9">
        <v>94.780554994486707</v>
      </c>
      <c r="T84" s="11">
        <v>1311</v>
      </c>
      <c r="U84" t="b">
        <f>T84=D84</f>
        <v>1</v>
      </c>
      <c r="AF84">
        <f>VLOOKUP($I84,ForageQuality!$G$3:$K$1436,2,FALSE)</f>
        <v>19.96819</v>
      </c>
      <c r="AG84">
        <f>VLOOKUP($I84,ForageQuality!$G$3:$K$1436,3,FALSE)</f>
        <v>26.884495000000001</v>
      </c>
      <c r="AH84">
        <f>VLOOKUP($I84,ForageQuality!$G$3:$K$1436,4,FALSE)</f>
        <v>40.634439999999998</v>
      </c>
      <c r="AI84">
        <f>VLOOKUP($I84,ForageQuality!$G$3:$K$1436,5,FALSE)</f>
        <v>18.774139999999999</v>
      </c>
    </row>
    <row r="85" spans="1:35" ht="15.75" customHeight="1" x14ac:dyDescent="0.2">
      <c r="A85" s="27" t="s">
        <v>19</v>
      </c>
      <c r="B85" s="27">
        <v>2021</v>
      </c>
      <c r="C85" s="30">
        <v>44440</v>
      </c>
      <c r="D85" s="27">
        <v>1312</v>
      </c>
      <c r="E85" s="31">
        <v>3</v>
      </c>
      <c r="F85" s="27" t="s">
        <v>23</v>
      </c>
      <c r="G85" s="27" t="s">
        <v>21</v>
      </c>
      <c r="H85" s="27">
        <v>2</v>
      </c>
      <c r="I85" s="5">
        <v>210389</v>
      </c>
      <c r="J85" s="27">
        <v>2.8837153959529944</v>
      </c>
      <c r="K85" s="9">
        <v>18.721050000000002</v>
      </c>
      <c r="L85" s="9">
        <v>28.168119999999998</v>
      </c>
      <c r="M85" s="9">
        <v>40.129550000000002</v>
      </c>
      <c r="N85" s="9">
        <v>17.445650000000001</v>
      </c>
      <c r="O85" s="9">
        <v>155.21134303020301</v>
      </c>
      <c r="P85" s="9">
        <v>93.353520314531494</v>
      </c>
      <c r="T85" s="11">
        <v>1312</v>
      </c>
      <c r="U85" t="b">
        <f>T85=D85</f>
        <v>1</v>
      </c>
      <c r="AF85">
        <f>VLOOKUP($I85,ForageQuality!$G$3:$K$1436,2,FALSE)</f>
        <v>18.721050000000002</v>
      </c>
      <c r="AG85">
        <f>VLOOKUP($I85,ForageQuality!$G$3:$K$1436,3,FALSE)</f>
        <v>28.168119999999998</v>
      </c>
      <c r="AH85">
        <f>VLOOKUP($I85,ForageQuality!$G$3:$K$1436,4,FALSE)</f>
        <v>40.129550000000002</v>
      </c>
      <c r="AI85">
        <f>VLOOKUP($I85,ForageQuality!$G$3:$K$1436,5,FALSE)</f>
        <v>17.445650000000001</v>
      </c>
    </row>
    <row r="86" spans="1:35" ht="15.75" customHeight="1" x14ac:dyDescent="0.2">
      <c r="A86" s="27" t="s">
        <v>19</v>
      </c>
      <c r="B86" s="27">
        <v>2021</v>
      </c>
      <c r="C86" s="30">
        <v>44440</v>
      </c>
      <c r="D86" s="27">
        <v>1401</v>
      </c>
      <c r="E86" s="31">
        <v>4</v>
      </c>
      <c r="F86" s="27" t="s">
        <v>20</v>
      </c>
      <c r="G86" s="27" t="s">
        <v>21</v>
      </c>
      <c r="H86" s="27">
        <v>2</v>
      </c>
      <c r="I86" s="5">
        <v>210390</v>
      </c>
      <c r="J86" s="27">
        <v>2.9455452845350276</v>
      </c>
      <c r="K86" s="9">
        <v>16.945647000000001</v>
      </c>
      <c r="L86" s="9">
        <v>31.826298000000001</v>
      </c>
      <c r="M86" s="9">
        <v>45.466140000000003</v>
      </c>
      <c r="N86" s="9">
        <v>25.930191000000001</v>
      </c>
      <c r="O86" s="9">
        <v>131.16290621016299</v>
      </c>
      <c r="P86" s="9">
        <v>87.050150830568398</v>
      </c>
      <c r="T86" s="11">
        <v>1401</v>
      </c>
      <c r="U86" t="b">
        <f>T86=D86</f>
        <v>1</v>
      </c>
      <c r="AF86">
        <f>VLOOKUP($I86,ForageQuality!$G$3:$K$1436,2,FALSE)</f>
        <v>16.945647000000001</v>
      </c>
      <c r="AG86">
        <f>VLOOKUP($I86,ForageQuality!$G$3:$K$1436,3,FALSE)</f>
        <v>31.826298000000001</v>
      </c>
      <c r="AH86">
        <f>VLOOKUP($I86,ForageQuality!$G$3:$K$1436,4,FALSE)</f>
        <v>45.466140000000003</v>
      </c>
      <c r="AI86">
        <f>VLOOKUP($I86,ForageQuality!$G$3:$K$1436,5,FALSE)</f>
        <v>25.930191000000001</v>
      </c>
    </row>
    <row r="87" spans="1:35" ht="15.75" customHeight="1" x14ac:dyDescent="0.2">
      <c r="A87" s="27" t="s">
        <v>19</v>
      </c>
      <c r="B87" s="27">
        <v>2021</v>
      </c>
      <c r="C87" s="30">
        <v>44440</v>
      </c>
      <c r="D87" s="27">
        <v>1402</v>
      </c>
      <c r="E87" s="31">
        <v>4</v>
      </c>
      <c r="F87" s="27" t="s">
        <v>23</v>
      </c>
      <c r="G87" s="27" t="s">
        <v>21</v>
      </c>
      <c r="H87" s="27">
        <v>2</v>
      </c>
      <c r="I87" s="5">
        <v>210391</v>
      </c>
      <c r="J87" s="27">
        <v>2.7515411039886044</v>
      </c>
      <c r="K87" s="9">
        <v>22.72326</v>
      </c>
      <c r="L87" s="9">
        <v>21.540330000000001</v>
      </c>
      <c r="M87" s="9">
        <v>32.746070000000003</v>
      </c>
      <c r="N87" s="9">
        <v>12.241949999999999</v>
      </c>
      <c r="O87" s="9">
        <v>204.8748116559</v>
      </c>
      <c r="P87" s="9">
        <v>125.290411272681</v>
      </c>
      <c r="T87" s="11">
        <v>1402</v>
      </c>
      <c r="U87" t="b">
        <f>T87=D87</f>
        <v>1</v>
      </c>
      <c r="AF87">
        <f>VLOOKUP($I87,ForageQuality!$G$3:$K$1436,2,FALSE)</f>
        <v>22.72326</v>
      </c>
      <c r="AG87">
        <f>VLOOKUP($I87,ForageQuality!$G$3:$K$1436,3,FALSE)</f>
        <v>21.540330000000001</v>
      </c>
      <c r="AH87">
        <f>VLOOKUP($I87,ForageQuality!$G$3:$K$1436,4,FALSE)</f>
        <v>32.746070000000003</v>
      </c>
      <c r="AI87">
        <f>VLOOKUP($I87,ForageQuality!$G$3:$K$1436,5,FALSE)</f>
        <v>12.241949999999999</v>
      </c>
    </row>
    <row r="88" spans="1:35" ht="15.75" customHeight="1" x14ac:dyDescent="0.2">
      <c r="A88" s="27" t="s">
        <v>19</v>
      </c>
      <c r="B88" s="27">
        <v>2021</v>
      </c>
      <c r="C88" s="30">
        <v>44440</v>
      </c>
      <c r="D88" s="27">
        <v>1403</v>
      </c>
      <c r="E88" s="31">
        <v>4</v>
      </c>
      <c r="F88" s="27" t="s">
        <v>24</v>
      </c>
      <c r="G88" s="27" t="s">
        <v>21</v>
      </c>
      <c r="H88" s="27">
        <v>2</v>
      </c>
      <c r="I88" s="5">
        <v>210392</v>
      </c>
      <c r="J88" s="27">
        <v>2.8098764122501851</v>
      </c>
      <c r="K88" s="9">
        <v>18.666101999999999</v>
      </c>
      <c r="L88" s="9">
        <v>31.865106000000001</v>
      </c>
      <c r="M88" s="9">
        <v>47.226815999999999</v>
      </c>
      <c r="N88" s="9">
        <v>22.991513999999999</v>
      </c>
      <c r="O88" s="9">
        <v>126.213438363611</v>
      </c>
      <c r="P88" s="9">
        <v>79.083142748502695</v>
      </c>
      <c r="T88" s="11">
        <v>1403</v>
      </c>
      <c r="U88" t="b">
        <f>T88=D88</f>
        <v>1</v>
      </c>
      <c r="AF88">
        <f>VLOOKUP($I88,ForageQuality!$G$3:$K$1436,2,FALSE)</f>
        <v>18.666101999999999</v>
      </c>
      <c r="AG88">
        <f>VLOOKUP($I88,ForageQuality!$G$3:$K$1436,3,FALSE)</f>
        <v>31.865106000000001</v>
      </c>
      <c r="AH88">
        <f>VLOOKUP($I88,ForageQuality!$G$3:$K$1436,4,FALSE)</f>
        <v>47.226815999999999</v>
      </c>
      <c r="AI88">
        <f>VLOOKUP($I88,ForageQuality!$G$3:$K$1436,5,FALSE)</f>
        <v>22.991513999999999</v>
      </c>
    </row>
    <row r="89" spans="1:35" ht="15.75" customHeight="1" x14ac:dyDescent="0.2">
      <c r="A89" s="27" t="s">
        <v>19</v>
      </c>
      <c r="B89" s="27">
        <v>2021</v>
      </c>
      <c r="C89" s="30">
        <v>44440</v>
      </c>
      <c r="D89" s="27">
        <v>1404</v>
      </c>
      <c r="E89" s="31">
        <v>4</v>
      </c>
      <c r="F89" s="27" t="s">
        <v>22</v>
      </c>
      <c r="G89" s="27" t="s">
        <v>21</v>
      </c>
      <c r="H89" s="27">
        <v>2</v>
      </c>
      <c r="I89" s="5">
        <v>210393</v>
      </c>
      <c r="J89" s="27">
        <v>2.5176898630075168</v>
      </c>
      <c r="K89" s="9">
        <v>19.509028000000001</v>
      </c>
      <c r="L89" s="9">
        <v>31.320492000000002</v>
      </c>
      <c r="M89" s="9">
        <v>42.519441999999998</v>
      </c>
      <c r="N89" s="9">
        <v>22.004794</v>
      </c>
      <c r="O89" s="9">
        <v>141.11484217414699</v>
      </c>
      <c r="P89" s="9">
        <v>92.111678613860605</v>
      </c>
      <c r="T89" s="11">
        <v>1404</v>
      </c>
      <c r="U89" t="b">
        <f>T89=D89</f>
        <v>1</v>
      </c>
      <c r="AF89">
        <f>VLOOKUP($I89,ForageQuality!$G$3:$K$1436,2,FALSE)</f>
        <v>19.509028000000001</v>
      </c>
      <c r="AG89">
        <f>VLOOKUP($I89,ForageQuality!$G$3:$K$1436,3,FALSE)</f>
        <v>31.320492000000002</v>
      </c>
      <c r="AH89">
        <f>VLOOKUP($I89,ForageQuality!$G$3:$K$1436,4,FALSE)</f>
        <v>42.519441999999998</v>
      </c>
      <c r="AI89">
        <f>VLOOKUP($I89,ForageQuality!$G$3:$K$1436,5,FALSE)</f>
        <v>22.004794</v>
      </c>
    </row>
    <row r="90" spans="1:35" ht="15.75" customHeight="1" x14ac:dyDescent="0.2">
      <c r="A90" s="27" t="s">
        <v>19</v>
      </c>
      <c r="B90" s="27">
        <v>2021</v>
      </c>
      <c r="C90" s="30">
        <v>44440</v>
      </c>
      <c r="D90" s="27">
        <v>1405</v>
      </c>
      <c r="E90" s="31">
        <v>4</v>
      </c>
      <c r="F90" s="27" t="s">
        <v>26</v>
      </c>
      <c r="G90" s="27" t="s">
        <v>21</v>
      </c>
      <c r="H90" s="27">
        <v>2</v>
      </c>
      <c r="I90" s="5">
        <v>210394</v>
      </c>
      <c r="J90" s="27">
        <v>1.9791583571854507</v>
      </c>
      <c r="K90" s="9">
        <v>24.100044</v>
      </c>
      <c r="L90" s="9">
        <v>18.671211</v>
      </c>
      <c r="M90" s="9">
        <v>29.781801000000002</v>
      </c>
      <c r="N90" s="9">
        <v>8.6084490000000002</v>
      </c>
      <c r="O90" s="9">
        <v>232.247739674119</v>
      </c>
      <c r="P90" s="9">
        <v>137.15953964108701</v>
      </c>
      <c r="T90" s="11">
        <v>1405</v>
      </c>
      <c r="U90" t="b">
        <f>T90=D90</f>
        <v>1</v>
      </c>
      <c r="AF90">
        <f>VLOOKUP($I90,ForageQuality!$G$3:$K$1436,2,FALSE)</f>
        <v>24.100044</v>
      </c>
      <c r="AG90">
        <f>VLOOKUP($I90,ForageQuality!$G$3:$K$1436,3,FALSE)</f>
        <v>18.671211</v>
      </c>
      <c r="AH90">
        <f>VLOOKUP($I90,ForageQuality!$G$3:$K$1436,4,FALSE)</f>
        <v>29.781801000000002</v>
      </c>
      <c r="AI90">
        <f>VLOOKUP($I90,ForageQuality!$G$3:$K$1436,5,FALSE)</f>
        <v>8.6084490000000002</v>
      </c>
    </row>
    <row r="91" spans="1:35" ht="15.75" customHeight="1" x14ac:dyDescent="0.2">
      <c r="A91" s="27" t="s">
        <v>19</v>
      </c>
      <c r="B91" s="27">
        <v>2021</v>
      </c>
      <c r="C91" s="30">
        <v>44440</v>
      </c>
      <c r="D91" s="27">
        <v>1406</v>
      </c>
      <c r="E91" s="31">
        <v>4</v>
      </c>
      <c r="F91" s="27" t="s">
        <v>25</v>
      </c>
      <c r="G91" s="27" t="s">
        <v>21</v>
      </c>
      <c r="H91" s="27">
        <v>2</v>
      </c>
      <c r="I91" s="5">
        <v>210395</v>
      </c>
      <c r="J91" s="27">
        <v>2.6910993010819562</v>
      </c>
      <c r="K91" s="9">
        <v>18.721862000000002</v>
      </c>
      <c r="L91" s="9">
        <v>27.730671999999998</v>
      </c>
      <c r="M91" s="9">
        <v>40.690553999999999</v>
      </c>
      <c r="N91" s="9">
        <v>19.984010000000001</v>
      </c>
      <c r="O91" s="9">
        <v>153.850475245034</v>
      </c>
      <c r="P91" s="9">
        <v>96.211169777543105</v>
      </c>
      <c r="T91" s="11">
        <v>1406</v>
      </c>
      <c r="U91" t="b">
        <f>T91=D91</f>
        <v>1</v>
      </c>
      <c r="AF91">
        <f>VLOOKUP($I91,ForageQuality!$G$3:$K$1436,2,FALSE)</f>
        <v>18.721862000000002</v>
      </c>
      <c r="AG91">
        <f>VLOOKUP($I91,ForageQuality!$G$3:$K$1436,3,FALSE)</f>
        <v>27.730671999999998</v>
      </c>
      <c r="AH91">
        <f>VLOOKUP($I91,ForageQuality!$G$3:$K$1436,4,FALSE)</f>
        <v>40.690553999999999</v>
      </c>
      <c r="AI91">
        <f>VLOOKUP($I91,ForageQuality!$G$3:$K$1436,5,FALSE)</f>
        <v>19.984010000000001</v>
      </c>
    </row>
    <row r="92" spans="1:35" ht="15.75" customHeight="1" x14ac:dyDescent="0.2">
      <c r="A92" s="27" t="s">
        <v>19</v>
      </c>
      <c r="B92" s="27">
        <v>2021</v>
      </c>
      <c r="C92" s="30">
        <v>44428</v>
      </c>
      <c r="D92" s="27">
        <v>1407</v>
      </c>
      <c r="E92" s="31">
        <v>4</v>
      </c>
      <c r="F92" s="27" t="s">
        <v>22</v>
      </c>
      <c r="G92" s="27" t="s">
        <v>27</v>
      </c>
      <c r="H92" s="27">
        <v>2</v>
      </c>
      <c r="I92" s="5">
        <v>210342</v>
      </c>
      <c r="J92" s="27">
        <v>2.575232640939308</v>
      </c>
      <c r="K92" s="9">
        <v>27.557832000000001</v>
      </c>
      <c r="L92" s="9">
        <v>21.310368</v>
      </c>
      <c r="M92" s="9">
        <v>27.385356000000002</v>
      </c>
      <c r="N92" s="9">
        <v>10.82766</v>
      </c>
      <c r="O92" s="9">
        <v>245.58779322754501</v>
      </c>
      <c r="P92" s="9">
        <v>177.64457011730499</v>
      </c>
      <c r="T92" s="5">
        <v>1407</v>
      </c>
      <c r="U92" t="b">
        <f>T92=D92</f>
        <v>1</v>
      </c>
      <c r="AF92">
        <f>VLOOKUP($I92,ForageQuality!$G$3:$K$1436,2,FALSE)</f>
        <v>27.557832000000001</v>
      </c>
      <c r="AG92">
        <f>VLOOKUP($I92,ForageQuality!$G$3:$K$1436,3,FALSE)</f>
        <v>21.310368</v>
      </c>
      <c r="AH92">
        <f>VLOOKUP($I92,ForageQuality!$G$3:$K$1436,4,FALSE)</f>
        <v>27.385356000000002</v>
      </c>
      <c r="AI92">
        <f>VLOOKUP($I92,ForageQuality!$G$3:$K$1436,5,FALSE)</f>
        <v>10.82766</v>
      </c>
    </row>
    <row r="93" spans="1:35" ht="15.75" customHeight="1" x14ac:dyDescent="0.2">
      <c r="A93" s="27" t="s">
        <v>19</v>
      </c>
      <c r="B93" s="27">
        <v>2021</v>
      </c>
      <c r="C93" s="30">
        <v>44428</v>
      </c>
      <c r="D93" s="27">
        <v>1408</v>
      </c>
      <c r="E93" s="31">
        <v>4</v>
      </c>
      <c r="F93" s="27" t="s">
        <v>20</v>
      </c>
      <c r="G93" s="27" t="s">
        <v>27</v>
      </c>
      <c r="H93" s="27">
        <v>2</v>
      </c>
      <c r="I93" s="5">
        <v>210343</v>
      </c>
      <c r="J93" s="27">
        <v>2.007427777253322</v>
      </c>
      <c r="K93" s="9">
        <v>24.396467999999999</v>
      </c>
      <c r="L93" s="9">
        <v>24.396467999999999</v>
      </c>
      <c r="M93" s="9">
        <v>32.471288000000001</v>
      </c>
      <c r="N93" s="9">
        <v>14.639792</v>
      </c>
      <c r="O93" s="9">
        <v>200.23457497102899</v>
      </c>
      <c r="P93" s="9">
        <v>140.49213781651201</v>
      </c>
      <c r="T93" s="5">
        <v>1408</v>
      </c>
      <c r="U93" t="b">
        <f>T93=D93</f>
        <v>1</v>
      </c>
      <c r="AF93">
        <f>VLOOKUP($I93,ForageQuality!$G$3:$K$1436,2,FALSE)</f>
        <v>24.396467999999999</v>
      </c>
      <c r="AG93">
        <f>VLOOKUP($I93,ForageQuality!$G$3:$K$1436,3,FALSE)</f>
        <v>24.396467999999999</v>
      </c>
      <c r="AH93">
        <f>VLOOKUP($I93,ForageQuality!$G$3:$K$1436,4,FALSE)</f>
        <v>32.471288000000001</v>
      </c>
      <c r="AI93">
        <f>VLOOKUP($I93,ForageQuality!$G$3:$K$1436,5,FALSE)</f>
        <v>14.639792</v>
      </c>
    </row>
    <row r="94" spans="1:35" ht="15.75" customHeight="1" x14ac:dyDescent="0.2">
      <c r="A94" s="27" t="s">
        <v>19</v>
      </c>
      <c r="B94" s="27">
        <v>2021</v>
      </c>
      <c r="C94" s="30">
        <v>44428</v>
      </c>
      <c r="D94" s="27">
        <v>1409</v>
      </c>
      <c r="E94" s="31">
        <v>4</v>
      </c>
      <c r="F94" s="27" t="s">
        <v>24</v>
      </c>
      <c r="G94" s="27" t="s">
        <v>27</v>
      </c>
      <c r="H94" s="27">
        <v>2</v>
      </c>
      <c r="I94" s="5">
        <v>210344</v>
      </c>
      <c r="J94" s="27">
        <v>2.2696012106466119</v>
      </c>
      <c r="K94" s="9">
        <v>29.839908000000001</v>
      </c>
      <c r="L94" s="9">
        <v>18.453122</v>
      </c>
      <c r="M94" s="9">
        <v>23.061602000000001</v>
      </c>
      <c r="N94" s="9">
        <v>7.3639669999999997</v>
      </c>
      <c r="O94" s="9">
        <v>300.61050444017701</v>
      </c>
      <c r="P94" s="9">
        <v>224.75562888217399</v>
      </c>
      <c r="T94" s="5">
        <v>1409</v>
      </c>
      <c r="U94" t="b">
        <f>T94=D94</f>
        <v>1</v>
      </c>
      <c r="AF94">
        <f>VLOOKUP($I94,ForageQuality!$G$3:$K$1436,2,FALSE)</f>
        <v>29.839908000000001</v>
      </c>
      <c r="AG94">
        <f>VLOOKUP($I94,ForageQuality!$G$3:$K$1436,3,FALSE)</f>
        <v>18.453122</v>
      </c>
      <c r="AH94">
        <f>VLOOKUP($I94,ForageQuality!$G$3:$K$1436,4,FALSE)</f>
        <v>23.061602000000001</v>
      </c>
      <c r="AI94">
        <f>VLOOKUP($I94,ForageQuality!$G$3:$K$1436,5,FALSE)</f>
        <v>7.3639669999999997</v>
      </c>
    </row>
    <row r="95" spans="1:35" ht="15.75" customHeight="1" x14ac:dyDescent="0.2">
      <c r="A95" s="27" t="s">
        <v>19</v>
      </c>
      <c r="B95" s="27">
        <v>2021</v>
      </c>
      <c r="C95" s="30">
        <v>44428</v>
      </c>
      <c r="D95" s="27">
        <v>1410</v>
      </c>
      <c r="E95" s="31">
        <v>4</v>
      </c>
      <c r="F95" s="27" t="s">
        <v>26</v>
      </c>
      <c r="G95" s="27" t="s">
        <v>27</v>
      </c>
      <c r="H95" s="27">
        <v>2</v>
      </c>
      <c r="I95" s="5">
        <v>210345</v>
      </c>
      <c r="J95" s="27">
        <v>1.3008788389407218</v>
      </c>
      <c r="K95" s="9">
        <v>28.724654999999998</v>
      </c>
      <c r="L95" s="9">
        <v>19.361476</v>
      </c>
      <c r="M95" s="9">
        <v>26.270790000000002</v>
      </c>
      <c r="N95" s="9">
        <v>7.7946299999999997</v>
      </c>
      <c r="O95" s="9">
        <v>261.38292119064698</v>
      </c>
      <c r="P95" s="9">
        <v>184.368263735634</v>
      </c>
      <c r="T95" s="5">
        <v>1410</v>
      </c>
      <c r="U95" t="b">
        <f>T95=D95</f>
        <v>1</v>
      </c>
      <c r="AF95">
        <f>VLOOKUP($I95,ForageQuality!$G$3:$K$1436,2,FALSE)</f>
        <v>28.724654999999998</v>
      </c>
      <c r="AG95">
        <f>VLOOKUP($I95,ForageQuality!$G$3:$K$1436,3,FALSE)</f>
        <v>19.361476</v>
      </c>
      <c r="AH95">
        <f>VLOOKUP($I95,ForageQuality!$G$3:$K$1436,4,FALSE)</f>
        <v>26.270790000000002</v>
      </c>
      <c r="AI95">
        <f>VLOOKUP($I95,ForageQuality!$G$3:$K$1436,5,FALSE)</f>
        <v>7.7946299999999997</v>
      </c>
    </row>
    <row r="96" spans="1:35" ht="15.75" customHeight="1" x14ac:dyDescent="0.2">
      <c r="A96" s="27" t="s">
        <v>19</v>
      </c>
      <c r="B96" s="27">
        <v>2021</v>
      </c>
      <c r="C96" s="30">
        <v>44428</v>
      </c>
      <c r="D96" s="27">
        <v>1411</v>
      </c>
      <c r="E96" s="31">
        <v>4</v>
      </c>
      <c r="F96" s="27" t="s">
        <v>25</v>
      </c>
      <c r="G96" s="27" t="s">
        <v>27</v>
      </c>
      <c r="H96" s="27">
        <v>2</v>
      </c>
      <c r="I96" s="5">
        <v>210346</v>
      </c>
      <c r="J96" s="27">
        <v>1.9565989744943986</v>
      </c>
      <c r="K96" s="9">
        <v>27.719076000000001</v>
      </c>
      <c r="L96" s="9">
        <v>20.226654</v>
      </c>
      <c r="M96" s="9">
        <v>26.574534</v>
      </c>
      <c r="N96" s="9">
        <v>9.6853259999999999</v>
      </c>
      <c r="O96" s="9">
        <v>256.03612119083499</v>
      </c>
      <c r="P96" s="9">
        <v>184.99177987206701</v>
      </c>
      <c r="T96" s="5">
        <v>1411</v>
      </c>
      <c r="U96" t="b">
        <f>T96=D96</f>
        <v>1</v>
      </c>
      <c r="AF96">
        <f>VLOOKUP($I96,ForageQuality!$G$3:$K$1436,2,FALSE)</f>
        <v>27.719076000000001</v>
      </c>
      <c r="AG96">
        <f>VLOOKUP($I96,ForageQuality!$G$3:$K$1436,3,FALSE)</f>
        <v>20.226654</v>
      </c>
      <c r="AH96">
        <f>VLOOKUP($I96,ForageQuality!$G$3:$K$1436,4,FALSE)</f>
        <v>26.574534</v>
      </c>
      <c r="AI96">
        <f>VLOOKUP($I96,ForageQuality!$G$3:$K$1436,5,FALSE)</f>
        <v>9.6853259999999999</v>
      </c>
    </row>
    <row r="97" spans="1:35" ht="15.75" customHeight="1" x14ac:dyDescent="0.2">
      <c r="A97" s="27" t="s">
        <v>19</v>
      </c>
      <c r="B97" s="27">
        <v>2021</v>
      </c>
      <c r="C97" s="30">
        <v>44428</v>
      </c>
      <c r="D97" s="27">
        <v>1412</v>
      </c>
      <c r="E97" s="31">
        <v>4</v>
      </c>
      <c r="F97" s="27" t="s">
        <v>23</v>
      </c>
      <c r="G97" s="27" t="s">
        <v>27</v>
      </c>
      <c r="H97" s="27">
        <v>2</v>
      </c>
      <c r="I97" s="5">
        <v>210347</v>
      </c>
      <c r="J97" s="27">
        <v>2.3354680765413538</v>
      </c>
      <c r="K97" s="9">
        <v>26.124659999999999</v>
      </c>
      <c r="L97" s="9">
        <v>22.21602</v>
      </c>
      <c r="M97" s="9">
        <v>32.20796</v>
      </c>
      <c r="N97" s="9">
        <v>16.075240000000001</v>
      </c>
      <c r="O97" s="9">
        <v>206.77748510934299</v>
      </c>
      <c r="P97" s="9">
        <v>145.79793994130401</v>
      </c>
      <c r="T97" s="5">
        <v>1412</v>
      </c>
      <c r="U97" t="b">
        <f>T97=D97</f>
        <v>1</v>
      </c>
      <c r="AF97">
        <f>VLOOKUP($I97,ForageQuality!$G$3:$K$1436,2,FALSE)</f>
        <v>26.124659999999999</v>
      </c>
      <c r="AG97">
        <f>VLOOKUP($I97,ForageQuality!$G$3:$K$1436,3,FALSE)</f>
        <v>22.21602</v>
      </c>
      <c r="AH97">
        <f>VLOOKUP($I97,ForageQuality!$G$3:$K$1436,4,FALSE)</f>
        <v>32.20796</v>
      </c>
      <c r="AI97">
        <f>VLOOKUP($I97,ForageQuality!$G$3:$K$1436,5,FALSE)</f>
        <v>16.075240000000001</v>
      </c>
    </row>
    <row r="98" spans="1:35" ht="15.75" customHeight="1" x14ac:dyDescent="0.2">
      <c r="A98" s="27" t="s">
        <v>19</v>
      </c>
      <c r="B98" s="27">
        <v>2021</v>
      </c>
      <c r="C98" s="30">
        <v>44487</v>
      </c>
      <c r="D98" s="27">
        <v>1107</v>
      </c>
      <c r="E98" s="31">
        <v>1</v>
      </c>
      <c r="F98" s="27" t="s">
        <v>24</v>
      </c>
      <c r="G98" s="27" t="s">
        <v>27</v>
      </c>
      <c r="H98" s="27">
        <v>3</v>
      </c>
      <c r="I98" s="5">
        <v>210420</v>
      </c>
      <c r="J98" s="27">
        <v>1.2483032289857792</v>
      </c>
      <c r="K98" s="9">
        <v>14.049987</v>
      </c>
      <c r="L98" s="9">
        <v>32.734358999999998</v>
      </c>
      <c r="M98" s="9">
        <v>46.261257000000001</v>
      </c>
      <c r="N98" s="9">
        <v>27.374991000000001</v>
      </c>
      <c r="O98" s="9">
        <v>127.48612322844301</v>
      </c>
      <c r="P98" s="9">
        <v>89.242962146886399</v>
      </c>
      <c r="T98" s="11">
        <v>1107</v>
      </c>
      <c r="U98" t="b">
        <f>T98=D98</f>
        <v>1</v>
      </c>
      <c r="AF98">
        <f>VLOOKUP($I98,ForageQuality!$G$3:$K$1436,2,FALSE)</f>
        <v>14.049987</v>
      </c>
      <c r="AG98">
        <f>VLOOKUP($I98,ForageQuality!$G$3:$K$1436,3,FALSE)</f>
        <v>32.734358999999998</v>
      </c>
      <c r="AH98">
        <f>VLOOKUP($I98,ForageQuality!$G$3:$K$1436,4,FALSE)</f>
        <v>46.261257000000001</v>
      </c>
      <c r="AI98">
        <f>VLOOKUP($I98,ForageQuality!$G$3:$K$1436,5,FALSE)</f>
        <v>27.374991000000001</v>
      </c>
    </row>
    <row r="99" spans="1:35" ht="15.75" customHeight="1" x14ac:dyDescent="0.2">
      <c r="A99" s="27" t="s">
        <v>19</v>
      </c>
      <c r="B99" s="27">
        <v>2021</v>
      </c>
      <c r="C99" s="30">
        <v>44487</v>
      </c>
      <c r="D99" s="27">
        <v>1108</v>
      </c>
      <c r="E99" s="31">
        <v>1</v>
      </c>
      <c r="F99" s="27" t="s">
        <v>23</v>
      </c>
      <c r="G99" s="27" t="s">
        <v>27</v>
      </c>
      <c r="H99" s="27">
        <v>3</v>
      </c>
      <c r="I99" s="5">
        <v>210421</v>
      </c>
      <c r="J99" s="27">
        <v>1.1298691779584458</v>
      </c>
      <c r="K99" s="9">
        <v>12.607811999999999</v>
      </c>
      <c r="L99" s="9">
        <v>35.378784000000003</v>
      </c>
      <c r="M99" s="9">
        <v>49.176876</v>
      </c>
      <c r="N99" s="9">
        <v>28.667435999999999</v>
      </c>
      <c r="O99" s="9">
        <v>116.030952138732</v>
      </c>
      <c r="P99" s="9">
        <v>81.886945483130305</v>
      </c>
      <c r="T99" s="11">
        <v>1108</v>
      </c>
      <c r="U99" t="b">
        <f>T99=D99</f>
        <v>1</v>
      </c>
      <c r="AF99">
        <f>VLOOKUP($I99,ForageQuality!$G$3:$K$1436,2,FALSE)</f>
        <v>12.607811999999999</v>
      </c>
      <c r="AG99">
        <f>VLOOKUP($I99,ForageQuality!$G$3:$K$1436,3,FALSE)</f>
        <v>35.378784000000003</v>
      </c>
      <c r="AH99">
        <f>VLOOKUP($I99,ForageQuality!$G$3:$K$1436,4,FALSE)</f>
        <v>49.176876</v>
      </c>
      <c r="AI99">
        <f>VLOOKUP($I99,ForageQuality!$G$3:$K$1436,5,FALSE)</f>
        <v>28.667435999999999</v>
      </c>
    </row>
    <row r="100" spans="1:35" ht="15.75" customHeight="1" x14ac:dyDescent="0.2">
      <c r="A100" s="27" t="s">
        <v>19</v>
      </c>
      <c r="B100" s="27">
        <v>2021</v>
      </c>
      <c r="C100" s="30">
        <v>44487</v>
      </c>
      <c r="D100" s="27">
        <v>1109</v>
      </c>
      <c r="E100" s="31">
        <v>1</v>
      </c>
      <c r="F100" s="27" t="s">
        <v>20</v>
      </c>
      <c r="G100" s="27" t="s">
        <v>27</v>
      </c>
      <c r="H100" s="27">
        <v>3</v>
      </c>
      <c r="I100" s="5">
        <v>210422</v>
      </c>
      <c r="J100" s="27">
        <v>1.2641512375713313</v>
      </c>
      <c r="K100" s="9">
        <v>16.96293</v>
      </c>
      <c r="L100" s="9">
        <v>26.285646</v>
      </c>
      <c r="M100" s="9">
        <v>39.194021999999997</v>
      </c>
      <c r="N100" s="9">
        <v>19.243041999999999</v>
      </c>
      <c r="O100" s="9">
        <v>162.39657792711299</v>
      </c>
      <c r="P100" s="9">
        <v>102.76100442194701</v>
      </c>
      <c r="T100" s="11">
        <v>1109</v>
      </c>
      <c r="U100" t="b">
        <f>T100=D100</f>
        <v>1</v>
      </c>
      <c r="AF100">
        <f>VLOOKUP($I100,ForageQuality!$G$3:$K$1436,2,FALSE)</f>
        <v>16.96293</v>
      </c>
      <c r="AG100">
        <f>VLOOKUP($I100,ForageQuality!$G$3:$K$1436,3,FALSE)</f>
        <v>26.285646</v>
      </c>
      <c r="AH100">
        <f>VLOOKUP($I100,ForageQuality!$G$3:$K$1436,4,FALSE)</f>
        <v>39.194021999999997</v>
      </c>
      <c r="AI100">
        <f>VLOOKUP($I100,ForageQuality!$G$3:$K$1436,5,FALSE)</f>
        <v>19.243041999999999</v>
      </c>
    </row>
    <row r="101" spans="1:35" ht="15.75" customHeight="1" x14ac:dyDescent="0.2">
      <c r="A101" s="27" t="s">
        <v>19</v>
      </c>
      <c r="B101" s="27">
        <v>2021</v>
      </c>
      <c r="C101" s="30">
        <v>44487</v>
      </c>
      <c r="D101" s="27">
        <v>1110</v>
      </c>
      <c r="E101" s="31">
        <v>1</v>
      </c>
      <c r="F101" s="27" t="s">
        <v>22</v>
      </c>
      <c r="G101" s="27" t="s">
        <v>27</v>
      </c>
      <c r="H101" s="27">
        <v>3</v>
      </c>
      <c r="I101" s="5">
        <v>210423</v>
      </c>
      <c r="J101" s="27">
        <v>1.4203969662959559</v>
      </c>
      <c r="K101" s="9">
        <v>15.998049</v>
      </c>
      <c r="L101" s="9">
        <v>28.825893000000001</v>
      </c>
      <c r="M101" s="9">
        <v>40.799160000000001</v>
      </c>
      <c r="N101" s="9">
        <v>23.643297</v>
      </c>
      <c r="O101" s="9">
        <v>151.49566201283201</v>
      </c>
      <c r="P101" s="9">
        <v>103.76649302727201</v>
      </c>
      <c r="T101" s="11">
        <v>1110</v>
      </c>
      <c r="U101" t="b">
        <f>T101=D101</f>
        <v>1</v>
      </c>
      <c r="AF101">
        <f>VLOOKUP($I101,ForageQuality!$G$3:$K$1436,2,FALSE)</f>
        <v>15.0729346</v>
      </c>
      <c r="AG101">
        <f>VLOOKUP($I101,ForageQuality!$G$3:$K$1436,3,FALSE)</f>
        <v>29.609931799999998</v>
      </c>
      <c r="AH101">
        <f>VLOOKUP($I101,ForageQuality!$G$3:$K$1436,4,FALSE)</f>
        <v>39.4957748</v>
      </c>
      <c r="AI101">
        <f>VLOOKUP($I101,ForageQuality!$G$3:$K$1436,5,FALSE)</f>
        <v>27.144965800000001</v>
      </c>
    </row>
    <row r="102" spans="1:35" ht="15.75" customHeight="1" x14ac:dyDescent="0.2">
      <c r="A102" s="27" t="s">
        <v>19</v>
      </c>
      <c r="B102" s="27">
        <v>2021</v>
      </c>
      <c r="C102" s="30">
        <v>44487</v>
      </c>
      <c r="D102" s="27">
        <v>1111</v>
      </c>
      <c r="E102" s="31">
        <v>1</v>
      </c>
      <c r="F102" s="27" t="s">
        <v>25</v>
      </c>
      <c r="G102" s="27" t="s">
        <v>27</v>
      </c>
      <c r="H102" s="27">
        <v>3</v>
      </c>
      <c r="I102" s="5">
        <v>210424</v>
      </c>
      <c r="J102" s="27">
        <v>1.3222753058361389</v>
      </c>
      <c r="K102" s="9">
        <v>15.96588</v>
      </c>
      <c r="L102" s="9">
        <v>28.36852</v>
      </c>
      <c r="M102" s="9">
        <v>41.60472</v>
      </c>
      <c r="N102" s="9">
        <v>23.147320000000001</v>
      </c>
      <c r="O102" s="9">
        <v>149.35899920478599</v>
      </c>
      <c r="P102" s="9">
        <v>98.733358829241396</v>
      </c>
      <c r="T102" s="11">
        <v>1111</v>
      </c>
      <c r="U102" t="b">
        <f>T102=D102</f>
        <v>1</v>
      </c>
      <c r="AF102">
        <f>VLOOKUP($I102,ForageQuality!$G$3:$K$1436,2,FALSE)</f>
        <v>15.96588</v>
      </c>
      <c r="AG102">
        <f>VLOOKUP($I102,ForageQuality!$G$3:$K$1436,3,FALSE)</f>
        <v>28.36852</v>
      </c>
      <c r="AH102">
        <f>VLOOKUP($I102,ForageQuality!$G$3:$K$1436,4,FALSE)</f>
        <v>41.60472</v>
      </c>
      <c r="AI102">
        <f>VLOOKUP($I102,ForageQuality!$G$3:$K$1436,5,FALSE)</f>
        <v>23.147320000000001</v>
      </c>
    </row>
    <row r="103" spans="1:35" ht="15.75" customHeight="1" x14ac:dyDescent="0.2">
      <c r="A103" s="27" t="s">
        <v>19</v>
      </c>
      <c r="B103" s="27">
        <v>2021</v>
      </c>
      <c r="C103" s="30">
        <v>44487</v>
      </c>
      <c r="D103" s="27">
        <v>1112</v>
      </c>
      <c r="E103" s="31">
        <v>1</v>
      </c>
      <c r="F103" s="27" t="s">
        <v>26</v>
      </c>
      <c r="G103" s="27" t="s">
        <v>27</v>
      </c>
      <c r="H103" s="27">
        <v>3</v>
      </c>
      <c r="I103" s="5">
        <v>210425</v>
      </c>
      <c r="J103" s="27">
        <v>0.84101690579083799</v>
      </c>
      <c r="K103" s="9">
        <v>15.09609</v>
      </c>
      <c r="L103" s="9">
        <v>28.790009999999999</v>
      </c>
      <c r="M103" s="9">
        <v>44.068199999999997</v>
      </c>
      <c r="N103" s="9">
        <v>21.132705000000001</v>
      </c>
      <c r="O103" s="9">
        <v>140.31650985370101</v>
      </c>
      <c r="P103" s="9">
        <v>84.240342127270296</v>
      </c>
      <c r="T103" s="11">
        <v>1112</v>
      </c>
      <c r="U103" t="b">
        <f>T103=D103</f>
        <v>1</v>
      </c>
      <c r="AF103">
        <f>VLOOKUP($I103,ForageQuality!$G$3:$K$1436,2,FALSE)</f>
        <v>15.09609</v>
      </c>
      <c r="AG103">
        <f>VLOOKUP($I103,ForageQuality!$G$3:$K$1436,3,FALSE)</f>
        <v>28.790009999999999</v>
      </c>
      <c r="AH103">
        <f>VLOOKUP($I103,ForageQuality!$G$3:$K$1436,4,FALSE)</f>
        <v>44.068199999999997</v>
      </c>
      <c r="AI103">
        <f>VLOOKUP($I103,ForageQuality!$G$3:$K$1436,5,FALSE)</f>
        <v>21.132705000000001</v>
      </c>
    </row>
    <row r="104" spans="1:35" ht="15.75" customHeight="1" x14ac:dyDescent="0.2">
      <c r="A104" s="27" t="s">
        <v>19</v>
      </c>
      <c r="B104" s="27">
        <v>2021</v>
      </c>
      <c r="C104" s="30">
        <v>44487</v>
      </c>
      <c r="D104" s="27">
        <v>1207</v>
      </c>
      <c r="E104" s="31">
        <v>2</v>
      </c>
      <c r="F104" s="27" t="s">
        <v>23</v>
      </c>
      <c r="G104" s="27" t="s">
        <v>27</v>
      </c>
      <c r="H104" s="27">
        <v>3</v>
      </c>
      <c r="I104" s="5">
        <v>210426</v>
      </c>
      <c r="J104" s="27">
        <v>1.0380537811026183</v>
      </c>
      <c r="K104" s="9">
        <v>14.530635999999999</v>
      </c>
      <c r="L104" s="9">
        <v>29.006917999999999</v>
      </c>
      <c r="M104" s="9">
        <v>42.459533</v>
      </c>
      <c r="N104" s="9">
        <v>22.774325999999999</v>
      </c>
      <c r="O104" s="9">
        <v>145.262496318389</v>
      </c>
      <c r="P104" s="9">
        <v>92.785919837013907</v>
      </c>
      <c r="T104" s="11">
        <v>1207</v>
      </c>
      <c r="U104" t="b">
        <f>T104=D104</f>
        <v>1</v>
      </c>
      <c r="AF104">
        <f>VLOOKUP($I104,ForageQuality!$G$3:$K$1436,2,FALSE)</f>
        <v>14.530635999999999</v>
      </c>
      <c r="AG104">
        <f>VLOOKUP($I104,ForageQuality!$G$3:$K$1436,3,FALSE)</f>
        <v>29.006917999999999</v>
      </c>
      <c r="AH104">
        <f>VLOOKUP($I104,ForageQuality!$G$3:$K$1436,4,FALSE)</f>
        <v>42.459533</v>
      </c>
      <c r="AI104">
        <f>VLOOKUP($I104,ForageQuality!$G$3:$K$1436,5,FALSE)</f>
        <v>22.774325999999999</v>
      </c>
    </row>
    <row r="105" spans="1:35" ht="15.75" customHeight="1" x14ac:dyDescent="0.2">
      <c r="A105" s="27" t="s">
        <v>19</v>
      </c>
      <c r="B105" s="27">
        <v>2021</v>
      </c>
      <c r="C105" s="30">
        <v>44487</v>
      </c>
      <c r="D105" s="27">
        <v>1208</v>
      </c>
      <c r="E105" s="31">
        <v>2</v>
      </c>
      <c r="F105" s="27" t="s">
        <v>25</v>
      </c>
      <c r="G105" s="27" t="s">
        <v>27</v>
      </c>
      <c r="H105" s="27">
        <v>3</v>
      </c>
      <c r="I105" s="5">
        <v>210427</v>
      </c>
      <c r="J105" s="27">
        <v>1.4585911954890269</v>
      </c>
      <c r="K105" s="9">
        <v>13.830435</v>
      </c>
      <c r="L105" s="9">
        <v>32.608787999999997</v>
      </c>
      <c r="M105" s="9">
        <v>46.220126999999998</v>
      </c>
      <c r="N105" s="9">
        <v>29.066735999999999</v>
      </c>
      <c r="O105" s="9">
        <v>127.796443045709</v>
      </c>
      <c r="P105" s="9">
        <v>91.843568719365706</v>
      </c>
      <c r="T105" s="11">
        <v>1208</v>
      </c>
      <c r="U105" t="b">
        <f>T105=D105</f>
        <v>1</v>
      </c>
      <c r="AF105">
        <f>VLOOKUP($I105,ForageQuality!$G$3:$K$1436,2,FALSE)</f>
        <v>13.830435</v>
      </c>
      <c r="AG105">
        <f>VLOOKUP($I105,ForageQuality!$G$3:$K$1436,3,FALSE)</f>
        <v>32.608787999999997</v>
      </c>
      <c r="AH105">
        <f>VLOOKUP($I105,ForageQuality!$G$3:$K$1436,4,FALSE)</f>
        <v>46.220126999999998</v>
      </c>
      <c r="AI105">
        <f>VLOOKUP($I105,ForageQuality!$G$3:$K$1436,5,FALSE)</f>
        <v>29.066735999999999</v>
      </c>
    </row>
    <row r="106" spans="1:35" ht="15.75" customHeight="1" x14ac:dyDescent="0.2">
      <c r="A106" s="27" t="s">
        <v>19</v>
      </c>
      <c r="B106" s="27">
        <v>2021</v>
      </c>
      <c r="C106" s="30">
        <v>44487</v>
      </c>
      <c r="D106" s="27">
        <v>1209</v>
      </c>
      <c r="E106" s="31">
        <v>2</v>
      </c>
      <c r="F106" s="27" t="s">
        <v>26</v>
      </c>
      <c r="G106" s="27" t="s">
        <v>27</v>
      </c>
      <c r="H106" s="27">
        <v>3</v>
      </c>
      <c r="I106" s="5">
        <v>210428</v>
      </c>
      <c r="J106" s="27">
        <v>1.0195315118397088</v>
      </c>
      <c r="K106" s="9">
        <v>15.931891</v>
      </c>
      <c r="L106" s="9">
        <v>29.612635999999998</v>
      </c>
      <c r="M106" s="9">
        <v>42.085448999999997</v>
      </c>
      <c r="N106" s="9">
        <v>21.093055</v>
      </c>
      <c r="O106" s="9">
        <v>145.51072820419901</v>
      </c>
      <c r="P106" s="9">
        <v>92.659829267441907</v>
      </c>
      <c r="T106" s="11">
        <v>1209</v>
      </c>
      <c r="U106" t="b">
        <f>T106=D106</f>
        <v>1</v>
      </c>
      <c r="AF106">
        <f>VLOOKUP($I106,ForageQuality!$G$3:$K$1436,2,FALSE)</f>
        <v>15.931891</v>
      </c>
      <c r="AG106">
        <f>VLOOKUP($I106,ForageQuality!$G$3:$K$1436,3,FALSE)</f>
        <v>29.612635999999998</v>
      </c>
      <c r="AH106">
        <f>VLOOKUP($I106,ForageQuality!$G$3:$K$1436,4,FALSE)</f>
        <v>42.085448999999997</v>
      </c>
      <c r="AI106">
        <f>VLOOKUP($I106,ForageQuality!$G$3:$K$1436,5,FALSE)</f>
        <v>21.093055</v>
      </c>
    </row>
    <row r="107" spans="1:35" ht="15.75" customHeight="1" x14ac:dyDescent="0.2">
      <c r="A107" s="27" t="s">
        <v>19</v>
      </c>
      <c r="B107" s="27">
        <v>2021</v>
      </c>
      <c r="C107" s="30">
        <v>44487</v>
      </c>
      <c r="D107" s="27">
        <v>1210</v>
      </c>
      <c r="E107" s="31">
        <v>2</v>
      </c>
      <c r="F107" s="27" t="s">
        <v>20</v>
      </c>
      <c r="G107" s="27" t="s">
        <v>27</v>
      </c>
      <c r="H107" s="27">
        <v>3</v>
      </c>
      <c r="I107" s="5">
        <v>210429</v>
      </c>
      <c r="J107" s="27">
        <v>1.8323731001371744</v>
      </c>
      <c r="K107" s="9">
        <v>14.80194</v>
      </c>
      <c r="L107" s="9">
        <v>29.941949000000001</v>
      </c>
      <c r="M107" s="9">
        <v>42.368268999999998</v>
      </c>
      <c r="N107" s="9">
        <v>23.345034999999999</v>
      </c>
      <c r="O107" s="9">
        <v>143.97615880775001</v>
      </c>
      <c r="P107" s="9">
        <v>95.591862105440896</v>
      </c>
      <c r="T107" s="11">
        <v>1210</v>
      </c>
      <c r="U107" t="b">
        <f>T107=D107</f>
        <v>1</v>
      </c>
      <c r="AF107">
        <f>VLOOKUP($I107,ForageQuality!$G$3:$K$1436,2,FALSE)</f>
        <v>14.80194</v>
      </c>
      <c r="AG107">
        <f>VLOOKUP($I107,ForageQuality!$G$3:$K$1436,3,FALSE)</f>
        <v>29.941949000000001</v>
      </c>
      <c r="AH107">
        <f>VLOOKUP($I107,ForageQuality!$G$3:$K$1436,4,FALSE)</f>
        <v>42.368268999999998</v>
      </c>
      <c r="AI107">
        <f>VLOOKUP($I107,ForageQuality!$G$3:$K$1436,5,FALSE)</f>
        <v>23.345034999999999</v>
      </c>
    </row>
    <row r="108" spans="1:35" ht="15.75" customHeight="1" x14ac:dyDescent="0.2">
      <c r="A108" s="27" t="s">
        <v>19</v>
      </c>
      <c r="B108" s="27">
        <v>2021</v>
      </c>
      <c r="C108" s="30">
        <v>44487</v>
      </c>
      <c r="D108" s="27">
        <v>1211</v>
      </c>
      <c r="E108" s="31">
        <v>2</v>
      </c>
      <c r="F108" s="27" t="s">
        <v>22</v>
      </c>
      <c r="G108" s="27" t="s">
        <v>27</v>
      </c>
      <c r="H108" s="27">
        <v>3</v>
      </c>
      <c r="I108" s="5">
        <v>210430</v>
      </c>
      <c r="J108" s="27">
        <v>1.4683402980529929</v>
      </c>
      <c r="K108" s="9">
        <v>14.128104</v>
      </c>
      <c r="L108" s="9">
        <v>31.437798000000001</v>
      </c>
      <c r="M108" s="9">
        <v>44.818919999999999</v>
      </c>
      <c r="N108" s="9">
        <v>25.932264</v>
      </c>
      <c r="O108" s="9">
        <v>133.685143556171</v>
      </c>
      <c r="P108" s="9">
        <v>92.455236797991205</v>
      </c>
      <c r="T108" s="11">
        <v>1211</v>
      </c>
      <c r="U108" t="b">
        <f>T108=D108</f>
        <v>1</v>
      </c>
      <c r="AF108">
        <f>VLOOKUP($I108,ForageQuality!$G$3:$K$1436,2,FALSE)</f>
        <v>14.128104</v>
      </c>
      <c r="AG108">
        <f>VLOOKUP($I108,ForageQuality!$G$3:$K$1436,3,FALSE)</f>
        <v>31.437798000000001</v>
      </c>
      <c r="AH108">
        <f>VLOOKUP($I108,ForageQuality!$G$3:$K$1436,4,FALSE)</f>
        <v>44.818919999999999</v>
      </c>
      <c r="AI108">
        <f>VLOOKUP($I108,ForageQuality!$G$3:$K$1436,5,FALSE)</f>
        <v>25.932264</v>
      </c>
    </row>
    <row r="109" spans="1:35" ht="15.75" customHeight="1" x14ac:dyDescent="0.2">
      <c r="A109" s="27" t="s">
        <v>19</v>
      </c>
      <c r="B109" s="27">
        <v>2021</v>
      </c>
      <c r="C109" s="30">
        <v>44487</v>
      </c>
      <c r="D109" s="27">
        <v>1212</v>
      </c>
      <c r="E109" s="31">
        <v>2</v>
      </c>
      <c r="F109" s="27" t="s">
        <v>24</v>
      </c>
      <c r="G109" s="27" t="s">
        <v>27</v>
      </c>
      <c r="H109" s="27">
        <v>3</v>
      </c>
      <c r="I109" s="5">
        <v>210431</v>
      </c>
      <c r="J109" s="27">
        <v>1.3765239594208607</v>
      </c>
      <c r="K109" s="9">
        <v>14.748011999999999</v>
      </c>
      <c r="L109" s="9">
        <v>31.272781999999999</v>
      </c>
      <c r="M109" s="9">
        <v>44.059916000000001</v>
      </c>
      <c r="N109" s="9">
        <v>26.458044000000001</v>
      </c>
      <c r="O109" s="9">
        <v>136.259489415742</v>
      </c>
      <c r="P109" s="9">
        <v>96.029647217240594</v>
      </c>
      <c r="T109" s="11">
        <v>1212</v>
      </c>
      <c r="U109" t="b">
        <f>T109=D109</f>
        <v>1</v>
      </c>
      <c r="AF109">
        <f>VLOOKUP($I109,ForageQuality!$G$3:$K$1436,2,FALSE)</f>
        <v>14.748011999999999</v>
      </c>
      <c r="AG109">
        <f>VLOOKUP($I109,ForageQuality!$G$3:$K$1436,3,FALSE)</f>
        <v>31.272781999999999</v>
      </c>
      <c r="AH109">
        <f>VLOOKUP($I109,ForageQuality!$G$3:$K$1436,4,FALSE)</f>
        <v>44.059916000000001</v>
      </c>
      <c r="AI109">
        <f>VLOOKUP($I109,ForageQuality!$G$3:$K$1436,5,FALSE)</f>
        <v>26.458044000000001</v>
      </c>
    </row>
    <row r="110" spans="1:35" ht="15.75" customHeight="1" x14ac:dyDescent="0.2">
      <c r="A110" s="27" t="s">
        <v>19</v>
      </c>
      <c r="B110" s="27">
        <v>2021</v>
      </c>
      <c r="C110" s="30">
        <v>44487</v>
      </c>
      <c r="D110" s="27">
        <v>1301</v>
      </c>
      <c r="E110" s="31">
        <v>3</v>
      </c>
      <c r="F110" s="27" t="s">
        <v>20</v>
      </c>
      <c r="G110" s="27" t="s">
        <v>27</v>
      </c>
      <c r="H110" s="27">
        <v>3</v>
      </c>
      <c r="I110" s="5">
        <v>210432</v>
      </c>
      <c r="J110" s="27">
        <v>1.2973671678321677</v>
      </c>
      <c r="K110" s="9">
        <v>15.82667</v>
      </c>
      <c r="L110" s="9">
        <v>29.026204</v>
      </c>
      <c r="M110" s="9">
        <v>41.368270000000003</v>
      </c>
      <c r="N110" s="9">
        <v>21.856311999999999</v>
      </c>
      <c r="O110" s="9">
        <v>149.060625301964</v>
      </c>
      <c r="P110" s="9">
        <v>96.616648937460099</v>
      </c>
      <c r="T110" s="11">
        <v>1301</v>
      </c>
      <c r="U110" t="b">
        <f>T110=D110</f>
        <v>1</v>
      </c>
      <c r="AF110">
        <f>VLOOKUP($I110,ForageQuality!$G$3:$K$1436,2,FALSE)</f>
        <v>15.82667</v>
      </c>
      <c r="AG110">
        <f>VLOOKUP($I110,ForageQuality!$G$3:$K$1436,3,FALSE)</f>
        <v>29.026204</v>
      </c>
      <c r="AH110">
        <f>VLOOKUP($I110,ForageQuality!$G$3:$K$1436,4,FALSE)</f>
        <v>41.368270000000003</v>
      </c>
      <c r="AI110">
        <f>VLOOKUP($I110,ForageQuality!$G$3:$K$1436,5,FALSE)</f>
        <v>21.856311999999999</v>
      </c>
    </row>
    <row r="111" spans="1:35" ht="15.75" customHeight="1" x14ac:dyDescent="0.2">
      <c r="A111" s="27" t="s">
        <v>19</v>
      </c>
      <c r="B111" s="27">
        <v>2021</v>
      </c>
      <c r="C111" s="30">
        <v>44487</v>
      </c>
      <c r="D111" s="27">
        <v>1302</v>
      </c>
      <c r="E111" s="31">
        <v>3</v>
      </c>
      <c r="F111" s="27" t="s">
        <v>22</v>
      </c>
      <c r="G111" s="27" t="s">
        <v>27</v>
      </c>
      <c r="H111" s="27">
        <v>3</v>
      </c>
      <c r="I111" s="5">
        <v>210433</v>
      </c>
      <c r="J111" s="27">
        <v>1.3281110337700437</v>
      </c>
      <c r="K111" s="9">
        <v>14.644347</v>
      </c>
      <c r="L111" s="9">
        <v>30.185099999999998</v>
      </c>
      <c r="M111" s="9">
        <v>42.743931000000003</v>
      </c>
      <c r="N111" s="9">
        <v>23.891964000000002</v>
      </c>
      <c r="O111" s="9">
        <v>142.29857942792199</v>
      </c>
      <c r="P111" s="9">
        <v>95.287674610355694</v>
      </c>
      <c r="T111" s="11">
        <v>1302</v>
      </c>
      <c r="U111" t="b">
        <f>T111=D111</f>
        <v>1</v>
      </c>
      <c r="AF111">
        <f>VLOOKUP($I111,ForageQuality!$G$3:$K$1436,2,FALSE)</f>
        <v>14.644347</v>
      </c>
      <c r="AG111">
        <f>VLOOKUP($I111,ForageQuality!$G$3:$K$1436,3,FALSE)</f>
        <v>30.185099999999998</v>
      </c>
      <c r="AH111">
        <f>VLOOKUP($I111,ForageQuality!$G$3:$K$1436,4,FALSE)</f>
        <v>42.743931000000003</v>
      </c>
      <c r="AI111">
        <f>VLOOKUP($I111,ForageQuality!$G$3:$K$1436,5,FALSE)</f>
        <v>23.891964000000002</v>
      </c>
    </row>
    <row r="112" spans="1:35" ht="15.75" customHeight="1" x14ac:dyDescent="0.2">
      <c r="A112" s="27" t="s">
        <v>19</v>
      </c>
      <c r="B112" s="27">
        <v>2021</v>
      </c>
      <c r="C112" s="30">
        <v>44487</v>
      </c>
      <c r="D112" s="27">
        <v>1303</v>
      </c>
      <c r="E112" s="31">
        <v>3</v>
      </c>
      <c r="F112" s="27" t="s">
        <v>25</v>
      </c>
      <c r="G112" s="27" t="s">
        <v>27</v>
      </c>
      <c r="H112" s="27">
        <v>3</v>
      </c>
      <c r="I112" s="5">
        <v>210434</v>
      </c>
      <c r="J112" s="27">
        <v>1.2252325043538836</v>
      </c>
      <c r="K112" s="9">
        <v>16.955663999999999</v>
      </c>
      <c r="L112" s="9">
        <v>24.54936</v>
      </c>
      <c r="M112" s="9">
        <v>36.604128000000003</v>
      </c>
      <c r="N112" s="9">
        <v>20.994864</v>
      </c>
      <c r="O112" s="9">
        <v>177.324131717705</v>
      </c>
      <c r="P112" s="9">
        <v>115.124193996069</v>
      </c>
      <c r="T112" s="11">
        <v>1303</v>
      </c>
      <c r="U112" t="b">
        <f>T112=D112</f>
        <v>1</v>
      </c>
      <c r="AF112">
        <f>VLOOKUP($I112,ForageQuality!$G$3:$K$1436,2,FALSE)</f>
        <v>16.955663999999999</v>
      </c>
      <c r="AG112">
        <f>VLOOKUP($I112,ForageQuality!$G$3:$K$1436,3,FALSE)</f>
        <v>24.54936</v>
      </c>
      <c r="AH112">
        <f>VLOOKUP($I112,ForageQuality!$G$3:$K$1436,4,FALSE)</f>
        <v>36.604128000000003</v>
      </c>
      <c r="AI112">
        <f>VLOOKUP($I112,ForageQuality!$G$3:$K$1436,5,FALSE)</f>
        <v>20.994864</v>
      </c>
    </row>
    <row r="113" spans="1:35" ht="15.75" customHeight="1" x14ac:dyDescent="0.2">
      <c r="A113" s="27" t="s">
        <v>19</v>
      </c>
      <c r="B113" s="27">
        <v>2021</v>
      </c>
      <c r="C113" s="30">
        <v>44487</v>
      </c>
      <c r="D113" s="27">
        <v>1304</v>
      </c>
      <c r="E113" s="31">
        <v>3</v>
      </c>
      <c r="F113" s="27" t="s">
        <v>26</v>
      </c>
      <c r="G113" s="27" t="s">
        <v>27</v>
      </c>
      <c r="H113" s="27">
        <v>3</v>
      </c>
      <c r="I113" s="5">
        <v>210435</v>
      </c>
      <c r="J113" s="27">
        <v>0.79135527432444086</v>
      </c>
      <c r="K113" s="9">
        <v>14.320614000000001</v>
      </c>
      <c r="L113" s="9">
        <v>30.696204000000002</v>
      </c>
      <c r="M113" s="9">
        <v>44.172809999999998</v>
      </c>
      <c r="N113" s="9">
        <v>23.008392000000001</v>
      </c>
      <c r="O113" s="9">
        <v>136.857117527149</v>
      </c>
      <c r="P113" s="9">
        <v>88.516943763382102</v>
      </c>
      <c r="T113" s="11">
        <v>1304</v>
      </c>
      <c r="U113" t="b">
        <f>T113=D113</f>
        <v>1</v>
      </c>
      <c r="AF113">
        <f>VLOOKUP($I113,ForageQuality!$G$3:$K$1436,2,FALSE)</f>
        <v>14.320614000000001</v>
      </c>
      <c r="AG113">
        <f>VLOOKUP($I113,ForageQuality!$G$3:$K$1436,3,FALSE)</f>
        <v>30.696204000000002</v>
      </c>
      <c r="AH113">
        <f>VLOOKUP($I113,ForageQuality!$G$3:$K$1436,4,FALSE)</f>
        <v>44.172809999999998</v>
      </c>
      <c r="AI113">
        <f>VLOOKUP($I113,ForageQuality!$G$3:$K$1436,5,FALSE)</f>
        <v>23.008392000000001</v>
      </c>
    </row>
    <row r="114" spans="1:35" ht="15.75" customHeight="1" x14ac:dyDescent="0.2">
      <c r="A114" s="27" t="s">
        <v>19</v>
      </c>
      <c r="B114" s="27">
        <v>2021</v>
      </c>
      <c r="C114" s="30">
        <v>44487</v>
      </c>
      <c r="D114" s="27">
        <v>1305</v>
      </c>
      <c r="E114" s="31">
        <v>3</v>
      </c>
      <c r="F114" s="27" t="s">
        <v>23</v>
      </c>
      <c r="G114" s="27" t="s">
        <v>27</v>
      </c>
      <c r="H114" s="27">
        <v>3</v>
      </c>
      <c r="I114" s="5">
        <v>210436</v>
      </c>
      <c r="J114" s="27">
        <v>1.0271537981440417</v>
      </c>
      <c r="K114" s="9">
        <v>12.726366000000001</v>
      </c>
      <c r="L114" s="9">
        <v>34.139420000000001</v>
      </c>
      <c r="M114" s="9">
        <v>47.362693999999998</v>
      </c>
      <c r="N114" s="9">
        <v>26.299316000000001</v>
      </c>
      <c r="O114" s="9">
        <v>122.371637091853</v>
      </c>
      <c r="P114" s="9">
        <v>83.971383004831694</v>
      </c>
      <c r="T114" s="11">
        <v>1305</v>
      </c>
      <c r="U114" t="b">
        <f>T114=D114</f>
        <v>1</v>
      </c>
      <c r="AF114">
        <f>VLOOKUP($I114,ForageQuality!$G$3:$K$1436,2,FALSE)</f>
        <v>12.3018596</v>
      </c>
      <c r="AG114">
        <f>VLOOKUP($I114,ForageQuality!$G$3:$K$1436,3,FALSE)</f>
        <v>33.711914399999998</v>
      </c>
      <c r="AH114">
        <f>VLOOKUP($I114,ForageQuality!$G$3:$K$1436,4,FALSE)</f>
        <v>45.929263199999994</v>
      </c>
      <c r="AI114">
        <f>VLOOKUP($I114,ForageQuality!$G$3:$K$1436,5,FALSE)</f>
        <v>29.362260399999997</v>
      </c>
    </row>
    <row r="115" spans="1:35" ht="15.75" customHeight="1" x14ac:dyDescent="0.2">
      <c r="A115" s="27" t="s">
        <v>19</v>
      </c>
      <c r="B115" s="27">
        <v>2021</v>
      </c>
      <c r="C115" s="30">
        <v>44487</v>
      </c>
      <c r="D115" s="27">
        <v>1306</v>
      </c>
      <c r="E115" s="31">
        <v>3</v>
      </c>
      <c r="F115" s="27" t="s">
        <v>24</v>
      </c>
      <c r="G115" s="27" t="s">
        <v>27</v>
      </c>
      <c r="H115" s="27">
        <v>3</v>
      </c>
      <c r="I115" s="5">
        <v>210437</v>
      </c>
      <c r="J115" s="27">
        <v>1.2001918417869046</v>
      </c>
      <c r="K115" s="9">
        <v>14.329750000000001</v>
      </c>
      <c r="L115" s="9">
        <v>32.828994999999999</v>
      </c>
      <c r="M115" s="9">
        <v>46.197265000000002</v>
      </c>
      <c r="N115" s="9">
        <v>26.098635000000002</v>
      </c>
      <c r="O115" s="9">
        <v>127.51426955384601</v>
      </c>
      <c r="P115" s="9">
        <v>88.142931079876902</v>
      </c>
      <c r="T115" s="11">
        <v>1306</v>
      </c>
      <c r="U115" t="b">
        <f>T115=D115</f>
        <v>1</v>
      </c>
      <c r="AF115">
        <f>VLOOKUP($I115,ForageQuality!$G$3:$K$1436,2,FALSE)</f>
        <v>14.329750000000001</v>
      </c>
      <c r="AG115">
        <f>VLOOKUP($I115,ForageQuality!$G$3:$K$1436,3,FALSE)</f>
        <v>32.828994999999999</v>
      </c>
      <c r="AH115">
        <f>VLOOKUP($I115,ForageQuality!$G$3:$K$1436,4,FALSE)</f>
        <v>46.197265000000002</v>
      </c>
      <c r="AI115">
        <f>VLOOKUP($I115,ForageQuality!$G$3:$K$1436,5,FALSE)</f>
        <v>26.098635000000002</v>
      </c>
    </row>
    <row r="116" spans="1:35" ht="15.75" customHeight="1" x14ac:dyDescent="0.2">
      <c r="A116" s="27" t="s">
        <v>19</v>
      </c>
      <c r="B116" s="27">
        <v>2021</v>
      </c>
      <c r="C116" s="30">
        <v>44487</v>
      </c>
      <c r="D116" s="27">
        <v>1407</v>
      </c>
      <c r="E116" s="31">
        <v>4</v>
      </c>
      <c r="F116" s="27" t="s">
        <v>22</v>
      </c>
      <c r="G116" s="27" t="s">
        <v>27</v>
      </c>
      <c r="H116" s="27">
        <v>3</v>
      </c>
      <c r="I116" s="5">
        <v>210438</v>
      </c>
      <c r="J116" s="27">
        <v>1.272149910509071</v>
      </c>
      <c r="K116" s="9">
        <v>14.822811</v>
      </c>
      <c r="L116" s="9">
        <v>30.363299999999999</v>
      </c>
      <c r="M116" s="9">
        <v>43.677146999999998</v>
      </c>
      <c r="N116" s="9">
        <v>24.667881000000001</v>
      </c>
      <c r="O116" s="9">
        <v>138.962542053037</v>
      </c>
      <c r="P116" s="9">
        <v>93.979069692977504</v>
      </c>
      <c r="T116" s="11">
        <v>1407</v>
      </c>
      <c r="U116" t="b">
        <f>T116=D116</f>
        <v>1</v>
      </c>
      <c r="AF116">
        <f>VLOOKUP($I116,ForageQuality!$G$3:$K$1436,2,FALSE)</f>
        <v>14.822811</v>
      </c>
      <c r="AG116">
        <f>VLOOKUP($I116,ForageQuality!$G$3:$K$1436,3,FALSE)</f>
        <v>30.363299999999999</v>
      </c>
      <c r="AH116">
        <f>VLOOKUP($I116,ForageQuality!$G$3:$K$1436,4,FALSE)</f>
        <v>43.677146999999998</v>
      </c>
      <c r="AI116">
        <f>VLOOKUP($I116,ForageQuality!$G$3:$K$1436,5,FALSE)</f>
        <v>24.667881000000001</v>
      </c>
    </row>
    <row r="117" spans="1:35" ht="15.75" customHeight="1" x14ac:dyDescent="0.2">
      <c r="A117" s="27" t="s">
        <v>19</v>
      </c>
      <c r="B117" s="27">
        <v>2021</v>
      </c>
      <c r="C117" s="30">
        <v>44487</v>
      </c>
      <c r="D117" s="27">
        <v>1408</v>
      </c>
      <c r="E117" s="31">
        <v>4</v>
      </c>
      <c r="F117" s="27" t="s">
        <v>20</v>
      </c>
      <c r="G117" s="27" t="s">
        <v>27</v>
      </c>
      <c r="H117" s="27">
        <v>3</v>
      </c>
      <c r="I117" s="5">
        <v>210439</v>
      </c>
      <c r="J117" s="27">
        <v>0.98023079889807152</v>
      </c>
      <c r="K117" s="9">
        <v>13.860829000000001</v>
      </c>
      <c r="L117" s="9">
        <v>32.399802000000001</v>
      </c>
      <c r="M117" s="9">
        <v>45.995657999999999</v>
      </c>
      <c r="N117" s="9">
        <v>25.355174999999999</v>
      </c>
      <c r="O117" s="9">
        <v>128.749370701722</v>
      </c>
      <c r="P117" s="9">
        <v>85.706614171062597</v>
      </c>
      <c r="T117" s="11">
        <v>1408</v>
      </c>
      <c r="U117" t="b">
        <f>T117=D117</f>
        <v>1</v>
      </c>
      <c r="AF117">
        <f>VLOOKUP($I117,ForageQuality!$G$3:$K$1436,2,FALSE)</f>
        <v>13.860829000000001</v>
      </c>
      <c r="AG117">
        <f>VLOOKUP($I117,ForageQuality!$G$3:$K$1436,3,FALSE)</f>
        <v>32.399802000000001</v>
      </c>
      <c r="AH117">
        <f>VLOOKUP($I117,ForageQuality!$G$3:$K$1436,4,FALSE)</f>
        <v>45.995657999999999</v>
      </c>
      <c r="AI117">
        <f>VLOOKUP($I117,ForageQuality!$G$3:$K$1436,5,FALSE)</f>
        <v>25.355174999999999</v>
      </c>
    </row>
    <row r="118" spans="1:35" ht="15.75" customHeight="1" x14ac:dyDescent="0.2">
      <c r="A118" s="27" t="s">
        <v>19</v>
      </c>
      <c r="B118" s="27">
        <v>2021</v>
      </c>
      <c r="C118" s="30">
        <v>44487</v>
      </c>
      <c r="D118" s="27">
        <v>1409</v>
      </c>
      <c r="E118" s="31">
        <v>4</v>
      </c>
      <c r="F118" s="27" t="s">
        <v>24</v>
      </c>
      <c r="G118" s="27" t="s">
        <v>27</v>
      </c>
      <c r="H118" s="27">
        <v>3</v>
      </c>
      <c r="I118" s="5">
        <v>210440</v>
      </c>
      <c r="J118" s="27">
        <v>1.2807203901079758</v>
      </c>
      <c r="K118" s="9">
        <v>19.931532000000001</v>
      </c>
      <c r="L118" s="9">
        <v>20.704499999999999</v>
      </c>
      <c r="M118" s="9">
        <v>30.909517999999998</v>
      </c>
      <c r="N118" s="9">
        <v>15.201703999999999</v>
      </c>
      <c r="O118" s="9">
        <v>219.00740871664399</v>
      </c>
      <c r="P118" s="9">
        <v>145.792249271392</v>
      </c>
      <c r="T118" s="11">
        <v>1409</v>
      </c>
      <c r="U118" t="b">
        <f>T118=D118</f>
        <v>1</v>
      </c>
      <c r="AF118">
        <f>VLOOKUP($I118,ForageQuality!$G$3:$K$1436,2,FALSE)</f>
        <v>19.931532000000001</v>
      </c>
      <c r="AG118">
        <f>VLOOKUP($I118,ForageQuality!$G$3:$K$1436,3,FALSE)</f>
        <v>20.704499999999999</v>
      </c>
      <c r="AH118">
        <f>VLOOKUP($I118,ForageQuality!$G$3:$K$1436,4,FALSE)</f>
        <v>30.909517999999998</v>
      </c>
      <c r="AI118">
        <f>VLOOKUP($I118,ForageQuality!$G$3:$K$1436,5,FALSE)</f>
        <v>15.201703999999999</v>
      </c>
    </row>
    <row r="119" spans="1:35" ht="15.75" customHeight="1" x14ac:dyDescent="0.2">
      <c r="A119" s="27" t="s">
        <v>19</v>
      </c>
      <c r="B119" s="27">
        <v>2021</v>
      </c>
      <c r="C119" s="30">
        <v>44487</v>
      </c>
      <c r="D119" s="27">
        <v>1410</v>
      </c>
      <c r="E119" s="31">
        <v>4</v>
      </c>
      <c r="F119" s="27" t="s">
        <v>26</v>
      </c>
      <c r="G119" s="27" t="s">
        <v>27</v>
      </c>
      <c r="H119" s="27">
        <v>3</v>
      </c>
      <c r="I119" s="5">
        <v>210441</v>
      </c>
      <c r="J119" s="27">
        <v>0.5022117845117845</v>
      </c>
      <c r="K119" s="9">
        <v>16.755481</v>
      </c>
      <c r="L119" s="9">
        <v>25.375723000000001</v>
      </c>
      <c r="M119" s="9">
        <v>38.324387999999999</v>
      </c>
      <c r="N119" s="9">
        <v>19.921727000000001</v>
      </c>
      <c r="O119" s="9">
        <v>167.80209834009599</v>
      </c>
      <c r="P119" s="9">
        <v>107.550897540722</v>
      </c>
      <c r="T119" s="11">
        <v>1410</v>
      </c>
      <c r="U119" t="b">
        <f>T119=D119</f>
        <v>1</v>
      </c>
      <c r="AF119">
        <f>VLOOKUP($I119,ForageQuality!$G$3:$K$1436,2,FALSE)</f>
        <v>16.755481</v>
      </c>
      <c r="AG119">
        <f>VLOOKUP($I119,ForageQuality!$G$3:$K$1436,3,FALSE)</f>
        <v>25.375723000000001</v>
      </c>
      <c r="AH119">
        <f>VLOOKUP($I119,ForageQuality!$G$3:$K$1436,4,FALSE)</f>
        <v>38.324387999999999</v>
      </c>
      <c r="AI119">
        <f>VLOOKUP($I119,ForageQuality!$G$3:$K$1436,5,FALSE)</f>
        <v>19.921727000000001</v>
      </c>
    </row>
    <row r="120" spans="1:35" ht="15.75" customHeight="1" x14ac:dyDescent="0.2">
      <c r="A120" s="27" t="s">
        <v>19</v>
      </c>
      <c r="B120" s="27">
        <v>2021</v>
      </c>
      <c r="C120" s="30">
        <v>44487</v>
      </c>
      <c r="D120" s="27">
        <v>1411</v>
      </c>
      <c r="E120" s="31">
        <v>4</v>
      </c>
      <c r="F120" s="27" t="s">
        <v>25</v>
      </c>
      <c r="G120" s="27" t="s">
        <v>27</v>
      </c>
      <c r="H120" s="27">
        <v>3</v>
      </c>
      <c r="I120" s="5">
        <v>210442</v>
      </c>
      <c r="J120" s="27">
        <v>0.91596986457164231</v>
      </c>
      <c r="K120" s="9">
        <v>16.605820000000001</v>
      </c>
      <c r="L120" s="9">
        <v>28.194915000000002</v>
      </c>
      <c r="M120" s="9">
        <v>41.523755000000001</v>
      </c>
      <c r="N120" s="9">
        <v>22.16564</v>
      </c>
      <c r="O120" s="9">
        <v>149.95319300739999</v>
      </c>
      <c r="P120" s="9">
        <v>97.9570580885959</v>
      </c>
      <c r="T120" s="11">
        <v>1411</v>
      </c>
      <c r="U120" t="b">
        <f>T120=D120</f>
        <v>1</v>
      </c>
      <c r="AF120">
        <f>VLOOKUP($I120,ForageQuality!$G$3:$K$1436,2,FALSE)</f>
        <v>15.102583599999999</v>
      </c>
      <c r="AG120">
        <f>VLOOKUP($I120,ForageQuality!$G$3:$K$1436,3,FALSE)</f>
        <v>30.095787000000001</v>
      </c>
      <c r="AH120">
        <f>VLOOKUP($I120,ForageQuality!$G$3:$K$1436,4,FALSE)</f>
        <v>41.468802199999999</v>
      </c>
      <c r="AI120">
        <f>VLOOKUP($I120,ForageQuality!$G$3:$K$1436,5,FALSE)</f>
        <v>26.756035200000003</v>
      </c>
    </row>
    <row r="121" spans="1:35" ht="15.75" customHeight="1" x14ac:dyDescent="0.2">
      <c r="A121" s="27" t="s">
        <v>19</v>
      </c>
      <c r="B121" s="27">
        <v>2021</v>
      </c>
      <c r="C121" s="30">
        <v>44487</v>
      </c>
      <c r="D121" s="27">
        <v>1412</v>
      </c>
      <c r="E121" s="31">
        <v>4</v>
      </c>
      <c r="F121" s="27" t="s">
        <v>23</v>
      </c>
      <c r="G121" s="27" t="s">
        <v>27</v>
      </c>
      <c r="H121" s="27">
        <v>3</v>
      </c>
      <c r="I121" s="5">
        <v>210443</v>
      </c>
      <c r="J121" s="27">
        <v>1.0226684567487307</v>
      </c>
      <c r="K121" s="9">
        <v>13.804652000000001</v>
      </c>
      <c r="L121" s="9">
        <v>31.985944</v>
      </c>
      <c r="M121" s="9">
        <v>45.070273999999998</v>
      </c>
      <c r="N121" s="9">
        <v>26.223368000000001</v>
      </c>
      <c r="O121" s="9">
        <v>132.05826728731799</v>
      </c>
      <c r="P121" s="9">
        <v>90.331916255608604</v>
      </c>
      <c r="T121" s="11">
        <v>1412</v>
      </c>
      <c r="U121" t="b">
        <f>T121=D121</f>
        <v>1</v>
      </c>
      <c r="AF121">
        <f>VLOOKUP($I121,ForageQuality!$G$3:$K$1436,2,FALSE)</f>
        <v>13.804652000000001</v>
      </c>
      <c r="AG121">
        <f>VLOOKUP($I121,ForageQuality!$G$3:$K$1436,3,FALSE)</f>
        <v>31.985944</v>
      </c>
      <c r="AH121">
        <f>VLOOKUP($I121,ForageQuality!$G$3:$K$1436,4,FALSE)</f>
        <v>45.070273999999998</v>
      </c>
      <c r="AI121">
        <f>VLOOKUP($I121,ForageQuality!$G$3:$K$1436,5,FALSE)</f>
        <v>26.223368000000001</v>
      </c>
    </row>
    <row r="122" spans="1:35" ht="15.75" customHeight="1" x14ac:dyDescent="0.2">
      <c r="A122" s="27" t="s">
        <v>28</v>
      </c>
      <c r="B122" s="27">
        <v>2021</v>
      </c>
      <c r="C122" s="29">
        <v>44393</v>
      </c>
      <c r="D122" s="27">
        <v>2101</v>
      </c>
      <c r="E122" s="31">
        <v>1</v>
      </c>
      <c r="F122" s="27" t="s">
        <v>26</v>
      </c>
      <c r="G122" s="27" t="s">
        <v>21</v>
      </c>
      <c r="H122" s="27">
        <v>1</v>
      </c>
      <c r="I122" s="7">
        <v>210276</v>
      </c>
      <c r="J122" s="27">
        <v>2.3414876433306833</v>
      </c>
      <c r="K122" s="9">
        <v>18.780049999999999</v>
      </c>
      <c r="L122" s="9">
        <v>17.964721000000001</v>
      </c>
      <c r="M122" s="9">
        <v>26.896695999999999</v>
      </c>
      <c r="N122" s="9">
        <v>9.2068049999999992</v>
      </c>
      <c r="O122" s="9">
        <v>259.063486670423</v>
      </c>
      <c r="P122" s="9">
        <v>169.012165338307</v>
      </c>
      <c r="Q122" s="10">
        <v>2.7389999999999999</v>
      </c>
      <c r="R122" s="10">
        <v>0.22500000000000001</v>
      </c>
      <c r="T122" s="5">
        <v>2101</v>
      </c>
      <c r="U122" t="b">
        <f>T122=D122</f>
        <v>1</v>
      </c>
      <c r="AF122">
        <f>VLOOKUP($I122,ForageQuality!$G$3:$K$1436,2,FALSE)</f>
        <v>18.780049999999999</v>
      </c>
      <c r="AG122">
        <f>VLOOKUP($I122,ForageQuality!$G$3:$K$1436,3,FALSE)</f>
        <v>17.964721000000001</v>
      </c>
      <c r="AH122">
        <f>VLOOKUP($I122,ForageQuality!$G$3:$K$1436,4,FALSE)</f>
        <v>26.896695999999999</v>
      </c>
      <c r="AI122">
        <f>VLOOKUP($I122,ForageQuality!$G$3:$K$1436,5,FALSE)</f>
        <v>9.2068049999999992</v>
      </c>
    </row>
    <row r="123" spans="1:35" ht="15.75" customHeight="1" x14ac:dyDescent="0.2">
      <c r="A123" s="27" t="s">
        <v>28</v>
      </c>
      <c r="B123" s="27">
        <v>2021</v>
      </c>
      <c r="C123" s="29">
        <v>44393</v>
      </c>
      <c r="D123" s="27">
        <v>2102</v>
      </c>
      <c r="E123" s="31">
        <v>1</v>
      </c>
      <c r="F123" s="27" t="s">
        <v>25</v>
      </c>
      <c r="G123" s="27" t="s">
        <v>21</v>
      </c>
      <c r="H123" s="27">
        <v>1</v>
      </c>
      <c r="I123" s="7">
        <v>210277</v>
      </c>
      <c r="J123" s="27">
        <v>3.1202529349040855</v>
      </c>
      <c r="K123" s="9">
        <v>19.288207</v>
      </c>
      <c r="L123" s="9">
        <v>17.186696999999999</v>
      </c>
      <c r="M123" s="9">
        <v>26.488163</v>
      </c>
      <c r="N123" s="9">
        <v>10.187754999999999</v>
      </c>
      <c r="O123" s="9">
        <v>265.187564924843</v>
      </c>
      <c r="P123" s="9">
        <v>174.610553114331</v>
      </c>
      <c r="Q123" s="10">
        <v>2.3780000000000001</v>
      </c>
      <c r="R123" s="10">
        <v>0.157</v>
      </c>
      <c r="T123" s="5">
        <v>2102</v>
      </c>
      <c r="U123" t="b">
        <f>T123=D123</f>
        <v>1</v>
      </c>
      <c r="AF123">
        <f>VLOOKUP($I123,ForageQuality!$G$3:$K$1436,2,FALSE)</f>
        <v>19.288207</v>
      </c>
      <c r="AG123">
        <f>VLOOKUP($I123,ForageQuality!$G$3:$K$1436,3,FALSE)</f>
        <v>17.186696999999999</v>
      </c>
      <c r="AH123">
        <f>VLOOKUP($I123,ForageQuality!$G$3:$K$1436,4,FALSE)</f>
        <v>26.488163</v>
      </c>
      <c r="AI123">
        <f>VLOOKUP($I123,ForageQuality!$G$3:$K$1436,5,FALSE)</f>
        <v>10.187754999999999</v>
      </c>
    </row>
    <row r="124" spans="1:35" ht="15.75" customHeight="1" x14ac:dyDescent="0.2">
      <c r="A124" s="27" t="s">
        <v>28</v>
      </c>
      <c r="B124" s="27">
        <v>2021</v>
      </c>
      <c r="C124" s="29">
        <v>44393</v>
      </c>
      <c r="D124" s="27">
        <v>2103</v>
      </c>
      <c r="E124" s="31">
        <v>1</v>
      </c>
      <c r="F124" s="27" t="s">
        <v>22</v>
      </c>
      <c r="G124" s="27" t="s">
        <v>21</v>
      </c>
      <c r="H124" s="27">
        <v>1</v>
      </c>
      <c r="I124" s="7">
        <v>210278</v>
      </c>
      <c r="J124" s="27">
        <v>2.9844936653417209</v>
      </c>
      <c r="K124" s="9">
        <v>19.422647999999999</v>
      </c>
      <c r="L124" s="9">
        <v>16.876608000000001</v>
      </c>
      <c r="M124" s="9">
        <v>25.533144</v>
      </c>
      <c r="N124" s="9">
        <v>8.1473279999999999</v>
      </c>
      <c r="O124" s="9">
        <v>275.98646217419201</v>
      </c>
      <c r="P124" s="9">
        <v>179.713667008876</v>
      </c>
      <c r="Q124" s="10">
        <v>2.3980000000000001</v>
      </c>
      <c r="R124" s="10">
        <v>0.219</v>
      </c>
      <c r="T124" s="5">
        <v>2103</v>
      </c>
      <c r="U124" t="b">
        <f>T124=D124</f>
        <v>1</v>
      </c>
      <c r="AF124">
        <f>VLOOKUP($I124,ForageQuality!$G$3:$K$1436,2,FALSE)</f>
        <v>19.422647999999999</v>
      </c>
      <c r="AG124">
        <f>VLOOKUP($I124,ForageQuality!$G$3:$K$1436,3,FALSE)</f>
        <v>16.876608000000001</v>
      </c>
      <c r="AH124">
        <f>VLOOKUP($I124,ForageQuality!$G$3:$K$1436,4,FALSE)</f>
        <v>25.533144</v>
      </c>
      <c r="AI124">
        <f>VLOOKUP($I124,ForageQuality!$G$3:$K$1436,5,FALSE)</f>
        <v>8.1473279999999999</v>
      </c>
    </row>
    <row r="125" spans="1:35" ht="15.75" customHeight="1" x14ac:dyDescent="0.2">
      <c r="A125" s="27" t="s">
        <v>28</v>
      </c>
      <c r="B125" s="27">
        <v>2021</v>
      </c>
      <c r="C125" s="29">
        <v>44393</v>
      </c>
      <c r="D125" s="27">
        <v>2104</v>
      </c>
      <c r="E125" s="31">
        <v>1</v>
      </c>
      <c r="F125" s="27" t="s">
        <v>23</v>
      </c>
      <c r="G125" s="27" t="s">
        <v>21</v>
      </c>
      <c r="H125" s="27">
        <v>1</v>
      </c>
      <c r="I125" s="7">
        <v>210279</v>
      </c>
      <c r="J125" s="27">
        <v>3.1737644223883494</v>
      </c>
      <c r="K125" s="9">
        <v>20.267312</v>
      </c>
      <c r="L125" s="9">
        <v>16.840824000000001</v>
      </c>
      <c r="M125" s="9">
        <v>24.814699000000001</v>
      </c>
      <c r="N125" s="9">
        <v>7.6093549999999999</v>
      </c>
      <c r="O125" s="9">
        <v>284.08142981968501</v>
      </c>
      <c r="P125" s="9">
        <v>187.57896982335501</v>
      </c>
      <c r="Q125" s="10">
        <v>2.5419999999999998</v>
      </c>
      <c r="R125" s="10">
        <v>0.223</v>
      </c>
      <c r="T125" s="5">
        <v>2104</v>
      </c>
      <c r="U125" t="b">
        <f>T125=D125</f>
        <v>1</v>
      </c>
      <c r="AF125">
        <f>VLOOKUP($I125,ForageQuality!$G$3:$K$1436,2,FALSE)</f>
        <v>20.267312</v>
      </c>
      <c r="AG125">
        <f>VLOOKUP($I125,ForageQuality!$G$3:$K$1436,3,FALSE)</f>
        <v>16.840824000000001</v>
      </c>
      <c r="AH125">
        <f>VLOOKUP($I125,ForageQuality!$G$3:$K$1436,4,FALSE)</f>
        <v>24.814699000000001</v>
      </c>
      <c r="AI125">
        <f>VLOOKUP($I125,ForageQuality!$G$3:$K$1436,5,FALSE)</f>
        <v>7.6093549999999999</v>
      </c>
    </row>
    <row r="126" spans="1:35" ht="15.75" customHeight="1" x14ac:dyDescent="0.2">
      <c r="A126" s="27" t="s">
        <v>28</v>
      </c>
      <c r="B126" s="27">
        <v>2021</v>
      </c>
      <c r="C126" s="29">
        <v>44393</v>
      </c>
      <c r="D126" s="27">
        <v>2105</v>
      </c>
      <c r="E126" s="31">
        <v>1</v>
      </c>
      <c r="F126" s="27" t="s">
        <v>20</v>
      </c>
      <c r="G126" s="27" t="s">
        <v>21</v>
      </c>
      <c r="H126" s="27">
        <v>1</v>
      </c>
      <c r="I126" s="7">
        <v>210280</v>
      </c>
      <c r="J126" s="27">
        <v>3.5898817485423069</v>
      </c>
      <c r="K126" s="9">
        <v>19.368433</v>
      </c>
      <c r="L126" s="9">
        <v>20.603548</v>
      </c>
      <c r="M126" s="9">
        <v>29.981273000000002</v>
      </c>
      <c r="N126" s="9">
        <v>10.795820000000001</v>
      </c>
      <c r="O126" s="9">
        <v>226.032061423111</v>
      </c>
      <c r="P126" s="9">
        <v>143.207570324919</v>
      </c>
      <c r="Q126" s="10">
        <v>2.1160000000000001</v>
      </c>
      <c r="R126" s="10">
        <v>0.18</v>
      </c>
      <c r="T126" s="5">
        <v>2105</v>
      </c>
      <c r="U126" t="b">
        <f>T126=D126</f>
        <v>1</v>
      </c>
      <c r="AF126">
        <f>VLOOKUP($I126,ForageQuality!$G$3:$K$1436,2,FALSE)</f>
        <v>19.368433</v>
      </c>
      <c r="AG126">
        <f>VLOOKUP($I126,ForageQuality!$G$3:$K$1436,3,FALSE)</f>
        <v>20.603548</v>
      </c>
      <c r="AH126">
        <f>VLOOKUP($I126,ForageQuality!$G$3:$K$1436,4,FALSE)</f>
        <v>29.981273000000002</v>
      </c>
      <c r="AI126">
        <f>VLOOKUP($I126,ForageQuality!$G$3:$K$1436,5,FALSE)</f>
        <v>10.795820000000001</v>
      </c>
    </row>
    <row r="127" spans="1:35" ht="15.75" customHeight="1" x14ac:dyDescent="0.2">
      <c r="A127" s="27" t="s">
        <v>28</v>
      </c>
      <c r="B127" s="27">
        <v>2021</v>
      </c>
      <c r="C127" s="29">
        <v>44393</v>
      </c>
      <c r="D127" s="27">
        <v>2106</v>
      </c>
      <c r="E127" s="31">
        <v>1</v>
      </c>
      <c r="F127" s="27" t="s">
        <v>24</v>
      </c>
      <c r="G127" s="27" t="s">
        <v>21</v>
      </c>
      <c r="H127" s="27">
        <v>1</v>
      </c>
      <c r="I127" s="7">
        <v>210281</v>
      </c>
      <c r="J127" s="27">
        <v>2.825840236640885</v>
      </c>
      <c r="K127" s="9">
        <v>18.562180000000001</v>
      </c>
      <c r="L127" s="9">
        <v>19.861072</v>
      </c>
      <c r="M127" s="9">
        <v>27.995267999999999</v>
      </c>
      <c r="N127" s="9">
        <v>13.237644</v>
      </c>
      <c r="O127" s="9">
        <v>243.98882518122301</v>
      </c>
      <c r="P127" s="9">
        <v>167.732172003127</v>
      </c>
      <c r="Q127" s="10">
        <v>2.5750000000000002</v>
      </c>
      <c r="R127" s="10">
        <v>0.22500000000000001</v>
      </c>
      <c r="T127" s="5">
        <v>2106</v>
      </c>
      <c r="U127" t="b">
        <f>T127=D127</f>
        <v>1</v>
      </c>
      <c r="AF127">
        <f>VLOOKUP($I127,ForageQuality!$G$3:$K$1436,2,FALSE)</f>
        <v>17.781244000000001</v>
      </c>
      <c r="AG127">
        <f>VLOOKUP($I127,ForageQuality!$G$3:$K$1436,3,FALSE)</f>
        <v>21.230878400000002</v>
      </c>
      <c r="AH127">
        <f>VLOOKUP($I127,ForageQuality!$G$3:$K$1436,4,FALSE)</f>
        <v>28.9524176</v>
      </c>
      <c r="AI127">
        <f>VLOOKUP($I127,ForageQuality!$G$3:$K$1436,5,FALSE)</f>
        <v>14.1243608</v>
      </c>
    </row>
    <row r="128" spans="1:35" ht="15.75" customHeight="1" x14ac:dyDescent="0.2">
      <c r="A128" s="27" t="s">
        <v>28</v>
      </c>
      <c r="B128" s="27">
        <v>2021</v>
      </c>
      <c r="C128" s="29">
        <v>44393</v>
      </c>
      <c r="D128" s="27">
        <v>2107</v>
      </c>
      <c r="E128" s="31">
        <v>1</v>
      </c>
      <c r="F128" s="27" t="s">
        <v>22</v>
      </c>
      <c r="G128" s="27" t="s">
        <v>27</v>
      </c>
      <c r="H128" s="27">
        <v>1</v>
      </c>
      <c r="I128" s="7">
        <v>210282</v>
      </c>
      <c r="J128" s="27">
        <v>3.0116317518300222</v>
      </c>
      <c r="K128" s="9">
        <v>18.968568000000001</v>
      </c>
      <c r="L128" s="9">
        <v>18.813834</v>
      </c>
      <c r="M128" s="9">
        <v>26.523228</v>
      </c>
      <c r="N128" s="9">
        <v>12.023742</v>
      </c>
      <c r="O128" s="9">
        <v>260.39141138459303</v>
      </c>
      <c r="P128" s="9">
        <v>177.093307423917</v>
      </c>
      <c r="Q128" s="10">
        <v>2.605</v>
      </c>
      <c r="R128" s="10">
        <v>0.223</v>
      </c>
      <c r="T128" s="5">
        <v>2107</v>
      </c>
      <c r="U128" t="b">
        <f>T128=D128</f>
        <v>1</v>
      </c>
      <c r="AF128">
        <f>VLOOKUP($I128,ForageQuality!$G$3:$K$1436,2,FALSE)</f>
        <v>18.968568000000001</v>
      </c>
      <c r="AG128">
        <f>VLOOKUP($I128,ForageQuality!$G$3:$K$1436,3,FALSE)</f>
        <v>18.813834</v>
      </c>
      <c r="AH128">
        <f>VLOOKUP($I128,ForageQuality!$G$3:$K$1436,4,FALSE)</f>
        <v>26.523228</v>
      </c>
      <c r="AI128">
        <f>VLOOKUP($I128,ForageQuality!$G$3:$K$1436,5,FALSE)</f>
        <v>12.023742</v>
      </c>
    </row>
    <row r="129" spans="1:35" ht="15.75" customHeight="1" x14ac:dyDescent="0.2">
      <c r="A129" s="27" t="s">
        <v>28</v>
      </c>
      <c r="B129" s="27">
        <v>2021</v>
      </c>
      <c r="C129" s="29">
        <v>44393</v>
      </c>
      <c r="D129" s="27">
        <v>2108</v>
      </c>
      <c r="E129" s="31">
        <v>1</v>
      </c>
      <c r="F129" s="27" t="s">
        <v>26</v>
      </c>
      <c r="G129" s="27" t="s">
        <v>27</v>
      </c>
      <c r="H129" s="27">
        <v>1</v>
      </c>
      <c r="I129" s="7">
        <v>210283</v>
      </c>
      <c r="J129" s="27">
        <v>4.1368185685373202</v>
      </c>
      <c r="K129" s="9">
        <v>21.850483000000001</v>
      </c>
      <c r="L129" s="9">
        <v>20.124724000000001</v>
      </c>
      <c r="M129" s="9">
        <v>29.967942000000001</v>
      </c>
      <c r="N129" s="9">
        <v>9.4597160000000002</v>
      </c>
      <c r="O129" s="9">
        <v>227.29044847711901</v>
      </c>
      <c r="P129" s="9">
        <v>139.930465786036</v>
      </c>
      <c r="Q129" s="10">
        <v>2.379</v>
      </c>
      <c r="R129" s="10">
        <v>0.192</v>
      </c>
      <c r="T129" s="5">
        <v>2108</v>
      </c>
      <c r="U129" t="b">
        <f>T129=D129</f>
        <v>1</v>
      </c>
      <c r="AF129">
        <f>VLOOKUP($I129,ForageQuality!$G$3:$K$1436,2,FALSE)</f>
        <v>21.850483000000001</v>
      </c>
      <c r="AG129">
        <f>VLOOKUP($I129,ForageQuality!$G$3:$K$1436,3,FALSE)</f>
        <v>20.124724000000001</v>
      </c>
      <c r="AH129">
        <f>VLOOKUP($I129,ForageQuality!$G$3:$K$1436,4,FALSE)</f>
        <v>29.967942000000001</v>
      </c>
      <c r="AI129">
        <f>VLOOKUP($I129,ForageQuality!$G$3:$K$1436,5,FALSE)</f>
        <v>9.4597160000000002</v>
      </c>
    </row>
    <row r="130" spans="1:35" ht="15.75" customHeight="1" x14ac:dyDescent="0.2">
      <c r="A130" s="27" t="s">
        <v>28</v>
      </c>
      <c r="B130" s="27">
        <v>2021</v>
      </c>
      <c r="C130" s="29">
        <v>44393</v>
      </c>
      <c r="D130" s="27">
        <v>2109</v>
      </c>
      <c r="E130" s="31">
        <v>1</v>
      </c>
      <c r="F130" s="27" t="s">
        <v>20</v>
      </c>
      <c r="G130" s="27" t="s">
        <v>27</v>
      </c>
      <c r="H130" s="27">
        <v>1</v>
      </c>
      <c r="I130" s="7">
        <v>210284</v>
      </c>
      <c r="J130" s="27">
        <v>3.0524053258757387</v>
      </c>
      <c r="K130" s="9">
        <v>20.955480000000001</v>
      </c>
      <c r="L130" s="9">
        <v>20.321300999999998</v>
      </c>
      <c r="M130" s="9">
        <v>28.712683999999999</v>
      </c>
      <c r="N130" s="9">
        <v>11.038391000000001</v>
      </c>
      <c r="O130" s="9">
        <v>236.73098627608201</v>
      </c>
      <c r="P130" s="9">
        <v>155.56652998760899</v>
      </c>
      <c r="Q130" s="10">
        <v>2.0790000000000002</v>
      </c>
      <c r="R130" s="10">
        <v>0.17599999999999999</v>
      </c>
      <c r="T130" s="5">
        <v>2109</v>
      </c>
      <c r="U130" t="b">
        <f>T130=D130</f>
        <v>1</v>
      </c>
      <c r="AF130">
        <f>VLOOKUP($I130,ForageQuality!$G$3:$K$1436,2,FALSE)</f>
        <v>20.955480000000001</v>
      </c>
      <c r="AG130">
        <f>VLOOKUP($I130,ForageQuality!$G$3:$K$1436,3,FALSE)</f>
        <v>20.321300999999998</v>
      </c>
      <c r="AH130">
        <f>VLOOKUP($I130,ForageQuality!$G$3:$K$1436,4,FALSE)</f>
        <v>28.712683999999999</v>
      </c>
      <c r="AI130">
        <f>VLOOKUP($I130,ForageQuality!$G$3:$K$1436,5,FALSE)</f>
        <v>11.038391000000001</v>
      </c>
    </row>
    <row r="131" spans="1:35" ht="15.75" customHeight="1" x14ac:dyDescent="0.2">
      <c r="A131" s="27" t="s">
        <v>28</v>
      </c>
      <c r="B131" s="27">
        <v>2021</v>
      </c>
      <c r="C131" s="29">
        <v>44393</v>
      </c>
      <c r="D131" s="27">
        <v>2110</v>
      </c>
      <c r="E131" s="31">
        <v>1</v>
      </c>
      <c r="F131" s="27" t="s">
        <v>23</v>
      </c>
      <c r="G131" s="27" t="s">
        <v>27</v>
      </c>
      <c r="H131" s="27">
        <v>1</v>
      </c>
      <c r="I131" s="7">
        <v>210285</v>
      </c>
      <c r="J131" s="27">
        <v>2.9068083498358499</v>
      </c>
      <c r="K131" s="9">
        <v>22.013936000000001</v>
      </c>
      <c r="L131" s="9">
        <v>19.737577999999999</v>
      </c>
      <c r="M131" s="9">
        <v>28.779015999999999</v>
      </c>
      <c r="N131" s="9">
        <v>5.9971519999999998</v>
      </c>
      <c r="O131" s="9">
        <v>237.65515669553301</v>
      </c>
      <c r="P131" s="9">
        <v>143.53251016527801</v>
      </c>
      <c r="Q131" s="10">
        <v>1.9890000000000001</v>
      </c>
      <c r="R131" s="10">
        <v>0.16</v>
      </c>
      <c r="T131" s="5">
        <v>2110</v>
      </c>
      <c r="U131" t="b">
        <f>T131=D131</f>
        <v>1</v>
      </c>
      <c r="AF131">
        <f>VLOOKUP($I131,ForageQuality!$G$3:$K$1436,2,FALSE)</f>
        <v>22.013936000000001</v>
      </c>
      <c r="AG131">
        <f>VLOOKUP($I131,ForageQuality!$G$3:$K$1436,3,FALSE)</f>
        <v>19.737577999999999</v>
      </c>
      <c r="AH131">
        <f>VLOOKUP($I131,ForageQuality!$G$3:$K$1436,4,FALSE)</f>
        <v>28.779015999999999</v>
      </c>
      <c r="AI131">
        <f>VLOOKUP($I131,ForageQuality!$G$3:$K$1436,5,FALSE)</f>
        <v>5.9971519999999998</v>
      </c>
    </row>
    <row r="132" spans="1:35" ht="15.75" customHeight="1" x14ac:dyDescent="0.2">
      <c r="A132" s="27" t="s">
        <v>28</v>
      </c>
      <c r="B132" s="27">
        <v>2021</v>
      </c>
      <c r="C132" s="29">
        <v>44393</v>
      </c>
      <c r="D132" s="27">
        <v>2111</v>
      </c>
      <c r="E132" s="31">
        <v>1</v>
      </c>
      <c r="F132" s="27" t="s">
        <v>24</v>
      </c>
      <c r="G132" s="27" t="s">
        <v>27</v>
      </c>
      <c r="H132" s="27">
        <v>1</v>
      </c>
      <c r="I132" s="7">
        <v>210286</v>
      </c>
      <c r="J132" s="27">
        <v>3.9484360550727131</v>
      </c>
      <c r="K132" s="9">
        <v>21.544058</v>
      </c>
      <c r="L132" s="9">
        <v>20.219401999999999</v>
      </c>
      <c r="M132" s="9">
        <v>28.866461999999999</v>
      </c>
      <c r="N132" s="9">
        <v>11.793118</v>
      </c>
      <c r="O132" s="9">
        <v>235.72567101701699</v>
      </c>
      <c r="P132" s="9">
        <v>155.836224747621</v>
      </c>
      <c r="Q132" s="10">
        <v>2.6230000000000002</v>
      </c>
      <c r="R132" s="10">
        <v>0.17199999999999999</v>
      </c>
      <c r="T132" s="5">
        <v>2111</v>
      </c>
      <c r="U132" t="b">
        <f>T132=D132</f>
        <v>1</v>
      </c>
      <c r="AF132">
        <f>VLOOKUP($I132,ForageQuality!$G$3:$K$1436,2,FALSE)</f>
        <v>20.138538</v>
      </c>
      <c r="AG132">
        <f>VLOOKUP($I132,ForageQuality!$G$3:$K$1436,3,FALSE)</f>
        <v>22.203296399999999</v>
      </c>
      <c r="AH132">
        <f>VLOOKUP($I132,ForageQuality!$G$3:$K$1436,4,FALSE)</f>
        <v>29.711361999999998</v>
      </c>
      <c r="AI132">
        <f>VLOOKUP($I132,ForageQuality!$G$3:$K$1436,5,FALSE)</f>
        <v>14.340021999999999</v>
      </c>
    </row>
    <row r="133" spans="1:35" ht="15.75" customHeight="1" x14ac:dyDescent="0.2">
      <c r="A133" s="27" t="s">
        <v>28</v>
      </c>
      <c r="B133" s="27">
        <v>2021</v>
      </c>
      <c r="C133" s="29">
        <v>44393</v>
      </c>
      <c r="D133" s="27">
        <v>2112</v>
      </c>
      <c r="E133" s="31">
        <v>1</v>
      </c>
      <c r="F133" s="27" t="s">
        <v>25</v>
      </c>
      <c r="G133" s="27" t="s">
        <v>27</v>
      </c>
      <c r="H133" s="27">
        <v>1</v>
      </c>
      <c r="I133" s="7">
        <v>210287</v>
      </c>
      <c r="J133" s="27">
        <v>3.079985369795188</v>
      </c>
      <c r="K133" s="9">
        <v>19.431048000000001</v>
      </c>
      <c r="L133" s="9">
        <v>17.088750000000001</v>
      </c>
      <c r="M133" s="9">
        <v>25.054386000000001</v>
      </c>
      <c r="N133" s="9">
        <v>8.8952639999999992</v>
      </c>
      <c r="O133" s="9">
        <v>280.64663752073199</v>
      </c>
      <c r="P133" s="9">
        <v>187.515163059727</v>
      </c>
      <c r="Q133" s="10">
        <v>2.694</v>
      </c>
      <c r="R133" s="10">
        <v>0.191</v>
      </c>
      <c r="T133" s="5">
        <v>2112</v>
      </c>
      <c r="U133" t="b">
        <f>T133=D133</f>
        <v>1</v>
      </c>
      <c r="AF133">
        <f>VLOOKUP($I133,ForageQuality!$G$3:$K$1436,2,FALSE)</f>
        <v>18.077676</v>
      </c>
      <c r="AG133">
        <f>VLOOKUP($I133,ForageQuality!$G$3:$K$1436,3,FALSE)</f>
        <v>19.039612400000003</v>
      </c>
      <c r="AH133">
        <f>VLOOKUP($I133,ForageQuality!$G$3:$K$1436,4,FALSE)</f>
        <v>26.2140652</v>
      </c>
      <c r="AI133">
        <f>VLOOKUP($I133,ForageQuality!$G$3:$K$1436,5,FALSE)</f>
        <v>12.769987199999999</v>
      </c>
    </row>
    <row r="134" spans="1:35" ht="15.75" customHeight="1" x14ac:dyDescent="0.2">
      <c r="A134" s="27" t="s">
        <v>28</v>
      </c>
      <c r="B134" s="27">
        <v>2021</v>
      </c>
      <c r="C134" s="29">
        <v>44393</v>
      </c>
      <c r="D134" s="27">
        <v>2201</v>
      </c>
      <c r="E134" s="31">
        <v>2</v>
      </c>
      <c r="F134" s="27" t="s">
        <v>20</v>
      </c>
      <c r="G134" s="27" t="s">
        <v>21</v>
      </c>
      <c r="H134" s="27">
        <v>1</v>
      </c>
      <c r="I134" s="7">
        <v>210288</v>
      </c>
      <c r="J134" s="27">
        <v>3.6050799834673786</v>
      </c>
      <c r="K134" s="9">
        <v>18.653558</v>
      </c>
      <c r="L134" s="9">
        <v>16.936304</v>
      </c>
      <c r="M134" s="9">
        <v>26.558378000000001</v>
      </c>
      <c r="N134" s="9">
        <v>6.9507899999999996</v>
      </c>
      <c r="O134" s="9">
        <v>265.16966522438901</v>
      </c>
      <c r="P134" s="9">
        <v>165.90135060846799</v>
      </c>
      <c r="Q134" s="10">
        <v>2.4140000000000001</v>
      </c>
      <c r="R134" s="10">
        <v>0.152</v>
      </c>
      <c r="T134" s="5">
        <v>2201</v>
      </c>
      <c r="U134" t="b">
        <f>T134=D134</f>
        <v>1</v>
      </c>
      <c r="AF134">
        <f>VLOOKUP($I134,ForageQuality!$G$3:$K$1436,2,FALSE)</f>
        <v>18.653558</v>
      </c>
      <c r="AG134">
        <f>VLOOKUP($I134,ForageQuality!$G$3:$K$1436,3,FALSE)</f>
        <v>16.936304</v>
      </c>
      <c r="AH134">
        <f>VLOOKUP($I134,ForageQuality!$G$3:$K$1436,4,FALSE)</f>
        <v>26.558378000000001</v>
      </c>
      <c r="AI134">
        <f>VLOOKUP($I134,ForageQuality!$G$3:$K$1436,5,FALSE)</f>
        <v>6.9507899999999996</v>
      </c>
    </row>
    <row r="135" spans="1:35" ht="15.75" customHeight="1" x14ac:dyDescent="0.2">
      <c r="A135" s="27" t="s">
        <v>28</v>
      </c>
      <c r="B135" s="27">
        <v>2021</v>
      </c>
      <c r="C135" s="29">
        <v>44393</v>
      </c>
      <c r="D135" s="27">
        <v>2202</v>
      </c>
      <c r="E135" s="31">
        <v>2</v>
      </c>
      <c r="F135" s="27" t="s">
        <v>22</v>
      </c>
      <c r="G135" s="27" t="s">
        <v>21</v>
      </c>
      <c r="H135" s="27">
        <v>1</v>
      </c>
      <c r="I135" s="7">
        <v>210289</v>
      </c>
      <c r="J135" s="27">
        <v>3.996686115856805</v>
      </c>
      <c r="K135" s="9">
        <v>21.363614999999999</v>
      </c>
      <c r="L135" s="9">
        <v>19.109024999999999</v>
      </c>
      <c r="M135" s="9">
        <v>27.485835000000002</v>
      </c>
      <c r="N135" s="9">
        <v>10.237304999999999</v>
      </c>
      <c r="O135" s="9">
        <v>250.493744259755</v>
      </c>
      <c r="P135" s="9">
        <v>164.878712685875</v>
      </c>
      <c r="Q135" s="10">
        <v>2.0630000000000002</v>
      </c>
      <c r="R135" s="10">
        <v>0.126</v>
      </c>
      <c r="T135" s="5">
        <v>2202</v>
      </c>
      <c r="U135" t="b">
        <f>T135=D135</f>
        <v>1</v>
      </c>
      <c r="AF135">
        <f>VLOOKUP($I135,ForageQuality!$G$3:$K$1436,2,FALSE)</f>
        <v>21.363614999999999</v>
      </c>
      <c r="AG135">
        <f>VLOOKUP($I135,ForageQuality!$G$3:$K$1436,3,FALSE)</f>
        <v>19.109024999999999</v>
      </c>
      <c r="AH135">
        <f>VLOOKUP($I135,ForageQuality!$G$3:$K$1436,4,FALSE)</f>
        <v>27.485835000000002</v>
      </c>
      <c r="AI135">
        <f>VLOOKUP($I135,ForageQuality!$G$3:$K$1436,5,FALSE)</f>
        <v>10.237304999999999</v>
      </c>
    </row>
    <row r="136" spans="1:35" ht="15.75" customHeight="1" x14ac:dyDescent="0.2">
      <c r="A136" s="27" t="s">
        <v>28</v>
      </c>
      <c r="B136" s="27">
        <v>2021</v>
      </c>
      <c r="C136" s="29">
        <v>44393</v>
      </c>
      <c r="D136" s="27">
        <v>2203</v>
      </c>
      <c r="E136" s="31">
        <v>2</v>
      </c>
      <c r="F136" s="27" t="s">
        <v>24</v>
      </c>
      <c r="G136" s="27" t="s">
        <v>21</v>
      </c>
      <c r="H136" s="27">
        <v>1</v>
      </c>
      <c r="I136" s="7">
        <v>210290</v>
      </c>
      <c r="J136" s="27">
        <v>3.9019839792658892</v>
      </c>
      <c r="K136" s="9">
        <v>22.115072000000001</v>
      </c>
      <c r="L136" s="9">
        <v>19.497631999999999</v>
      </c>
      <c r="M136" s="9">
        <v>27.910176</v>
      </c>
      <c r="N136" s="9">
        <v>10.506496</v>
      </c>
      <c r="O136" s="9">
        <v>245.67631790691499</v>
      </c>
      <c r="P136" s="9">
        <v>161.676251990162</v>
      </c>
      <c r="Q136" s="10">
        <v>2.0640000000000001</v>
      </c>
      <c r="R136" s="10">
        <v>0.183</v>
      </c>
      <c r="T136" s="5">
        <v>2203</v>
      </c>
      <c r="U136" t="b">
        <f>T136=D136</f>
        <v>1</v>
      </c>
      <c r="AF136">
        <f>VLOOKUP($I136,ForageQuality!$G$3:$K$1436,2,FALSE)</f>
        <v>22.115072000000001</v>
      </c>
      <c r="AG136">
        <f>VLOOKUP($I136,ForageQuality!$G$3:$K$1436,3,FALSE)</f>
        <v>19.497631999999999</v>
      </c>
      <c r="AH136">
        <f>VLOOKUP($I136,ForageQuality!$G$3:$K$1436,4,FALSE)</f>
        <v>27.910176</v>
      </c>
      <c r="AI136">
        <f>VLOOKUP($I136,ForageQuality!$G$3:$K$1436,5,FALSE)</f>
        <v>10.506496</v>
      </c>
    </row>
    <row r="137" spans="1:35" ht="15.75" customHeight="1" x14ac:dyDescent="0.2">
      <c r="A137" s="27" t="s">
        <v>28</v>
      </c>
      <c r="B137" s="27">
        <v>2021</v>
      </c>
      <c r="C137" s="29">
        <v>44393</v>
      </c>
      <c r="D137" s="27">
        <v>2204</v>
      </c>
      <c r="E137" s="31">
        <v>2</v>
      </c>
      <c r="F137" s="27" t="s">
        <v>23</v>
      </c>
      <c r="G137" s="27" t="s">
        <v>21</v>
      </c>
      <c r="H137" s="27">
        <v>1</v>
      </c>
      <c r="I137" s="7">
        <v>210291</v>
      </c>
      <c r="J137" s="27">
        <v>3.0003940437484102</v>
      </c>
      <c r="K137" s="9">
        <v>21.173100000000002</v>
      </c>
      <c r="L137" s="9">
        <v>20.59665</v>
      </c>
      <c r="M137" s="9">
        <v>29.06955</v>
      </c>
      <c r="N137" s="9">
        <v>11.5107</v>
      </c>
      <c r="O137" s="9">
        <v>233.13841475534201</v>
      </c>
      <c r="P137" s="9">
        <v>152.238032057607</v>
      </c>
      <c r="Q137" s="10">
        <v>1.9119999999999999</v>
      </c>
      <c r="R137" s="10">
        <v>0.14000000000000001</v>
      </c>
      <c r="T137" s="5">
        <v>2204</v>
      </c>
      <c r="U137" t="b">
        <f>T137=D137</f>
        <v>1</v>
      </c>
      <c r="AF137">
        <f>VLOOKUP($I137,ForageQuality!$G$3:$K$1436,2,FALSE)</f>
        <v>19.428685600000001</v>
      </c>
      <c r="AG137">
        <f>VLOOKUP($I137,ForageQuality!$G$3:$K$1436,3,FALSE)</f>
        <v>22.224457199999996</v>
      </c>
      <c r="AH137">
        <f>VLOOKUP($I137,ForageQuality!$G$3:$K$1436,4,FALSE)</f>
        <v>29.7573896</v>
      </c>
      <c r="AI137">
        <f>VLOOKUP($I137,ForageQuality!$G$3:$K$1436,5,FALSE)</f>
        <v>14.181361200000001</v>
      </c>
    </row>
    <row r="138" spans="1:35" ht="15.75" customHeight="1" x14ac:dyDescent="0.2">
      <c r="A138" s="27" t="s">
        <v>28</v>
      </c>
      <c r="B138" s="27">
        <v>2021</v>
      </c>
      <c r="C138" s="29">
        <v>44393</v>
      </c>
      <c r="D138" s="27">
        <v>2205</v>
      </c>
      <c r="E138" s="31">
        <v>2</v>
      </c>
      <c r="F138" s="27" t="s">
        <v>26</v>
      </c>
      <c r="G138" s="27" t="s">
        <v>21</v>
      </c>
      <c r="H138" s="27">
        <v>1</v>
      </c>
      <c r="I138" s="7">
        <v>210292</v>
      </c>
      <c r="J138" s="27">
        <v>3.5206159156971082</v>
      </c>
      <c r="K138" s="9">
        <v>21.882840000000002</v>
      </c>
      <c r="L138" s="9">
        <v>22.276547999999998</v>
      </c>
      <c r="M138" s="9">
        <v>31.423392</v>
      </c>
      <c r="N138" s="9">
        <v>10.43784</v>
      </c>
      <c r="O138" s="9">
        <v>211.8006484069</v>
      </c>
      <c r="P138" s="9">
        <v>131.03487371936501</v>
      </c>
      <c r="Q138" s="10">
        <v>1.9219999999999999</v>
      </c>
      <c r="R138" s="10">
        <v>0.16300000000000001</v>
      </c>
      <c r="T138" s="5">
        <v>2205</v>
      </c>
      <c r="U138" t="b">
        <f>T138=D138</f>
        <v>1</v>
      </c>
      <c r="AF138">
        <f>VLOOKUP($I138,ForageQuality!$G$3:$K$1436,2,FALSE)</f>
        <v>21.882840000000002</v>
      </c>
      <c r="AG138">
        <f>VLOOKUP($I138,ForageQuality!$G$3:$K$1436,3,FALSE)</f>
        <v>22.276547999999998</v>
      </c>
      <c r="AH138">
        <f>VLOOKUP($I138,ForageQuality!$G$3:$K$1436,4,FALSE)</f>
        <v>31.423392</v>
      </c>
      <c r="AI138">
        <f>VLOOKUP($I138,ForageQuality!$G$3:$K$1436,5,FALSE)</f>
        <v>10.43784</v>
      </c>
    </row>
    <row r="139" spans="1:35" ht="15.75" customHeight="1" x14ac:dyDescent="0.2">
      <c r="A139" s="27" t="s">
        <v>28</v>
      </c>
      <c r="B139" s="27">
        <v>2021</v>
      </c>
      <c r="C139" s="29">
        <v>44393</v>
      </c>
      <c r="D139" s="27">
        <v>2206</v>
      </c>
      <c r="E139" s="31">
        <v>2</v>
      </c>
      <c r="F139" s="27" t="s">
        <v>25</v>
      </c>
      <c r="G139" s="27" t="s">
        <v>21</v>
      </c>
      <c r="H139" s="27">
        <v>1</v>
      </c>
      <c r="I139" s="7">
        <v>210293</v>
      </c>
      <c r="J139" s="27">
        <v>3.7944842566491817</v>
      </c>
      <c r="K139" s="9">
        <v>18.920978999999999</v>
      </c>
      <c r="L139" s="9">
        <v>16.609324999999998</v>
      </c>
      <c r="M139" s="9">
        <v>25.792234000000001</v>
      </c>
      <c r="N139" s="9">
        <v>10.293231</v>
      </c>
      <c r="O139" s="9">
        <v>273.96505376070201</v>
      </c>
      <c r="P139" s="9">
        <v>181.51703587781</v>
      </c>
      <c r="Q139" s="10">
        <v>2.286</v>
      </c>
      <c r="R139" s="10">
        <v>0.193</v>
      </c>
      <c r="T139" s="5">
        <v>2206</v>
      </c>
      <c r="U139" t="b">
        <f>T139=D139</f>
        <v>1</v>
      </c>
      <c r="AF139">
        <f>VLOOKUP($I139,ForageQuality!$G$3:$K$1436,2,FALSE)</f>
        <v>18.920978999999999</v>
      </c>
      <c r="AG139">
        <f>VLOOKUP($I139,ForageQuality!$G$3:$K$1436,3,FALSE)</f>
        <v>16.609324999999998</v>
      </c>
      <c r="AH139">
        <f>VLOOKUP($I139,ForageQuality!$G$3:$K$1436,4,FALSE)</f>
        <v>25.792234000000001</v>
      </c>
      <c r="AI139">
        <f>VLOOKUP($I139,ForageQuality!$G$3:$K$1436,5,FALSE)</f>
        <v>10.293231</v>
      </c>
    </row>
    <row r="140" spans="1:35" ht="15.75" customHeight="1" x14ac:dyDescent="0.2">
      <c r="A140" s="27" t="s">
        <v>28</v>
      </c>
      <c r="B140" s="27">
        <v>2021</v>
      </c>
      <c r="C140" s="29">
        <v>44393</v>
      </c>
      <c r="D140" s="27">
        <v>2207</v>
      </c>
      <c r="E140" s="31">
        <v>2</v>
      </c>
      <c r="F140" s="27" t="s">
        <v>20</v>
      </c>
      <c r="G140" s="27" t="s">
        <v>27</v>
      </c>
      <c r="H140" s="27">
        <v>1</v>
      </c>
      <c r="I140" s="7">
        <v>210294</v>
      </c>
      <c r="J140" s="27">
        <v>3.2217922819947127</v>
      </c>
      <c r="K140" s="9">
        <v>18.117888000000001</v>
      </c>
      <c r="L140" s="9">
        <v>17.734344</v>
      </c>
      <c r="M140" s="9">
        <v>27.724751999999999</v>
      </c>
      <c r="N140" s="9">
        <v>10.885344</v>
      </c>
      <c r="O140" s="9">
        <v>251.92817384867701</v>
      </c>
      <c r="P140" s="9">
        <v>163.40572354702201</v>
      </c>
      <c r="Q140" s="10">
        <v>2.35</v>
      </c>
      <c r="R140" s="10">
        <v>0.157</v>
      </c>
      <c r="T140" s="5">
        <v>2207</v>
      </c>
      <c r="U140" t="b">
        <f>T140=D140</f>
        <v>1</v>
      </c>
      <c r="AF140">
        <f>VLOOKUP($I140,ForageQuality!$G$3:$K$1436,2,FALSE)</f>
        <v>18.117888000000001</v>
      </c>
      <c r="AG140">
        <f>VLOOKUP($I140,ForageQuality!$G$3:$K$1436,3,FALSE)</f>
        <v>17.734344</v>
      </c>
      <c r="AH140">
        <f>VLOOKUP($I140,ForageQuality!$G$3:$K$1436,4,FALSE)</f>
        <v>27.724751999999999</v>
      </c>
      <c r="AI140">
        <f>VLOOKUP($I140,ForageQuality!$G$3:$K$1436,5,FALSE)</f>
        <v>10.885344</v>
      </c>
    </row>
    <row r="141" spans="1:35" ht="15.75" customHeight="1" x14ac:dyDescent="0.2">
      <c r="A141" s="27" t="s">
        <v>28</v>
      </c>
      <c r="B141" s="27">
        <v>2021</v>
      </c>
      <c r="C141" s="29">
        <v>44393</v>
      </c>
      <c r="D141" s="27">
        <v>2208</v>
      </c>
      <c r="E141" s="31">
        <v>2</v>
      </c>
      <c r="F141" s="27" t="s">
        <v>23</v>
      </c>
      <c r="G141" s="27" t="s">
        <v>27</v>
      </c>
      <c r="H141" s="27">
        <v>1</v>
      </c>
      <c r="I141" s="7">
        <v>210295</v>
      </c>
      <c r="J141" s="27">
        <v>3.6588298447757324</v>
      </c>
      <c r="K141" s="9">
        <v>20.03631</v>
      </c>
      <c r="L141" s="9">
        <v>23.796548999999999</v>
      </c>
      <c r="M141" s="9">
        <v>33.091932999999997</v>
      </c>
      <c r="N141" s="9">
        <v>14.867125</v>
      </c>
      <c r="O141" s="9">
        <v>197.79285034618201</v>
      </c>
      <c r="P141" s="9">
        <v>127.90024634987201</v>
      </c>
      <c r="Q141" s="10">
        <v>2.0680000000000001</v>
      </c>
      <c r="R141" s="10">
        <v>0.17699999999999999</v>
      </c>
      <c r="T141" s="5">
        <v>2208</v>
      </c>
      <c r="U141" t="b">
        <f>T141=D141</f>
        <v>1</v>
      </c>
      <c r="AF141">
        <f>VLOOKUP($I141,ForageQuality!$G$3:$K$1436,2,FALSE)</f>
        <v>20.03631</v>
      </c>
      <c r="AG141">
        <f>VLOOKUP($I141,ForageQuality!$G$3:$K$1436,3,FALSE)</f>
        <v>23.796548999999999</v>
      </c>
      <c r="AH141">
        <f>VLOOKUP($I141,ForageQuality!$G$3:$K$1436,4,FALSE)</f>
        <v>33.091932999999997</v>
      </c>
      <c r="AI141">
        <f>VLOOKUP($I141,ForageQuality!$G$3:$K$1436,5,FALSE)</f>
        <v>14.867125</v>
      </c>
    </row>
    <row r="142" spans="1:35" ht="15.75" customHeight="1" x14ac:dyDescent="0.2">
      <c r="A142" s="27" t="s">
        <v>28</v>
      </c>
      <c r="B142" s="27">
        <v>2021</v>
      </c>
      <c r="C142" s="29">
        <v>44393</v>
      </c>
      <c r="D142" s="27">
        <v>2209</v>
      </c>
      <c r="E142" s="31">
        <v>2</v>
      </c>
      <c r="F142" s="27" t="s">
        <v>22</v>
      </c>
      <c r="G142" s="27" t="s">
        <v>27</v>
      </c>
      <c r="H142" s="27">
        <v>1</v>
      </c>
      <c r="I142" s="7">
        <v>210296</v>
      </c>
      <c r="J142" s="27">
        <v>3.8162401528930512</v>
      </c>
      <c r="K142" s="9">
        <v>21.313638000000001</v>
      </c>
      <c r="L142" s="9">
        <v>20.340664</v>
      </c>
      <c r="M142" s="9">
        <v>28.537510999999999</v>
      </c>
      <c r="N142" s="9">
        <v>11.501287</v>
      </c>
      <c r="O142" s="9">
        <v>238.13495367227301</v>
      </c>
      <c r="P142" s="9">
        <v>157.75862102900501</v>
      </c>
      <c r="Q142" s="10">
        <v>2.012</v>
      </c>
      <c r="R142" s="10">
        <v>0.16500000000000001</v>
      </c>
      <c r="T142" s="5">
        <v>2209</v>
      </c>
      <c r="U142" t="b">
        <f>T142=D142</f>
        <v>1</v>
      </c>
      <c r="AF142">
        <f>VLOOKUP($I142,ForageQuality!$G$3:$K$1436,2,FALSE)</f>
        <v>21.313638000000001</v>
      </c>
      <c r="AG142">
        <f>VLOOKUP($I142,ForageQuality!$G$3:$K$1436,3,FALSE)</f>
        <v>20.340664</v>
      </c>
      <c r="AH142">
        <f>VLOOKUP($I142,ForageQuality!$G$3:$K$1436,4,FALSE)</f>
        <v>28.537510999999999</v>
      </c>
      <c r="AI142">
        <f>VLOOKUP($I142,ForageQuality!$G$3:$K$1436,5,FALSE)</f>
        <v>11.501287</v>
      </c>
    </row>
    <row r="143" spans="1:35" ht="15.75" customHeight="1" x14ac:dyDescent="0.2">
      <c r="A143" s="27" t="s">
        <v>28</v>
      </c>
      <c r="B143" s="27">
        <v>2021</v>
      </c>
      <c r="C143" s="29">
        <v>44393</v>
      </c>
      <c r="D143" s="27">
        <v>2210</v>
      </c>
      <c r="E143" s="31">
        <v>2</v>
      </c>
      <c r="F143" s="27" t="s">
        <v>24</v>
      </c>
      <c r="G143" s="27" t="s">
        <v>27</v>
      </c>
      <c r="H143" s="27">
        <v>1</v>
      </c>
      <c r="I143" s="7">
        <v>210297</v>
      </c>
      <c r="J143" s="27">
        <v>3.4031829769151782</v>
      </c>
      <c r="K143" s="9">
        <v>22.063603000000001</v>
      </c>
      <c r="L143" s="9">
        <v>20.343764</v>
      </c>
      <c r="M143" s="9">
        <v>29.669522000000001</v>
      </c>
      <c r="N143" s="9">
        <v>9.6660470000000007</v>
      </c>
      <c r="O143" s="9">
        <v>229.041580718642</v>
      </c>
      <c r="P143" s="9">
        <v>144.40158508434999</v>
      </c>
      <c r="Q143" s="10">
        <v>2.1880000000000002</v>
      </c>
      <c r="R143" s="10">
        <v>0.14199999999999999</v>
      </c>
      <c r="T143" s="5">
        <v>2210</v>
      </c>
      <c r="U143" t="b">
        <f>T143=D143</f>
        <v>1</v>
      </c>
      <c r="AF143">
        <f>VLOOKUP($I143,ForageQuality!$G$3:$K$1436,2,FALSE)</f>
        <v>22.063603000000001</v>
      </c>
      <c r="AG143">
        <f>VLOOKUP($I143,ForageQuality!$G$3:$K$1436,3,FALSE)</f>
        <v>20.343764</v>
      </c>
      <c r="AH143">
        <f>VLOOKUP($I143,ForageQuality!$G$3:$K$1436,4,FALSE)</f>
        <v>29.669522000000001</v>
      </c>
      <c r="AI143">
        <f>VLOOKUP($I143,ForageQuality!$G$3:$K$1436,5,FALSE)</f>
        <v>9.6660470000000007</v>
      </c>
    </row>
    <row r="144" spans="1:35" ht="15.75" customHeight="1" x14ac:dyDescent="0.2">
      <c r="A144" s="27" t="s">
        <v>28</v>
      </c>
      <c r="B144" s="27">
        <v>2021</v>
      </c>
      <c r="C144" s="29">
        <v>44393</v>
      </c>
      <c r="D144" s="27">
        <v>2211</v>
      </c>
      <c r="E144" s="31">
        <v>2</v>
      </c>
      <c r="F144" s="27" t="s">
        <v>25</v>
      </c>
      <c r="G144" s="27" t="s">
        <v>27</v>
      </c>
      <c r="H144" s="27">
        <v>1</v>
      </c>
      <c r="I144" s="7">
        <v>210298</v>
      </c>
      <c r="J144" s="27">
        <v>3.6105877959694914</v>
      </c>
      <c r="K144" s="9">
        <v>21.155290000000001</v>
      </c>
      <c r="L144" s="9">
        <v>23.101026000000001</v>
      </c>
      <c r="M144" s="9">
        <v>31.911905999999998</v>
      </c>
      <c r="N144" s="9">
        <v>11.536746000000001</v>
      </c>
      <c r="O144" s="9">
        <v>206.68614737724101</v>
      </c>
      <c r="P144" s="9">
        <v>130.167220408064</v>
      </c>
      <c r="Q144" s="10">
        <v>1.8939999999999999</v>
      </c>
      <c r="R144" s="10">
        <v>0.11899999999999999</v>
      </c>
      <c r="T144" s="5">
        <v>2211</v>
      </c>
      <c r="U144" t="b">
        <f>T144=D144</f>
        <v>1</v>
      </c>
      <c r="AF144">
        <f>VLOOKUP($I144,ForageQuality!$G$3:$K$1436,2,FALSE)</f>
        <v>21.155290000000001</v>
      </c>
      <c r="AG144">
        <f>VLOOKUP($I144,ForageQuality!$G$3:$K$1436,3,FALSE)</f>
        <v>23.101026000000001</v>
      </c>
      <c r="AH144">
        <f>VLOOKUP($I144,ForageQuality!$G$3:$K$1436,4,FALSE)</f>
        <v>31.911905999999998</v>
      </c>
      <c r="AI144">
        <f>VLOOKUP($I144,ForageQuality!$G$3:$K$1436,5,FALSE)</f>
        <v>11.536746000000001</v>
      </c>
    </row>
    <row r="145" spans="1:35" ht="15.75" customHeight="1" x14ac:dyDescent="0.2">
      <c r="A145" s="27" t="s">
        <v>28</v>
      </c>
      <c r="B145" s="27">
        <v>2021</v>
      </c>
      <c r="C145" s="29">
        <v>44393</v>
      </c>
      <c r="D145" s="27">
        <v>2212</v>
      </c>
      <c r="E145" s="31">
        <v>2</v>
      </c>
      <c r="F145" s="27" t="s">
        <v>26</v>
      </c>
      <c r="G145" s="27" t="s">
        <v>27</v>
      </c>
      <c r="H145" s="27">
        <v>1</v>
      </c>
      <c r="I145" s="7">
        <v>210299</v>
      </c>
      <c r="J145" s="27">
        <v>3.1415913132430711</v>
      </c>
      <c r="K145" s="9">
        <v>18.817812</v>
      </c>
      <c r="L145" s="9">
        <v>18.607914000000001</v>
      </c>
      <c r="M145" s="9">
        <v>27.870804</v>
      </c>
      <c r="N145" s="9">
        <v>10.367136</v>
      </c>
      <c r="O145" s="9">
        <v>248.336674827878</v>
      </c>
      <c r="P145" s="9">
        <v>160.67434158692299</v>
      </c>
      <c r="Q145" s="10">
        <v>2.3879999999999999</v>
      </c>
      <c r="R145" s="10">
        <v>0.16800000000000001</v>
      </c>
      <c r="T145" s="5">
        <v>2212</v>
      </c>
      <c r="U145" t="b">
        <f>T145=D145</f>
        <v>1</v>
      </c>
      <c r="AF145">
        <f>VLOOKUP($I145,ForageQuality!$G$3:$K$1436,2,FALSE)</f>
        <v>18.817812</v>
      </c>
      <c r="AG145">
        <f>VLOOKUP($I145,ForageQuality!$G$3:$K$1436,3,FALSE)</f>
        <v>18.607914000000001</v>
      </c>
      <c r="AH145">
        <f>VLOOKUP($I145,ForageQuality!$G$3:$K$1436,4,FALSE)</f>
        <v>27.870804</v>
      </c>
      <c r="AI145">
        <f>VLOOKUP($I145,ForageQuality!$G$3:$K$1436,5,FALSE)</f>
        <v>10.367136</v>
      </c>
    </row>
    <row r="146" spans="1:35" ht="15.75" customHeight="1" x14ac:dyDescent="0.2">
      <c r="A146" s="27" t="s">
        <v>28</v>
      </c>
      <c r="B146" s="27">
        <v>2021</v>
      </c>
      <c r="C146" s="29">
        <v>44393</v>
      </c>
      <c r="D146" s="27">
        <v>2301</v>
      </c>
      <c r="E146" s="31">
        <v>3</v>
      </c>
      <c r="F146" s="27" t="s">
        <v>20</v>
      </c>
      <c r="G146" s="27" t="s">
        <v>27</v>
      </c>
      <c r="H146" s="27">
        <v>1</v>
      </c>
      <c r="I146" s="7">
        <v>210300</v>
      </c>
      <c r="J146" s="27">
        <v>3.1459511743042752</v>
      </c>
      <c r="K146" s="9">
        <v>19.283985000000001</v>
      </c>
      <c r="L146" s="9">
        <v>17.246880000000001</v>
      </c>
      <c r="M146" s="9">
        <v>26.774685000000002</v>
      </c>
      <c r="N146" s="9">
        <v>10.231199999999999</v>
      </c>
      <c r="O146" s="9">
        <v>262.186848405847</v>
      </c>
      <c r="P146" s="9">
        <v>171.60169264000601</v>
      </c>
      <c r="Q146" s="10">
        <v>2.258</v>
      </c>
      <c r="R146" s="10">
        <v>0.19800000000000001</v>
      </c>
      <c r="T146" s="5">
        <v>2301</v>
      </c>
      <c r="U146" t="b">
        <f>T146=D146</f>
        <v>1</v>
      </c>
      <c r="AF146">
        <f>VLOOKUP($I146,ForageQuality!$G$3:$K$1436,2,FALSE)</f>
        <v>17.822225800000002</v>
      </c>
      <c r="AG146">
        <f>VLOOKUP($I146,ForageQuality!$G$3:$K$1436,3,FALSE)</f>
        <v>19.160492800000004</v>
      </c>
      <c r="AH146">
        <f>VLOOKUP($I146,ForageQuality!$G$3:$K$1436,4,FALSE)</f>
        <v>27.204545000000003</v>
      </c>
      <c r="AI146">
        <f>VLOOKUP($I146,ForageQuality!$G$3:$K$1436,5,FALSE)</f>
        <v>12.9424136</v>
      </c>
    </row>
    <row r="147" spans="1:35" ht="15.75" customHeight="1" x14ac:dyDescent="0.2">
      <c r="A147" s="27" t="s">
        <v>28</v>
      </c>
      <c r="B147" s="27">
        <v>2021</v>
      </c>
      <c r="C147" s="29">
        <v>44393</v>
      </c>
      <c r="D147" s="27">
        <v>2302</v>
      </c>
      <c r="E147" s="31">
        <v>3</v>
      </c>
      <c r="F147" s="27" t="s">
        <v>23</v>
      </c>
      <c r="G147" s="27" t="s">
        <v>27</v>
      </c>
      <c r="H147" s="27">
        <v>1</v>
      </c>
      <c r="I147" s="7">
        <v>210301</v>
      </c>
      <c r="J147" s="27">
        <v>3.3595843663031526</v>
      </c>
      <c r="K147" s="9">
        <v>23.867999999999999</v>
      </c>
      <c r="L147" s="9">
        <v>18.442620000000002</v>
      </c>
      <c r="M147" s="9">
        <v>27.126899999999999</v>
      </c>
      <c r="N147" s="9">
        <v>5.9302799999999998</v>
      </c>
      <c r="O147" s="9">
        <v>255.58839524861901</v>
      </c>
      <c r="P147" s="9">
        <v>159.799604531516</v>
      </c>
      <c r="Q147" s="10">
        <v>2.2349999999999999</v>
      </c>
      <c r="R147" s="10">
        <v>0.183</v>
      </c>
      <c r="T147" s="5">
        <v>2302</v>
      </c>
      <c r="U147" t="b">
        <f>T147=D147</f>
        <v>1</v>
      </c>
      <c r="AF147">
        <f>VLOOKUP($I147,ForageQuality!$G$3:$K$1436,2,FALSE)</f>
        <v>23.867999999999999</v>
      </c>
      <c r="AG147">
        <f>VLOOKUP($I147,ForageQuality!$G$3:$K$1436,3,FALSE)</f>
        <v>18.442620000000002</v>
      </c>
      <c r="AH147">
        <f>VLOOKUP($I147,ForageQuality!$G$3:$K$1436,4,FALSE)</f>
        <v>27.126899999999999</v>
      </c>
      <c r="AI147">
        <f>VLOOKUP($I147,ForageQuality!$G$3:$K$1436,5,FALSE)</f>
        <v>5.9302799999999998</v>
      </c>
    </row>
    <row r="148" spans="1:35" ht="15.75" customHeight="1" x14ac:dyDescent="0.2">
      <c r="A148" s="27" t="s">
        <v>28</v>
      </c>
      <c r="B148" s="27">
        <v>2021</v>
      </c>
      <c r="C148" s="29">
        <v>44393</v>
      </c>
      <c r="D148" s="27">
        <v>2303</v>
      </c>
      <c r="E148" s="31">
        <v>3</v>
      </c>
      <c r="F148" s="27" t="s">
        <v>26</v>
      </c>
      <c r="G148" s="27" t="s">
        <v>27</v>
      </c>
      <c r="H148" s="27">
        <v>1</v>
      </c>
      <c r="I148" s="7">
        <v>210302</v>
      </c>
      <c r="J148" s="27">
        <v>3.4972314083782403</v>
      </c>
      <c r="K148" s="9">
        <v>22.874853000000002</v>
      </c>
      <c r="L148" s="9">
        <v>18.118058999999999</v>
      </c>
      <c r="M148" s="9">
        <v>25.152237</v>
      </c>
      <c r="N148" s="9">
        <v>6.6668580000000004</v>
      </c>
      <c r="O148" s="9">
        <v>276.58932243976602</v>
      </c>
      <c r="P148" s="9">
        <v>183.24162754526901</v>
      </c>
      <c r="Q148" s="10">
        <v>1.915</v>
      </c>
      <c r="R148" s="10">
        <v>0.13100000000000001</v>
      </c>
      <c r="T148" s="5">
        <v>2303</v>
      </c>
      <c r="U148" t="b">
        <f>T148=D148</f>
        <v>1</v>
      </c>
      <c r="AF148">
        <f>VLOOKUP($I148,ForageQuality!$G$3:$K$1436,2,FALSE)</f>
        <v>22.874853000000002</v>
      </c>
      <c r="AG148">
        <f>VLOOKUP($I148,ForageQuality!$G$3:$K$1436,3,FALSE)</f>
        <v>18.118058999999999</v>
      </c>
      <c r="AH148">
        <f>VLOOKUP($I148,ForageQuality!$G$3:$K$1436,4,FALSE)</f>
        <v>25.152237</v>
      </c>
      <c r="AI148">
        <f>VLOOKUP($I148,ForageQuality!$G$3:$K$1436,5,FALSE)</f>
        <v>6.6668580000000004</v>
      </c>
    </row>
    <row r="149" spans="1:35" ht="15.75" customHeight="1" x14ac:dyDescent="0.2">
      <c r="A149" s="27" t="s">
        <v>28</v>
      </c>
      <c r="B149" s="27">
        <v>2021</v>
      </c>
      <c r="C149" s="29">
        <v>44393</v>
      </c>
      <c r="D149" s="27">
        <v>2304</v>
      </c>
      <c r="E149" s="31">
        <v>3</v>
      </c>
      <c r="F149" s="27" t="s">
        <v>25</v>
      </c>
      <c r="G149" s="27" t="s">
        <v>27</v>
      </c>
      <c r="H149" s="27">
        <v>1</v>
      </c>
      <c r="I149" s="7">
        <v>210303</v>
      </c>
      <c r="J149" s="27">
        <v>4.4277503262975859</v>
      </c>
      <c r="K149" s="9">
        <v>20.717289000000001</v>
      </c>
      <c r="L149" s="9">
        <v>21.267548999999999</v>
      </c>
      <c r="M149" s="9">
        <v>30.117564000000002</v>
      </c>
      <c r="N149" s="9">
        <v>10.409084999999999</v>
      </c>
      <c r="O149" s="9">
        <v>223.41156245587001</v>
      </c>
      <c r="P149" s="9">
        <v>141.682319057038</v>
      </c>
      <c r="Q149" s="10">
        <v>2.1509999999999998</v>
      </c>
      <c r="R149" s="10">
        <v>0.17699999999999999</v>
      </c>
      <c r="T149" s="5">
        <v>2304</v>
      </c>
      <c r="U149" t="b">
        <f>T149=D149</f>
        <v>1</v>
      </c>
      <c r="AF149">
        <f>VLOOKUP($I149,ForageQuality!$G$3:$K$1436,2,FALSE)</f>
        <v>20.717289000000001</v>
      </c>
      <c r="AG149">
        <f>VLOOKUP($I149,ForageQuality!$G$3:$K$1436,3,FALSE)</f>
        <v>21.267548999999999</v>
      </c>
      <c r="AH149">
        <f>VLOOKUP($I149,ForageQuality!$G$3:$K$1436,4,FALSE)</f>
        <v>30.117564000000002</v>
      </c>
      <c r="AI149">
        <f>VLOOKUP($I149,ForageQuality!$G$3:$K$1436,5,FALSE)</f>
        <v>10.409084999999999</v>
      </c>
    </row>
    <row r="150" spans="1:35" ht="15.75" customHeight="1" x14ac:dyDescent="0.2">
      <c r="A150" s="27" t="s">
        <v>28</v>
      </c>
      <c r="B150" s="27">
        <v>2021</v>
      </c>
      <c r="C150" s="29">
        <v>44393</v>
      </c>
      <c r="D150" s="27">
        <v>2305</v>
      </c>
      <c r="E150" s="31">
        <v>3</v>
      </c>
      <c r="F150" s="27" t="s">
        <v>24</v>
      </c>
      <c r="G150" s="27" t="s">
        <v>27</v>
      </c>
      <c r="H150" s="27">
        <v>1</v>
      </c>
      <c r="I150" s="7">
        <v>210304</v>
      </c>
      <c r="J150" s="27">
        <v>3.7112509661490645</v>
      </c>
      <c r="K150" s="9">
        <v>22.032205000000001</v>
      </c>
      <c r="L150" s="9">
        <v>21.390934999999999</v>
      </c>
      <c r="M150" s="9">
        <v>29.983953</v>
      </c>
      <c r="N150" s="9">
        <v>9.4633129999999994</v>
      </c>
      <c r="O150" s="9">
        <v>224.108904178426</v>
      </c>
      <c r="P150" s="9">
        <v>140.50511383499199</v>
      </c>
      <c r="Q150" s="10">
        <v>2.2000000000000002</v>
      </c>
      <c r="R150" s="10">
        <v>0.16300000000000001</v>
      </c>
      <c r="T150" s="5">
        <v>2305</v>
      </c>
      <c r="U150" t="b">
        <f>T150=D150</f>
        <v>1</v>
      </c>
      <c r="AF150">
        <f>VLOOKUP($I150,ForageQuality!$G$3:$K$1436,2,FALSE)</f>
        <v>22.032205000000001</v>
      </c>
      <c r="AG150">
        <f>VLOOKUP($I150,ForageQuality!$G$3:$K$1436,3,FALSE)</f>
        <v>21.390934999999999</v>
      </c>
      <c r="AH150">
        <f>VLOOKUP($I150,ForageQuality!$G$3:$K$1436,4,FALSE)</f>
        <v>29.983953</v>
      </c>
      <c r="AI150">
        <f>VLOOKUP($I150,ForageQuality!$G$3:$K$1436,5,FALSE)</f>
        <v>9.4633129999999994</v>
      </c>
    </row>
    <row r="151" spans="1:35" ht="15.75" customHeight="1" x14ac:dyDescent="0.2">
      <c r="A151" s="27" t="s">
        <v>28</v>
      </c>
      <c r="B151" s="27">
        <v>2021</v>
      </c>
      <c r="C151" s="29">
        <v>44393</v>
      </c>
      <c r="D151" s="27">
        <v>2306</v>
      </c>
      <c r="E151" s="31">
        <v>3</v>
      </c>
      <c r="F151" s="27" t="s">
        <v>22</v>
      </c>
      <c r="G151" s="27" t="s">
        <v>27</v>
      </c>
      <c r="H151" s="27">
        <v>1</v>
      </c>
      <c r="I151" s="7">
        <v>210305</v>
      </c>
      <c r="J151" s="27">
        <v>3.6425240964055665</v>
      </c>
      <c r="K151" s="9">
        <v>20.056951999999999</v>
      </c>
      <c r="L151" s="9">
        <v>17.211155999999999</v>
      </c>
      <c r="M151" s="9">
        <v>25.003</v>
      </c>
      <c r="N151" s="9">
        <v>8.5828480000000003</v>
      </c>
      <c r="O151" s="9">
        <v>280.868656602138</v>
      </c>
      <c r="P151" s="9">
        <v>186.720460146173</v>
      </c>
      <c r="Q151" s="10">
        <v>2.4860000000000002</v>
      </c>
      <c r="R151" s="10">
        <v>0.22800000000000001</v>
      </c>
      <c r="T151" s="5">
        <v>2306</v>
      </c>
      <c r="U151" t="b">
        <f>T151=D151</f>
        <v>1</v>
      </c>
      <c r="AF151">
        <f>VLOOKUP($I151,ForageQuality!$G$3:$K$1436,2,FALSE)</f>
        <v>18.595660799999997</v>
      </c>
      <c r="AG151">
        <f>VLOOKUP($I151,ForageQuality!$G$3:$K$1436,3,FALSE)</f>
        <v>19.506706399999999</v>
      </c>
      <c r="AH151">
        <f>VLOOKUP($I151,ForageQuality!$G$3:$K$1436,4,FALSE)</f>
        <v>26.819580800000001</v>
      </c>
      <c r="AI151">
        <f>VLOOKUP($I151,ForageQuality!$G$3:$K$1436,5,FALSE)</f>
        <v>11.721223199999999</v>
      </c>
    </row>
    <row r="152" spans="1:35" ht="15.75" customHeight="1" x14ac:dyDescent="0.2">
      <c r="A152" s="27" t="s">
        <v>28</v>
      </c>
      <c r="B152" s="27">
        <v>2021</v>
      </c>
      <c r="C152" s="29">
        <v>44393</v>
      </c>
      <c r="D152" s="27">
        <v>2307</v>
      </c>
      <c r="E152" s="31">
        <v>3</v>
      </c>
      <c r="F152" s="27" t="s">
        <v>20</v>
      </c>
      <c r="G152" s="27" t="s">
        <v>21</v>
      </c>
      <c r="H152" s="27">
        <v>1</v>
      </c>
      <c r="I152" s="7">
        <v>210306</v>
      </c>
      <c r="J152" s="27">
        <v>3.1058910065590108</v>
      </c>
      <c r="K152" s="9">
        <v>17.813103000000002</v>
      </c>
      <c r="L152" s="9">
        <v>21.436107</v>
      </c>
      <c r="M152" s="9">
        <v>30.145955000000001</v>
      </c>
      <c r="N152" s="9">
        <v>14.144354</v>
      </c>
      <c r="O152" s="9">
        <v>222.79597563039201</v>
      </c>
      <c r="P152" s="9">
        <v>148.775260113825</v>
      </c>
      <c r="Q152" s="10">
        <v>2.0990000000000002</v>
      </c>
      <c r="R152" s="10">
        <v>0.17599999999999999</v>
      </c>
      <c r="T152" s="5">
        <v>2307</v>
      </c>
      <c r="U152" t="b">
        <f>T152=D152</f>
        <v>1</v>
      </c>
      <c r="AF152">
        <f>VLOOKUP($I152,ForageQuality!$G$3:$K$1436,2,FALSE)</f>
        <v>17.813103000000002</v>
      </c>
      <c r="AG152">
        <f>VLOOKUP($I152,ForageQuality!$G$3:$K$1436,3,FALSE)</f>
        <v>21.436107</v>
      </c>
      <c r="AH152">
        <f>VLOOKUP($I152,ForageQuality!$G$3:$K$1436,4,FALSE)</f>
        <v>30.145955000000001</v>
      </c>
      <c r="AI152">
        <f>VLOOKUP($I152,ForageQuality!$G$3:$K$1436,5,FALSE)</f>
        <v>14.144354</v>
      </c>
    </row>
    <row r="153" spans="1:35" ht="15.75" customHeight="1" x14ac:dyDescent="0.2">
      <c r="A153" s="27" t="s">
        <v>28</v>
      </c>
      <c r="B153" s="27">
        <v>2021</v>
      </c>
      <c r="C153" s="29">
        <v>44393</v>
      </c>
      <c r="D153" s="27">
        <v>2308</v>
      </c>
      <c r="E153" s="31">
        <v>3</v>
      </c>
      <c r="F153" s="27" t="s">
        <v>24</v>
      </c>
      <c r="G153" s="27" t="s">
        <v>21</v>
      </c>
      <c r="H153" s="27">
        <v>1</v>
      </c>
      <c r="I153" s="7">
        <v>210307</v>
      </c>
      <c r="J153" s="27">
        <v>3.5121545604697006</v>
      </c>
      <c r="K153" s="9">
        <v>23.042656000000001</v>
      </c>
      <c r="L153" s="9">
        <v>18.753727999999999</v>
      </c>
      <c r="M153" s="9">
        <v>26.018272</v>
      </c>
      <c r="N153" s="9">
        <v>7.9533440000000004</v>
      </c>
      <c r="O153" s="9">
        <v>265.61242659291202</v>
      </c>
      <c r="P153" s="9">
        <v>175.92383982689199</v>
      </c>
      <c r="Q153" s="10">
        <v>2.3809999999999998</v>
      </c>
      <c r="R153" s="10">
        <v>0.17499999999999999</v>
      </c>
      <c r="T153" s="5">
        <v>2308</v>
      </c>
      <c r="U153" t="b">
        <f>T153=D153</f>
        <v>1</v>
      </c>
      <c r="AF153">
        <f>VLOOKUP($I153,ForageQuality!$G$3:$K$1436,2,FALSE)</f>
        <v>20.9040848</v>
      </c>
      <c r="AG153">
        <f>VLOOKUP($I153,ForageQuality!$G$3:$K$1436,3,FALSE)</f>
        <v>20.562286399999998</v>
      </c>
      <c r="AH153">
        <f>VLOOKUP($I153,ForageQuality!$G$3:$K$1436,4,FALSE)</f>
        <v>26.978123199999999</v>
      </c>
      <c r="AI153">
        <f>VLOOKUP($I153,ForageQuality!$G$3:$K$1436,5,FALSE)</f>
        <v>12.112035599999999</v>
      </c>
    </row>
    <row r="154" spans="1:35" ht="15.75" customHeight="1" x14ac:dyDescent="0.2">
      <c r="A154" s="27" t="s">
        <v>28</v>
      </c>
      <c r="B154" s="27">
        <v>2021</v>
      </c>
      <c r="C154" s="29">
        <v>44393</v>
      </c>
      <c r="D154" s="27">
        <v>2309</v>
      </c>
      <c r="E154" s="31">
        <v>3</v>
      </c>
      <c r="F154" s="27" t="s">
        <v>26</v>
      </c>
      <c r="G154" s="27" t="s">
        <v>21</v>
      </c>
      <c r="H154" s="27">
        <v>1</v>
      </c>
      <c r="I154" s="7">
        <v>210308</v>
      </c>
      <c r="J154" s="27">
        <v>3.9828556871305985</v>
      </c>
      <c r="K154" s="9">
        <v>22.562049999999999</v>
      </c>
      <c r="L154" s="9">
        <v>19.394154</v>
      </c>
      <c r="M154" s="9">
        <v>28.345302</v>
      </c>
      <c r="N154" s="9">
        <v>9.2734629999999996</v>
      </c>
      <c r="O154" s="9">
        <v>242.16950721203401</v>
      </c>
      <c r="P154" s="9">
        <v>155.62978383411601</v>
      </c>
      <c r="Q154" s="10">
        <v>2.1219999999999999</v>
      </c>
      <c r="R154" s="10">
        <v>0.17499999999999999</v>
      </c>
      <c r="T154" s="5">
        <v>2309</v>
      </c>
      <c r="U154" t="b">
        <f>T154=D154</f>
        <v>1</v>
      </c>
      <c r="AF154">
        <f>VLOOKUP($I154,ForageQuality!$G$3:$K$1436,2,FALSE)</f>
        <v>22.562049999999999</v>
      </c>
      <c r="AG154">
        <f>VLOOKUP($I154,ForageQuality!$G$3:$K$1436,3,FALSE)</f>
        <v>19.394154</v>
      </c>
      <c r="AH154">
        <f>VLOOKUP($I154,ForageQuality!$G$3:$K$1436,4,FALSE)</f>
        <v>28.345302</v>
      </c>
      <c r="AI154">
        <f>VLOOKUP($I154,ForageQuality!$G$3:$K$1436,5,FALSE)</f>
        <v>9.2734629999999996</v>
      </c>
    </row>
    <row r="155" spans="1:35" ht="15.75" customHeight="1" x14ac:dyDescent="0.2">
      <c r="A155" s="27" t="s">
        <v>28</v>
      </c>
      <c r="B155" s="27">
        <v>2021</v>
      </c>
      <c r="C155" s="29">
        <v>44393</v>
      </c>
      <c r="D155" s="27">
        <v>2310</v>
      </c>
      <c r="E155" s="31">
        <v>3</v>
      </c>
      <c r="F155" s="27" t="s">
        <v>22</v>
      </c>
      <c r="G155" s="27" t="s">
        <v>21</v>
      </c>
      <c r="H155" s="27">
        <v>1</v>
      </c>
      <c r="I155" s="7">
        <v>210309</v>
      </c>
      <c r="J155" s="27">
        <v>3.4446485318742712</v>
      </c>
      <c r="K155" s="9">
        <v>20.435352999999999</v>
      </c>
      <c r="L155" s="9">
        <v>21.548846999999999</v>
      </c>
      <c r="M155" s="9">
        <v>29.918306000000001</v>
      </c>
      <c r="N155" s="9">
        <v>11.782957</v>
      </c>
      <c r="O155" s="9">
        <v>224.218167242677</v>
      </c>
      <c r="P155" s="9">
        <v>145.02711807849499</v>
      </c>
      <c r="Q155" s="10">
        <v>2.169</v>
      </c>
      <c r="R155" s="10">
        <v>0.17199999999999999</v>
      </c>
      <c r="T155" s="5">
        <v>2310</v>
      </c>
      <c r="U155" t="b">
        <f>T155=D155</f>
        <v>1</v>
      </c>
      <c r="AF155">
        <f>VLOOKUP($I155,ForageQuality!$G$3:$K$1436,2,FALSE)</f>
        <v>19.339966199999999</v>
      </c>
      <c r="AG155">
        <f>VLOOKUP($I155,ForageQuality!$G$3:$K$1436,3,FALSE)</f>
        <v>22.698139000000001</v>
      </c>
      <c r="AH155">
        <f>VLOOKUP($I155,ForageQuality!$G$3:$K$1436,4,FALSE)</f>
        <v>29.873959599999999</v>
      </c>
      <c r="AI155">
        <f>VLOOKUP($I155,ForageQuality!$G$3:$K$1436,5,FALSE)</f>
        <v>14.3267638</v>
      </c>
    </row>
    <row r="156" spans="1:35" ht="15.75" customHeight="1" x14ac:dyDescent="0.2">
      <c r="A156" s="27" t="s">
        <v>28</v>
      </c>
      <c r="B156" s="27">
        <v>2021</v>
      </c>
      <c r="C156" s="29">
        <v>44393</v>
      </c>
      <c r="D156" s="27">
        <v>2311</v>
      </c>
      <c r="E156" s="31">
        <v>3</v>
      </c>
      <c r="F156" s="27" t="s">
        <v>25</v>
      </c>
      <c r="G156" s="27" t="s">
        <v>21</v>
      </c>
      <c r="H156" s="27">
        <v>1</v>
      </c>
      <c r="I156" s="7">
        <v>210310</v>
      </c>
      <c r="J156" s="27">
        <v>3.568000456853198</v>
      </c>
      <c r="K156" s="9">
        <v>23.050979999999999</v>
      </c>
      <c r="L156" s="9">
        <v>19.048500000000001</v>
      </c>
      <c r="M156" s="9">
        <v>25.933499999999999</v>
      </c>
      <c r="N156" s="9">
        <v>10.50192</v>
      </c>
      <c r="O156" s="9">
        <v>265.65699479123901</v>
      </c>
      <c r="P156" s="9">
        <v>182.055867406055</v>
      </c>
      <c r="Q156" s="10">
        <v>2.395</v>
      </c>
      <c r="R156" s="10">
        <v>0.159</v>
      </c>
      <c r="T156" s="5">
        <v>2311</v>
      </c>
      <c r="U156" t="b">
        <f>T156=D156</f>
        <v>1</v>
      </c>
      <c r="AF156">
        <f>VLOOKUP($I156,ForageQuality!$G$3:$K$1436,2,FALSE)</f>
        <v>23.050979999999999</v>
      </c>
      <c r="AG156">
        <f>VLOOKUP($I156,ForageQuality!$G$3:$K$1436,3,FALSE)</f>
        <v>19.048500000000001</v>
      </c>
      <c r="AH156">
        <f>VLOOKUP($I156,ForageQuality!$G$3:$K$1436,4,FALSE)</f>
        <v>25.933499999999999</v>
      </c>
      <c r="AI156">
        <f>VLOOKUP($I156,ForageQuality!$G$3:$K$1436,5,FALSE)</f>
        <v>10.50192</v>
      </c>
    </row>
    <row r="157" spans="1:35" ht="15.75" customHeight="1" x14ac:dyDescent="0.2">
      <c r="A157" s="27" t="s">
        <v>28</v>
      </c>
      <c r="B157" s="27">
        <v>2021</v>
      </c>
      <c r="C157" s="29">
        <v>44393</v>
      </c>
      <c r="D157" s="27">
        <v>2312</v>
      </c>
      <c r="E157" s="31">
        <v>3</v>
      </c>
      <c r="F157" s="27" t="s">
        <v>23</v>
      </c>
      <c r="G157" s="27" t="s">
        <v>21</v>
      </c>
      <c r="H157" s="27">
        <v>1</v>
      </c>
      <c r="I157" s="7">
        <v>210311</v>
      </c>
      <c r="J157" s="27">
        <v>2.7947495838509604</v>
      </c>
      <c r="K157" s="9">
        <v>19.32687</v>
      </c>
      <c r="L157" s="9">
        <v>18.568415999999999</v>
      </c>
      <c r="M157" s="9">
        <v>28.37349</v>
      </c>
      <c r="N157" s="9">
        <v>9.6223139999999994</v>
      </c>
      <c r="O157" s="9">
        <v>244.03783310767599</v>
      </c>
      <c r="P157" s="9">
        <v>154.662666416093</v>
      </c>
      <c r="Q157" s="10">
        <v>1.998</v>
      </c>
      <c r="R157" s="10">
        <v>0.16500000000000001</v>
      </c>
      <c r="T157" s="5">
        <v>2312</v>
      </c>
      <c r="U157" t="b">
        <f>T157=D157</f>
        <v>1</v>
      </c>
      <c r="AF157">
        <f>VLOOKUP($I157,ForageQuality!$G$3:$K$1436,2,FALSE)</f>
        <v>19.32687</v>
      </c>
      <c r="AG157">
        <f>VLOOKUP($I157,ForageQuality!$G$3:$K$1436,3,FALSE)</f>
        <v>18.568415999999999</v>
      </c>
      <c r="AH157">
        <f>VLOOKUP($I157,ForageQuality!$G$3:$K$1436,4,FALSE)</f>
        <v>28.37349</v>
      </c>
      <c r="AI157">
        <f>VLOOKUP($I157,ForageQuality!$G$3:$K$1436,5,FALSE)</f>
        <v>9.6223139999999994</v>
      </c>
    </row>
    <row r="158" spans="1:35" ht="15.75" customHeight="1" x14ac:dyDescent="0.2">
      <c r="A158" s="27" t="s">
        <v>28</v>
      </c>
      <c r="B158" s="27">
        <v>2021</v>
      </c>
      <c r="C158" s="29">
        <v>44393</v>
      </c>
      <c r="D158" s="27">
        <v>2401</v>
      </c>
      <c r="E158" s="31">
        <v>4</v>
      </c>
      <c r="F158" s="27" t="s">
        <v>25</v>
      </c>
      <c r="G158" s="27" t="s">
        <v>21</v>
      </c>
      <c r="H158" s="27">
        <v>1</v>
      </c>
      <c r="I158" s="7">
        <v>210312</v>
      </c>
      <c r="J158" s="27">
        <v>3.3016584894857668</v>
      </c>
      <c r="K158" s="9">
        <v>19.01389</v>
      </c>
      <c r="L158" s="9">
        <v>18.94097</v>
      </c>
      <c r="M158" s="9">
        <v>26.6158</v>
      </c>
      <c r="N158" s="9">
        <v>10.983575</v>
      </c>
      <c r="O158" s="9">
        <v>259.13960310687997</v>
      </c>
      <c r="P158" s="9">
        <v>174.309896948964</v>
      </c>
      <c r="Q158" s="10">
        <v>2.3860000000000001</v>
      </c>
      <c r="R158" s="10">
        <v>0.20200000000000001</v>
      </c>
      <c r="T158" s="5">
        <v>2401</v>
      </c>
      <c r="U158" t="b">
        <f>T158=D158</f>
        <v>1</v>
      </c>
      <c r="AF158">
        <f>VLOOKUP($I158,ForageQuality!$G$3:$K$1436,2,FALSE)</f>
        <v>19.01389</v>
      </c>
      <c r="AG158">
        <f>VLOOKUP($I158,ForageQuality!$G$3:$K$1436,3,FALSE)</f>
        <v>18.94097</v>
      </c>
      <c r="AH158">
        <f>VLOOKUP($I158,ForageQuality!$G$3:$K$1436,4,FALSE)</f>
        <v>26.6158</v>
      </c>
      <c r="AI158">
        <f>VLOOKUP($I158,ForageQuality!$G$3:$K$1436,5,FALSE)</f>
        <v>10.983575</v>
      </c>
    </row>
    <row r="159" spans="1:35" ht="15.75" customHeight="1" x14ac:dyDescent="0.2">
      <c r="A159" s="27" t="s">
        <v>28</v>
      </c>
      <c r="B159" s="27">
        <v>2021</v>
      </c>
      <c r="C159" s="29">
        <v>44393</v>
      </c>
      <c r="D159" s="27">
        <v>2402</v>
      </c>
      <c r="E159" s="31">
        <v>4</v>
      </c>
      <c r="F159" s="27" t="s">
        <v>22</v>
      </c>
      <c r="G159" s="27" t="s">
        <v>21</v>
      </c>
      <c r="H159" s="27">
        <v>1</v>
      </c>
      <c r="I159" s="7">
        <v>210313</v>
      </c>
      <c r="J159" s="27">
        <v>3.2383599755410946</v>
      </c>
      <c r="K159" s="9">
        <v>23.061879999999999</v>
      </c>
      <c r="L159" s="9">
        <v>17.824719999999999</v>
      </c>
      <c r="M159" s="9">
        <v>24.844352000000001</v>
      </c>
      <c r="N159" s="9">
        <v>7.0471959999999996</v>
      </c>
      <c r="O159" s="9">
        <v>280.87257153732997</v>
      </c>
      <c r="P159" s="9">
        <v>187.87838861637701</v>
      </c>
      <c r="Q159" s="10">
        <v>2.2130000000000001</v>
      </c>
      <c r="R159" s="10">
        <v>0.14799999999999999</v>
      </c>
      <c r="T159" s="5">
        <v>2402</v>
      </c>
      <c r="U159" t="b">
        <f>T159=D159</f>
        <v>1</v>
      </c>
      <c r="AF159">
        <f>VLOOKUP($I159,ForageQuality!$G$3:$K$1436,2,FALSE)</f>
        <v>21.295090399999999</v>
      </c>
      <c r="AG159">
        <f>VLOOKUP($I159,ForageQuality!$G$3:$K$1436,3,FALSE)</f>
        <v>19.329914800000001</v>
      </c>
      <c r="AH159">
        <f>VLOOKUP($I159,ForageQuality!$G$3:$K$1436,4,FALSE)</f>
        <v>25.767901200000004</v>
      </c>
      <c r="AI159">
        <f>VLOOKUP($I159,ForageQuality!$G$3:$K$1436,5,FALSE)</f>
        <v>11.357874799999999</v>
      </c>
    </row>
    <row r="160" spans="1:35" ht="15.75" customHeight="1" x14ac:dyDescent="0.2">
      <c r="A160" s="27" t="s">
        <v>28</v>
      </c>
      <c r="B160" s="27">
        <v>2021</v>
      </c>
      <c r="C160" s="29">
        <v>44393</v>
      </c>
      <c r="D160" s="27">
        <v>2403</v>
      </c>
      <c r="E160" s="31">
        <v>4</v>
      </c>
      <c r="F160" s="27" t="s">
        <v>20</v>
      </c>
      <c r="G160" s="27" t="s">
        <v>21</v>
      </c>
      <c r="H160" s="27">
        <v>1</v>
      </c>
      <c r="I160" s="7">
        <v>210314</v>
      </c>
      <c r="J160" s="27">
        <v>2.8920024811327689</v>
      </c>
      <c r="K160" s="9">
        <v>21.351431999999999</v>
      </c>
      <c r="L160" s="9">
        <v>19.668199999999999</v>
      </c>
      <c r="M160" s="9">
        <v>27.07808</v>
      </c>
      <c r="N160" s="9">
        <v>9.9530239999999992</v>
      </c>
      <c r="O160" s="9">
        <v>252.76936333227701</v>
      </c>
      <c r="P160" s="9">
        <v>167.95054195331701</v>
      </c>
      <c r="Q160" s="10">
        <v>2.3740000000000001</v>
      </c>
      <c r="R160" s="10">
        <v>0.17699999999999999</v>
      </c>
      <c r="T160" s="5">
        <v>2403</v>
      </c>
      <c r="U160" t="b">
        <f>T160=D160</f>
        <v>1</v>
      </c>
      <c r="AF160">
        <f>VLOOKUP($I160,ForageQuality!$G$3:$K$1436,2,FALSE)</f>
        <v>21.351431999999999</v>
      </c>
      <c r="AG160">
        <f>VLOOKUP($I160,ForageQuality!$G$3:$K$1436,3,FALSE)</f>
        <v>19.668199999999999</v>
      </c>
      <c r="AH160">
        <f>VLOOKUP($I160,ForageQuality!$G$3:$K$1436,4,FALSE)</f>
        <v>27.07808</v>
      </c>
      <c r="AI160">
        <f>VLOOKUP($I160,ForageQuality!$G$3:$K$1436,5,FALSE)</f>
        <v>9.9530239999999992</v>
      </c>
    </row>
    <row r="161" spans="1:35" ht="15.75" customHeight="1" x14ac:dyDescent="0.2">
      <c r="A161" s="27" t="s">
        <v>28</v>
      </c>
      <c r="B161" s="27">
        <v>2021</v>
      </c>
      <c r="C161" s="29">
        <v>44393</v>
      </c>
      <c r="D161" s="27">
        <v>2404</v>
      </c>
      <c r="E161" s="31">
        <v>4</v>
      </c>
      <c r="F161" s="27" t="s">
        <v>23</v>
      </c>
      <c r="G161" s="27" t="s">
        <v>21</v>
      </c>
      <c r="H161" s="27">
        <v>1</v>
      </c>
      <c r="I161" s="7">
        <v>210315</v>
      </c>
      <c r="J161" s="27">
        <v>2.7934365169052762</v>
      </c>
      <c r="K161" s="9">
        <v>21.237515999999999</v>
      </c>
      <c r="L161" s="9">
        <v>20.037293999999999</v>
      </c>
      <c r="M161" s="9">
        <v>28.429686</v>
      </c>
      <c r="N161" s="9">
        <v>7.0455779999999999</v>
      </c>
      <c r="O161" s="9">
        <v>239.811393000702</v>
      </c>
      <c r="P161" s="9">
        <v>149.35215165554899</v>
      </c>
      <c r="Q161" s="10">
        <v>2.3620000000000001</v>
      </c>
      <c r="R161" s="10">
        <v>0.185</v>
      </c>
      <c r="T161" s="5">
        <v>2404</v>
      </c>
      <c r="U161" t="b">
        <f>T161=D161</f>
        <v>1</v>
      </c>
      <c r="AF161">
        <f>VLOOKUP($I161,ForageQuality!$G$3:$K$1436,2,FALSE)</f>
        <v>21.237515999999999</v>
      </c>
      <c r="AG161">
        <f>VLOOKUP($I161,ForageQuality!$G$3:$K$1436,3,FALSE)</f>
        <v>20.037293999999999</v>
      </c>
      <c r="AH161">
        <f>VLOOKUP($I161,ForageQuality!$G$3:$K$1436,4,FALSE)</f>
        <v>28.429686</v>
      </c>
      <c r="AI161">
        <f>VLOOKUP($I161,ForageQuality!$G$3:$K$1436,5,FALSE)</f>
        <v>7.0455779999999999</v>
      </c>
    </row>
    <row r="162" spans="1:35" ht="15.75" customHeight="1" x14ac:dyDescent="0.2">
      <c r="A162" s="27" t="s">
        <v>28</v>
      </c>
      <c r="B162" s="27">
        <v>2021</v>
      </c>
      <c r="C162" s="29">
        <v>44393</v>
      </c>
      <c r="D162" s="27">
        <v>2405</v>
      </c>
      <c r="E162" s="31">
        <v>4</v>
      </c>
      <c r="F162" s="27" t="s">
        <v>24</v>
      </c>
      <c r="G162" s="27" t="s">
        <v>21</v>
      </c>
      <c r="H162" s="27">
        <v>1</v>
      </c>
      <c r="I162" s="7">
        <v>210316</v>
      </c>
      <c r="J162" s="27">
        <v>3.1744848255389138</v>
      </c>
      <c r="K162" s="9">
        <v>23.453430000000001</v>
      </c>
      <c r="L162" s="9">
        <v>18.478459999999998</v>
      </c>
      <c r="M162" s="9">
        <v>27.44079</v>
      </c>
      <c r="N162" s="9">
        <v>4.0888900000000001</v>
      </c>
      <c r="O162" s="9">
        <v>252.570122409097</v>
      </c>
      <c r="P162" s="9">
        <v>154.339372242938</v>
      </c>
      <c r="Q162" s="10">
        <v>2.2010000000000001</v>
      </c>
      <c r="R162" s="10">
        <v>0.16600000000000001</v>
      </c>
      <c r="T162" s="5">
        <v>2405</v>
      </c>
      <c r="U162" t="b">
        <f>T162=D162</f>
        <v>1</v>
      </c>
      <c r="AF162">
        <f>VLOOKUP($I162,ForageQuality!$G$3:$K$1436,2,FALSE)</f>
        <v>23.453430000000001</v>
      </c>
      <c r="AG162">
        <f>VLOOKUP($I162,ForageQuality!$G$3:$K$1436,3,FALSE)</f>
        <v>18.478459999999998</v>
      </c>
      <c r="AH162">
        <f>VLOOKUP($I162,ForageQuality!$G$3:$K$1436,4,FALSE)</f>
        <v>27.44079</v>
      </c>
      <c r="AI162">
        <f>VLOOKUP($I162,ForageQuality!$G$3:$K$1436,5,FALSE)</f>
        <v>4.0888900000000001</v>
      </c>
    </row>
    <row r="163" spans="1:35" ht="15.75" customHeight="1" x14ac:dyDescent="0.2">
      <c r="A163" s="27" t="s">
        <v>28</v>
      </c>
      <c r="B163" s="27">
        <v>2021</v>
      </c>
      <c r="C163" s="29">
        <v>44393</v>
      </c>
      <c r="D163" s="27">
        <v>2406</v>
      </c>
      <c r="E163" s="31">
        <v>4</v>
      </c>
      <c r="F163" s="27" t="s">
        <v>26</v>
      </c>
      <c r="G163" s="27" t="s">
        <v>21</v>
      </c>
      <c r="H163" s="27">
        <v>1</v>
      </c>
      <c r="I163" s="7">
        <v>210317</v>
      </c>
      <c r="J163" s="27">
        <v>2.1524824255041914</v>
      </c>
      <c r="K163" s="9">
        <v>20.784120000000001</v>
      </c>
      <c r="L163" s="9">
        <v>16.709700000000002</v>
      </c>
      <c r="M163" s="9">
        <v>24.647952</v>
      </c>
      <c r="N163" s="9">
        <v>7.1050560000000003</v>
      </c>
      <c r="O163" s="9">
        <v>286.38878752977502</v>
      </c>
      <c r="P163" s="9">
        <v>189.80861610315901</v>
      </c>
      <c r="Q163" s="10">
        <v>2.343</v>
      </c>
      <c r="R163" s="10">
        <v>0.155</v>
      </c>
      <c r="T163" s="5">
        <v>2406</v>
      </c>
      <c r="U163" t="b">
        <f>T163=D163</f>
        <v>1</v>
      </c>
      <c r="AF163">
        <f>VLOOKUP($I163,ForageQuality!$G$3:$K$1436,2,FALSE)</f>
        <v>20.784120000000001</v>
      </c>
      <c r="AG163">
        <f>VLOOKUP($I163,ForageQuality!$G$3:$K$1436,3,FALSE)</f>
        <v>16.709700000000002</v>
      </c>
      <c r="AH163">
        <f>VLOOKUP($I163,ForageQuality!$G$3:$K$1436,4,FALSE)</f>
        <v>24.647952</v>
      </c>
      <c r="AI163">
        <f>VLOOKUP($I163,ForageQuality!$G$3:$K$1436,5,FALSE)</f>
        <v>7.1050560000000003</v>
      </c>
    </row>
    <row r="164" spans="1:35" ht="15.75" customHeight="1" x14ac:dyDescent="0.2">
      <c r="A164" s="27" t="s">
        <v>28</v>
      </c>
      <c r="B164" s="27">
        <v>2021</v>
      </c>
      <c r="C164" s="29">
        <v>44393</v>
      </c>
      <c r="D164" s="27">
        <v>2407</v>
      </c>
      <c r="E164" s="31">
        <v>4</v>
      </c>
      <c r="F164" s="27" t="s">
        <v>26</v>
      </c>
      <c r="G164" s="27" t="s">
        <v>27</v>
      </c>
      <c r="H164" s="27">
        <v>1</v>
      </c>
      <c r="I164" s="7">
        <v>210318</v>
      </c>
      <c r="J164" s="27">
        <v>1.6271643815208177</v>
      </c>
      <c r="K164" s="9">
        <v>19.403568</v>
      </c>
      <c r="L164" s="9">
        <v>17.080991999999998</v>
      </c>
      <c r="M164" s="9">
        <v>25.054559999999999</v>
      </c>
      <c r="N164" s="9">
        <v>10.040112000000001</v>
      </c>
      <c r="O164" s="9">
        <v>280.667126879043</v>
      </c>
      <c r="P164" s="9">
        <v>190.82883528384301</v>
      </c>
      <c r="Q164" s="10">
        <v>2.5329999999999999</v>
      </c>
      <c r="R164" s="10">
        <v>0.158</v>
      </c>
      <c r="T164" s="5">
        <v>2407</v>
      </c>
      <c r="U164" t="b">
        <f>T164=D164</f>
        <v>1</v>
      </c>
      <c r="AF164">
        <f>VLOOKUP($I164,ForageQuality!$G$3:$K$1436,2,FALSE)</f>
        <v>19.403568</v>
      </c>
      <c r="AG164">
        <f>VLOOKUP($I164,ForageQuality!$G$3:$K$1436,3,FALSE)</f>
        <v>17.080991999999998</v>
      </c>
      <c r="AH164">
        <f>VLOOKUP($I164,ForageQuality!$G$3:$K$1436,4,FALSE)</f>
        <v>25.054559999999999</v>
      </c>
      <c r="AI164">
        <f>VLOOKUP($I164,ForageQuality!$G$3:$K$1436,5,FALSE)</f>
        <v>10.040112000000001</v>
      </c>
    </row>
    <row r="165" spans="1:35" ht="15.75" customHeight="1" x14ac:dyDescent="0.2">
      <c r="A165" s="27" t="s">
        <v>28</v>
      </c>
      <c r="B165" s="27">
        <v>2021</v>
      </c>
      <c r="C165" s="29">
        <v>44393</v>
      </c>
      <c r="D165" s="27">
        <v>2408</v>
      </c>
      <c r="E165" s="31">
        <v>4</v>
      </c>
      <c r="F165" s="27" t="s">
        <v>22</v>
      </c>
      <c r="G165" s="27" t="s">
        <v>27</v>
      </c>
      <c r="H165" s="27">
        <v>1</v>
      </c>
      <c r="I165" s="7">
        <v>210319</v>
      </c>
      <c r="J165" s="27">
        <v>2.5269229599996694</v>
      </c>
      <c r="K165" s="9">
        <v>21.421816</v>
      </c>
      <c r="L165" s="9">
        <v>17.665686999999998</v>
      </c>
      <c r="M165" s="9">
        <v>23.953319</v>
      </c>
      <c r="N165" s="9">
        <v>9.6690620000000003</v>
      </c>
      <c r="O165" s="9">
        <v>291.80179077712802</v>
      </c>
      <c r="P165" s="9">
        <v>203.50254220832301</v>
      </c>
      <c r="Q165" s="10">
        <v>2.1549999999999998</v>
      </c>
      <c r="R165" s="10">
        <v>0.151</v>
      </c>
      <c r="T165" s="5">
        <v>2408</v>
      </c>
      <c r="U165" t="b">
        <f>T165=D165</f>
        <v>1</v>
      </c>
      <c r="AF165">
        <f>VLOOKUP($I165,ForageQuality!$G$3:$K$1436,2,FALSE)</f>
        <v>20.2449452</v>
      </c>
      <c r="AG165">
        <f>VLOOKUP($I165,ForageQuality!$G$3:$K$1436,3,FALSE)</f>
        <v>18.812067800000001</v>
      </c>
      <c r="AH165">
        <f>VLOOKUP($I165,ForageQuality!$G$3:$K$1436,4,FALSE)</f>
        <v>23.922046599999998</v>
      </c>
      <c r="AI165">
        <f>VLOOKUP($I165,ForageQuality!$G$3:$K$1436,5,FALSE)</f>
        <v>12.480992799999999</v>
      </c>
    </row>
    <row r="166" spans="1:35" ht="15.75" customHeight="1" x14ac:dyDescent="0.2">
      <c r="A166" s="27" t="s">
        <v>28</v>
      </c>
      <c r="B166" s="27">
        <v>2021</v>
      </c>
      <c r="C166" s="29">
        <v>44393</v>
      </c>
      <c r="D166" s="27">
        <v>2409</v>
      </c>
      <c r="E166" s="31">
        <v>4</v>
      </c>
      <c r="F166" s="27" t="s">
        <v>20</v>
      </c>
      <c r="G166" s="27" t="s">
        <v>27</v>
      </c>
      <c r="H166" s="27">
        <v>1</v>
      </c>
      <c r="I166" s="7">
        <v>210320</v>
      </c>
      <c r="J166" s="27">
        <v>2.7455301544036459</v>
      </c>
      <c r="K166" s="9">
        <v>19.828188000000001</v>
      </c>
      <c r="L166" s="9">
        <v>19.225674000000001</v>
      </c>
      <c r="M166" s="9">
        <v>28.57377</v>
      </c>
      <c r="N166" s="9">
        <v>9.9140940000000004</v>
      </c>
      <c r="O166" s="9">
        <v>240.66046377173799</v>
      </c>
      <c r="P166" s="9">
        <v>153.11065474905499</v>
      </c>
      <c r="Q166" s="10">
        <v>2.1280000000000001</v>
      </c>
      <c r="R166" s="10">
        <v>0.182</v>
      </c>
      <c r="T166" s="5">
        <v>2409</v>
      </c>
      <c r="U166" t="b">
        <f>T166=D166</f>
        <v>1</v>
      </c>
      <c r="AF166">
        <f>VLOOKUP($I166,ForageQuality!$G$3:$K$1436,2,FALSE)</f>
        <v>18.084098399999998</v>
      </c>
      <c r="AG166">
        <f>VLOOKUP($I166,ForageQuality!$G$3:$K$1436,3,FALSE)</f>
        <v>21.933321999999997</v>
      </c>
      <c r="AH166">
        <f>VLOOKUP($I166,ForageQuality!$G$3:$K$1436,4,FALSE)</f>
        <v>30.393293199999999</v>
      </c>
      <c r="AI166">
        <f>VLOOKUP($I166,ForageQuality!$G$3:$K$1436,5,FALSE)</f>
        <v>12.353399599999999</v>
      </c>
    </row>
    <row r="167" spans="1:35" ht="15.75" customHeight="1" x14ac:dyDescent="0.2">
      <c r="A167" s="27" t="s">
        <v>28</v>
      </c>
      <c r="B167" s="27">
        <v>2021</v>
      </c>
      <c r="C167" s="29">
        <v>44393</v>
      </c>
      <c r="D167" s="27">
        <v>2410</v>
      </c>
      <c r="E167" s="31">
        <v>4</v>
      </c>
      <c r="F167" s="27" t="s">
        <v>25</v>
      </c>
      <c r="G167" s="27" t="s">
        <v>27</v>
      </c>
      <c r="H167" s="27">
        <v>1</v>
      </c>
      <c r="I167" s="7">
        <v>210321</v>
      </c>
      <c r="J167" s="27">
        <v>2.9156803384611614</v>
      </c>
      <c r="K167" s="9">
        <v>20.870591999999998</v>
      </c>
      <c r="L167" s="9">
        <v>18.831299999999999</v>
      </c>
      <c r="M167" s="9">
        <v>27.291606000000002</v>
      </c>
      <c r="N167" s="9">
        <v>6.4393859999999998</v>
      </c>
      <c r="O167" s="9">
        <v>253.01387898075399</v>
      </c>
      <c r="P167" s="9">
        <v>159.73008924324299</v>
      </c>
      <c r="Q167" s="10">
        <v>2.12</v>
      </c>
      <c r="R167" s="10">
        <v>0.17599999999999999</v>
      </c>
      <c r="T167" s="5">
        <v>2410</v>
      </c>
      <c r="U167" t="b">
        <f>T167=D167</f>
        <v>1</v>
      </c>
      <c r="AF167">
        <f>VLOOKUP($I167,ForageQuality!$G$3:$K$1436,2,FALSE)</f>
        <v>19.010712399999999</v>
      </c>
      <c r="AG167">
        <f>VLOOKUP($I167,ForageQuality!$G$3:$K$1436,3,FALSE)</f>
        <v>20.653005200000003</v>
      </c>
      <c r="AH167">
        <f>VLOOKUP($I167,ForageQuality!$G$3:$K$1436,4,FALSE)</f>
        <v>28.7009112</v>
      </c>
      <c r="AI167">
        <f>VLOOKUP($I167,ForageQuality!$G$3:$K$1436,5,FALSE)</f>
        <v>11.4290644</v>
      </c>
    </row>
    <row r="168" spans="1:35" ht="15.75" customHeight="1" x14ac:dyDescent="0.2">
      <c r="A168" s="27" t="s">
        <v>28</v>
      </c>
      <c r="B168" s="27">
        <v>2021</v>
      </c>
      <c r="C168" s="29">
        <v>44393</v>
      </c>
      <c r="D168" s="27">
        <v>2411</v>
      </c>
      <c r="E168" s="31">
        <v>4</v>
      </c>
      <c r="F168" s="27" t="s">
        <v>24</v>
      </c>
      <c r="G168" s="27" t="s">
        <v>27</v>
      </c>
      <c r="H168" s="27">
        <v>1</v>
      </c>
      <c r="I168" s="7">
        <v>210322</v>
      </c>
      <c r="J168" s="27">
        <v>2.5704241397425269</v>
      </c>
      <c r="K168" s="9">
        <v>19.582249999999998</v>
      </c>
      <c r="L168" s="9">
        <v>18.843125000000001</v>
      </c>
      <c r="M168" s="9">
        <v>26.654125000000001</v>
      </c>
      <c r="N168" s="9">
        <v>9.2892499999999991</v>
      </c>
      <c r="O168" s="9">
        <v>259.03300887477701</v>
      </c>
      <c r="P168" s="9">
        <v>170.60940962534301</v>
      </c>
      <c r="Q168" s="10">
        <v>2.2010000000000001</v>
      </c>
      <c r="R168" s="10">
        <v>0.17799999999999999</v>
      </c>
      <c r="T168" s="5">
        <v>2411</v>
      </c>
      <c r="U168" t="b">
        <f>T168=D168</f>
        <v>1</v>
      </c>
      <c r="AF168">
        <f>VLOOKUP($I168,ForageQuality!$G$3:$K$1436,2,FALSE)</f>
        <v>18.648717600000001</v>
      </c>
      <c r="AG168">
        <f>VLOOKUP($I168,ForageQuality!$G$3:$K$1436,3,FALSE)</f>
        <v>20.019236600000003</v>
      </c>
      <c r="AH168">
        <f>VLOOKUP($I168,ForageQuality!$G$3:$K$1436,4,FALSE)</f>
        <v>27.293180599999999</v>
      </c>
      <c r="AI168">
        <f>VLOOKUP($I168,ForageQuality!$G$3:$K$1436,5,FALSE)</f>
        <v>12.855163999999998</v>
      </c>
    </row>
    <row r="169" spans="1:35" ht="15.75" customHeight="1" x14ac:dyDescent="0.2">
      <c r="A169" s="27" t="s">
        <v>28</v>
      </c>
      <c r="B169" s="27">
        <v>2021</v>
      </c>
      <c r="C169" s="29">
        <v>44393</v>
      </c>
      <c r="D169" s="27">
        <v>2412</v>
      </c>
      <c r="E169" s="31">
        <v>4</v>
      </c>
      <c r="F169" s="27" t="s">
        <v>23</v>
      </c>
      <c r="G169" s="27" t="s">
        <v>27</v>
      </c>
      <c r="H169" s="27">
        <v>1</v>
      </c>
      <c r="I169" s="7">
        <v>210323</v>
      </c>
      <c r="J169" s="27">
        <v>1.745692403191291</v>
      </c>
      <c r="K169" s="9">
        <v>17.476815999999999</v>
      </c>
      <c r="L169" s="9">
        <v>22.114823999999999</v>
      </c>
      <c r="M169" s="9">
        <v>31.645976000000001</v>
      </c>
      <c r="N169" s="9">
        <v>15.417503999999999</v>
      </c>
      <c r="O169" s="9">
        <v>210.681261630525</v>
      </c>
      <c r="P169" s="9">
        <v>138.716488558968</v>
      </c>
      <c r="Q169" s="10">
        <v>2.2869999999999999</v>
      </c>
      <c r="R169" s="10">
        <v>0.19600000000000001</v>
      </c>
      <c r="T169" s="5">
        <v>2412</v>
      </c>
      <c r="U169" t="b">
        <f>T169=D169</f>
        <v>1</v>
      </c>
      <c r="AF169">
        <f>VLOOKUP($I169,ForageQuality!$G$3:$K$1436,2,FALSE)</f>
        <v>16.832474400000002</v>
      </c>
      <c r="AG169">
        <f>VLOOKUP($I169,ForageQuality!$G$3:$K$1436,3,FALSE)</f>
        <v>22.635567999999999</v>
      </c>
      <c r="AH169">
        <f>VLOOKUP($I169,ForageQuality!$G$3:$K$1436,4,FALSE)</f>
        <v>30.513851999999996</v>
      </c>
      <c r="AI169">
        <f>VLOOKUP($I169,ForageQuality!$G$3:$K$1436,5,FALSE)</f>
        <v>17.895664399999998</v>
      </c>
    </row>
    <row r="170" spans="1:35" ht="15.75" customHeight="1" x14ac:dyDescent="0.2">
      <c r="A170" s="27" t="s">
        <v>28</v>
      </c>
      <c r="B170" s="27">
        <v>2021</v>
      </c>
      <c r="C170" s="30">
        <v>44440</v>
      </c>
      <c r="D170" s="27">
        <v>2101</v>
      </c>
      <c r="E170" s="31">
        <v>1</v>
      </c>
      <c r="F170" s="27" t="s">
        <v>26</v>
      </c>
      <c r="G170" s="27" t="s">
        <v>21</v>
      </c>
      <c r="H170" s="27">
        <v>2</v>
      </c>
      <c r="I170" s="5">
        <v>210396</v>
      </c>
      <c r="J170" s="27">
        <v>1.1293519635950944</v>
      </c>
      <c r="K170" s="9">
        <v>18.40587</v>
      </c>
      <c r="L170" s="9">
        <v>25.389952000000001</v>
      </c>
      <c r="M170" s="9">
        <v>38.739973999999997</v>
      </c>
      <c r="N170" s="9">
        <v>15.112188</v>
      </c>
      <c r="O170" s="9">
        <v>165.97537256634399</v>
      </c>
      <c r="P170" s="9">
        <v>97.636208543947006</v>
      </c>
      <c r="T170" s="11">
        <v>2101</v>
      </c>
      <c r="U170" t="b">
        <f>T170=D170</f>
        <v>1</v>
      </c>
      <c r="AF170">
        <f>VLOOKUP($I170,ForageQuality!$G$3:$K$1436,2,FALSE)</f>
        <v>18.40587</v>
      </c>
      <c r="AG170">
        <f>VLOOKUP($I170,ForageQuality!$G$3:$K$1436,3,FALSE)</f>
        <v>25.389952000000001</v>
      </c>
      <c r="AH170">
        <f>VLOOKUP($I170,ForageQuality!$G$3:$K$1436,4,FALSE)</f>
        <v>38.739973999999997</v>
      </c>
      <c r="AI170">
        <f>VLOOKUP($I170,ForageQuality!$G$3:$K$1436,5,FALSE)</f>
        <v>15.112188</v>
      </c>
    </row>
    <row r="171" spans="1:35" ht="15.75" customHeight="1" x14ac:dyDescent="0.2">
      <c r="A171" s="27" t="s">
        <v>28</v>
      </c>
      <c r="B171" s="27">
        <v>2021</v>
      </c>
      <c r="C171" s="30">
        <v>44440</v>
      </c>
      <c r="D171" s="27">
        <v>2102</v>
      </c>
      <c r="E171" s="31">
        <v>1</v>
      </c>
      <c r="F171" s="27" t="s">
        <v>25</v>
      </c>
      <c r="G171" s="27" t="s">
        <v>21</v>
      </c>
      <c r="H171" s="27">
        <v>2</v>
      </c>
      <c r="I171" s="5">
        <v>210397</v>
      </c>
      <c r="J171" s="27">
        <v>1.5138349558051849</v>
      </c>
      <c r="K171" s="9">
        <v>16.346544000000002</v>
      </c>
      <c r="L171" s="9">
        <v>28.402463999999998</v>
      </c>
      <c r="M171" s="9">
        <v>43.988064000000001</v>
      </c>
      <c r="N171" s="9">
        <v>21.581472000000002</v>
      </c>
      <c r="O171" s="9">
        <v>141.21056988296601</v>
      </c>
      <c r="P171" s="9">
        <v>86.296138372965402</v>
      </c>
      <c r="T171" s="11">
        <v>2102</v>
      </c>
      <c r="U171" t="b">
        <f>T171=D171</f>
        <v>1</v>
      </c>
      <c r="AF171">
        <f>VLOOKUP($I171,ForageQuality!$G$3:$K$1436,2,FALSE)</f>
        <v>16.346544000000002</v>
      </c>
      <c r="AG171">
        <f>VLOOKUP($I171,ForageQuality!$G$3:$K$1436,3,FALSE)</f>
        <v>28.402463999999998</v>
      </c>
      <c r="AH171">
        <f>VLOOKUP($I171,ForageQuality!$G$3:$K$1436,4,FALSE)</f>
        <v>43.988064000000001</v>
      </c>
      <c r="AI171">
        <f>VLOOKUP($I171,ForageQuality!$G$3:$K$1436,5,FALSE)</f>
        <v>21.581472000000002</v>
      </c>
    </row>
    <row r="172" spans="1:35" ht="15.75" customHeight="1" x14ac:dyDescent="0.2">
      <c r="A172" s="27" t="s">
        <v>28</v>
      </c>
      <c r="B172" s="27">
        <v>2021</v>
      </c>
      <c r="C172" s="30">
        <v>44440</v>
      </c>
      <c r="D172" s="27">
        <v>2103</v>
      </c>
      <c r="E172" s="31">
        <v>1</v>
      </c>
      <c r="F172" s="27" t="s">
        <v>22</v>
      </c>
      <c r="G172" s="27" t="s">
        <v>21</v>
      </c>
      <c r="H172" s="27">
        <v>2</v>
      </c>
      <c r="I172" s="5">
        <v>210398</v>
      </c>
      <c r="J172" s="27">
        <v>1.2786442338505439</v>
      </c>
      <c r="K172" s="9">
        <v>16.406918999999998</v>
      </c>
      <c r="L172" s="9">
        <v>29.264661</v>
      </c>
      <c r="M172" s="9">
        <v>43.369658999999999</v>
      </c>
      <c r="N172" s="9">
        <v>21.267548999999999</v>
      </c>
      <c r="O172" s="9">
        <v>141.78346155841101</v>
      </c>
      <c r="P172" s="9">
        <v>88.131451991933204</v>
      </c>
      <c r="T172" s="11">
        <v>2103</v>
      </c>
      <c r="U172" t="b">
        <f>T172=D172</f>
        <v>1</v>
      </c>
      <c r="AF172">
        <f>VLOOKUP($I172,ForageQuality!$G$3:$K$1436,2,FALSE)</f>
        <v>16.406918999999998</v>
      </c>
      <c r="AG172">
        <f>VLOOKUP($I172,ForageQuality!$G$3:$K$1436,3,FALSE)</f>
        <v>29.264661</v>
      </c>
      <c r="AH172">
        <f>VLOOKUP($I172,ForageQuality!$G$3:$K$1436,4,FALSE)</f>
        <v>43.369658999999999</v>
      </c>
      <c r="AI172">
        <f>VLOOKUP($I172,ForageQuality!$G$3:$K$1436,5,FALSE)</f>
        <v>21.267548999999999</v>
      </c>
    </row>
    <row r="173" spans="1:35" ht="15.75" customHeight="1" x14ac:dyDescent="0.2">
      <c r="A173" s="27" t="s">
        <v>28</v>
      </c>
      <c r="B173" s="27">
        <v>2021</v>
      </c>
      <c r="C173" s="30">
        <v>44440</v>
      </c>
      <c r="D173" s="27">
        <v>2104</v>
      </c>
      <c r="E173" s="31">
        <v>1</v>
      </c>
      <c r="F173" s="27" t="s">
        <v>23</v>
      </c>
      <c r="G173" s="27" t="s">
        <v>21</v>
      </c>
      <c r="H173" s="27">
        <v>2</v>
      </c>
      <c r="I173" s="5">
        <v>210399</v>
      </c>
      <c r="J173" s="27">
        <v>2.5710657391151308</v>
      </c>
      <c r="K173" s="9">
        <v>18.586098</v>
      </c>
      <c r="L173" s="9">
        <v>24.943788000000001</v>
      </c>
      <c r="M173" s="9">
        <v>35.233325999999998</v>
      </c>
      <c r="N173" s="9">
        <v>16.511958</v>
      </c>
      <c r="O173" s="9">
        <v>183.41194765433201</v>
      </c>
      <c r="P173" s="9">
        <v>114.937682222254</v>
      </c>
      <c r="T173" s="11">
        <v>2104</v>
      </c>
      <c r="U173" t="b">
        <f>T173=D173</f>
        <v>1</v>
      </c>
      <c r="AF173">
        <f>VLOOKUP($I173,ForageQuality!$G$3:$K$1436,2,FALSE)</f>
        <v>18.586098</v>
      </c>
      <c r="AG173">
        <f>VLOOKUP($I173,ForageQuality!$G$3:$K$1436,3,FALSE)</f>
        <v>24.943788000000001</v>
      </c>
      <c r="AH173">
        <f>VLOOKUP($I173,ForageQuality!$G$3:$K$1436,4,FALSE)</f>
        <v>35.233325999999998</v>
      </c>
      <c r="AI173">
        <f>VLOOKUP($I173,ForageQuality!$G$3:$K$1436,5,FALSE)</f>
        <v>16.511958</v>
      </c>
    </row>
    <row r="174" spans="1:35" ht="15.75" customHeight="1" x14ac:dyDescent="0.2">
      <c r="A174" s="27" t="s">
        <v>28</v>
      </c>
      <c r="B174" s="27">
        <v>2021</v>
      </c>
      <c r="C174" s="30">
        <v>44440</v>
      </c>
      <c r="D174" s="27">
        <v>2105</v>
      </c>
      <c r="E174" s="31">
        <v>1</v>
      </c>
      <c r="F174" s="27" t="s">
        <v>20</v>
      </c>
      <c r="G174" s="27" t="s">
        <v>21</v>
      </c>
      <c r="H174" s="27">
        <v>2</v>
      </c>
      <c r="I174" s="5">
        <v>210400</v>
      </c>
      <c r="J174" s="27">
        <v>3.3370723884573676</v>
      </c>
      <c r="K174" s="9" t="s">
        <v>29</v>
      </c>
      <c r="L174" s="9" t="s">
        <v>29</v>
      </c>
      <c r="M174" s="9" t="s">
        <v>29</v>
      </c>
      <c r="N174" s="9" t="s">
        <v>29</v>
      </c>
      <c r="O174" s="9" t="s">
        <v>29</v>
      </c>
      <c r="P174" s="9" t="s">
        <v>29</v>
      </c>
      <c r="T174" s="11">
        <v>2105</v>
      </c>
      <c r="U174" t="b">
        <f>T174=D174</f>
        <v>1</v>
      </c>
      <c r="AF174" t="e">
        <f>VLOOKUP($I174,ForageQuality!$G$3:$K$1436,2,FALSE)</f>
        <v>#N/A</v>
      </c>
      <c r="AG174" t="e">
        <f>VLOOKUP($I174,ForageQuality!$G$3:$K$1436,3,FALSE)</f>
        <v>#N/A</v>
      </c>
      <c r="AH174" t="e">
        <f>VLOOKUP($I174,ForageQuality!$G$3:$K$1436,4,FALSE)</f>
        <v>#N/A</v>
      </c>
      <c r="AI174" t="e">
        <f>VLOOKUP($I174,ForageQuality!$G$3:$K$1436,5,FALSE)</f>
        <v>#N/A</v>
      </c>
    </row>
    <row r="175" spans="1:35" ht="15.75" customHeight="1" x14ac:dyDescent="0.2">
      <c r="A175" s="27" t="s">
        <v>28</v>
      </c>
      <c r="B175" s="27">
        <v>2021</v>
      </c>
      <c r="C175" s="30">
        <v>44440</v>
      </c>
      <c r="D175" s="27">
        <v>2106</v>
      </c>
      <c r="E175" s="31">
        <v>1</v>
      </c>
      <c r="F175" s="27" t="s">
        <v>24</v>
      </c>
      <c r="G175" s="27" t="s">
        <v>21</v>
      </c>
      <c r="H175" s="27">
        <v>2</v>
      </c>
      <c r="I175" s="5">
        <v>210401</v>
      </c>
      <c r="J175" s="27">
        <v>3.183390721545845</v>
      </c>
      <c r="K175" s="9">
        <v>16.434725</v>
      </c>
      <c r="L175" s="9">
        <v>30.27693</v>
      </c>
      <c r="M175" s="9">
        <v>41.961787999999999</v>
      </c>
      <c r="N175" s="9">
        <v>24.832637999999999</v>
      </c>
      <c r="O175" s="9">
        <v>144.792357009125</v>
      </c>
      <c r="P175" s="9">
        <v>102.22936603895501</v>
      </c>
      <c r="T175" s="11">
        <v>2106</v>
      </c>
      <c r="U175" t="b">
        <f>T175=D175</f>
        <v>1</v>
      </c>
      <c r="AF175">
        <f>VLOOKUP($I175,ForageQuality!$G$3:$K$1436,2,FALSE)</f>
        <v>16.434725</v>
      </c>
      <c r="AG175">
        <f>VLOOKUP($I175,ForageQuality!$G$3:$K$1436,3,FALSE)</f>
        <v>30.27693</v>
      </c>
      <c r="AH175">
        <f>VLOOKUP($I175,ForageQuality!$G$3:$K$1436,4,FALSE)</f>
        <v>41.961787999999999</v>
      </c>
      <c r="AI175">
        <f>VLOOKUP($I175,ForageQuality!$G$3:$K$1436,5,FALSE)</f>
        <v>24.832637999999999</v>
      </c>
    </row>
    <row r="176" spans="1:35" ht="15.75" customHeight="1" x14ac:dyDescent="0.2">
      <c r="A176" s="27" t="s">
        <v>28</v>
      </c>
      <c r="B176" s="27">
        <v>2021</v>
      </c>
      <c r="C176" s="30">
        <v>44428</v>
      </c>
      <c r="D176" s="27">
        <v>2107</v>
      </c>
      <c r="E176" s="31">
        <v>1</v>
      </c>
      <c r="F176" s="27" t="s">
        <v>22</v>
      </c>
      <c r="G176" s="27" t="s">
        <v>27</v>
      </c>
      <c r="H176" s="27">
        <v>2</v>
      </c>
      <c r="I176" s="5">
        <v>210348</v>
      </c>
      <c r="J176" s="27">
        <v>3.1567238145254075</v>
      </c>
      <c r="K176" s="9">
        <v>21.994938000000001</v>
      </c>
      <c r="L176" s="9">
        <v>23.968475999999999</v>
      </c>
      <c r="M176" s="9">
        <v>30.756684</v>
      </c>
      <c r="N176" s="9">
        <v>18.219474000000002</v>
      </c>
      <c r="O176" s="9">
        <v>212.40550644173399</v>
      </c>
      <c r="P176" s="9">
        <v>161.31247349771101</v>
      </c>
      <c r="T176" s="5">
        <v>2107</v>
      </c>
      <c r="U176" t="b">
        <f>T176=D176</f>
        <v>1</v>
      </c>
      <c r="AF176">
        <f>VLOOKUP($I176,ForageQuality!$G$3:$K$1436,2,FALSE)</f>
        <v>21.994938000000001</v>
      </c>
      <c r="AG176">
        <f>VLOOKUP($I176,ForageQuality!$G$3:$K$1436,3,FALSE)</f>
        <v>23.968475999999999</v>
      </c>
      <c r="AH176">
        <f>VLOOKUP($I176,ForageQuality!$G$3:$K$1436,4,FALSE)</f>
        <v>30.756684</v>
      </c>
      <c r="AI176">
        <f>VLOOKUP($I176,ForageQuality!$G$3:$K$1436,5,FALSE)</f>
        <v>18.219474000000002</v>
      </c>
    </row>
    <row r="177" spans="1:35" ht="15.75" customHeight="1" x14ac:dyDescent="0.2">
      <c r="A177" s="27" t="s">
        <v>28</v>
      </c>
      <c r="B177" s="27">
        <v>2021</v>
      </c>
      <c r="C177" s="30">
        <v>44428</v>
      </c>
      <c r="D177" s="27">
        <v>2108</v>
      </c>
      <c r="E177" s="31">
        <v>1</v>
      </c>
      <c r="F177" s="27" t="s">
        <v>26</v>
      </c>
      <c r="G177" s="27" t="s">
        <v>27</v>
      </c>
      <c r="H177" s="27">
        <v>2</v>
      </c>
      <c r="I177" s="5">
        <v>210349</v>
      </c>
      <c r="J177" s="27">
        <v>3.591735843771044</v>
      </c>
      <c r="K177" s="9">
        <v>27.389666999999999</v>
      </c>
      <c r="L177" s="9">
        <v>18.757311000000001</v>
      </c>
      <c r="M177" s="9">
        <v>23.662922999999999</v>
      </c>
      <c r="N177" s="9">
        <v>8.2615829999999999</v>
      </c>
      <c r="O177" s="9">
        <v>292.03985995993798</v>
      </c>
      <c r="P177" s="9">
        <v>215.30473271548101</v>
      </c>
      <c r="T177" s="5">
        <v>2108</v>
      </c>
      <c r="U177" t="b">
        <f>T177=D177</f>
        <v>1</v>
      </c>
      <c r="AF177">
        <f>VLOOKUP($I177,ForageQuality!$G$3:$K$1436,2,FALSE)</f>
        <v>27.389666999999999</v>
      </c>
      <c r="AG177">
        <f>VLOOKUP($I177,ForageQuality!$G$3:$K$1436,3,FALSE)</f>
        <v>18.757311000000001</v>
      </c>
      <c r="AH177">
        <f>VLOOKUP($I177,ForageQuality!$G$3:$K$1436,4,FALSE)</f>
        <v>23.662922999999999</v>
      </c>
      <c r="AI177">
        <f>VLOOKUP($I177,ForageQuality!$G$3:$K$1436,5,FALSE)</f>
        <v>8.2615829999999999</v>
      </c>
    </row>
    <row r="178" spans="1:35" ht="15.75" customHeight="1" x14ac:dyDescent="0.2">
      <c r="A178" s="27" t="s">
        <v>28</v>
      </c>
      <c r="B178" s="27">
        <v>2021</v>
      </c>
      <c r="C178" s="30">
        <v>44428</v>
      </c>
      <c r="D178" s="27">
        <v>2109</v>
      </c>
      <c r="E178" s="31">
        <v>1</v>
      </c>
      <c r="F178" s="27" t="s">
        <v>20</v>
      </c>
      <c r="G178" s="27" t="s">
        <v>27</v>
      </c>
      <c r="H178" s="27">
        <v>2</v>
      </c>
      <c r="I178" s="5">
        <v>210350</v>
      </c>
      <c r="J178" s="27">
        <v>3.9472695077403452</v>
      </c>
      <c r="K178" s="9">
        <v>27.275950000000002</v>
      </c>
      <c r="L178" s="9">
        <v>18.058299999999999</v>
      </c>
      <c r="M178" s="9">
        <v>26.644475</v>
      </c>
      <c r="N178" s="9">
        <v>11.78125</v>
      </c>
      <c r="O178" s="9">
        <v>261.26131712327401</v>
      </c>
      <c r="P178" s="9">
        <v>183.30845583908999</v>
      </c>
      <c r="T178" s="5">
        <v>2109</v>
      </c>
      <c r="U178" t="b">
        <f>T178=D178</f>
        <v>1</v>
      </c>
      <c r="AF178">
        <f>VLOOKUP($I178,ForageQuality!$G$3:$K$1436,2,FALSE)</f>
        <v>27.275950000000002</v>
      </c>
      <c r="AG178">
        <f>VLOOKUP($I178,ForageQuality!$G$3:$K$1436,3,FALSE)</f>
        <v>18.058299999999999</v>
      </c>
      <c r="AH178">
        <f>VLOOKUP($I178,ForageQuality!$G$3:$K$1436,4,FALSE)</f>
        <v>26.644475</v>
      </c>
      <c r="AI178">
        <f>VLOOKUP($I178,ForageQuality!$G$3:$K$1436,5,FALSE)</f>
        <v>11.78125</v>
      </c>
    </row>
    <row r="179" spans="1:35" ht="15.75" customHeight="1" x14ac:dyDescent="0.2">
      <c r="A179" s="27" t="s">
        <v>28</v>
      </c>
      <c r="B179" s="27">
        <v>2021</v>
      </c>
      <c r="C179" s="30">
        <v>44428</v>
      </c>
      <c r="D179" s="27">
        <v>2110</v>
      </c>
      <c r="E179" s="31">
        <v>1</v>
      </c>
      <c r="F179" s="27" t="s">
        <v>23</v>
      </c>
      <c r="G179" s="27" t="s">
        <v>27</v>
      </c>
      <c r="H179" s="27">
        <v>2</v>
      </c>
      <c r="I179" s="5">
        <v>210351</v>
      </c>
      <c r="J179" s="27">
        <v>3.6685868205868211</v>
      </c>
      <c r="K179" s="9">
        <v>26.38449</v>
      </c>
      <c r="L179" s="9">
        <v>21.417660000000001</v>
      </c>
      <c r="M179" s="9">
        <v>28.040099999999999</v>
      </c>
      <c r="N179" s="9">
        <v>9.0819299999999998</v>
      </c>
      <c r="O179" s="9">
        <v>239.57597225169999</v>
      </c>
      <c r="P179" s="9">
        <v>167.061923957929</v>
      </c>
      <c r="T179" s="5">
        <v>2110</v>
      </c>
      <c r="U179" t="b">
        <f>T179=D179</f>
        <v>1</v>
      </c>
      <c r="AF179">
        <f>VLOOKUP($I179,ForageQuality!$G$3:$K$1436,2,FALSE)</f>
        <v>26.38449</v>
      </c>
      <c r="AG179">
        <f>VLOOKUP($I179,ForageQuality!$G$3:$K$1436,3,FALSE)</f>
        <v>21.417660000000001</v>
      </c>
      <c r="AH179">
        <f>VLOOKUP($I179,ForageQuality!$G$3:$K$1436,4,FALSE)</f>
        <v>28.040099999999999</v>
      </c>
      <c r="AI179">
        <f>VLOOKUP($I179,ForageQuality!$G$3:$K$1436,5,FALSE)</f>
        <v>9.0819299999999998</v>
      </c>
    </row>
    <row r="180" spans="1:35" ht="15.75" customHeight="1" x14ac:dyDescent="0.2">
      <c r="A180" s="27" t="s">
        <v>28</v>
      </c>
      <c r="B180" s="27">
        <v>2021</v>
      </c>
      <c r="C180" s="30">
        <v>44428</v>
      </c>
      <c r="D180" s="27">
        <v>2111</v>
      </c>
      <c r="E180" s="31">
        <v>1</v>
      </c>
      <c r="F180" s="27" t="s">
        <v>24</v>
      </c>
      <c r="G180" s="27" t="s">
        <v>27</v>
      </c>
      <c r="H180" s="27">
        <v>2</v>
      </c>
      <c r="I180" s="5">
        <v>210352</v>
      </c>
      <c r="J180" s="27">
        <v>4.197720436991272</v>
      </c>
      <c r="K180" s="9">
        <v>23.396713999999999</v>
      </c>
      <c r="L180" s="9">
        <v>23.864076000000001</v>
      </c>
      <c r="M180" s="9">
        <v>30.569289999999999</v>
      </c>
      <c r="N180" s="9">
        <v>17.120709999999999</v>
      </c>
      <c r="O180" s="9">
        <v>213.95506404067299</v>
      </c>
      <c r="P180" s="9">
        <v>160.45594284525001</v>
      </c>
      <c r="T180" s="5">
        <v>2111</v>
      </c>
      <c r="U180" t="b">
        <f>T180=D180</f>
        <v>1</v>
      </c>
      <c r="AF180">
        <f>VLOOKUP($I180,ForageQuality!$G$3:$K$1436,2,FALSE)</f>
        <v>23.396713999999999</v>
      </c>
      <c r="AG180">
        <f>VLOOKUP($I180,ForageQuality!$G$3:$K$1436,3,FALSE)</f>
        <v>23.864076000000001</v>
      </c>
      <c r="AH180">
        <f>VLOOKUP($I180,ForageQuality!$G$3:$K$1436,4,FALSE)</f>
        <v>30.569289999999999</v>
      </c>
      <c r="AI180">
        <f>VLOOKUP($I180,ForageQuality!$G$3:$K$1436,5,FALSE)</f>
        <v>17.120709999999999</v>
      </c>
    </row>
    <row r="181" spans="1:35" ht="15.75" customHeight="1" x14ac:dyDescent="0.2">
      <c r="A181" s="27" t="s">
        <v>28</v>
      </c>
      <c r="B181" s="27">
        <v>2021</v>
      </c>
      <c r="C181" s="30">
        <v>44428</v>
      </c>
      <c r="D181" s="27">
        <v>2112</v>
      </c>
      <c r="E181" s="31">
        <v>1</v>
      </c>
      <c r="F181" s="27" t="s">
        <v>25</v>
      </c>
      <c r="G181" s="27" t="s">
        <v>27</v>
      </c>
      <c r="H181" s="27">
        <v>2</v>
      </c>
      <c r="I181" s="5">
        <v>210353</v>
      </c>
      <c r="J181" s="27">
        <v>2.6616415603956218</v>
      </c>
      <c r="K181" s="9">
        <v>22.421205</v>
      </c>
      <c r="L181" s="9">
        <v>23.0989</v>
      </c>
      <c r="M181" s="9">
        <v>28.635000000000002</v>
      </c>
      <c r="N181" s="9">
        <v>15.682435</v>
      </c>
      <c r="O181" s="9">
        <v>230.34408826407801</v>
      </c>
      <c r="P181" s="9">
        <v>175.188655637539</v>
      </c>
      <c r="T181" s="5">
        <v>2112</v>
      </c>
      <c r="U181" t="b">
        <f>T181=D181</f>
        <v>1</v>
      </c>
      <c r="AF181">
        <f>VLOOKUP($I181,ForageQuality!$G$3:$K$1436,2,FALSE)</f>
        <v>22.421205</v>
      </c>
      <c r="AG181">
        <f>VLOOKUP($I181,ForageQuality!$G$3:$K$1436,3,FALSE)</f>
        <v>23.0989</v>
      </c>
      <c r="AH181">
        <f>VLOOKUP($I181,ForageQuality!$G$3:$K$1436,4,FALSE)</f>
        <v>28.635000000000002</v>
      </c>
      <c r="AI181">
        <f>VLOOKUP($I181,ForageQuality!$G$3:$K$1436,5,FALSE)</f>
        <v>15.682435</v>
      </c>
    </row>
    <row r="182" spans="1:35" ht="15.75" customHeight="1" x14ac:dyDescent="0.2">
      <c r="A182" s="27" t="s">
        <v>28</v>
      </c>
      <c r="B182" s="27">
        <v>2021</v>
      </c>
      <c r="C182" s="30">
        <v>44440</v>
      </c>
      <c r="D182" s="27">
        <v>2201</v>
      </c>
      <c r="E182" s="31">
        <v>2</v>
      </c>
      <c r="F182" s="27" t="s">
        <v>20</v>
      </c>
      <c r="G182" s="27" t="s">
        <v>21</v>
      </c>
      <c r="H182" s="27">
        <v>2</v>
      </c>
      <c r="I182" s="5">
        <v>210402</v>
      </c>
      <c r="J182" s="27">
        <v>3.0504624262631479</v>
      </c>
      <c r="K182" s="9">
        <v>20.032812</v>
      </c>
      <c r="L182" s="9">
        <v>20.547156000000001</v>
      </c>
      <c r="M182" s="9">
        <v>29.415156</v>
      </c>
      <c r="N182" s="9">
        <v>14.179932000000001</v>
      </c>
      <c r="O182" s="9">
        <v>230.52114335604</v>
      </c>
      <c r="P182" s="9">
        <v>147.536383722648</v>
      </c>
      <c r="T182" s="11">
        <v>2201</v>
      </c>
      <c r="U182" t="b">
        <f>T182=D182</f>
        <v>1</v>
      </c>
      <c r="AF182">
        <f>VLOOKUP($I182,ForageQuality!$G$3:$K$1436,2,FALSE)</f>
        <v>20.032812</v>
      </c>
      <c r="AG182">
        <f>VLOOKUP($I182,ForageQuality!$G$3:$K$1436,3,FALSE)</f>
        <v>20.547156000000001</v>
      </c>
      <c r="AH182">
        <f>VLOOKUP($I182,ForageQuality!$G$3:$K$1436,4,FALSE)</f>
        <v>29.415156</v>
      </c>
      <c r="AI182">
        <f>VLOOKUP($I182,ForageQuality!$G$3:$K$1436,5,FALSE)</f>
        <v>14.179932000000001</v>
      </c>
    </row>
    <row r="183" spans="1:35" ht="15.75" customHeight="1" x14ac:dyDescent="0.2">
      <c r="A183" s="27" t="s">
        <v>28</v>
      </c>
      <c r="B183" s="27">
        <v>2021</v>
      </c>
      <c r="C183" s="30">
        <v>44440</v>
      </c>
      <c r="D183" s="27">
        <v>2202</v>
      </c>
      <c r="E183" s="31">
        <v>2</v>
      </c>
      <c r="F183" s="27" t="s">
        <v>22</v>
      </c>
      <c r="G183" s="27" t="s">
        <v>21</v>
      </c>
      <c r="H183" s="27">
        <v>2</v>
      </c>
      <c r="I183" s="5">
        <v>210403</v>
      </c>
      <c r="J183" s="27">
        <v>4.7530175305747164</v>
      </c>
      <c r="K183" s="9">
        <v>17.317036000000002</v>
      </c>
      <c r="L183" s="9">
        <v>25.259233999999999</v>
      </c>
      <c r="M183" s="9">
        <v>37.006881999999997</v>
      </c>
      <c r="N183" s="9">
        <v>19.394363999999999</v>
      </c>
      <c r="O183" s="9">
        <v>174.00423285945101</v>
      </c>
      <c r="P183" s="9">
        <v>109.389328066614</v>
      </c>
      <c r="T183" s="11">
        <v>2202</v>
      </c>
      <c r="U183" t="b">
        <f>T183=D183</f>
        <v>1</v>
      </c>
      <c r="AF183">
        <f>VLOOKUP($I183,ForageQuality!$G$3:$K$1436,2,FALSE)</f>
        <v>17.317036000000002</v>
      </c>
      <c r="AG183">
        <f>VLOOKUP($I183,ForageQuality!$G$3:$K$1436,3,FALSE)</f>
        <v>25.259233999999999</v>
      </c>
      <c r="AH183">
        <f>VLOOKUP($I183,ForageQuality!$G$3:$K$1436,4,FALSE)</f>
        <v>37.006881999999997</v>
      </c>
      <c r="AI183">
        <f>VLOOKUP($I183,ForageQuality!$G$3:$K$1436,5,FALSE)</f>
        <v>19.394363999999999</v>
      </c>
    </row>
    <row r="184" spans="1:35" ht="15.75" customHeight="1" x14ac:dyDescent="0.2">
      <c r="A184" s="27" t="s">
        <v>28</v>
      </c>
      <c r="B184" s="27">
        <v>2021</v>
      </c>
      <c r="C184" s="30">
        <v>44440</v>
      </c>
      <c r="D184" s="27">
        <v>2203</v>
      </c>
      <c r="E184" s="31">
        <v>2</v>
      </c>
      <c r="F184" s="27" t="s">
        <v>24</v>
      </c>
      <c r="G184" s="27" t="s">
        <v>21</v>
      </c>
      <c r="H184" s="27">
        <v>2</v>
      </c>
      <c r="I184" s="5">
        <v>210404</v>
      </c>
      <c r="J184" s="27">
        <v>2.976850410858185</v>
      </c>
      <c r="K184" s="9">
        <v>20.558508</v>
      </c>
      <c r="L184" s="9">
        <v>21.854825999999999</v>
      </c>
      <c r="M184" s="9">
        <v>33.895977000000002</v>
      </c>
      <c r="N184" s="9">
        <v>11.265186</v>
      </c>
      <c r="O184" s="9">
        <v>197.25216755108201</v>
      </c>
      <c r="P184" s="9">
        <v>115.19419525568701</v>
      </c>
      <c r="T184" s="11">
        <v>2203</v>
      </c>
      <c r="U184" t="b">
        <f>T184=D184</f>
        <v>1</v>
      </c>
      <c r="AF184">
        <f>VLOOKUP($I184,ForageQuality!$G$3:$K$1436,2,FALSE)</f>
        <v>20.558508</v>
      </c>
      <c r="AG184">
        <f>VLOOKUP($I184,ForageQuality!$G$3:$K$1436,3,FALSE)</f>
        <v>21.854825999999999</v>
      </c>
      <c r="AH184">
        <f>VLOOKUP($I184,ForageQuality!$G$3:$K$1436,4,FALSE)</f>
        <v>33.895977000000002</v>
      </c>
      <c r="AI184">
        <f>VLOOKUP($I184,ForageQuality!$G$3:$K$1436,5,FALSE)</f>
        <v>11.265186</v>
      </c>
    </row>
    <row r="185" spans="1:35" ht="15.75" customHeight="1" x14ac:dyDescent="0.2">
      <c r="A185" s="27" t="s">
        <v>28</v>
      </c>
      <c r="B185" s="27">
        <v>2021</v>
      </c>
      <c r="C185" s="30">
        <v>44440</v>
      </c>
      <c r="D185" s="27">
        <v>2204</v>
      </c>
      <c r="E185" s="31">
        <v>2</v>
      </c>
      <c r="F185" s="27" t="s">
        <v>23</v>
      </c>
      <c r="G185" s="27" t="s">
        <v>21</v>
      </c>
      <c r="H185" s="27">
        <v>2</v>
      </c>
      <c r="I185" s="5">
        <v>210405</v>
      </c>
      <c r="J185" s="27">
        <v>3.5872467151493588</v>
      </c>
      <c r="K185" s="9">
        <v>18.973668</v>
      </c>
      <c r="L185" s="9">
        <v>25.103484000000002</v>
      </c>
      <c r="M185" s="9">
        <v>34.352136000000002</v>
      </c>
      <c r="N185" s="9">
        <v>17.355827999999999</v>
      </c>
      <c r="O185" s="9">
        <v>187.77989685388701</v>
      </c>
      <c r="P185" s="9">
        <v>121.185893097419</v>
      </c>
      <c r="T185" s="11">
        <v>2204</v>
      </c>
      <c r="U185" t="b">
        <f>T185=D185</f>
        <v>1</v>
      </c>
      <c r="AF185">
        <f>VLOOKUP($I185,ForageQuality!$G$3:$K$1436,2,FALSE)</f>
        <v>18.728229199999998</v>
      </c>
      <c r="AG185">
        <f>VLOOKUP($I185,ForageQuality!$G$3:$K$1436,3,FALSE)</f>
        <v>24.8286944</v>
      </c>
      <c r="AH185">
        <f>VLOOKUP($I185,ForageQuality!$G$3:$K$1436,4,FALSE)</f>
        <v>33.316166800000005</v>
      </c>
      <c r="AI185">
        <f>VLOOKUP($I185,ForageQuality!$G$3:$K$1436,5,FALSE)</f>
        <v>18.008015199999999</v>
      </c>
    </row>
    <row r="186" spans="1:35" ht="15.75" customHeight="1" x14ac:dyDescent="0.2">
      <c r="A186" s="27" t="s">
        <v>28</v>
      </c>
      <c r="B186" s="27">
        <v>2021</v>
      </c>
      <c r="C186" s="30">
        <v>44440</v>
      </c>
      <c r="D186" s="27">
        <v>2205</v>
      </c>
      <c r="E186" s="31">
        <v>2</v>
      </c>
      <c r="F186" s="27" t="s">
        <v>26</v>
      </c>
      <c r="G186" s="27" t="s">
        <v>21</v>
      </c>
      <c r="H186" s="27">
        <v>2</v>
      </c>
      <c r="I186" s="5">
        <v>210406</v>
      </c>
      <c r="J186" s="27">
        <v>3.6467443773163888</v>
      </c>
      <c r="K186" s="9">
        <v>21.042746999999999</v>
      </c>
      <c r="L186" s="9">
        <v>22.241790000000002</v>
      </c>
      <c r="M186" s="9">
        <v>32.273477999999997</v>
      </c>
      <c r="N186" s="9">
        <v>9.1804590000000008</v>
      </c>
      <c r="O186" s="9">
        <v>206.29984606108499</v>
      </c>
      <c r="P186" s="9">
        <v>122.490596633211</v>
      </c>
      <c r="T186" s="11">
        <v>2205</v>
      </c>
      <c r="U186" t="b">
        <f>T186=D186</f>
        <v>1</v>
      </c>
      <c r="AF186">
        <f>VLOOKUP($I186,ForageQuality!$G$3:$K$1436,2,FALSE)</f>
        <v>21.042746999999999</v>
      </c>
      <c r="AG186">
        <f>VLOOKUP($I186,ForageQuality!$G$3:$K$1436,3,FALSE)</f>
        <v>22.241790000000002</v>
      </c>
      <c r="AH186">
        <f>VLOOKUP($I186,ForageQuality!$G$3:$K$1436,4,FALSE)</f>
        <v>32.273477999999997</v>
      </c>
      <c r="AI186">
        <f>VLOOKUP($I186,ForageQuality!$G$3:$K$1436,5,FALSE)</f>
        <v>9.1804590000000008</v>
      </c>
    </row>
    <row r="187" spans="1:35" ht="15.75" customHeight="1" x14ac:dyDescent="0.2">
      <c r="A187" s="27" t="s">
        <v>28</v>
      </c>
      <c r="B187" s="27">
        <v>2021</v>
      </c>
      <c r="C187" s="30">
        <v>44440</v>
      </c>
      <c r="D187" s="27">
        <v>2206</v>
      </c>
      <c r="E187" s="31">
        <v>2</v>
      </c>
      <c r="F187" s="27" t="s">
        <v>25</v>
      </c>
      <c r="G187" s="27" t="s">
        <v>21</v>
      </c>
      <c r="H187" s="27">
        <v>2</v>
      </c>
      <c r="I187" s="5">
        <v>210407</v>
      </c>
      <c r="J187" s="27">
        <v>2.9386571580541561</v>
      </c>
      <c r="K187" s="9">
        <v>20.354887000000002</v>
      </c>
      <c r="L187" s="9">
        <v>22.317909</v>
      </c>
      <c r="M187" s="9">
        <v>30.711203999999999</v>
      </c>
      <c r="N187" s="9">
        <v>15.539061999999999</v>
      </c>
      <c r="O187" s="9">
        <v>216.614678182912</v>
      </c>
      <c r="P187" s="9">
        <v>147.29218300571699</v>
      </c>
      <c r="T187" s="11">
        <v>2206</v>
      </c>
      <c r="U187" t="b">
        <f>T187=D187</f>
        <v>1</v>
      </c>
      <c r="AF187">
        <f>VLOOKUP($I187,ForageQuality!$G$3:$K$1436,2,FALSE)</f>
        <v>19.012359400000001</v>
      </c>
      <c r="AG187">
        <f>VLOOKUP($I187,ForageQuality!$G$3:$K$1436,3,FALSE)</f>
        <v>23.259878999999998</v>
      </c>
      <c r="AH187">
        <f>VLOOKUP($I187,ForageQuality!$G$3:$K$1436,4,FALSE)</f>
        <v>30.796399999999998</v>
      </c>
      <c r="AI187">
        <f>VLOOKUP($I187,ForageQuality!$G$3:$K$1436,5,FALSE)</f>
        <v>18.167729200000004</v>
      </c>
    </row>
    <row r="188" spans="1:35" ht="15.75" customHeight="1" x14ac:dyDescent="0.2">
      <c r="A188" s="27" t="s">
        <v>28</v>
      </c>
      <c r="B188" s="27">
        <v>2021</v>
      </c>
      <c r="C188" s="30">
        <v>44428</v>
      </c>
      <c r="D188" s="27">
        <v>2207</v>
      </c>
      <c r="E188" s="31">
        <v>2</v>
      </c>
      <c r="F188" s="27" t="s">
        <v>20</v>
      </c>
      <c r="G188" s="27" t="s">
        <v>27</v>
      </c>
      <c r="H188" s="27">
        <v>2</v>
      </c>
      <c r="I188" s="5">
        <v>210354</v>
      </c>
      <c r="J188" s="27">
        <v>2.4171896647635771</v>
      </c>
      <c r="K188" s="9">
        <v>24.214231000000002</v>
      </c>
      <c r="L188" s="9">
        <v>20.533743000000001</v>
      </c>
      <c r="M188" s="9">
        <v>28.899342000000001</v>
      </c>
      <c r="N188" s="9">
        <v>14.628062</v>
      </c>
      <c r="O188" s="9">
        <v>234.66926574732801</v>
      </c>
      <c r="P188" s="9">
        <v>166.02219722077601</v>
      </c>
      <c r="T188" s="5">
        <v>2207</v>
      </c>
      <c r="U188" t="b">
        <f>T188=D188</f>
        <v>1</v>
      </c>
      <c r="AF188">
        <f>VLOOKUP($I188,ForageQuality!$G$3:$K$1436,2,FALSE)</f>
        <v>24.214231000000002</v>
      </c>
      <c r="AG188">
        <f>VLOOKUP($I188,ForageQuality!$G$3:$K$1436,3,FALSE)</f>
        <v>20.533743000000001</v>
      </c>
      <c r="AH188">
        <f>VLOOKUP($I188,ForageQuality!$G$3:$K$1436,4,FALSE)</f>
        <v>28.899342000000001</v>
      </c>
      <c r="AI188">
        <f>VLOOKUP($I188,ForageQuality!$G$3:$K$1436,5,FALSE)</f>
        <v>14.628062</v>
      </c>
    </row>
    <row r="189" spans="1:35" ht="15.75" customHeight="1" x14ac:dyDescent="0.2">
      <c r="A189" s="27" t="s">
        <v>28</v>
      </c>
      <c r="B189" s="27">
        <v>2021</v>
      </c>
      <c r="C189" s="30">
        <v>44428</v>
      </c>
      <c r="D189" s="27">
        <v>2208</v>
      </c>
      <c r="E189" s="31">
        <v>2</v>
      </c>
      <c r="F189" s="27" t="s">
        <v>23</v>
      </c>
      <c r="G189" s="27" t="s">
        <v>27</v>
      </c>
      <c r="H189" s="27">
        <v>2</v>
      </c>
      <c r="I189" s="5">
        <v>210355</v>
      </c>
      <c r="J189" s="27">
        <v>4.2460439027854298</v>
      </c>
      <c r="K189" s="9">
        <v>23.528231999999999</v>
      </c>
      <c r="L189" s="9">
        <v>26.803224</v>
      </c>
      <c r="M189" s="9">
        <v>35.900424000000001</v>
      </c>
      <c r="N189" s="9">
        <v>14.98644</v>
      </c>
      <c r="O189" s="9">
        <v>176.25052835160099</v>
      </c>
      <c r="P189" s="9">
        <v>118.88887948891799</v>
      </c>
      <c r="T189" s="5">
        <v>2208</v>
      </c>
      <c r="U189" t="b">
        <f>T189=D189</f>
        <v>1</v>
      </c>
      <c r="AF189">
        <f>VLOOKUP($I189,ForageQuality!$G$3:$K$1436,2,FALSE)</f>
        <v>23.528231999999999</v>
      </c>
      <c r="AG189">
        <f>VLOOKUP($I189,ForageQuality!$G$3:$K$1436,3,FALSE)</f>
        <v>26.803224</v>
      </c>
      <c r="AH189">
        <f>VLOOKUP($I189,ForageQuality!$G$3:$K$1436,4,FALSE)</f>
        <v>35.900424000000001</v>
      </c>
      <c r="AI189">
        <f>VLOOKUP($I189,ForageQuality!$G$3:$K$1436,5,FALSE)</f>
        <v>14.98644</v>
      </c>
    </row>
    <row r="190" spans="1:35" ht="15.75" customHeight="1" x14ac:dyDescent="0.2">
      <c r="A190" s="27" t="s">
        <v>28</v>
      </c>
      <c r="B190" s="27">
        <v>2021</v>
      </c>
      <c r="C190" s="30">
        <v>44428</v>
      </c>
      <c r="D190" s="27">
        <v>2209</v>
      </c>
      <c r="E190" s="31">
        <v>2</v>
      </c>
      <c r="F190" s="27" t="s">
        <v>22</v>
      </c>
      <c r="G190" s="27" t="s">
        <v>27</v>
      </c>
      <c r="H190" s="27">
        <v>2</v>
      </c>
      <c r="I190" s="5">
        <v>210356</v>
      </c>
      <c r="J190" s="27">
        <v>3.5312679341563769</v>
      </c>
      <c r="K190" s="9">
        <v>25.327438000000001</v>
      </c>
      <c r="L190" s="9">
        <v>23.695267999999999</v>
      </c>
      <c r="M190" s="9">
        <v>31.644895999999999</v>
      </c>
      <c r="N190" s="9">
        <v>13.393395</v>
      </c>
      <c r="O190" s="9">
        <v>207.06931983523501</v>
      </c>
      <c r="P190" s="9">
        <v>145.127205378182</v>
      </c>
      <c r="T190" s="5">
        <v>2209</v>
      </c>
      <c r="U190" t="b">
        <f>T190=D190</f>
        <v>1</v>
      </c>
      <c r="AF190">
        <f>VLOOKUP($I190,ForageQuality!$G$3:$K$1436,2,FALSE)</f>
        <v>25.327438000000001</v>
      </c>
      <c r="AG190">
        <f>VLOOKUP($I190,ForageQuality!$G$3:$K$1436,3,FALSE)</f>
        <v>23.695267999999999</v>
      </c>
      <c r="AH190">
        <f>VLOOKUP($I190,ForageQuality!$G$3:$K$1436,4,FALSE)</f>
        <v>31.644895999999999</v>
      </c>
      <c r="AI190">
        <f>VLOOKUP($I190,ForageQuality!$G$3:$K$1436,5,FALSE)</f>
        <v>13.393395</v>
      </c>
    </row>
    <row r="191" spans="1:35" ht="15.75" customHeight="1" x14ac:dyDescent="0.2">
      <c r="A191" s="27" t="s">
        <v>28</v>
      </c>
      <c r="B191" s="27">
        <v>2021</v>
      </c>
      <c r="C191" s="30">
        <v>44428</v>
      </c>
      <c r="D191" s="27">
        <v>2210</v>
      </c>
      <c r="E191" s="31">
        <v>2</v>
      </c>
      <c r="F191" s="27" t="s">
        <v>24</v>
      </c>
      <c r="G191" s="27" t="s">
        <v>27</v>
      </c>
      <c r="H191" s="27">
        <v>2</v>
      </c>
      <c r="I191" s="5">
        <v>210357</v>
      </c>
      <c r="J191" s="27">
        <v>4.6900127885255554</v>
      </c>
      <c r="K191" s="9">
        <v>25.214835000000001</v>
      </c>
      <c r="L191" s="9">
        <v>21.655646000000001</v>
      </c>
      <c r="M191" s="9">
        <v>29.206009999999999</v>
      </c>
      <c r="N191" s="9">
        <v>17.288830999999998</v>
      </c>
      <c r="O191" s="9">
        <v>229.42156550559599</v>
      </c>
      <c r="P191" s="9">
        <v>168.766720142129</v>
      </c>
      <c r="T191" s="5">
        <v>2210</v>
      </c>
      <c r="U191" t="b">
        <f>T191=D191</f>
        <v>1</v>
      </c>
      <c r="AF191">
        <f>VLOOKUP($I191,ForageQuality!$G$3:$K$1436,2,FALSE)</f>
        <v>25.214835000000001</v>
      </c>
      <c r="AG191">
        <f>VLOOKUP($I191,ForageQuality!$G$3:$K$1436,3,FALSE)</f>
        <v>21.655646000000001</v>
      </c>
      <c r="AH191">
        <f>VLOOKUP($I191,ForageQuality!$G$3:$K$1436,4,FALSE)</f>
        <v>29.206009999999999</v>
      </c>
      <c r="AI191">
        <f>VLOOKUP($I191,ForageQuality!$G$3:$K$1436,5,FALSE)</f>
        <v>17.288830999999998</v>
      </c>
    </row>
    <row r="192" spans="1:35" ht="15.75" customHeight="1" x14ac:dyDescent="0.2">
      <c r="A192" s="27" t="s">
        <v>28</v>
      </c>
      <c r="B192" s="27">
        <v>2021</v>
      </c>
      <c r="C192" s="30">
        <v>44428</v>
      </c>
      <c r="D192" s="27">
        <v>2211</v>
      </c>
      <c r="E192" s="31">
        <v>2</v>
      </c>
      <c r="F192" s="27" t="s">
        <v>25</v>
      </c>
      <c r="G192" s="27" t="s">
        <v>27</v>
      </c>
      <c r="H192" s="27">
        <v>2</v>
      </c>
      <c r="I192" s="5">
        <v>210358</v>
      </c>
      <c r="J192" s="27">
        <v>4.4886269062248321</v>
      </c>
      <c r="K192" s="9">
        <v>24.864339000000001</v>
      </c>
      <c r="L192" s="9">
        <v>20.470490999999999</v>
      </c>
      <c r="M192" s="9">
        <v>30.282177000000001</v>
      </c>
      <c r="N192" s="9">
        <v>13.684229999999999</v>
      </c>
      <c r="O192" s="9">
        <v>224.104460232691</v>
      </c>
      <c r="P192" s="9">
        <v>149.78139323768701</v>
      </c>
      <c r="T192" s="5">
        <v>2211</v>
      </c>
      <c r="U192" t="b">
        <f>T192=D192</f>
        <v>1</v>
      </c>
      <c r="AF192">
        <f>VLOOKUP($I192,ForageQuality!$G$3:$K$1436,2,FALSE)</f>
        <v>24.864339000000001</v>
      </c>
      <c r="AG192">
        <f>VLOOKUP($I192,ForageQuality!$G$3:$K$1436,3,FALSE)</f>
        <v>20.470490999999999</v>
      </c>
      <c r="AH192">
        <f>VLOOKUP($I192,ForageQuality!$G$3:$K$1436,4,FALSE)</f>
        <v>30.282177000000001</v>
      </c>
      <c r="AI192">
        <f>VLOOKUP($I192,ForageQuality!$G$3:$K$1436,5,FALSE)</f>
        <v>13.684229999999999</v>
      </c>
    </row>
    <row r="193" spans="1:35" ht="15.75" customHeight="1" x14ac:dyDescent="0.2">
      <c r="A193" s="27" t="s">
        <v>28</v>
      </c>
      <c r="B193" s="27">
        <v>2021</v>
      </c>
      <c r="C193" s="30">
        <v>44428</v>
      </c>
      <c r="D193" s="27">
        <v>2212</v>
      </c>
      <c r="E193" s="31">
        <v>2</v>
      </c>
      <c r="F193" s="27" t="s">
        <v>26</v>
      </c>
      <c r="G193" s="27" t="s">
        <v>27</v>
      </c>
      <c r="H193" s="27">
        <v>2</v>
      </c>
      <c r="I193" s="5">
        <v>210359</v>
      </c>
      <c r="J193" s="27">
        <v>2.189695437802432</v>
      </c>
      <c r="K193" s="9">
        <v>24.685922000000001</v>
      </c>
      <c r="L193" s="9">
        <v>19.146277999999999</v>
      </c>
      <c r="M193" s="9">
        <v>26.224712</v>
      </c>
      <c r="N193" s="9">
        <v>12.105148</v>
      </c>
      <c r="O193" s="9">
        <v>262.43682600895897</v>
      </c>
      <c r="P193" s="9">
        <v>186.18853011959601</v>
      </c>
      <c r="T193" s="5">
        <v>2212</v>
      </c>
      <c r="U193" t="b">
        <f>T193=D193</f>
        <v>1</v>
      </c>
      <c r="AF193">
        <f>VLOOKUP($I193,ForageQuality!$G$3:$K$1436,2,FALSE)</f>
        <v>24.685922000000001</v>
      </c>
      <c r="AG193">
        <f>VLOOKUP($I193,ForageQuality!$G$3:$K$1436,3,FALSE)</f>
        <v>19.146277999999999</v>
      </c>
      <c r="AH193">
        <f>VLOOKUP($I193,ForageQuality!$G$3:$K$1436,4,FALSE)</f>
        <v>26.224712</v>
      </c>
      <c r="AI193">
        <f>VLOOKUP($I193,ForageQuality!$G$3:$K$1436,5,FALSE)</f>
        <v>12.105148</v>
      </c>
    </row>
    <row r="194" spans="1:35" ht="15.75" customHeight="1" x14ac:dyDescent="0.2">
      <c r="A194" s="27" t="s">
        <v>28</v>
      </c>
      <c r="B194" s="27">
        <v>2021</v>
      </c>
      <c r="C194" s="30">
        <v>44428</v>
      </c>
      <c r="D194" s="27">
        <v>2301</v>
      </c>
      <c r="E194" s="31">
        <v>3</v>
      </c>
      <c r="F194" s="27" t="s">
        <v>20</v>
      </c>
      <c r="G194" s="27" t="s">
        <v>27</v>
      </c>
      <c r="H194" s="27">
        <v>2</v>
      </c>
      <c r="I194" s="5">
        <v>210360</v>
      </c>
      <c r="J194" s="27">
        <v>2.5845138678451183</v>
      </c>
      <c r="K194" s="9">
        <v>21.609594000000001</v>
      </c>
      <c r="L194" s="9">
        <v>22.499231999999999</v>
      </c>
      <c r="M194" s="9">
        <v>30.706859999999999</v>
      </c>
      <c r="N194" s="9">
        <v>14.683809999999999</v>
      </c>
      <c r="O194" s="9">
        <v>216.21741782750499</v>
      </c>
      <c r="P194" s="9">
        <v>155.038895202399</v>
      </c>
      <c r="T194" s="5">
        <v>2301</v>
      </c>
      <c r="U194" t="b">
        <f>T194=D194</f>
        <v>1</v>
      </c>
      <c r="AF194">
        <f>VLOOKUP($I194,ForageQuality!$G$3:$K$1436,2,FALSE)</f>
        <v>21.609594000000001</v>
      </c>
      <c r="AG194">
        <f>VLOOKUP($I194,ForageQuality!$G$3:$K$1436,3,FALSE)</f>
        <v>22.499231999999999</v>
      </c>
      <c r="AH194">
        <f>VLOOKUP($I194,ForageQuality!$G$3:$K$1436,4,FALSE)</f>
        <v>30.706859999999999</v>
      </c>
      <c r="AI194">
        <f>VLOOKUP($I194,ForageQuality!$G$3:$K$1436,5,FALSE)</f>
        <v>14.683809999999999</v>
      </c>
    </row>
    <row r="195" spans="1:35" ht="15.75" customHeight="1" x14ac:dyDescent="0.2">
      <c r="A195" s="27" t="s">
        <v>28</v>
      </c>
      <c r="B195" s="27">
        <v>2021</v>
      </c>
      <c r="C195" s="30">
        <v>44428</v>
      </c>
      <c r="D195" s="27">
        <v>2302</v>
      </c>
      <c r="E195" s="31">
        <v>3</v>
      </c>
      <c r="F195" s="27" t="s">
        <v>23</v>
      </c>
      <c r="G195" s="27" t="s">
        <v>27</v>
      </c>
      <c r="H195" s="27">
        <v>2</v>
      </c>
      <c r="I195" s="5">
        <v>210361</v>
      </c>
      <c r="J195" s="27">
        <v>4.144600295740914</v>
      </c>
      <c r="K195" s="9">
        <v>27.215972000000001</v>
      </c>
      <c r="L195" s="9">
        <v>17.445176</v>
      </c>
      <c r="M195" s="9">
        <v>25.409685</v>
      </c>
      <c r="N195" s="9">
        <v>10.650542</v>
      </c>
      <c r="O195" s="9">
        <v>275.70592608730198</v>
      </c>
      <c r="P195" s="9">
        <v>193.144166782176</v>
      </c>
      <c r="T195" s="5">
        <v>2302</v>
      </c>
      <c r="U195" t="b">
        <f>T195=D195</f>
        <v>1</v>
      </c>
      <c r="AF195">
        <f>VLOOKUP($I195,ForageQuality!$G$3:$K$1436,2,FALSE)</f>
        <v>27.215972000000001</v>
      </c>
      <c r="AG195">
        <f>VLOOKUP($I195,ForageQuality!$G$3:$K$1436,3,FALSE)</f>
        <v>17.445176</v>
      </c>
      <c r="AH195">
        <f>VLOOKUP($I195,ForageQuality!$G$3:$K$1436,4,FALSE)</f>
        <v>25.409685</v>
      </c>
      <c r="AI195">
        <f>VLOOKUP($I195,ForageQuality!$G$3:$K$1436,5,FALSE)</f>
        <v>10.650542</v>
      </c>
    </row>
    <row r="196" spans="1:35" ht="15.75" customHeight="1" x14ac:dyDescent="0.2">
      <c r="A196" s="27" t="s">
        <v>28</v>
      </c>
      <c r="B196" s="27">
        <v>2021</v>
      </c>
      <c r="C196" s="30">
        <v>44428</v>
      </c>
      <c r="D196" s="27">
        <v>2303</v>
      </c>
      <c r="E196" s="31">
        <v>3</v>
      </c>
      <c r="F196" s="27" t="s">
        <v>26</v>
      </c>
      <c r="G196" s="27" t="s">
        <v>27</v>
      </c>
      <c r="H196" s="27">
        <v>2</v>
      </c>
      <c r="I196" s="5">
        <v>210362</v>
      </c>
      <c r="J196" s="27">
        <v>3.4085241356655991</v>
      </c>
      <c r="K196" s="9">
        <v>25.561012999999999</v>
      </c>
      <c r="L196" s="9">
        <v>22.237794000000001</v>
      </c>
      <c r="M196" s="9">
        <v>28.855501</v>
      </c>
      <c r="N196" s="9">
        <v>10.103735</v>
      </c>
      <c r="O196" s="9">
        <v>230.74640477947199</v>
      </c>
      <c r="P196" s="9">
        <v>161.59734692196099</v>
      </c>
      <c r="T196" s="5">
        <v>2303</v>
      </c>
      <c r="U196" t="b">
        <f>T196=D196</f>
        <v>1</v>
      </c>
      <c r="AF196">
        <f>VLOOKUP($I196,ForageQuality!$G$3:$K$1436,2,FALSE)</f>
        <v>25.561012999999999</v>
      </c>
      <c r="AG196">
        <f>VLOOKUP($I196,ForageQuality!$G$3:$K$1436,3,FALSE)</f>
        <v>22.237794000000001</v>
      </c>
      <c r="AH196">
        <f>VLOOKUP($I196,ForageQuality!$G$3:$K$1436,4,FALSE)</f>
        <v>28.855501</v>
      </c>
      <c r="AI196">
        <f>VLOOKUP($I196,ForageQuality!$G$3:$K$1436,5,FALSE)</f>
        <v>10.103735</v>
      </c>
    </row>
    <row r="197" spans="1:35" ht="15.75" customHeight="1" x14ac:dyDescent="0.2">
      <c r="A197" s="27" t="s">
        <v>28</v>
      </c>
      <c r="B197" s="27">
        <v>2021</v>
      </c>
      <c r="C197" s="30">
        <v>44428</v>
      </c>
      <c r="D197" s="27">
        <v>2304</v>
      </c>
      <c r="E197" s="31">
        <v>3</v>
      </c>
      <c r="F197" s="27" t="s">
        <v>25</v>
      </c>
      <c r="G197" s="27" t="s">
        <v>27</v>
      </c>
      <c r="H197" s="27">
        <v>2</v>
      </c>
      <c r="I197" s="5">
        <v>210363</v>
      </c>
      <c r="J197" s="27">
        <v>4.4422533327553078</v>
      </c>
      <c r="K197" s="9">
        <v>28.713850000000001</v>
      </c>
      <c r="L197" s="9">
        <v>16.48405</v>
      </c>
      <c r="M197" s="9">
        <v>22.954249999999998</v>
      </c>
      <c r="N197" s="9">
        <v>8.8263999999999996</v>
      </c>
      <c r="O197" s="9">
        <v>308.23262976836401</v>
      </c>
      <c r="P197" s="9">
        <v>221.384896828319</v>
      </c>
      <c r="T197" s="5">
        <v>2304</v>
      </c>
      <c r="U197" t="b">
        <f>T197=D197</f>
        <v>1</v>
      </c>
      <c r="AF197">
        <f>VLOOKUP($I197,ForageQuality!$G$3:$K$1436,2,FALSE)</f>
        <v>28.713850000000001</v>
      </c>
      <c r="AG197">
        <f>VLOOKUP($I197,ForageQuality!$G$3:$K$1436,3,FALSE)</f>
        <v>16.48405</v>
      </c>
      <c r="AH197">
        <f>VLOOKUP($I197,ForageQuality!$G$3:$K$1436,4,FALSE)</f>
        <v>22.954249999999998</v>
      </c>
      <c r="AI197">
        <f>VLOOKUP($I197,ForageQuality!$G$3:$K$1436,5,FALSE)</f>
        <v>8.8263999999999996</v>
      </c>
    </row>
    <row r="198" spans="1:35" ht="15.75" customHeight="1" x14ac:dyDescent="0.2">
      <c r="A198" s="27" t="s">
        <v>28</v>
      </c>
      <c r="B198" s="27">
        <v>2021</v>
      </c>
      <c r="C198" s="30">
        <v>44428</v>
      </c>
      <c r="D198" s="27">
        <v>2305</v>
      </c>
      <c r="E198" s="31">
        <v>3</v>
      </c>
      <c r="F198" s="27" t="s">
        <v>24</v>
      </c>
      <c r="G198" s="27" t="s">
        <v>27</v>
      </c>
      <c r="H198" s="27">
        <v>2</v>
      </c>
      <c r="I198" s="5">
        <v>210364</v>
      </c>
      <c r="J198" s="27">
        <v>4.2991709309590744</v>
      </c>
      <c r="K198" s="9">
        <v>23.748373000000001</v>
      </c>
      <c r="L198" s="9">
        <v>22.294008000000002</v>
      </c>
      <c r="M198" s="9">
        <v>30.325856000000002</v>
      </c>
      <c r="N198" s="9">
        <v>17.489912</v>
      </c>
      <c r="O198" s="9">
        <v>219.42429456283</v>
      </c>
      <c r="P198" s="9">
        <v>159.33480551996101</v>
      </c>
      <c r="T198" s="5">
        <v>2305</v>
      </c>
      <c r="U198" t="b">
        <f>T198=D198</f>
        <v>1</v>
      </c>
      <c r="AF198">
        <f>VLOOKUP($I198,ForageQuality!$G$3:$K$1436,2,FALSE)</f>
        <v>23.748373000000001</v>
      </c>
      <c r="AG198">
        <f>VLOOKUP($I198,ForageQuality!$G$3:$K$1436,3,FALSE)</f>
        <v>22.294008000000002</v>
      </c>
      <c r="AH198">
        <f>VLOOKUP($I198,ForageQuality!$G$3:$K$1436,4,FALSE)</f>
        <v>30.325856000000002</v>
      </c>
      <c r="AI198">
        <f>VLOOKUP($I198,ForageQuality!$G$3:$K$1436,5,FALSE)</f>
        <v>17.489912</v>
      </c>
    </row>
    <row r="199" spans="1:35" ht="15.75" customHeight="1" x14ac:dyDescent="0.2">
      <c r="A199" s="27" t="s">
        <v>28</v>
      </c>
      <c r="B199" s="27">
        <v>2021</v>
      </c>
      <c r="C199" s="30">
        <v>44428</v>
      </c>
      <c r="D199" s="27">
        <v>2306</v>
      </c>
      <c r="E199" s="31">
        <v>3</v>
      </c>
      <c r="F199" s="27" t="s">
        <v>22</v>
      </c>
      <c r="G199" s="27" t="s">
        <v>27</v>
      </c>
      <c r="H199" s="27">
        <v>2</v>
      </c>
      <c r="I199" s="5">
        <v>210365</v>
      </c>
      <c r="J199" s="27">
        <v>2.5046498216376389</v>
      </c>
      <c r="K199" s="9">
        <v>23.891207999999999</v>
      </c>
      <c r="L199" s="9">
        <v>21.271557999999999</v>
      </c>
      <c r="M199" s="9">
        <v>25.910720000000001</v>
      </c>
      <c r="N199" s="9">
        <v>14.355682</v>
      </c>
      <c r="O199" s="9">
        <v>259.67327492070802</v>
      </c>
      <c r="P199" s="9">
        <v>200.76195797628901</v>
      </c>
      <c r="T199" s="5">
        <v>2306</v>
      </c>
      <c r="U199" t="b">
        <f>T199=D199</f>
        <v>1</v>
      </c>
      <c r="AF199">
        <f>VLOOKUP($I199,ForageQuality!$G$3:$K$1436,2,FALSE)</f>
        <v>23.891207999999999</v>
      </c>
      <c r="AG199">
        <f>VLOOKUP($I199,ForageQuality!$G$3:$K$1436,3,FALSE)</f>
        <v>21.271557999999999</v>
      </c>
      <c r="AH199">
        <f>VLOOKUP($I199,ForageQuality!$G$3:$K$1436,4,FALSE)</f>
        <v>25.910720000000001</v>
      </c>
      <c r="AI199">
        <f>VLOOKUP($I199,ForageQuality!$G$3:$K$1436,5,FALSE)</f>
        <v>14.355682</v>
      </c>
    </row>
    <row r="200" spans="1:35" ht="15.75" customHeight="1" x14ac:dyDescent="0.2">
      <c r="A200" s="27" t="s">
        <v>28</v>
      </c>
      <c r="B200" s="27">
        <v>2021</v>
      </c>
      <c r="C200" s="30">
        <v>44440</v>
      </c>
      <c r="D200" s="27">
        <v>2307</v>
      </c>
      <c r="E200" s="31">
        <v>3</v>
      </c>
      <c r="F200" s="27" t="s">
        <v>20</v>
      </c>
      <c r="G200" s="27" t="s">
        <v>21</v>
      </c>
      <c r="H200" s="27">
        <v>2</v>
      </c>
      <c r="I200" s="5">
        <v>210408</v>
      </c>
      <c r="J200" s="27">
        <v>2.316364694987564</v>
      </c>
      <c r="K200" s="9">
        <v>20.781455999999999</v>
      </c>
      <c r="L200" s="9">
        <v>19.745536000000001</v>
      </c>
      <c r="M200" s="9">
        <v>29.501200000000001</v>
      </c>
      <c r="N200" s="9">
        <v>9.8007039999999996</v>
      </c>
      <c r="O200" s="9">
        <v>231.817854176369</v>
      </c>
      <c r="P200" s="9">
        <v>141.609175081579</v>
      </c>
      <c r="T200" s="11">
        <v>2307</v>
      </c>
      <c r="U200" t="b">
        <f>T200=D200</f>
        <v>1</v>
      </c>
      <c r="AF200">
        <f>VLOOKUP($I200,ForageQuality!$G$3:$K$1436,2,FALSE)</f>
        <v>20.781455999999999</v>
      </c>
      <c r="AG200">
        <f>VLOOKUP($I200,ForageQuality!$G$3:$K$1436,3,FALSE)</f>
        <v>19.745536000000001</v>
      </c>
      <c r="AH200">
        <f>VLOOKUP($I200,ForageQuality!$G$3:$K$1436,4,FALSE)</f>
        <v>29.501200000000001</v>
      </c>
      <c r="AI200">
        <f>VLOOKUP($I200,ForageQuality!$G$3:$K$1436,5,FALSE)</f>
        <v>9.8007039999999996</v>
      </c>
    </row>
    <row r="201" spans="1:35" ht="15.75" customHeight="1" x14ac:dyDescent="0.2">
      <c r="A201" s="27" t="s">
        <v>28</v>
      </c>
      <c r="B201" s="27">
        <v>2021</v>
      </c>
      <c r="C201" s="30">
        <v>44440</v>
      </c>
      <c r="D201" s="27">
        <v>2308</v>
      </c>
      <c r="E201" s="31">
        <v>3</v>
      </c>
      <c r="F201" s="27" t="s">
        <v>24</v>
      </c>
      <c r="G201" s="27" t="s">
        <v>21</v>
      </c>
      <c r="H201" s="27">
        <v>2</v>
      </c>
      <c r="I201" s="5">
        <v>210409</v>
      </c>
      <c r="J201" s="27">
        <v>4.2066624906187338</v>
      </c>
      <c r="K201" s="9">
        <v>16.438134999999999</v>
      </c>
      <c r="L201" s="9">
        <v>28.340983999999999</v>
      </c>
      <c r="M201" s="9">
        <v>40.262047000000003</v>
      </c>
      <c r="N201" s="9">
        <v>22.111795999999998</v>
      </c>
      <c r="O201" s="9">
        <v>154.38943630554101</v>
      </c>
      <c r="P201" s="9">
        <v>101.665228171688</v>
      </c>
      <c r="T201" s="11">
        <v>2308</v>
      </c>
      <c r="U201" t="b">
        <f>T201=D201</f>
        <v>1</v>
      </c>
      <c r="AF201">
        <f>VLOOKUP($I201,ForageQuality!$G$3:$K$1436,2,FALSE)</f>
        <v>16.080827800000002</v>
      </c>
      <c r="AG201">
        <f>VLOOKUP($I201,ForageQuality!$G$3:$K$1436,3,FALSE)</f>
        <v>28.831961999999997</v>
      </c>
      <c r="AH201">
        <f>VLOOKUP($I201,ForageQuality!$G$3:$K$1436,4,FALSE)</f>
        <v>38.637059399999998</v>
      </c>
      <c r="AI201">
        <f>VLOOKUP($I201,ForageQuality!$G$3:$K$1436,5,FALSE)</f>
        <v>25.020648399999999</v>
      </c>
    </row>
    <row r="202" spans="1:35" ht="15.75" customHeight="1" x14ac:dyDescent="0.2">
      <c r="A202" s="27" t="s">
        <v>28</v>
      </c>
      <c r="B202" s="27">
        <v>2021</v>
      </c>
      <c r="C202" s="30">
        <v>44440</v>
      </c>
      <c r="D202" s="27">
        <v>2309</v>
      </c>
      <c r="E202" s="31">
        <v>3</v>
      </c>
      <c r="F202" s="27" t="s">
        <v>26</v>
      </c>
      <c r="G202" s="27" t="s">
        <v>21</v>
      </c>
      <c r="H202" s="27">
        <v>2</v>
      </c>
      <c r="I202" s="5">
        <v>210410</v>
      </c>
      <c r="J202" s="27">
        <v>3.4006381429595156</v>
      </c>
      <c r="K202" s="9">
        <v>18.367547999999999</v>
      </c>
      <c r="L202" s="9">
        <v>27.213549</v>
      </c>
      <c r="M202" s="9">
        <v>38.496993000000003</v>
      </c>
      <c r="N202" s="9">
        <v>15.555816</v>
      </c>
      <c r="O202" s="9">
        <v>163.59029520070101</v>
      </c>
      <c r="P202" s="9">
        <v>97.8785847188676</v>
      </c>
      <c r="T202" s="11">
        <v>2309</v>
      </c>
      <c r="U202" t="b">
        <f>T202=D202</f>
        <v>1</v>
      </c>
      <c r="AF202">
        <f>VLOOKUP($I202,ForageQuality!$G$3:$K$1436,2,FALSE)</f>
        <v>18.367547999999999</v>
      </c>
      <c r="AG202">
        <f>VLOOKUP($I202,ForageQuality!$G$3:$K$1436,3,FALSE)</f>
        <v>27.213549</v>
      </c>
      <c r="AH202">
        <f>VLOOKUP($I202,ForageQuality!$G$3:$K$1436,4,FALSE)</f>
        <v>38.496993000000003</v>
      </c>
      <c r="AI202">
        <f>VLOOKUP($I202,ForageQuality!$G$3:$K$1436,5,FALSE)</f>
        <v>15.555816</v>
      </c>
    </row>
    <row r="203" spans="1:35" ht="15.75" customHeight="1" x14ac:dyDescent="0.2">
      <c r="A203" s="27" t="s">
        <v>28</v>
      </c>
      <c r="B203" s="27">
        <v>2021</v>
      </c>
      <c r="C203" s="30">
        <v>44440</v>
      </c>
      <c r="D203" s="27">
        <v>2310</v>
      </c>
      <c r="E203" s="31">
        <v>3</v>
      </c>
      <c r="F203" s="27" t="s">
        <v>22</v>
      </c>
      <c r="G203" s="27" t="s">
        <v>21</v>
      </c>
      <c r="H203" s="27">
        <v>2</v>
      </c>
      <c r="I203" s="5">
        <v>210411</v>
      </c>
      <c r="J203" s="27" t="e">
        <v>#VALUE!</v>
      </c>
      <c r="K203" s="9">
        <v>18.737773000000001</v>
      </c>
      <c r="L203" s="9">
        <v>25.843665000000001</v>
      </c>
      <c r="M203" s="9">
        <v>39.118113999999998</v>
      </c>
      <c r="N203" s="9">
        <v>16.898810999999998</v>
      </c>
      <c r="O203" s="9">
        <v>163.53046193786699</v>
      </c>
      <c r="P203" s="9">
        <v>93.660313481124703</v>
      </c>
      <c r="T203" s="11">
        <v>2310</v>
      </c>
      <c r="U203" t="b">
        <f>T203=D203</f>
        <v>1</v>
      </c>
      <c r="AF203">
        <f>VLOOKUP($I203,ForageQuality!$G$3:$K$1436,2,FALSE)</f>
        <v>18.737773000000001</v>
      </c>
      <c r="AG203">
        <f>VLOOKUP($I203,ForageQuality!$G$3:$K$1436,3,FALSE)</f>
        <v>25.843665000000001</v>
      </c>
      <c r="AH203">
        <f>VLOOKUP($I203,ForageQuality!$G$3:$K$1436,4,FALSE)</f>
        <v>39.118113999999998</v>
      </c>
      <c r="AI203">
        <f>VLOOKUP($I203,ForageQuality!$G$3:$K$1436,5,FALSE)</f>
        <v>16.898810999999998</v>
      </c>
    </row>
    <row r="204" spans="1:35" ht="15.75" customHeight="1" x14ac:dyDescent="0.2">
      <c r="A204" s="27" t="s">
        <v>28</v>
      </c>
      <c r="B204" s="27">
        <v>2021</v>
      </c>
      <c r="C204" s="30">
        <v>44440</v>
      </c>
      <c r="D204" s="27">
        <v>2311</v>
      </c>
      <c r="E204" s="31">
        <v>3</v>
      </c>
      <c r="F204" s="27" t="s">
        <v>25</v>
      </c>
      <c r="G204" s="27" t="s">
        <v>21</v>
      </c>
      <c r="H204" s="27">
        <v>2</v>
      </c>
      <c r="I204" s="5">
        <v>210412</v>
      </c>
      <c r="J204" s="27">
        <v>3.58706754290901</v>
      </c>
      <c r="K204" s="9">
        <v>13.816283</v>
      </c>
      <c r="L204" s="9">
        <v>36.858783000000003</v>
      </c>
      <c r="M204" s="9">
        <v>51.33869</v>
      </c>
      <c r="N204" s="9">
        <v>29.697174</v>
      </c>
      <c r="O204" s="9">
        <v>109.05598576552001</v>
      </c>
      <c r="P204" s="9">
        <v>78.261436813012494</v>
      </c>
      <c r="T204" s="11">
        <v>2311</v>
      </c>
      <c r="U204" t="b">
        <f>T204=D204</f>
        <v>1</v>
      </c>
      <c r="AF204">
        <f>VLOOKUP($I204,ForageQuality!$G$3:$K$1436,2,FALSE)</f>
        <v>13.816283</v>
      </c>
      <c r="AG204">
        <f>VLOOKUP($I204,ForageQuality!$G$3:$K$1436,3,FALSE)</f>
        <v>36.858783000000003</v>
      </c>
      <c r="AH204">
        <f>VLOOKUP($I204,ForageQuality!$G$3:$K$1436,4,FALSE)</f>
        <v>51.33869</v>
      </c>
      <c r="AI204">
        <f>VLOOKUP($I204,ForageQuality!$G$3:$K$1436,5,FALSE)</f>
        <v>29.697174</v>
      </c>
    </row>
    <row r="205" spans="1:35" ht="15.75" customHeight="1" x14ac:dyDescent="0.2">
      <c r="A205" s="27" t="s">
        <v>28</v>
      </c>
      <c r="B205" s="27">
        <v>2021</v>
      </c>
      <c r="C205" s="30">
        <v>44440</v>
      </c>
      <c r="D205" s="27">
        <v>2312</v>
      </c>
      <c r="E205" s="31">
        <v>3</v>
      </c>
      <c r="F205" s="27" t="s">
        <v>23</v>
      </c>
      <c r="G205" s="27" t="s">
        <v>21</v>
      </c>
      <c r="H205" s="27">
        <v>2</v>
      </c>
      <c r="I205" s="5">
        <v>210413</v>
      </c>
      <c r="J205" s="27">
        <v>2.2870285730303066</v>
      </c>
      <c r="K205" s="9">
        <v>19.372366</v>
      </c>
      <c r="L205" s="9">
        <v>22.648971</v>
      </c>
      <c r="M205" s="9">
        <v>33.367508999999998</v>
      </c>
      <c r="N205" s="9">
        <v>14.336269</v>
      </c>
      <c r="O205" s="9">
        <v>198.65154227557699</v>
      </c>
      <c r="P205" s="9">
        <v>121.320424923014</v>
      </c>
      <c r="T205" s="11">
        <v>2312</v>
      </c>
      <c r="U205" t="b">
        <f>T205=D205</f>
        <v>1</v>
      </c>
      <c r="AF205">
        <f>VLOOKUP($I205,ForageQuality!$G$3:$K$1436,2,FALSE)</f>
        <v>18.209534000000001</v>
      </c>
      <c r="AG205">
        <f>VLOOKUP($I205,ForageQuality!$G$3:$K$1436,3,FALSE)</f>
        <v>24.478430199999998</v>
      </c>
      <c r="AH205">
        <f>VLOOKUP($I205,ForageQuality!$G$3:$K$1436,4,FALSE)</f>
        <v>34.010189000000004</v>
      </c>
      <c r="AI205">
        <f>VLOOKUP($I205,ForageQuality!$G$3:$K$1436,5,FALSE)</f>
        <v>18.914983400000004</v>
      </c>
    </row>
    <row r="206" spans="1:35" ht="15.75" customHeight="1" x14ac:dyDescent="0.2">
      <c r="A206" s="27" t="s">
        <v>28</v>
      </c>
      <c r="B206" s="27">
        <v>2021</v>
      </c>
      <c r="C206" s="30">
        <v>44440</v>
      </c>
      <c r="D206" s="27">
        <v>2401</v>
      </c>
      <c r="E206" s="31">
        <v>4</v>
      </c>
      <c r="F206" s="27" t="s">
        <v>25</v>
      </c>
      <c r="G206" s="27" t="s">
        <v>21</v>
      </c>
      <c r="H206" s="27">
        <v>2</v>
      </c>
      <c r="I206" s="5">
        <v>210414</v>
      </c>
      <c r="J206" s="27">
        <v>2.7683961884965513</v>
      </c>
      <c r="K206" s="9">
        <v>21.822657</v>
      </c>
      <c r="L206" s="9">
        <v>18.810746999999999</v>
      </c>
      <c r="M206" s="9">
        <v>26.769490999999999</v>
      </c>
      <c r="N206" s="9">
        <v>5.0289770000000003</v>
      </c>
      <c r="O206" s="9">
        <v>258.004325641055</v>
      </c>
      <c r="P206" s="9">
        <v>160.50945694368599</v>
      </c>
      <c r="T206" s="11">
        <v>2401</v>
      </c>
      <c r="U206" t="b">
        <f>T206=D206</f>
        <v>1</v>
      </c>
      <c r="AF206">
        <f>VLOOKUP($I206,ForageQuality!$G$3:$K$1436,2,FALSE)</f>
        <v>20.852729799999999</v>
      </c>
      <c r="AG206">
        <f>VLOOKUP($I206,ForageQuality!$G$3:$K$1436,3,FALSE)</f>
        <v>19.736991</v>
      </c>
      <c r="AH206">
        <f>VLOOKUP($I206,ForageQuality!$G$3:$K$1436,4,FALSE)</f>
        <v>27.727963799999998</v>
      </c>
      <c r="AI206">
        <f>VLOOKUP($I206,ForageQuality!$G$3:$K$1436,5,FALSE)</f>
        <v>9.4241201999999991</v>
      </c>
    </row>
    <row r="207" spans="1:35" ht="15.75" customHeight="1" x14ac:dyDescent="0.2">
      <c r="A207" s="27" t="s">
        <v>28</v>
      </c>
      <c r="B207" s="27">
        <v>2021</v>
      </c>
      <c r="C207" s="30">
        <v>44440</v>
      </c>
      <c r="D207" s="27">
        <v>2402</v>
      </c>
      <c r="E207" s="31">
        <v>4</v>
      </c>
      <c r="F207" s="27" t="s">
        <v>22</v>
      </c>
      <c r="G207" s="27" t="s">
        <v>21</v>
      </c>
      <c r="H207" s="27">
        <v>2</v>
      </c>
      <c r="I207" s="5">
        <v>210415</v>
      </c>
      <c r="J207" s="27">
        <v>4.1241387960741633</v>
      </c>
      <c r="K207" s="9">
        <v>17.494326000000001</v>
      </c>
      <c r="L207" s="9">
        <v>31.188285</v>
      </c>
      <c r="M207" s="9">
        <v>44.764893000000001</v>
      </c>
      <c r="N207" s="9">
        <v>25.221437999999999</v>
      </c>
      <c r="O207" s="9">
        <v>134.25039891842701</v>
      </c>
      <c r="P207" s="9">
        <v>87.691397227565105</v>
      </c>
      <c r="T207" s="11">
        <v>2402</v>
      </c>
      <c r="U207" t="b">
        <f>T207=D207</f>
        <v>1</v>
      </c>
      <c r="AF207">
        <f>VLOOKUP($I207,ForageQuality!$G$3:$K$1436,2,FALSE)</f>
        <v>17.494326000000001</v>
      </c>
      <c r="AG207">
        <f>VLOOKUP($I207,ForageQuality!$G$3:$K$1436,3,FALSE)</f>
        <v>31.188285</v>
      </c>
      <c r="AH207">
        <f>VLOOKUP($I207,ForageQuality!$G$3:$K$1436,4,FALSE)</f>
        <v>44.764893000000001</v>
      </c>
      <c r="AI207">
        <f>VLOOKUP($I207,ForageQuality!$G$3:$K$1436,5,FALSE)</f>
        <v>25.221437999999999</v>
      </c>
    </row>
    <row r="208" spans="1:35" ht="15.75" customHeight="1" x14ac:dyDescent="0.2">
      <c r="A208" s="27" t="s">
        <v>28</v>
      </c>
      <c r="B208" s="27">
        <v>2021</v>
      </c>
      <c r="C208" s="30">
        <v>44440</v>
      </c>
      <c r="D208" s="27">
        <v>2403</v>
      </c>
      <c r="E208" s="31">
        <v>4</v>
      </c>
      <c r="F208" s="27" t="s">
        <v>20</v>
      </c>
      <c r="G208" s="27" t="s">
        <v>21</v>
      </c>
      <c r="H208" s="27">
        <v>2</v>
      </c>
      <c r="I208" s="5">
        <v>210416</v>
      </c>
      <c r="J208" s="27">
        <v>3.5364741580885024</v>
      </c>
      <c r="K208" s="9">
        <v>20.456688</v>
      </c>
      <c r="L208" s="9">
        <v>22.887456</v>
      </c>
      <c r="M208" s="9">
        <v>31.900416</v>
      </c>
      <c r="N208" s="9">
        <v>13.055135999999999</v>
      </c>
      <c r="O208" s="9">
        <v>207.24573878561199</v>
      </c>
      <c r="P208" s="9">
        <v>131.622753904067</v>
      </c>
      <c r="T208" s="11">
        <v>2403</v>
      </c>
      <c r="U208" t="b">
        <f>T208=D208</f>
        <v>1</v>
      </c>
      <c r="AF208">
        <f>VLOOKUP($I208,ForageQuality!$G$3:$K$1436,2,FALSE)</f>
        <v>19.1523948</v>
      </c>
      <c r="AG208">
        <f>VLOOKUP($I208,ForageQuality!$G$3:$K$1436,3,FALSE)</f>
        <v>23.957045999999998</v>
      </c>
      <c r="AH208">
        <f>VLOOKUP($I208,ForageQuality!$G$3:$K$1436,4,FALSE)</f>
        <v>32.123922800000003</v>
      </c>
      <c r="AI208">
        <f>VLOOKUP($I208,ForageQuality!$G$3:$K$1436,5,FALSE)</f>
        <v>17.359880400000002</v>
      </c>
    </row>
    <row r="209" spans="1:35" ht="15.75" customHeight="1" x14ac:dyDescent="0.2">
      <c r="A209" s="27" t="s">
        <v>28</v>
      </c>
      <c r="B209" s="27">
        <v>2021</v>
      </c>
      <c r="C209" s="30">
        <v>44440</v>
      </c>
      <c r="D209" s="27">
        <v>2404</v>
      </c>
      <c r="E209" s="31">
        <v>4</v>
      </c>
      <c r="F209" s="27" t="s">
        <v>23</v>
      </c>
      <c r="G209" s="27" t="s">
        <v>21</v>
      </c>
      <c r="H209" s="27">
        <v>2</v>
      </c>
      <c r="I209" s="5">
        <v>210417</v>
      </c>
      <c r="J209" s="27">
        <v>1.2454085277534326</v>
      </c>
      <c r="K209" s="9">
        <v>14.511998999999999</v>
      </c>
      <c r="L209" s="9">
        <v>31.080093999999999</v>
      </c>
      <c r="M209" s="9">
        <v>46.519171999999998</v>
      </c>
      <c r="N209" s="9">
        <v>22.736383</v>
      </c>
      <c r="O209" s="9">
        <v>129.35623222584499</v>
      </c>
      <c r="P209" s="9">
        <v>79.7087921575541</v>
      </c>
      <c r="T209" s="11">
        <v>2404</v>
      </c>
      <c r="U209" t="b">
        <f>T209=D209</f>
        <v>1</v>
      </c>
      <c r="AF209">
        <f>VLOOKUP($I209,ForageQuality!$G$3:$K$1436,2,FALSE)</f>
        <v>14.511998999999999</v>
      </c>
      <c r="AG209">
        <f>VLOOKUP($I209,ForageQuality!$G$3:$K$1436,3,FALSE)</f>
        <v>31.080093999999999</v>
      </c>
      <c r="AH209">
        <f>VLOOKUP($I209,ForageQuality!$G$3:$K$1436,4,FALSE)</f>
        <v>46.519171999999998</v>
      </c>
      <c r="AI209">
        <f>VLOOKUP($I209,ForageQuality!$G$3:$K$1436,5,FALSE)</f>
        <v>22.736383</v>
      </c>
    </row>
    <row r="210" spans="1:35" ht="15.75" customHeight="1" x14ac:dyDescent="0.2">
      <c r="A210" s="27" t="s">
        <v>28</v>
      </c>
      <c r="B210" s="27">
        <v>2021</v>
      </c>
      <c r="C210" s="30">
        <v>44440</v>
      </c>
      <c r="D210" s="27">
        <v>2405</v>
      </c>
      <c r="E210" s="31">
        <v>4</v>
      </c>
      <c r="F210" s="27" t="s">
        <v>24</v>
      </c>
      <c r="G210" s="27" t="s">
        <v>21</v>
      </c>
      <c r="H210" s="27">
        <v>2</v>
      </c>
      <c r="I210" s="5">
        <v>210418</v>
      </c>
      <c r="J210" s="27">
        <v>2.6285486736845538</v>
      </c>
      <c r="K210" s="9">
        <v>20.02</v>
      </c>
      <c r="L210" s="9">
        <v>26.581099999999999</v>
      </c>
      <c r="M210" s="9">
        <v>42.606200000000001</v>
      </c>
      <c r="N210" s="9">
        <v>23.3688</v>
      </c>
      <c r="O210" s="9">
        <v>148.88830591639001</v>
      </c>
      <c r="P210" s="9">
        <v>93.538022502883393</v>
      </c>
      <c r="T210" s="11">
        <v>2405</v>
      </c>
      <c r="U210" t="b">
        <f>T210=D210</f>
        <v>1</v>
      </c>
      <c r="AF210">
        <f>VLOOKUP($I210,ForageQuality!$G$3:$K$1436,2,FALSE)</f>
        <v>20.02</v>
      </c>
      <c r="AG210">
        <f>VLOOKUP($I210,ForageQuality!$G$3:$K$1436,3,FALSE)</f>
        <v>26.581099999999999</v>
      </c>
      <c r="AH210">
        <f>VLOOKUP($I210,ForageQuality!$G$3:$K$1436,4,FALSE)</f>
        <v>42.606200000000001</v>
      </c>
      <c r="AI210">
        <f>VLOOKUP($I210,ForageQuality!$G$3:$K$1436,5,FALSE)</f>
        <v>23.3688</v>
      </c>
    </row>
    <row r="211" spans="1:35" ht="15.75" customHeight="1" x14ac:dyDescent="0.2">
      <c r="A211" s="27" t="s">
        <v>28</v>
      </c>
      <c r="B211" s="27">
        <v>2021</v>
      </c>
      <c r="C211" s="30">
        <v>44440</v>
      </c>
      <c r="D211" s="27">
        <v>2406</v>
      </c>
      <c r="E211" s="31">
        <v>4</v>
      </c>
      <c r="F211" s="27" t="s">
        <v>26</v>
      </c>
      <c r="G211" s="27" t="s">
        <v>21</v>
      </c>
      <c r="H211" s="27">
        <v>2</v>
      </c>
      <c r="I211" s="5">
        <v>210419</v>
      </c>
      <c r="J211" s="27">
        <v>1.5358229198808282</v>
      </c>
      <c r="K211" s="9">
        <v>17.881668000000001</v>
      </c>
      <c r="L211" s="9">
        <v>25.114908</v>
      </c>
      <c r="M211" s="9">
        <v>38.327016</v>
      </c>
      <c r="N211" s="9">
        <v>15.775788</v>
      </c>
      <c r="O211" s="9">
        <v>168.28371698183699</v>
      </c>
      <c r="P211" s="9">
        <v>99.664855926538294</v>
      </c>
      <c r="T211" s="11">
        <v>2406</v>
      </c>
      <c r="U211" t="b">
        <f>T211=D211</f>
        <v>1</v>
      </c>
      <c r="AF211">
        <f>VLOOKUP($I211,ForageQuality!$G$3:$K$1436,2,FALSE)</f>
        <v>17.881668000000001</v>
      </c>
      <c r="AG211">
        <f>VLOOKUP($I211,ForageQuality!$G$3:$K$1436,3,FALSE)</f>
        <v>25.114908</v>
      </c>
      <c r="AH211">
        <f>VLOOKUP($I211,ForageQuality!$G$3:$K$1436,4,FALSE)</f>
        <v>38.327016</v>
      </c>
      <c r="AI211">
        <f>VLOOKUP($I211,ForageQuality!$G$3:$K$1436,5,FALSE)</f>
        <v>15.775788</v>
      </c>
    </row>
    <row r="212" spans="1:35" ht="15.75" customHeight="1" x14ac:dyDescent="0.2">
      <c r="A212" s="27" t="s">
        <v>28</v>
      </c>
      <c r="B212" s="27">
        <v>2021</v>
      </c>
      <c r="C212" s="30">
        <v>44428</v>
      </c>
      <c r="D212" s="27">
        <v>2407</v>
      </c>
      <c r="E212" s="31">
        <v>4</v>
      </c>
      <c r="F212" s="27" t="s">
        <v>26</v>
      </c>
      <c r="G212" s="27" t="s">
        <v>27</v>
      </c>
      <c r="H212" s="27">
        <v>2</v>
      </c>
      <c r="I212" s="5">
        <v>210366</v>
      </c>
      <c r="J212" s="27">
        <v>1.8751340945688773</v>
      </c>
      <c r="K212" s="9">
        <v>24.574076999999999</v>
      </c>
      <c r="L212" s="9">
        <v>19.225767000000001</v>
      </c>
      <c r="M212" s="9">
        <v>27.923808000000001</v>
      </c>
      <c r="N212" s="9">
        <v>11.550473</v>
      </c>
      <c r="O212" s="9">
        <v>246.26189954647899</v>
      </c>
      <c r="P212" s="9">
        <v>168.69315494406001</v>
      </c>
      <c r="T212" s="5">
        <v>2407</v>
      </c>
      <c r="U212" t="b">
        <f>T212=D212</f>
        <v>1</v>
      </c>
      <c r="AF212">
        <f>VLOOKUP($I212,ForageQuality!$G$3:$K$1436,2,FALSE)</f>
        <v>21.797409000000002</v>
      </c>
      <c r="AG212">
        <f>VLOOKUP($I212,ForageQuality!$G$3:$K$1436,3,FALSE)</f>
        <v>20.646828599999999</v>
      </c>
      <c r="AH212">
        <f>VLOOKUP($I212,ForageQuality!$G$3:$K$1436,4,FALSE)</f>
        <v>28.731764400000003</v>
      </c>
      <c r="AI212">
        <f>VLOOKUP($I212,ForageQuality!$G$3:$K$1436,5,FALSE)</f>
        <v>14.294330199999999</v>
      </c>
    </row>
    <row r="213" spans="1:35" ht="15.75" customHeight="1" x14ac:dyDescent="0.2">
      <c r="A213" s="27" t="s">
        <v>28</v>
      </c>
      <c r="B213" s="27">
        <v>2021</v>
      </c>
      <c r="C213" s="30">
        <v>44428</v>
      </c>
      <c r="D213" s="27">
        <v>2408</v>
      </c>
      <c r="E213" s="31">
        <v>4</v>
      </c>
      <c r="F213" s="27" t="s">
        <v>22</v>
      </c>
      <c r="G213" s="27" t="s">
        <v>27</v>
      </c>
      <c r="H213" s="27">
        <v>2</v>
      </c>
      <c r="I213" s="5">
        <v>210367</v>
      </c>
      <c r="J213" s="27">
        <v>4.0078419102792626</v>
      </c>
      <c r="K213" s="9">
        <v>23.209800000000001</v>
      </c>
      <c r="L213" s="9">
        <v>24.8567</v>
      </c>
      <c r="M213" s="9">
        <v>31.9039</v>
      </c>
      <c r="N213" s="9">
        <v>17.953125</v>
      </c>
      <c r="O213" s="9">
        <v>202.750252666493</v>
      </c>
      <c r="P213" s="9">
        <v>152.330464895662</v>
      </c>
      <c r="T213" s="5">
        <v>2408</v>
      </c>
      <c r="U213" t="b">
        <f>T213=D213</f>
        <v>1</v>
      </c>
      <c r="AF213">
        <f>VLOOKUP($I213,ForageQuality!$G$3:$K$1436,2,FALSE)</f>
        <v>23.209800000000001</v>
      </c>
      <c r="AG213">
        <f>VLOOKUP($I213,ForageQuality!$G$3:$K$1436,3,FALSE)</f>
        <v>24.8567</v>
      </c>
      <c r="AH213">
        <f>VLOOKUP($I213,ForageQuality!$G$3:$K$1436,4,FALSE)</f>
        <v>31.9039</v>
      </c>
      <c r="AI213">
        <f>VLOOKUP($I213,ForageQuality!$G$3:$K$1436,5,FALSE)</f>
        <v>17.953125</v>
      </c>
    </row>
    <row r="214" spans="1:35" ht="15.75" customHeight="1" x14ac:dyDescent="0.2">
      <c r="A214" s="27" t="s">
        <v>28</v>
      </c>
      <c r="B214" s="27">
        <v>2021</v>
      </c>
      <c r="C214" s="30">
        <v>44428</v>
      </c>
      <c r="D214" s="27">
        <v>2409</v>
      </c>
      <c r="E214" s="31">
        <v>4</v>
      </c>
      <c r="F214" s="27" t="s">
        <v>20</v>
      </c>
      <c r="G214" s="27" t="s">
        <v>27</v>
      </c>
      <c r="H214" s="27">
        <v>2</v>
      </c>
      <c r="I214" s="5">
        <v>210368</v>
      </c>
      <c r="J214" s="27">
        <v>4.2770495578002237</v>
      </c>
      <c r="K214" s="9">
        <v>25.47287</v>
      </c>
      <c r="L214" s="9">
        <v>19.939789999999999</v>
      </c>
      <c r="M214" s="9">
        <v>28.64404</v>
      </c>
      <c r="N214" s="9">
        <v>13.955030000000001</v>
      </c>
      <c r="O214" s="9">
        <v>238.26346566092701</v>
      </c>
      <c r="P214" s="9">
        <v>167.38025737136999</v>
      </c>
      <c r="T214" s="5">
        <v>2409</v>
      </c>
      <c r="U214" t="b">
        <f>T214=D214</f>
        <v>1</v>
      </c>
      <c r="AF214">
        <f>VLOOKUP($I214,ForageQuality!$G$3:$K$1436,2,FALSE)</f>
        <v>25.47287</v>
      </c>
      <c r="AG214">
        <f>VLOOKUP($I214,ForageQuality!$G$3:$K$1436,3,FALSE)</f>
        <v>19.939789999999999</v>
      </c>
      <c r="AH214">
        <f>VLOOKUP($I214,ForageQuality!$G$3:$K$1436,4,FALSE)</f>
        <v>28.64404</v>
      </c>
      <c r="AI214">
        <f>VLOOKUP($I214,ForageQuality!$G$3:$K$1436,5,FALSE)</f>
        <v>13.955030000000001</v>
      </c>
    </row>
    <row r="215" spans="1:35" ht="15.75" customHeight="1" x14ac:dyDescent="0.2">
      <c r="A215" s="27" t="s">
        <v>28</v>
      </c>
      <c r="B215" s="27">
        <v>2021</v>
      </c>
      <c r="C215" s="30">
        <v>44428</v>
      </c>
      <c r="D215" s="27">
        <v>2410</v>
      </c>
      <c r="E215" s="31">
        <v>4</v>
      </c>
      <c r="F215" s="27" t="s">
        <v>25</v>
      </c>
      <c r="G215" s="27" t="s">
        <v>27</v>
      </c>
      <c r="H215" s="27">
        <v>2</v>
      </c>
      <c r="I215" s="5">
        <v>210369</v>
      </c>
      <c r="J215" s="27">
        <v>3.8000669848982085</v>
      </c>
      <c r="K215" s="9">
        <v>25.851220000000001</v>
      </c>
      <c r="L215" s="9">
        <v>18.319030000000001</v>
      </c>
      <c r="M215" s="9">
        <v>25.962807999999999</v>
      </c>
      <c r="N215" s="9">
        <v>13.827612999999999</v>
      </c>
      <c r="O215" s="9">
        <v>267.39314186626899</v>
      </c>
      <c r="P215" s="9">
        <v>191.88186971608701</v>
      </c>
      <c r="T215" s="5">
        <v>2410</v>
      </c>
      <c r="U215" t="b">
        <f>T215=D215</f>
        <v>1</v>
      </c>
      <c r="AF215">
        <f>VLOOKUP($I215,ForageQuality!$G$3:$K$1436,2,FALSE)</f>
        <v>25.851220000000001</v>
      </c>
      <c r="AG215">
        <f>VLOOKUP($I215,ForageQuality!$G$3:$K$1436,3,FALSE)</f>
        <v>18.319030000000001</v>
      </c>
      <c r="AH215">
        <f>VLOOKUP($I215,ForageQuality!$G$3:$K$1436,4,FALSE)</f>
        <v>25.962807999999999</v>
      </c>
      <c r="AI215">
        <f>VLOOKUP($I215,ForageQuality!$G$3:$K$1436,5,FALSE)</f>
        <v>13.827612999999999</v>
      </c>
    </row>
    <row r="216" spans="1:35" ht="15.75" customHeight="1" x14ac:dyDescent="0.2">
      <c r="A216" s="27" t="s">
        <v>28</v>
      </c>
      <c r="B216" s="27">
        <v>2021</v>
      </c>
      <c r="C216" s="30">
        <v>44428</v>
      </c>
      <c r="D216" s="27">
        <v>2411</v>
      </c>
      <c r="E216" s="31">
        <v>4</v>
      </c>
      <c r="F216" s="27" t="s">
        <v>24</v>
      </c>
      <c r="G216" s="27" t="s">
        <v>27</v>
      </c>
      <c r="H216" s="27">
        <v>2</v>
      </c>
      <c r="I216" s="5">
        <v>210370</v>
      </c>
      <c r="J216" s="27">
        <v>3.0132606862170084</v>
      </c>
      <c r="K216" s="9">
        <v>23.017733</v>
      </c>
      <c r="L216" s="9">
        <v>23.803384999999999</v>
      </c>
      <c r="M216" s="9">
        <v>30.144718999999998</v>
      </c>
      <c r="N216" s="9">
        <v>18.640529000000001</v>
      </c>
      <c r="O216" s="9">
        <v>217.11439340336901</v>
      </c>
      <c r="P216" s="9">
        <v>162.640824566145</v>
      </c>
      <c r="T216" s="5">
        <v>2411</v>
      </c>
      <c r="U216" t="b">
        <f>T216=D216</f>
        <v>1</v>
      </c>
      <c r="AF216">
        <f>VLOOKUP($I216,ForageQuality!$G$3:$K$1436,2,FALSE)</f>
        <v>23.017733</v>
      </c>
      <c r="AG216">
        <f>VLOOKUP($I216,ForageQuality!$G$3:$K$1436,3,FALSE)</f>
        <v>23.803384999999999</v>
      </c>
      <c r="AH216">
        <f>VLOOKUP($I216,ForageQuality!$G$3:$K$1436,4,FALSE)</f>
        <v>30.144718999999998</v>
      </c>
      <c r="AI216">
        <f>VLOOKUP($I216,ForageQuality!$G$3:$K$1436,5,FALSE)</f>
        <v>18.640529000000001</v>
      </c>
    </row>
    <row r="217" spans="1:35" ht="15.75" customHeight="1" x14ac:dyDescent="0.2">
      <c r="A217" s="27" t="s">
        <v>28</v>
      </c>
      <c r="B217" s="27">
        <v>2021</v>
      </c>
      <c r="C217" s="30">
        <v>44428</v>
      </c>
      <c r="D217" s="27">
        <v>2412</v>
      </c>
      <c r="E217" s="31">
        <v>4</v>
      </c>
      <c r="F217" s="27" t="s">
        <v>23</v>
      </c>
      <c r="G217" s="27" t="s">
        <v>27</v>
      </c>
      <c r="H217" s="27">
        <v>2</v>
      </c>
      <c r="I217" s="5">
        <v>210371</v>
      </c>
      <c r="J217" s="27">
        <v>1.7165570554025094</v>
      </c>
      <c r="K217" s="9">
        <v>22.886004</v>
      </c>
      <c r="L217" s="9">
        <v>21.944078000000001</v>
      </c>
      <c r="M217" s="9">
        <v>29.712636</v>
      </c>
      <c r="N217" s="9">
        <v>15.173401999999999</v>
      </c>
      <c r="O217" s="9">
        <v>224.806283695378</v>
      </c>
      <c r="P217" s="9">
        <v>158.38816938961</v>
      </c>
      <c r="T217" s="5">
        <v>2412</v>
      </c>
      <c r="U217" t="b">
        <f>T217=D217</f>
        <v>1</v>
      </c>
      <c r="AF217">
        <f>VLOOKUP($I217,ForageQuality!$G$3:$K$1436,2,FALSE)</f>
        <v>22.886004</v>
      </c>
      <c r="AG217">
        <f>VLOOKUP($I217,ForageQuality!$G$3:$K$1436,3,FALSE)</f>
        <v>21.944078000000001</v>
      </c>
      <c r="AH217">
        <f>VLOOKUP($I217,ForageQuality!$G$3:$K$1436,4,FALSE)</f>
        <v>29.712636</v>
      </c>
      <c r="AI217">
        <f>VLOOKUP($I217,ForageQuality!$G$3:$K$1436,5,FALSE)</f>
        <v>15.173401999999999</v>
      </c>
    </row>
    <row r="218" spans="1:35" ht="15.75" customHeight="1" x14ac:dyDescent="0.2">
      <c r="A218" s="27" t="s">
        <v>28</v>
      </c>
      <c r="B218" s="27">
        <v>2021</v>
      </c>
      <c r="C218" s="30">
        <v>44487</v>
      </c>
      <c r="D218" s="27">
        <v>2107</v>
      </c>
      <c r="E218" s="31">
        <v>1</v>
      </c>
      <c r="F218" s="27" t="s">
        <v>22</v>
      </c>
      <c r="G218" s="27" t="s">
        <v>27</v>
      </c>
      <c r="H218" s="27">
        <v>3</v>
      </c>
      <c r="I218" s="5">
        <v>210444</v>
      </c>
      <c r="J218" s="27">
        <v>2.2897091962044684</v>
      </c>
      <c r="K218" s="9">
        <v>21.838176000000001</v>
      </c>
      <c r="L218" s="9">
        <v>17.877600000000001</v>
      </c>
      <c r="M218" s="9">
        <v>27.283968000000002</v>
      </c>
      <c r="N218" s="9">
        <v>9.5163840000000004</v>
      </c>
      <c r="O218" s="9">
        <v>255.617697509019</v>
      </c>
      <c r="P218" s="9">
        <v>165.44145017414499</v>
      </c>
      <c r="T218" s="11">
        <v>2107</v>
      </c>
      <c r="U218" t="b">
        <f>T218=D218</f>
        <v>1</v>
      </c>
      <c r="AF218">
        <f>VLOOKUP($I218,ForageQuality!$G$3:$K$1436,2,FALSE)</f>
        <v>21.838176000000001</v>
      </c>
      <c r="AG218">
        <f>VLOOKUP($I218,ForageQuality!$G$3:$K$1436,3,FALSE)</f>
        <v>17.877600000000001</v>
      </c>
      <c r="AH218">
        <f>VLOOKUP($I218,ForageQuality!$G$3:$K$1436,4,FALSE)</f>
        <v>27.283968000000002</v>
      </c>
      <c r="AI218">
        <f>VLOOKUP($I218,ForageQuality!$G$3:$K$1436,5,FALSE)</f>
        <v>9.5163840000000004</v>
      </c>
    </row>
    <row r="219" spans="1:35" ht="15.75" customHeight="1" x14ac:dyDescent="0.2">
      <c r="A219" s="27" t="s">
        <v>28</v>
      </c>
      <c r="B219" s="27">
        <v>2021</v>
      </c>
      <c r="C219" s="30">
        <v>44487</v>
      </c>
      <c r="D219" s="27">
        <v>2108</v>
      </c>
      <c r="E219" s="31">
        <v>1</v>
      </c>
      <c r="F219" s="27" t="s">
        <v>26</v>
      </c>
      <c r="G219" s="27" t="s">
        <v>27</v>
      </c>
      <c r="H219" s="27">
        <v>3</v>
      </c>
      <c r="I219" s="5">
        <v>210445</v>
      </c>
      <c r="J219" s="27">
        <v>1.8090292908886849</v>
      </c>
      <c r="K219" s="9">
        <v>18.65118</v>
      </c>
      <c r="L219" s="9">
        <v>22.463100000000001</v>
      </c>
      <c r="M219" s="9">
        <v>33.708264</v>
      </c>
      <c r="N219" s="9">
        <v>12.234448</v>
      </c>
      <c r="O219" s="9">
        <v>197.042965142675</v>
      </c>
      <c r="P219" s="9">
        <v>117.320225089912</v>
      </c>
      <c r="T219" s="11">
        <v>2108</v>
      </c>
      <c r="U219" t="b">
        <f>T219=D219</f>
        <v>1</v>
      </c>
      <c r="AF219">
        <f>VLOOKUP($I219,ForageQuality!$G$3:$K$1436,2,FALSE)</f>
        <v>17.420191599999999</v>
      </c>
      <c r="AG219">
        <f>VLOOKUP($I219,ForageQuality!$G$3:$K$1436,3,FALSE)</f>
        <v>24.703686399999999</v>
      </c>
      <c r="AH219">
        <f>VLOOKUP($I219,ForageQuality!$G$3:$K$1436,4,FALSE)</f>
        <v>34.864767199999996</v>
      </c>
      <c r="AI219">
        <f>VLOOKUP($I219,ForageQuality!$G$3:$K$1436,5,FALSE)</f>
        <v>16.972762400000001</v>
      </c>
    </row>
    <row r="220" spans="1:35" ht="15.75" customHeight="1" x14ac:dyDescent="0.2">
      <c r="A220" s="27" t="s">
        <v>28</v>
      </c>
      <c r="B220" s="27">
        <v>2021</v>
      </c>
      <c r="C220" s="30">
        <v>44487</v>
      </c>
      <c r="D220" s="27">
        <v>2109</v>
      </c>
      <c r="E220" s="31">
        <v>1</v>
      </c>
      <c r="F220" s="27" t="s">
        <v>20</v>
      </c>
      <c r="G220" s="27" t="s">
        <v>27</v>
      </c>
      <c r="H220" s="27">
        <v>3</v>
      </c>
      <c r="I220" s="5">
        <v>210446</v>
      </c>
      <c r="J220" s="27">
        <v>2.3978548730548721</v>
      </c>
      <c r="K220" s="9">
        <v>20.449829999999999</v>
      </c>
      <c r="L220" s="9">
        <v>20.258624999999999</v>
      </c>
      <c r="M220" s="9">
        <v>30.365175000000001</v>
      </c>
      <c r="N220" s="9">
        <v>8.6861700000000006</v>
      </c>
      <c r="O220" s="9">
        <v>223.99751773475401</v>
      </c>
      <c r="P220" s="9">
        <v>134.76089460301</v>
      </c>
      <c r="T220" s="11">
        <v>2109</v>
      </c>
      <c r="U220" t="b">
        <f>T220=D220</f>
        <v>1</v>
      </c>
      <c r="AF220">
        <f>VLOOKUP($I220,ForageQuality!$G$3:$K$1436,2,FALSE)</f>
        <v>20.449829999999999</v>
      </c>
      <c r="AG220">
        <f>VLOOKUP($I220,ForageQuality!$G$3:$K$1436,3,FALSE)</f>
        <v>20.258624999999999</v>
      </c>
      <c r="AH220">
        <f>VLOOKUP($I220,ForageQuality!$G$3:$K$1436,4,FALSE)</f>
        <v>30.365175000000001</v>
      </c>
      <c r="AI220">
        <f>VLOOKUP($I220,ForageQuality!$G$3:$K$1436,5,FALSE)</f>
        <v>8.6861700000000006</v>
      </c>
    </row>
    <row r="221" spans="1:35" ht="15.75" customHeight="1" x14ac:dyDescent="0.2">
      <c r="A221" s="27" t="s">
        <v>28</v>
      </c>
      <c r="B221" s="27">
        <v>2021</v>
      </c>
      <c r="C221" s="30">
        <v>44487</v>
      </c>
      <c r="D221" s="27">
        <v>2110</v>
      </c>
      <c r="E221" s="31">
        <v>1</v>
      </c>
      <c r="F221" s="27" t="s">
        <v>23</v>
      </c>
      <c r="G221" s="27" t="s">
        <v>27</v>
      </c>
      <c r="H221" s="27">
        <v>3</v>
      </c>
      <c r="I221" s="5">
        <v>210447</v>
      </c>
      <c r="J221" s="27">
        <v>2.2212892364505255</v>
      </c>
      <c r="K221" s="9">
        <v>19.273167999999998</v>
      </c>
      <c r="L221" s="9">
        <v>21.676624</v>
      </c>
      <c r="M221" s="9">
        <v>32.455759999999998</v>
      </c>
      <c r="N221" s="9">
        <v>9.3680160000000008</v>
      </c>
      <c r="O221" s="9">
        <v>206.40306568580701</v>
      </c>
      <c r="P221" s="9">
        <v>120.715547085794</v>
      </c>
      <c r="T221" s="11">
        <v>2110</v>
      </c>
      <c r="U221" t="b">
        <f>T221=D221</f>
        <v>1</v>
      </c>
      <c r="AF221">
        <f>VLOOKUP($I221,ForageQuality!$G$3:$K$1436,2,FALSE)</f>
        <v>19.273167999999998</v>
      </c>
      <c r="AG221">
        <f>VLOOKUP($I221,ForageQuality!$G$3:$K$1436,3,FALSE)</f>
        <v>21.676624</v>
      </c>
      <c r="AH221">
        <f>VLOOKUP($I221,ForageQuality!$G$3:$K$1436,4,FALSE)</f>
        <v>32.455759999999998</v>
      </c>
      <c r="AI221">
        <f>VLOOKUP($I221,ForageQuality!$G$3:$K$1436,5,FALSE)</f>
        <v>9.3680160000000008</v>
      </c>
    </row>
    <row r="222" spans="1:35" ht="15.75" customHeight="1" x14ac:dyDescent="0.2">
      <c r="A222" s="27" t="s">
        <v>28</v>
      </c>
      <c r="B222" s="27">
        <v>2021</v>
      </c>
      <c r="C222" s="30">
        <v>44487</v>
      </c>
      <c r="D222" s="27">
        <v>2111</v>
      </c>
      <c r="E222" s="31">
        <v>1</v>
      </c>
      <c r="F222" s="27" t="s">
        <v>24</v>
      </c>
      <c r="G222" s="27" t="s">
        <v>27</v>
      </c>
      <c r="H222" s="27">
        <v>3</v>
      </c>
      <c r="I222" s="5">
        <v>210448</v>
      </c>
      <c r="J222" s="27">
        <v>2.4352514498258939</v>
      </c>
      <c r="K222" s="9">
        <v>16.813725000000002</v>
      </c>
      <c r="L222" s="9">
        <v>28.523447999999998</v>
      </c>
      <c r="M222" s="9">
        <v>38.501126999999997</v>
      </c>
      <c r="N222" s="9">
        <v>21.106983</v>
      </c>
      <c r="O222" s="9">
        <v>161.10729605033299</v>
      </c>
      <c r="P222" s="9">
        <v>110.163621481973</v>
      </c>
      <c r="T222" s="11">
        <v>2111</v>
      </c>
      <c r="U222" t="b">
        <f>T222=D222</f>
        <v>1</v>
      </c>
      <c r="AF222">
        <f>VLOOKUP($I222,ForageQuality!$G$3:$K$1436,2,FALSE)</f>
        <v>16.813725000000002</v>
      </c>
      <c r="AG222">
        <f>VLOOKUP($I222,ForageQuality!$G$3:$K$1436,3,FALSE)</f>
        <v>28.523447999999998</v>
      </c>
      <c r="AH222">
        <f>VLOOKUP($I222,ForageQuality!$G$3:$K$1436,4,FALSE)</f>
        <v>38.501126999999997</v>
      </c>
      <c r="AI222">
        <f>VLOOKUP($I222,ForageQuality!$G$3:$K$1436,5,FALSE)</f>
        <v>21.106983</v>
      </c>
    </row>
    <row r="223" spans="1:35" ht="15.75" customHeight="1" x14ac:dyDescent="0.2">
      <c r="A223" s="27" t="s">
        <v>28</v>
      </c>
      <c r="B223" s="27">
        <v>2021</v>
      </c>
      <c r="C223" s="30">
        <v>44487</v>
      </c>
      <c r="D223" s="27">
        <v>2112</v>
      </c>
      <c r="E223" s="31">
        <v>1</v>
      </c>
      <c r="F223" s="27" t="s">
        <v>25</v>
      </c>
      <c r="G223" s="27" t="s">
        <v>27</v>
      </c>
      <c r="H223" s="27">
        <v>3</v>
      </c>
      <c r="I223" s="5">
        <v>210449</v>
      </c>
      <c r="J223" s="27">
        <v>2.6333253486748496</v>
      </c>
      <c r="K223" s="9">
        <v>22.404969999999999</v>
      </c>
      <c r="L223" s="9">
        <v>17.342220000000001</v>
      </c>
      <c r="M223" s="9">
        <v>27.946380000000001</v>
      </c>
      <c r="N223" s="9">
        <v>9.5271749999999997</v>
      </c>
      <c r="O223" s="9">
        <v>250.94704405448101</v>
      </c>
      <c r="P223" s="9">
        <v>159.84568835719699</v>
      </c>
      <c r="T223" s="11">
        <v>2112</v>
      </c>
      <c r="U223" t="b">
        <f>T223=D223</f>
        <v>1</v>
      </c>
      <c r="AF223">
        <f>VLOOKUP($I223,ForageQuality!$G$3:$K$1436,2,FALSE)</f>
        <v>22.404969999999999</v>
      </c>
      <c r="AG223">
        <f>VLOOKUP($I223,ForageQuality!$G$3:$K$1436,3,FALSE)</f>
        <v>17.342220000000001</v>
      </c>
      <c r="AH223">
        <f>VLOOKUP($I223,ForageQuality!$G$3:$K$1436,4,FALSE)</f>
        <v>27.946380000000001</v>
      </c>
      <c r="AI223">
        <f>VLOOKUP($I223,ForageQuality!$G$3:$K$1436,5,FALSE)</f>
        <v>9.5271749999999997</v>
      </c>
    </row>
    <row r="224" spans="1:35" ht="15.75" customHeight="1" x14ac:dyDescent="0.2">
      <c r="A224" s="27" t="s">
        <v>28</v>
      </c>
      <c r="B224" s="27">
        <v>2021</v>
      </c>
      <c r="C224" s="30">
        <v>44487</v>
      </c>
      <c r="D224" s="27">
        <v>2207</v>
      </c>
      <c r="E224" s="31">
        <v>2</v>
      </c>
      <c r="F224" s="27" t="s">
        <v>20</v>
      </c>
      <c r="G224" s="27" t="s">
        <v>27</v>
      </c>
      <c r="H224" s="27">
        <v>3</v>
      </c>
      <c r="I224" s="5">
        <v>210450</v>
      </c>
      <c r="J224" s="27">
        <v>2.2462917625095837</v>
      </c>
      <c r="K224" s="9">
        <v>21.870360000000002</v>
      </c>
      <c r="L224" s="9">
        <v>18.880488</v>
      </c>
      <c r="M224" s="9">
        <v>29.658791999999998</v>
      </c>
      <c r="N224" s="9">
        <v>7.9545360000000001</v>
      </c>
      <c r="O224" s="9">
        <v>232.69965558728401</v>
      </c>
      <c r="P224" s="9">
        <v>141.86934610187399</v>
      </c>
      <c r="T224" s="11">
        <v>2207</v>
      </c>
      <c r="U224" t="b">
        <f>T224=D224</f>
        <v>1</v>
      </c>
      <c r="AF224">
        <f>VLOOKUP($I224,ForageQuality!$G$3:$K$1436,2,FALSE)</f>
        <v>21.870360000000002</v>
      </c>
      <c r="AG224">
        <f>VLOOKUP($I224,ForageQuality!$G$3:$K$1436,3,FALSE)</f>
        <v>18.880488</v>
      </c>
      <c r="AH224">
        <f>VLOOKUP($I224,ForageQuality!$G$3:$K$1436,4,FALSE)</f>
        <v>29.658791999999998</v>
      </c>
      <c r="AI224">
        <f>VLOOKUP($I224,ForageQuality!$G$3:$K$1436,5,FALSE)</f>
        <v>7.9545360000000001</v>
      </c>
    </row>
    <row r="225" spans="1:35" ht="15.75" customHeight="1" x14ac:dyDescent="0.2">
      <c r="A225" s="27" t="s">
        <v>28</v>
      </c>
      <c r="B225" s="27">
        <v>2021</v>
      </c>
      <c r="C225" s="30">
        <v>44487</v>
      </c>
      <c r="D225" s="27">
        <v>2208</v>
      </c>
      <c r="E225" s="31">
        <v>2</v>
      </c>
      <c r="F225" s="27" t="s">
        <v>23</v>
      </c>
      <c r="G225" s="27" t="s">
        <v>27</v>
      </c>
      <c r="H225" s="27">
        <v>3</v>
      </c>
      <c r="I225" s="5">
        <v>210451</v>
      </c>
      <c r="J225" s="27">
        <v>2.0154928086838537</v>
      </c>
      <c r="K225" s="9">
        <v>22.000979000000001</v>
      </c>
      <c r="L225" s="9">
        <v>19.217445000000001</v>
      </c>
      <c r="M225" s="9">
        <v>28.554265999999998</v>
      </c>
      <c r="N225" s="9">
        <v>8.396687</v>
      </c>
      <c r="O225" s="9">
        <v>240.845730559099</v>
      </c>
      <c r="P225" s="9">
        <v>152.203372492916</v>
      </c>
      <c r="T225" s="11">
        <v>2208</v>
      </c>
      <c r="U225" t="b">
        <f>T225=D225</f>
        <v>1</v>
      </c>
      <c r="AF225">
        <f>VLOOKUP($I225,ForageQuality!$G$3:$K$1436,2,FALSE)</f>
        <v>22.000979000000001</v>
      </c>
      <c r="AG225">
        <f>VLOOKUP($I225,ForageQuality!$G$3:$K$1436,3,FALSE)</f>
        <v>19.217445000000001</v>
      </c>
      <c r="AH225">
        <f>VLOOKUP($I225,ForageQuality!$G$3:$K$1436,4,FALSE)</f>
        <v>28.554265999999998</v>
      </c>
      <c r="AI225">
        <f>VLOOKUP($I225,ForageQuality!$G$3:$K$1436,5,FALSE)</f>
        <v>8.396687</v>
      </c>
    </row>
    <row r="226" spans="1:35" ht="15.75" customHeight="1" x14ac:dyDescent="0.2">
      <c r="A226" s="27" t="s">
        <v>28</v>
      </c>
      <c r="B226" s="27">
        <v>2021</v>
      </c>
      <c r="C226" s="30">
        <v>44487</v>
      </c>
      <c r="D226" s="27">
        <v>2209</v>
      </c>
      <c r="E226" s="31">
        <v>2</v>
      </c>
      <c r="F226" s="27" t="s">
        <v>22</v>
      </c>
      <c r="G226" s="27" t="s">
        <v>27</v>
      </c>
      <c r="H226" s="27">
        <v>3</v>
      </c>
      <c r="I226" s="5">
        <v>210452</v>
      </c>
      <c r="J226" s="27">
        <v>2.9239676930925427</v>
      </c>
      <c r="K226" s="9">
        <v>19.602647999999999</v>
      </c>
      <c r="L226" s="9">
        <v>22.358699999999999</v>
      </c>
      <c r="M226" s="9">
        <v>32.406426000000003</v>
      </c>
      <c r="N226" s="9">
        <v>11.480508</v>
      </c>
      <c r="O226" s="9">
        <v>205.19207044033899</v>
      </c>
      <c r="P226" s="9">
        <v>125.54987816795899</v>
      </c>
      <c r="T226" s="11">
        <v>2209</v>
      </c>
      <c r="U226" t="b">
        <f>T226=D226</f>
        <v>1</v>
      </c>
      <c r="AF226">
        <f>VLOOKUP($I226,ForageQuality!$G$3:$K$1436,2,FALSE)</f>
        <v>18.887528400000001</v>
      </c>
      <c r="AG226">
        <f>VLOOKUP($I226,ForageQuality!$G$3:$K$1436,3,FALSE)</f>
        <v>23.682594000000002</v>
      </c>
      <c r="AH226">
        <f>VLOOKUP($I226,ForageQuality!$G$3:$K$1436,4,FALSE)</f>
        <v>32.148745600000005</v>
      </c>
      <c r="AI226">
        <f>VLOOKUP($I226,ForageQuality!$G$3:$K$1436,5,FALSE)</f>
        <v>15.854012000000001</v>
      </c>
    </row>
    <row r="227" spans="1:35" ht="15.75" customHeight="1" x14ac:dyDescent="0.2">
      <c r="A227" s="27" t="s">
        <v>28</v>
      </c>
      <c r="B227" s="27">
        <v>2021</v>
      </c>
      <c r="C227" s="30">
        <v>44487</v>
      </c>
      <c r="D227" s="27">
        <v>2210</v>
      </c>
      <c r="E227" s="31">
        <v>2</v>
      </c>
      <c r="F227" s="27" t="s">
        <v>24</v>
      </c>
      <c r="G227" s="27" t="s">
        <v>27</v>
      </c>
      <c r="H227" s="27">
        <v>3</v>
      </c>
      <c r="I227" s="5">
        <v>210453</v>
      </c>
      <c r="J227" s="27">
        <v>2.8090494201271978</v>
      </c>
      <c r="K227" s="9">
        <v>22.903191</v>
      </c>
      <c r="L227" s="9">
        <v>19.154895</v>
      </c>
      <c r="M227" s="9">
        <v>27.404820999999998</v>
      </c>
      <c r="N227" s="9">
        <v>7.6343969999999999</v>
      </c>
      <c r="O227" s="9">
        <v>251.11296105061601</v>
      </c>
      <c r="P227" s="9">
        <v>160.763307838104</v>
      </c>
      <c r="T227" s="11">
        <v>2210</v>
      </c>
      <c r="U227" t="b">
        <f>T227=D227</f>
        <v>1</v>
      </c>
      <c r="AF227">
        <f>VLOOKUP($I227,ForageQuality!$G$3:$K$1436,2,FALSE)</f>
        <v>22.903191</v>
      </c>
      <c r="AG227">
        <f>VLOOKUP($I227,ForageQuality!$G$3:$K$1436,3,FALSE)</f>
        <v>19.154895</v>
      </c>
      <c r="AH227">
        <f>VLOOKUP($I227,ForageQuality!$G$3:$K$1436,4,FALSE)</f>
        <v>27.404820999999998</v>
      </c>
      <c r="AI227">
        <f>VLOOKUP($I227,ForageQuality!$G$3:$K$1436,5,FALSE)</f>
        <v>7.6343969999999999</v>
      </c>
    </row>
    <row r="228" spans="1:35" ht="15.75" customHeight="1" x14ac:dyDescent="0.2">
      <c r="A228" s="27" t="s">
        <v>28</v>
      </c>
      <c r="B228" s="27">
        <v>2021</v>
      </c>
      <c r="C228" s="30">
        <v>44487</v>
      </c>
      <c r="D228" s="27">
        <v>2211</v>
      </c>
      <c r="E228" s="31">
        <v>2</v>
      </c>
      <c r="F228" s="27" t="s">
        <v>25</v>
      </c>
      <c r="G228" s="27" t="s">
        <v>27</v>
      </c>
      <c r="H228" s="27">
        <v>3</v>
      </c>
      <c r="I228" s="5">
        <v>210454</v>
      </c>
      <c r="J228" s="27">
        <v>2.3061434099944829</v>
      </c>
      <c r="K228" s="9">
        <v>17.45562</v>
      </c>
      <c r="L228" s="9">
        <v>23.635560000000002</v>
      </c>
      <c r="M228" s="9">
        <v>32.544069999999998</v>
      </c>
      <c r="N228" s="9">
        <v>17.726669999999999</v>
      </c>
      <c r="O228" s="9">
        <v>201.481063620486</v>
      </c>
      <c r="P228" s="9">
        <v>135.04414842552799</v>
      </c>
      <c r="T228" s="11">
        <v>2211</v>
      </c>
      <c r="U228" t="b">
        <f>T228=D228</f>
        <v>1</v>
      </c>
      <c r="AF228">
        <f>VLOOKUP($I228,ForageQuality!$G$3:$K$1436,2,FALSE)</f>
        <v>17.45562</v>
      </c>
      <c r="AG228">
        <f>VLOOKUP($I228,ForageQuality!$G$3:$K$1436,3,FALSE)</f>
        <v>23.635560000000002</v>
      </c>
      <c r="AH228">
        <f>VLOOKUP($I228,ForageQuality!$G$3:$K$1436,4,FALSE)</f>
        <v>32.544069999999998</v>
      </c>
      <c r="AI228">
        <f>VLOOKUP($I228,ForageQuality!$G$3:$K$1436,5,FALSE)</f>
        <v>17.726669999999999</v>
      </c>
    </row>
    <row r="229" spans="1:35" ht="15.75" customHeight="1" x14ac:dyDescent="0.2">
      <c r="A229" s="27" t="s">
        <v>28</v>
      </c>
      <c r="B229" s="27">
        <v>2021</v>
      </c>
      <c r="C229" s="30">
        <v>44487</v>
      </c>
      <c r="D229" s="27">
        <v>2212</v>
      </c>
      <c r="E229" s="31">
        <v>2</v>
      </c>
      <c r="F229" s="27" t="s">
        <v>26</v>
      </c>
      <c r="G229" s="27" t="s">
        <v>27</v>
      </c>
      <c r="H229" s="27">
        <v>3</v>
      </c>
      <c r="I229" s="5">
        <v>210455</v>
      </c>
      <c r="J229" s="27">
        <v>1.8179031111111115</v>
      </c>
      <c r="K229" s="9">
        <v>22.244565000000001</v>
      </c>
      <c r="L229" s="9">
        <v>20.033925</v>
      </c>
      <c r="M229" s="9">
        <v>28.940961999999999</v>
      </c>
      <c r="N229" s="9">
        <v>9.3860089999999996</v>
      </c>
      <c r="O229" s="9">
        <v>235.58327940893301</v>
      </c>
      <c r="P229" s="9">
        <v>150.50515313103</v>
      </c>
      <c r="T229" s="11">
        <v>2212</v>
      </c>
      <c r="U229" t="b">
        <f>T229=D229</f>
        <v>1</v>
      </c>
      <c r="AF229">
        <f>VLOOKUP($I229,ForageQuality!$G$3:$K$1436,2,FALSE)</f>
        <v>20.797111000000001</v>
      </c>
      <c r="AG229">
        <f>VLOOKUP($I229,ForageQuality!$G$3:$K$1436,3,FALSE)</f>
        <v>21.404040599999998</v>
      </c>
      <c r="AH229">
        <f>VLOOKUP($I229,ForageQuality!$G$3:$K$1436,4,FALSE)</f>
        <v>29.2899052</v>
      </c>
      <c r="AI229">
        <f>VLOOKUP($I229,ForageQuality!$G$3:$K$1436,5,FALSE)</f>
        <v>12.605948999999999</v>
      </c>
    </row>
    <row r="230" spans="1:35" ht="15.75" customHeight="1" x14ac:dyDescent="0.2">
      <c r="A230" s="27" t="s">
        <v>28</v>
      </c>
      <c r="B230" s="27">
        <v>2021</v>
      </c>
      <c r="C230" s="30">
        <v>44487</v>
      </c>
      <c r="D230" s="27">
        <v>2301</v>
      </c>
      <c r="E230" s="31">
        <v>3</v>
      </c>
      <c r="F230" s="27" t="s">
        <v>20</v>
      </c>
      <c r="G230" s="27" t="s">
        <v>27</v>
      </c>
      <c r="H230" s="27">
        <v>3</v>
      </c>
      <c r="I230" s="5">
        <v>210456</v>
      </c>
      <c r="J230" s="27">
        <v>2.4151489485014075</v>
      </c>
      <c r="K230" s="9">
        <v>22.659317999999999</v>
      </c>
      <c r="L230" s="9">
        <v>16.006274999999999</v>
      </c>
      <c r="M230" s="9">
        <v>26.537939999999999</v>
      </c>
      <c r="N230" s="9">
        <v>6.356115</v>
      </c>
      <c r="O230" s="9">
        <v>267.91344252005598</v>
      </c>
      <c r="P230" s="9">
        <v>169.66085388389399</v>
      </c>
      <c r="T230" s="11">
        <v>2301</v>
      </c>
      <c r="U230" t="b">
        <f>T230=D230</f>
        <v>1</v>
      </c>
      <c r="AF230">
        <f>VLOOKUP($I230,ForageQuality!$G$3:$K$1436,2,FALSE)</f>
        <v>22.659317999999999</v>
      </c>
      <c r="AG230">
        <f>VLOOKUP($I230,ForageQuality!$G$3:$K$1436,3,FALSE)</f>
        <v>16.006274999999999</v>
      </c>
      <c r="AH230">
        <f>VLOOKUP($I230,ForageQuality!$G$3:$K$1436,4,FALSE)</f>
        <v>26.537939999999999</v>
      </c>
      <c r="AI230">
        <f>VLOOKUP($I230,ForageQuality!$G$3:$K$1436,5,FALSE)</f>
        <v>6.356115</v>
      </c>
    </row>
    <row r="231" spans="1:35" ht="15.75" customHeight="1" x14ac:dyDescent="0.2">
      <c r="A231" s="27" t="s">
        <v>28</v>
      </c>
      <c r="B231" s="27">
        <v>2021</v>
      </c>
      <c r="C231" s="30">
        <v>44487</v>
      </c>
      <c r="D231" s="27">
        <v>2302</v>
      </c>
      <c r="E231" s="31">
        <v>3</v>
      </c>
      <c r="F231" s="27" t="s">
        <v>23</v>
      </c>
      <c r="G231" s="27" t="s">
        <v>27</v>
      </c>
      <c r="H231" s="27">
        <v>3</v>
      </c>
      <c r="I231" s="5">
        <v>210457</v>
      </c>
      <c r="J231" s="27">
        <v>2.2283481901216318</v>
      </c>
      <c r="K231" s="9">
        <v>22.841505999999999</v>
      </c>
      <c r="L231" s="9">
        <v>18.593851999999998</v>
      </c>
      <c r="M231" s="9">
        <v>28.259338</v>
      </c>
      <c r="N231" s="9">
        <v>7.2606320000000002</v>
      </c>
      <c r="O231" s="9">
        <v>244.958384892266</v>
      </c>
      <c r="P231" s="9">
        <v>152.47137073241399</v>
      </c>
      <c r="T231" s="11">
        <v>2302</v>
      </c>
      <c r="U231" t="b">
        <f>T231=D231</f>
        <v>1</v>
      </c>
      <c r="AF231">
        <f>VLOOKUP($I231,ForageQuality!$G$3:$K$1436,2,FALSE)</f>
        <v>22.841505999999999</v>
      </c>
      <c r="AG231">
        <f>VLOOKUP($I231,ForageQuality!$G$3:$K$1436,3,FALSE)</f>
        <v>18.593851999999998</v>
      </c>
      <c r="AH231">
        <f>VLOOKUP($I231,ForageQuality!$G$3:$K$1436,4,FALSE)</f>
        <v>28.259338</v>
      </c>
      <c r="AI231">
        <f>VLOOKUP($I231,ForageQuality!$G$3:$K$1436,5,FALSE)</f>
        <v>7.2606320000000002</v>
      </c>
    </row>
    <row r="232" spans="1:35" ht="15.75" customHeight="1" x14ac:dyDescent="0.2">
      <c r="A232" s="27" t="s">
        <v>28</v>
      </c>
      <c r="B232" s="27">
        <v>2021</v>
      </c>
      <c r="C232" s="30">
        <v>44487</v>
      </c>
      <c r="D232" s="27">
        <v>2303</v>
      </c>
      <c r="E232" s="31">
        <v>3</v>
      </c>
      <c r="F232" s="27" t="s">
        <v>26</v>
      </c>
      <c r="G232" s="27" t="s">
        <v>27</v>
      </c>
      <c r="H232" s="27">
        <v>3</v>
      </c>
      <c r="I232" s="5">
        <v>210458</v>
      </c>
      <c r="J232" s="27">
        <v>1.9691534231200896</v>
      </c>
      <c r="K232" s="9">
        <v>18.495775999999999</v>
      </c>
      <c r="L232" s="9">
        <v>23.650483999999999</v>
      </c>
      <c r="M232" s="9">
        <v>34.589619999999996</v>
      </c>
      <c r="N232" s="9">
        <v>14.12372</v>
      </c>
      <c r="O232" s="9">
        <v>189.53467452791301</v>
      </c>
      <c r="P232" s="9">
        <v>113.771030963073</v>
      </c>
      <c r="T232" s="11">
        <v>2303</v>
      </c>
      <c r="U232" t="b">
        <f>T232=D232</f>
        <v>1</v>
      </c>
      <c r="AF232">
        <f>VLOOKUP($I232,ForageQuality!$G$3:$K$1436,2,FALSE)</f>
        <v>18.495775999999999</v>
      </c>
      <c r="AG232">
        <f>VLOOKUP($I232,ForageQuality!$G$3:$K$1436,3,FALSE)</f>
        <v>23.650483999999999</v>
      </c>
      <c r="AH232">
        <f>VLOOKUP($I232,ForageQuality!$G$3:$K$1436,4,FALSE)</f>
        <v>34.589619999999996</v>
      </c>
      <c r="AI232">
        <f>VLOOKUP($I232,ForageQuality!$G$3:$K$1436,5,FALSE)</f>
        <v>14.12372</v>
      </c>
    </row>
    <row r="233" spans="1:35" ht="15.75" customHeight="1" x14ac:dyDescent="0.2">
      <c r="A233" s="27" t="s">
        <v>28</v>
      </c>
      <c r="B233" s="27">
        <v>2021</v>
      </c>
      <c r="C233" s="30">
        <v>44487</v>
      </c>
      <c r="D233" s="27">
        <v>2304</v>
      </c>
      <c r="E233" s="31">
        <v>3</v>
      </c>
      <c r="F233" s="27" t="s">
        <v>25</v>
      </c>
      <c r="G233" s="27" t="s">
        <v>27</v>
      </c>
      <c r="H233" s="27">
        <v>3</v>
      </c>
      <c r="I233" s="5">
        <v>210459</v>
      </c>
      <c r="J233" s="27">
        <v>2.3375386141131584</v>
      </c>
      <c r="K233" s="9">
        <v>20.389074999999998</v>
      </c>
      <c r="L233" s="9">
        <v>20.554765</v>
      </c>
      <c r="M233" s="9">
        <v>30.57901</v>
      </c>
      <c r="N233" s="9">
        <v>10.171525000000001</v>
      </c>
      <c r="O233" s="9">
        <v>221.729349839858</v>
      </c>
      <c r="P233" s="9">
        <v>138.333309914208</v>
      </c>
      <c r="T233" s="11">
        <v>2304</v>
      </c>
      <c r="U233" t="b">
        <f>T233=D233</f>
        <v>1</v>
      </c>
      <c r="AF233">
        <f>VLOOKUP($I233,ForageQuality!$G$3:$K$1436,2,FALSE)</f>
        <v>20.389074999999998</v>
      </c>
      <c r="AG233">
        <f>VLOOKUP($I233,ForageQuality!$G$3:$K$1436,3,FALSE)</f>
        <v>20.554765</v>
      </c>
      <c r="AH233">
        <f>VLOOKUP($I233,ForageQuality!$G$3:$K$1436,4,FALSE)</f>
        <v>30.57901</v>
      </c>
      <c r="AI233">
        <f>VLOOKUP($I233,ForageQuality!$G$3:$K$1436,5,FALSE)</f>
        <v>10.171525000000001</v>
      </c>
    </row>
    <row r="234" spans="1:35" ht="15.75" customHeight="1" x14ac:dyDescent="0.2">
      <c r="A234" s="27" t="s">
        <v>28</v>
      </c>
      <c r="B234" s="27">
        <v>2021</v>
      </c>
      <c r="C234" s="30">
        <v>44487</v>
      </c>
      <c r="D234" s="27">
        <v>2305</v>
      </c>
      <c r="E234" s="31">
        <v>3</v>
      </c>
      <c r="F234" s="27" t="s">
        <v>24</v>
      </c>
      <c r="G234" s="27" t="s">
        <v>27</v>
      </c>
      <c r="H234" s="27">
        <v>3</v>
      </c>
      <c r="I234" s="5">
        <v>210460</v>
      </c>
      <c r="J234" s="27">
        <v>2.3007685241301901</v>
      </c>
      <c r="K234" s="9">
        <v>18.679496</v>
      </c>
      <c r="L234" s="9">
        <v>22.860233000000001</v>
      </c>
      <c r="M234" s="9">
        <v>33.695079</v>
      </c>
      <c r="N234" s="9">
        <v>13.778897000000001</v>
      </c>
      <c r="O234" s="9">
        <v>196.265988851038</v>
      </c>
      <c r="P234" s="9">
        <v>123.642419838576</v>
      </c>
      <c r="T234" s="11">
        <v>2305</v>
      </c>
      <c r="U234" t="b">
        <f>T234=D234</f>
        <v>1</v>
      </c>
      <c r="AF234">
        <f>VLOOKUP($I234,ForageQuality!$G$3:$K$1436,2,FALSE)</f>
        <v>18.679496</v>
      </c>
      <c r="AG234">
        <f>VLOOKUP($I234,ForageQuality!$G$3:$K$1436,3,FALSE)</f>
        <v>22.860233000000001</v>
      </c>
      <c r="AH234">
        <f>VLOOKUP($I234,ForageQuality!$G$3:$K$1436,4,FALSE)</f>
        <v>33.695079</v>
      </c>
      <c r="AI234">
        <f>VLOOKUP($I234,ForageQuality!$G$3:$K$1436,5,FALSE)</f>
        <v>13.778897000000001</v>
      </c>
    </row>
    <row r="235" spans="1:35" ht="15.75" customHeight="1" x14ac:dyDescent="0.2">
      <c r="A235" s="27" t="s">
        <v>28</v>
      </c>
      <c r="B235" s="27">
        <v>2021</v>
      </c>
      <c r="C235" s="30">
        <v>44487</v>
      </c>
      <c r="D235" s="27">
        <v>2306</v>
      </c>
      <c r="E235" s="31">
        <v>3</v>
      </c>
      <c r="F235" s="27" t="s">
        <v>22</v>
      </c>
      <c r="G235" s="27" t="s">
        <v>27</v>
      </c>
      <c r="H235" s="27">
        <v>3</v>
      </c>
      <c r="I235" s="5">
        <v>210461</v>
      </c>
      <c r="J235" s="27">
        <v>2.4893948847956691</v>
      </c>
      <c r="K235" s="9">
        <v>19.733597</v>
      </c>
      <c r="L235" s="9">
        <v>21.687601000000001</v>
      </c>
      <c r="M235" s="9">
        <v>32.268717000000002</v>
      </c>
      <c r="N235" s="9">
        <v>11.816193999999999</v>
      </c>
      <c r="O235" s="9">
        <v>207.57481351308101</v>
      </c>
      <c r="P235" s="9">
        <v>129.182145201537</v>
      </c>
      <c r="T235" s="11">
        <v>2306</v>
      </c>
      <c r="U235" t="b">
        <f>T235=D235</f>
        <v>1</v>
      </c>
      <c r="AF235">
        <f>VLOOKUP($I235,ForageQuality!$G$3:$K$1436,2,FALSE)</f>
        <v>19.733597</v>
      </c>
      <c r="AG235">
        <f>VLOOKUP($I235,ForageQuality!$G$3:$K$1436,3,FALSE)</f>
        <v>21.687601000000001</v>
      </c>
      <c r="AH235">
        <f>VLOOKUP($I235,ForageQuality!$G$3:$K$1436,4,FALSE)</f>
        <v>32.268717000000002</v>
      </c>
      <c r="AI235">
        <f>VLOOKUP($I235,ForageQuality!$G$3:$K$1436,5,FALSE)</f>
        <v>11.816193999999999</v>
      </c>
    </row>
    <row r="236" spans="1:35" ht="15.75" customHeight="1" x14ac:dyDescent="0.2">
      <c r="A236" s="27" t="s">
        <v>28</v>
      </c>
      <c r="B236" s="27">
        <v>2021</v>
      </c>
      <c r="C236" s="30">
        <v>44487</v>
      </c>
      <c r="D236" s="27">
        <v>2407</v>
      </c>
      <c r="E236" s="31">
        <v>4</v>
      </c>
      <c r="F236" s="27" t="s">
        <v>26</v>
      </c>
      <c r="G236" s="27" t="s">
        <v>27</v>
      </c>
      <c r="H236" s="27">
        <v>3</v>
      </c>
      <c r="I236" s="5">
        <v>210462</v>
      </c>
      <c r="J236" s="27">
        <v>1.516156793955818</v>
      </c>
      <c r="K236" s="9">
        <v>21.631343999999999</v>
      </c>
      <c r="L236" s="9">
        <v>18.964213999999998</v>
      </c>
      <c r="M236" s="9">
        <v>28.832595000000001</v>
      </c>
      <c r="N236" s="9">
        <v>8.4060579999999998</v>
      </c>
      <c r="O236" s="9">
        <v>239.15722706226401</v>
      </c>
      <c r="P236" s="9">
        <v>149.23766988261201</v>
      </c>
      <c r="T236" s="11">
        <v>2407</v>
      </c>
      <c r="U236" t="b">
        <f>T236=D236</f>
        <v>1</v>
      </c>
      <c r="AF236">
        <f>VLOOKUP($I236,ForageQuality!$G$3:$K$1436,2,FALSE)</f>
        <v>21.631343999999999</v>
      </c>
      <c r="AG236">
        <f>VLOOKUP($I236,ForageQuality!$G$3:$K$1436,3,FALSE)</f>
        <v>18.964213999999998</v>
      </c>
      <c r="AH236">
        <f>VLOOKUP($I236,ForageQuality!$G$3:$K$1436,4,FALSE)</f>
        <v>28.832595000000001</v>
      </c>
      <c r="AI236">
        <f>VLOOKUP($I236,ForageQuality!$G$3:$K$1436,5,FALSE)</f>
        <v>8.4060579999999998</v>
      </c>
    </row>
    <row r="237" spans="1:35" ht="15.75" customHeight="1" x14ac:dyDescent="0.2">
      <c r="A237" s="27" t="s">
        <v>28</v>
      </c>
      <c r="B237" s="27">
        <v>2021</v>
      </c>
      <c r="C237" s="30">
        <v>44487</v>
      </c>
      <c r="D237" s="27">
        <v>2408</v>
      </c>
      <c r="E237" s="31">
        <v>4</v>
      </c>
      <c r="F237" s="27" t="s">
        <v>22</v>
      </c>
      <c r="G237" s="27" t="s">
        <v>27</v>
      </c>
      <c r="H237" s="27">
        <v>3</v>
      </c>
      <c r="I237" s="5">
        <v>210463</v>
      </c>
      <c r="J237" s="27">
        <v>2.4539569999512034</v>
      </c>
      <c r="K237" s="9">
        <v>24.14772</v>
      </c>
      <c r="L237" s="9">
        <v>16.968167999999999</v>
      </c>
      <c r="M237" s="9">
        <v>24.628824000000002</v>
      </c>
      <c r="N237" s="9">
        <v>7.6606560000000004</v>
      </c>
      <c r="O237" s="9">
        <v>285.85072412299002</v>
      </c>
      <c r="P237" s="9">
        <v>193.61991681602399</v>
      </c>
      <c r="T237" s="11">
        <v>2408</v>
      </c>
      <c r="U237" t="b">
        <f>T237=D237</f>
        <v>1</v>
      </c>
      <c r="AF237">
        <f>VLOOKUP($I237,ForageQuality!$G$3:$K$1436,2,FALSE)</f>
        <v>24.14772</v>
      </c>
      <c r="AG237">
        <f>VLOOKUP($I237,ForageQuality!$G$3:$K$1436,3,FALSE)</f>
        <v>16.968167999999999</v>
      </c>
      <c r="AH237">
        <f>VLOOKUP($I237,ForageQuality!$G$3:$K$1436,4,FALSE)</f>
        <v>24.628824000000002</v>
      </c>
      <c r="AI237">
        <f>VLOOKUP($I237,ForageQuality!$G$3:$K$1436,5,FALSE)</f>
        <v>7.6606560000000004</v>
      </c>
    </row>
    <row r="238" spans="1:35" ht="15.75" customHeight="1" x14ac:dyDescent="0.2">
      <c r="A238" s="27" t="s">
        <v>28</v>
      </c>
      <c r="B238" s="27">
        <v>2021</v>
      </c>
      <c r="C238" s="30">
        <v>44487</v>
      </c>
      <c r="D238" s="27">
        <v>2409</v>
      </c>
      <c r="E238" s="31">
        <v>4</v>
      </c>
      <c r="F238" s="27" t="s">
        <v>20</v>
      </c>
      <c r="G238" s="27" t="s">
        <v>27</v>
      </c>
      <c r="H238" s="27">
        <v>3</v>
      </c>
      <c r="I238" s="5">
        <v>210464</v>
      </c>
      <c r="J238" s="27">
        <v>2.4769273842458541</v>
      </c>
      <c r="K238" s="9">
        <v>21.833071</v>
      </c>
      <c r="L238" s="9">
        <v>19.091370999999999</v>
      </c>
      <c r="M238" s="9">
        <v>28.824406</v>
      </c>
      <c r="N238" s="9">
        <v>7.6402039999999998</v>
      </c>
      <c r="O238" s="9">
        <v>238.90549634981599</v>
      </c>
      <c r="P238" s="9">
        <v>146.31196686984001</v>
      </c>
      <c r="T238" s="11">
        <v>2409</v>
      </c>
      <c r="U238" t="b">
        <f>T238=D238</f>
        <v>1</v>
      </c>
      <c r="AF238">
        <f>VLOOKUP($I238,ForageQuality!$G$3:$K$1436,2,FALSE)</f>
        <v>21.833071</v>
      </c>
      <c r="AG238">
        <f>VLOOKUP($I238,ForageQuality!$G$3:$K$1436,3,FALSE)</f>
        <v>19.091370999999999</v>
      </c>
      <c r="AH238">
        <f>VLOOKUP($I238,ForageQuality!$G$3:$K$1436,4,FALSE)</f>
        <v>28.824406</v>
      </c>
      <c r="AI238">
        <f>VLOOKUP($I238,ForageQuality!$G$3:$K$1436,5,FALSE)</f>
        <v>7.6402039999999998</v>
      </c>
    </row>
    <row r="239" spans="1:35" ht="15.75" customHeight="1" x14ac:dyDescent="0.2">
      <c r="A239" s="27" t="s">
        <v>28</v>
      </c>
      <c r="B239" s="27">
        <v>2021</v>
      </c>
      <c r="C239" s="30">
        <v>44487</v>
      </c>
      <c r="D239" s="27">
        <v>2410</v>
      </c>
      <c r="E239" s="31">
        <v>4</v>
      </c>
      <c r="F239" s="27" t="s">
        <v>25</v>
      </c>
      <c r="G239" s="27" t="s">
        <v>27</v>
      </c>
      <c r="H239" s="27">
        <v>3</v>
      </c>
      <c r="I239" s="5">
        <v>210465</v>
      </c>
      <c r="J239" s="27">
        <v>2.4713459247973208</v>
      </c>
      <c r="K239" s="9">
        <v>21.892695</v>
      </c>
      <c r="L239" s="9">
        <v>19.854251999999999</v>
      </c>
      <c r="M239" s="9">
        <v>28.821573000000001</v>
      </c>
      <c r="N239" s="9">
        <v>9.4517939999999996</v>
      </c>
      <c r="O239" s="9">
        <v>237.01089326548899</v>
      </c>
      <c r="P239" s="9">
        <v>149.98253610949601</v>
      </c>
      <c r="T239" s="11">
        <v>2410</v>
      </c>
      <c r="U239" t="b">
        <f>T239=D239</f>
        <v>1</v>
      </c>
      <c r="AF239">
        <f>VLOOKUP($I239,ForageQuality!$G$3:$K$1436,2,FALSE)</f>
        <v>21.892695</v>
      </c>
      <c r="AG239">
        <f>VLOOKUP($I239,ForageQuality!$G$3:$K$1436,3,FALSE)</f>
        <v>19.854251999999999</v>
      </c>
      <c r="AH239">
        <f>VLOOKUP($I239,ForageQuality!$G$3:$K$1436,4,FALSE)</f>
        <v>28.821573000000001</v>
      </c>
      <c r="AI239">
        <f>VLOOKUP($I239,ForageQuality!$G$3:$K$1436,5,FALSE)</f>
        <v>9.4517939999999996</v>
      </c>
    </row>
    <row r="240" spans="1:35" ht="15.75" customHeight="1" x14ac:dyDescent="0.2">
      <c r="A240" s="27" t="s">
        <v>28</v>
      </c>
      <c r="B240" s="27">
        <v>2021</v>
      </c>
      <c r="C240" s="30">
        <v>44487</v>
      </c>
      <c r="D240" s="27">
        <v>2411</v>
      </c>
      <c r="E240" s="31">
        <v>4</v>
      </c>
      <c r="F240" s="27" t="s">
        <v>24</v>
      </c>
      <c r="G240" s="27" t="s">
        <v>27</v>
      </c>
      <c r="H240" s="27">
        <v>3</v>
      </c>
      <c r="I240" s="5">
        <v>210466</v>
      </c>
      <c r="J240" s="27">
        <v>2.0430032420826629</v>
      </c>
      <c r="K240" s="9">
        <v>21.499808000000002</v>
      </c>
      <c r="L240" s="9">
        <v>18.644648</v>
      </c>
      <c r="M240" s="9">
        <v>27.654264000000001</v>
      </c>
      <c r="N240" s="9">
        <v>10.351088000000001</v>
      </c>
      <c r="O240" s="9">
        <v>250.18495724775499</v>
      </c>
      <c r="P240" s="9">
        <v>160.70759133940101</v>
      </c>
      <c r="T240" s="11">
        <v>2411</v>
      </c>
      <c r="U240" t="b">
        <f>T240=D240</f>
        <v>1</v>
      </c>
      <c r="AF240">
        <f>VLOOKUP($I240,ForageQuality!$G$3:$K$1436,2,FALSE)</f>
        <v>21.499808000000002</v>
      </c>
      <c r="AG240">
        <f>VLOOKUP($I240,ForageQuality!$G$3:$K$1436,3,FALSE)</f>
        <v>18.644648</v>
      </c>
      <c r="AH240">
        <f>VLOOKUP($I240,ForageQuality!$G$3:$K$1436,4,FALSE)</f>
        <v>27.654264000000001</v>
      </c>
      <c r="AI240">
        <f>VLOOKUP($I240,ForageQuality!$G$3:$K$1436,5,FALSE)</f>
        <v>10.351088000000001</v>
      </c>
    </row>
    <row r="241" spans="1:35" ht="15.75" customHeight="1" x14ac:dyDescent="0.2">
      <c r="A241" s="27" t="s">
        <v>28</v>
      </c>
      <c r="B241" s="27">
        <v>2021</v>
      </c>
      <c r="C241" s="30">
        <v>44487</v>
      </c>
      <c r="D241" s="27">
        <v>2412</v>
      </c>
      <c r="E241" s="31">
        <v>4</v>
      </c>
      <c r="F241" s="27" t="s">
        <v>23</v>
      </c>
      <c r="G241" s="27" t="s">
        <v>27</v>
      </c>
      <c r="H241" s="27">
        <v>3</v>
      </c>
      <c r="I241" s="5">
        <v>210467</v>
      </c>
      <c r="J241" s="27">
        <v>2.2668043027328162</v>
      </c>
      <c r="K241" s="9">
        <v>22.237767999999999</v>
      </c>
      <c r="L241" s="9">
        <v>17.816008</v>
      </c>
      <c r="M241" s="9">
        <v>27.101704000000002</v>
      </c>
      <c r="N241" s="9">
        <v>6.4668239999999999</v>
      </c>
      <c r="O241" s="9">
        <v>257.50146007467401</v>
      </c>
      <c r="P241" s="9">
        <v>162.21498572824299</v>
      </c>
      <c r="R241" s="5" t="s">
        <v>118</v>
      </c>
      <c r="S241" s="32" t="s">
        <v>119</v>
      </c>
      <c r="T241" s="32" t="s">
        <v>120</v>
      </c>
      <c r="U241" s="32" t="s">
        <v>121</v>
      </c>
      <c r="V241" s="32" t="s">
        <v>122</v>
      </c>
      <c r="W241" s="32" t="s">
        <v>123</v>
      </c>
      <c r="X241" s="32" t="s">
        <v>124</v>
      </c>
      <c r="Y241" s="32" t="s">
        <v>125</v>
      </c>
      <c r="Z241" s="32" t="s">
        <v>126</v>
      </c>
      <c r="AA241" s="32" t="s">
        <v>127</v>
      </c>
      <c r="AB241" s="32" t="s">
        <v>128</v>
      </c>
      <c r="AC241" s="32" t="s">
        <v>129</v>
      </c>
      <c r="AF241">
        <f>VLOOKUP($I241,ForageQuality!$G$3:$K$1436,2,FALSE)</f>
        <v>22.237767999999999</v>
      </c>
      <c r="AG241">
        <f>VLOOKUP($I241,ForageQuality!$G$3:$K$1436,3,FALSE)</f>
        <v>17.816008</v>
      </c>
      <c r="AH241">
        <f>VLOOKUP($I241,ForageQuality!$G$3:$K$1436,4,FALSE)</f>
        <v>27.101704000000002</v>
      </c>
      <c r="AI241">
        <f>VLOOKUP($I241,ForageQuality!$G$3:$K$1436,5,FALSE)</f>
        <v>6.4668239999999999</v>
      </c>
    </row>
    <row r="242" spans="1:35" ht="15.75" customHeight="1" x14ac:dyDescent="0.2">
      <c r="A242" s="27" t="s">
        <v>19</v>
      </c>
      <c r="B242" s="27">
        <v>2022</v>
      </c>
      <c r="C242" s="30">
        <v>44705</v>
      </c>
      <c r="D242" s="27">
        <v>1101</v>
      </c>
      <c r="E242" s="31">
        <v>1</v>
      </c>
      <c r="F242" s="27" t="s">
        <v>20</v>
      </c>
      <c r="G242" s="27" t="s">
        <v>21</v>
      </c>
      <c r="H242" s="27">
        <v>1</v>
      </c>
      <c r="I242" s="5">
        <f>VLOOKUP(Q242,AD$242:AE$577,2,FALSE)</f>
        <v>220000</v>
      </c>
      <c r="J242" s="27">
        <v>3.0267477006063777</v>
      </c>
      <c r="K242" s="9"/>
      <c r="L242" s="9"/>
      <c r="M242" s="9"/>
      <c r="N242" s="9"/>
      <c r="O242" s="9"/>
      <c r="P242" s="9"/>
      <c r="Q242" t="str">
        <f>D242&amp;"_"&amp;C242</f>
        <v>1101_44705</v>
      </c>
      <c r="R242" s="5">
        <v>220000</v>
      </c>
      <c r="S242" s="32">
        <v>2022</v>
      </c>
      <c r="T242" s="32" t="s">
        <v>130</v>
      </c>
      <c r="U242" s="5" t="s">
        <v>19</v>
      </c>
      <c r="V242" s="5">
        <v>1101</v>
      </c>
      <c r="W242" s="5">
        <v>2</v>
      </c>
      <c r="X242" s="5">
        <v>2</v>
      </c>
      <c r="Y242" s="5" t="s">
        <v>131</v>
      </c>
      <c r="Z242" s="5" t="s">
        <v>20</v>
      </c>
      <c r="AA242" s="30">
        <v>44705</v>
      </c>
      <c r="AB242" s="32" t="s">
        <v>132</v>
      </c>
      <c r="AC242" s="32">
        <v>1</v>
      </c>
      <c r="AD242" s="33" t="str">
        <f>V242&amp;"_"&amp;AA242</f>
        <v>1101_44705</v>
      </c>
      <c r="AE242">
        <f>R242</f>
        <v>220000</v>
      </c>
      <c r="AF242">
        <f>VLOOKUP($I242,ForageQuality!$G$3:$K$1436,2,FALSE)</f>
        <v>21.780839</v>
      </c>
      <c r="AG242">
        <f>VLOOKUP($I242,ForageQuality!$G$3:$K$1436,3,FALSE)</f>
        <v>22.289028000000002</v>
      </c>
      <c r="AH242">
        <f>VLOOKUP($I242,ForageQuality!$G$3:$K$1436,4,FALSE)</f>
        <v>31.775518000000002</v>
      </c>
      <c r="AI242">
        <f>VLOOKUP($I242,ForageQuality!$G$3:$K$1436,5,FALSE)</f>
        <v>14.950948</v>
      </c>
    </row>
    <row r="243" spans="1:35" ht="15.75" customHeight="1" x14ac:dyDescent="0.2">
      <c r="A243" s="27" t="s">
        <v>19</v>
      </c>
      <c r="B243" s="27">
        <v>2022</v>
      </c>
      <c r="C243" s="30">
        <v>44705</v>
      </c>
      <c r="D243" s="27">
        <v>1102</v>
      </c>
      <c r="E243" s="31">
        <v>1</v>
      </c>
      <c r="F243" s="27" t="s">
        <v>22</v>
      </c>
      <c r="G243" s="27" t="s">
        <v>21</v>
      </c>
      <c r="H243" s="27">
        <v>1</v>
      </c>
      <c r="I243" s="5">
        <f t="shared" ref="I243:I306" si="0">VLOOKUP(Q243,AD$242:AE$577,2,FALSE)</f>
        <v>220001</v>
      </c>
      <c r="J243" s="27">
        <v>3.1281063696653981</v>
      </c>
      <c r="K243" s="9"/>
      <c r="L243" s="9"/>
      <c r="M243" s="9"/>
      <c r="N243" s="9"/>
      <c r="O243" s="9"/>
      <c r="P243" s="9"/>
      <c r="Q243" t="str">
        <f t="shared" ref="Q243:Q306" si="1">D243&amp;"_"&amp;C243</f>
        <v>1102_44705</v>
      </c>
      <c r="R243" s="5">
        <v>220001</v>
      </c>
      <c r="S243" s="32">
        <v>2022</v>
      </c>
      <c r="T243" s="32" t="s">
        <v>130</v>
      </c>
      <c r="U243" s="5" t="s">
        <v>19</v>
      </c>
      <c r="V243" s="5">
        <v>1102</v>
      </c>
      <c r="W243" s="5">
        <v>2</v>
      </c>
      <c r="X243" s="5">
        <v>4</v>
      </c>
      <c r="Y243" s="5" t="s">
        <v>131</v>
      </c>
      <c r="Z243" s="5" t="s">
        <v>22</v>
      </c>
      <c r="AA243" s="30">
        <v>44705</v>
      </c>
      <c r="AB243" s="32" t="s">
        <v>132</v>
      </c>
      <c r="AC243" s="32">
        <v>1</v>
      </c>
      <c r="AD243" s="33" t="str">
        <f t="shared" ref="AD243:AD306" si="2">V243&amp;"_"&amp;AA243</f>
        <v>1102_44705</v>
      </c>
      <c r="AE243">
        <f t="shared" ref="AE243:AE306" si="3">R243</f>
        <v>220001</v>
      </c>
      <c r="AF243">
        <f>VLOOKUP($I243,ForageQuality!$G$3:$K$1436,2,FALSE)</f>
        <v>24.656115</v>
      </c>
      <c r="AG243">
        <f>VLOOKUP($I243,ForageQuality!$G$3:$K$1436,3,FALSE)</f>
        <v>18.646313999999997</v>
      </c>
      <c r="AH243">
        <f>VLOOKUP($I243,ForageQuality!$G$3:$K$1436,4,FALSE)</f>
        <v>23.344498999999999</v>
      </c>
      <c r="AI243">
        <f>VLOOKUP($I243,ForageQuality!$G$3:$K$1436,5,FALSE)</f>
        <v>9.8336249999999996</v>
      </c>
    </row>
    <row r="244" spans="1:35" ht="15.75" customHeight="1" x14ac:dyDescent="0.2">
      <c r="A244" s="27" t="s">
        <v>19</v>
      </c>
      <c r="B244" s="27">
        <v>2022</v>
      </c>
      <c r="C244" s="30">
        <v>44705</v>
      </c>
      <c r="D244" s="27">
        <v>1103</v>
      </c>
      <c r="E244" s="31">
        <v>1</v>
      </c>
      <c r="F244" s="27" t="s">
        <v>23</v>
      </c>
      <c r="G244" s="27" t="s">
        <v>21</v>
      </c>
      <c r="H244" s="27">
        <v>1</v>
      </c>
      <c r="I244" s="5">
        <f t="shared" si="0"/>
        <v>220002</v>
      </c>
      <c r="J244" s="27">
        <v>3.6738001029807186</v>
      </c>
      <c r="K244" s="9"/>
      <c r="L244" s="9"/>
      <c r="M244" s="9"/>
      <c r="N244" s="9"/>
      <c r="O244" s="9"/>
      <c r="P244" s="9"/>
      <c r="Q244" t="str">
        <f t="shared" si="1"/>
        <v>1103_44705</v>
      </c>
      <c r="R244" s="5">
        <v>220002</v>
      </c>
      <c r="S244" s="32">
        <v>2022</v>
      </c>
      <c r="T244" s="32" t="s">
        <v>130</v>
      </c>
      <c r="U244" s="5" t="s">
        <v>19</v>
      </c>
      <c r="V244" s="5">
        <v>1103</v>
      </c>
      <c r="W244" s="5">
        <v>2</v>
      </c>
      <c r="X244" s="5">
        <v>3</v>
      </c>
      <c r="Y244" s="5" t="s">
        <v>131</v>
      </c>
      <c r="Z244" s="5" t="s">
        <v>23</v>
      </c>
      <c r="AA244" s="30">
        <v>44705</v>
      </c>
      <c r="AB244" s="32" t="s">
        <v>132</v>
      </c>
      <c r="AC244" s="32">
        <v>1</v>
      </c>
      <c r="AD244" s="33" t="str">
        <f t="shared" si="2"/>
        <v>1103_44705</v>
      </c>
      <c r="AE244">
        <f t="shared" si="3"/>
        <v>220002</v>
      </c>
      <c r="AF244">
        <f>VLOOKUP($I244,ForageQuality!$G$3:$K$1436,2,FALSE)</f>
        <v>21.508133999999998</v>
      </c>
      <c r="AG244">
        <f>VLOOKUP($I244,ForageQuality!$G$3:$K$1436,3,FALSE)</f>
        <v>22.476304500000001</v>
      </c>
      <c r="AH244">
        <f>VLOOKUP($I244,ForageQuality!$G$3:$K$1436,4,FALSE)</f>
        <v>31.879103000000001</v>
      </c>
      <c r="AI244">
        <f>VLOOKUP($I244,ForageQuality!$G$3:$K$1436,5,FALSE)</f>
        <v>11.789166</v>
      </c>
    </row>
    <row r="245" spans="1:35" ht="15.75" customHeight="1" x14ac:dyDescent="0.2">
      <c r="A245" s="27" t="s">
        <v>19</v>
      </c>
      <c r="B245" s="27">
        <v>2022</v>
      </c>
      <c r="C245" s="30">
        <v>44705</v>
      </c>
      <c r="D245" s="27">
        <v>1104</v>
      </c>
      <c r="E245" s="31">
        <v>1</v>
      </c>
      <c r="F245" s="27" t="s">
        <v>24</v>
      </c>
      <c r="G245" s="27" t="s">
        <v>21</v>
      </c>
      <c r="H245" s="27">
        <v>1</v>
      </c>
      <c r="I245" s="5">
        <f t="shared" si="0"/>
        <v>220003</v>
      </c>
      <c r="J245" s="27">
        <v>4.1511123177033795</v>
      </c>
      <c r="K245" s="9"/>
      <c r="L245" s="9"/>
      <c r="M245" s="9"/>
      <c r="N245" s="9"/>
      <c r="O245" s="9"/>
      <c r="P245" s="9"/>
      <c r="Q245" t="str">
        <f t="shared" si="1"/>
        <v>1104_44705</v>
      </c>
      <c r="R245" s="5">
        <v>220003</v>
      </c>
      <c r="S245" s="32">
        <v>2022</v>
      </c>
      <c r="T245" s="32" t="s">
        <v>130</v>
      </c>
      <c r="U245" s="5" t="s">
        <v>19</v>
      </c>
      <c r="V245" s="5">
        <v>1104</v>
      </c>
      <c r="W245" s="5">
        <v>2</v>
      </c>
      <c r="X245" s="5">
        <v>5</v>
      </c>
      <c r="Y245" s="5" t="s">
        <v>131</v>
      </c>
      <c r="Z245" s="5" t="s">
        <v>24</v>
      </c>
      <c r="AA245" s="30">
        <v>44705</v>
      </c>
      <c r="AB245" s="32" t="s">
        <v>132</v>
      </c>
      <c r="AC245" s="32">
        <v>1</v>
      </c>
      <c r="AD245" s="33" t="str">
        <f t="shared" si="2"/>
        <v>1104_44705</v>
      </c>
      <c r="AE245">
        <f t="shared" si="3"/>
        <v>220003</v>
      </c>
      <c r="AF245">
        <f>VLOOKUP($I245,ForageQuality!$G$3:$K$1436,2,FALSE)</f>
        <v>24.048349000000002</v>
      </c>
      <c r="AG245">
        <f>VLOOKUP($I245,ForageQuality!$G$3:$K$1436,3,FALSE)</f>
        <v>19.861961000000001</v>
      </c>
      <c r="AH245">
        <f>VLOOKUP($I245,ForageQuality!$G$3:$K$1436,4,FALSE)</f>
        <v>25.7463865</v>
      </c>
      <c r="AI245">
        <f>VLOOKUP($I245,ForageQuality!$G$3:$K$1436,5,FALSE)</f>
        <v>10.524082499999999</v>
      </c>
    </row>
    <row r="246" spans="1:35" ht="15.75" customHeight="1" x14ac:dyDescent="0.2">
      <c r="A246" s="27" t="s">
        <v>19</v>
      </c>
      <c r="B246" s="27">
        <v>2022</v>
      </c>
      <c r="C246" s="30">
        <v>44705</v>
      </c>
      <c r="D246" s="27">
        <v>1105</v>
      </c>
      <c r="E246" s="31">
        <v>1</v>
      </c>
      <c r="F246" s="27" t="s">
        <v>25</v>
      </c>
      <c r="G246" s="27" t="s">
        <v>21</v>
      </c>
      <c r="H246" s="27">
        <v>1</v>
      </c>
      <c r="I246" s="5">
        <f t="shared" si="0"/>
        <v>220004</v>
      </c>
      <c r="J246" s="27">
        <v>2.7732081110417406</v>
      </c>
      <c r="K246" s="9"/>
      <c r="L246" s="9"/>
      <c r="M246" s="9"/>
      <c r="N246" s="9"/>
      <c r="O246" s="9"/>
      <c r="P246" s="9"/>
      <c r="Q246" t="str">
        <f t="shared" si="1"/>
        <v>1105_44705</v>
      </c>
      <c r="R246" s="5">
        <v>220004</v>
      </c>
      <c r="S246" s="32">
        <v>2022</v>
      </c>
      <c r="T246" s="32" t="s">
        <v>130</v>
      </c>
      <c r="U246" s="5" t="s">
        <v>19</v>
      </c>
      <c r="V246" s="5">
        <v>1105</v>
      </c>
      <c r="W246" s="5">
        <v>2</v>
      </c>
      <c r="X246" s="5">
        <v>6</v>
      </c>
      <c r="Y246" s="5" t="s">
        <v>131</v>
      </c>
      <c r="Z246" s="5" t="s">
        <v>25</v>
      </c>
      <c r="AA246" s="30">
        <v>44705</v>
      </c>
      <c r="AB246" s="32" t="s">
        <v>132</v>
      </c>
      <c r="AC246" s="32">
        <v>1</v>
      </c>
      <c r="AD246" s="33" t="str">
        <f t="shared" si="2"/>
        <v>1105_44705</v>
      </c>
      <c r="AE246">
        <f t="shared" si="3"/>
        <v>220004</v>
      </c>
      <c r="AF246">
        <f>VLOOKUP($I246,ForageQuality!$G$3:$K$1436,2,FALSE)</f>
        <v>25.130201999999997</v>
      </c>
      <c r="AG246">
        <f>VLOOKUP($I246,ForageQuality!$G$3:$K$1436,3,FALSE)</f>
        <v>19.331009000000002</v>
      </c>
      <c r="AH246">
        <f>VLOOKUP($I246,ForageQuality!$G$3:$K$1436,4,FALSE)</f>
        <v>24.728648999999997</v>
      </c>
      <c r="AI246">
        <f>VLOOKUP($I246,ForageQuality!$G$3:$K$1436,5,FALSE)</f>
        <v>10.814617999999999</v>
      </c>
    </row>
    <row r="247" spans="1:35" ht="15.75" customHeight="1" x14ac:dyDescent="0.2">
      <c r="A247" s="27" t="s">
        <v>19</v>
      </c>
      <c r="B247" s="27">
        <v>2022</v>
      </c>
      <c r="C247" s="30">
        <v>44705</v>
      </c>
      <c r="D247" s="27">
        <v>1106</v>
      </c>
      <c r="E247" s="31">
        <v>1</v>
      </c>
      <c r="F247" s="27" t="s">
        <v>26</v>
      </c>
      <c r="G247" s="27" t="s">
        <v>21</v>
      </c>
      <c r="H247" s="27">
        <v>1</v>
      </c>
      <c r="I247" s="5">
        <f t="shared" si="0"/>
        <v>220005</v>
      </c>
      <c r="J247" s="27">
        <v>3.0198192731780504</v>
      </c>
      <c r="K247" s="9"/>
      <c r="L247" s="9"/>
      <c r="M247" s="9"/>
      <c r="N247" s="9"/>
      <c r="O247" s="9"/>
      <c r="P247" s="9"/>
      <c r="Q247" t="str">
        <f t="shared" si="1"/>
        <v>1106_44705</v>
      </c>
      <c r="R247" s="5">
        <v>220005</v>
      </c>
      <c r="S247" s="32">
        <v>2022</v>
      </c>
      <c r="T247" s="32" t="s">
        <v>130</v>
      </c>
      <c r="U247" s="5" t="s">
        <v>19</v>
      </c>
      <c r="V247" s="5">
        <v>1106</v>
      </c>
      <c r="W247" s="5">
        <v>2</v>
      </c>
      <c r="X247" s="5">
        <v>1</v>
      </c>
      <c r="Y247" s="5" t="s">
        <v>131</v>
      </c>
      <c r="Z247" s="5" t="s">
        <v>26</v>
      </c>
      <c r="AA247" s="30">
        <v>44705</v>
      </c>
      <c r="AB247" s="32" t="s">
        <v>132</v>
      </c>
      <c r="AC247" s="32">
        <v>1</v>
      </c>
      <c r="AD247" s="33" t="str">
        <f t="shared" si="2"/>
        <v>1106_44705</v>
      </c>
      <c r="AE247">
        <f t="shared" si="3"/>
        <v>220005</v>
      </c>
      <c r="AF247">
        <f>VLOOKUP($I247,ForageQuality!$G$3:$K$1436,2,FALSE)</f>
        <v>23.522013000000001</v>
      </c>
      <c r="AG247">
        <f>VLOOKUP($I247,ForageQuality!$G$3:$K$1436,3,FALSE)</f>
        <v>18.694626499999998</v>
      </c>
      <c r="AH247">
        <f>VLOOKUP($I247,ForageQuality!$G$3:$K$1436,4,FALSE)</f>
        <v>24.695790000000002</v>
      </c>
      <c r="AI247">
        <f>VLOOKUP($I247,ForageQuality!$G$3:$K$1436,5,FALSE)</f>
        <v>10.986148500000001</v>
      </c>
    </row>
    <row r="248" spans="1:35" ht="15.75" customHeight="1" x14ac:dyDescent="0.2">
      <c r="A248" s="27" t="s">
        <v>19</v>
      </c>
      <c r="B248" s="27">
        <v>2022</v>
      </c>
      <c r="C248" s="30">
        <v>44705</v>
      </c>
      <c r="D248" s="27">
        <v>1107</v>
      </c>
      <c r="E248" s="31">
        <v>1</v>
      </c>
      <c r="F248" s="27" t="s">
        <v>24</v>
      </c>
      <c r="G248" s="27" t="s">
        <v>27</v>
      </c>
      <c r="H248" s="27">
        <v>1</v>
      </c>
      <c r="I248" s="5">
        <f t="shared" si="0"/>
        <v>220006</v>
      </c>
      <c r="J248" s="27">
        <v>2.5967443619000075</v>
      </c>
      <c r="K248" s="9"/>
      <c r="L248" s="9"/>
      <c r="M248" s="9"/>
      <c r="N248" s="9"/>
      <c r="O248" s="9"/>
      <c r="P248" s="9"/>
      <c r="Q248" t="str">
        <f t="shared" si="1"/>
        <v>1107_44705</v>
      </c>
      <c r="R248" s="5">
        <v>220006</v>
      </c>
      <c r="S248" s="32">
        <v>2022</v>
      </c>
      <c r="T248" s="32" t="s">
        <v>130</v>
      </c>
      <c r="U248" s="5" t="s">
        <v>19</v>
      </c>
      <c r="V248" s="5">
        <v>1107</v>
      </c>
      <c r="W248" s="5">
        <v>1</v>
      </c>
      <c r="X248" s="5">
        <v>5</v>
      </c>
      <c r="Y248" s="5" t="s">
        <v>133</v>
      </c>
      <c r="Z248" s="5" t="s">
        <v>24</v>
      </c>
      <c r="AA248" s="30">
        <v>44705</v>
      </c>
      <c r="AB248" s="32" t="s">
        <v>132</v>
      </c>
      <c r="AC248" s="32">
        <v>1</v>
      </c>
      <c r="AD248" s="33" t="str">
        <f t="shared" si="2"/>
        <v>1107_44705</v>
      </c>
      <c r="AE248">
        <f t="shared" si="3"/>
        <v>220006</v>
      </c>
      <c r="AF248">
        <f>VLOOKUP($I248,ForageQuality!$G$3:$K$1436,2,FALSE)</f>
        <v>24.5014635</v>
      </c>
      <c r="AG248">
        <f>VLOOKUP($I248,ForageQuality!$G$3:$K$1436,3,FALSE)</f>
        <v>19.426318500000001</v>
      </c>
      <c r="AH248">
        <f>VLOOKUP($I248,ForageQuality!$G$3:$K$1436,4,FALSE)</f>
        <v>24.405829499999999</v>
      </c>
      <c r="AI248">
        <f>VLOOKUP($I248,ForageQuality!$G$3:$K$1436,5,FALSE)</f>
        <v>8.7623715000000004</v>
      </c>
    </row>
    <row r="249" spans="1:35" ht="15.75" customHeight="1" x14ac:dyDescent="0.2">
      <c r="A249" s="27" t="s">
        <v>19</v>
      </c>
      <c r="B249" s="27">
        <v>2022</v>
      </c>
      <c r="C249" s="30">
        <v>44705</v>
      </c>
      <c r="D249" s="27">
        <v>1108</v>
      </c>
      <c r="E249" s="31">
        <v>1</v>
      </c>
      <c r="F249" s="27" t="s">
        <v>23</v>
      </c>
      <c r="G249" s="27" t="s">
        <v>27</v>
      </c>
      <c r="H249" s="27">
        <v>1</v>
      </c>
      <c r="I249" s="5">
        <f t="shared" si="0"/>
        <v>220007</v>
      </c>
      <c r="J249" s="27">
        <v>2.5652411374566273</v>
      </c>
      <c r="K249" s="9"/>
      <c r="L249" s="9"/>
      <c r="M249" s="9"/>
      <c r="N249" s="9"/>
      <c r="O249" s="9"/>
      <c r="P249" s="9"/>
      <c r="Q249" t="str">
        <f t="shared" si="1"/>
        <v>1108_44705</v>
      </c>
      <c r="R249" s="5">
        <v>220007</v>
      </c>
      <c r="S249" s="32">
        <v>2022</v>
      </c>
      <c r="T249" s="32" t="s">
        <v>130</v>
      </c>
      <c r="U249" s="5" t="s">
        <v>19</v>
      </c>
      <c r="V249" s="5">
        <v>1108</v>
      </c>
      <c r="W249" s="5">
        <v>1</v>
      </c>
      <c r="X249" s="5">
        <v>3</v>
      </c>
      <c r="Y249" s="5" t="s">
        <v>133</v>
      </c>
      <c r="Z249" s="5" t="s">
        <v>23</v>
      </c>
      <c r="AA249" s="30">
        <v>44705</v>
      </c>
      <c r="AB249" s="32" t="s">
        <v>132</v>
      </c>
      <c r="AC249" s="32">
        <v>1</v>
      </c>
      <c r="AD249" s="33" t="str">
        <f t="shared" si="2"/>
        <v>1108_44705</v>
      </c>
      <c r="AE249">
        <f t="shared" si="3"/>
        <v>220007</v>
      </c>
      <c r="AF249">
        <f>VLOOKUP($I249,ForageQuality!$G$3:$K$1436,2,FALSE)</f>
        <v>23.038542</v>
      </c>
      <c r="AG249">
        <f>VLOOKUP($I249,ForageQuality!$G$3:$K$1436,3,FALSE)</f>
        <v>20.65193</v>
      </c>
      <c r="AH249">
        <f>VLOOKUP($I249,ForageQuality!$G$3:$K$1436,4,FALSE)</f>
        <v>27.952556999999999</v>
      </c>
      <c r="AI249">
        <f>VLOOKUP($I249,ForageQuality!$G$3:$K$1436,5,FALSE)</f>
        <v>10.438359999999999</v>
      </c>
    </row>
    <row r="250" spans="1:35" ht="15.75" customHeight="1" x14ac:dyDescent="0.2">
      <c r="A250" s="27" t="s">
        <v>19</v>
      </c>
      <c r="B250" s="27">
        <v>2022</v>
      </c>
      <c r="C250" s="30">
        <v>44705</v>
      </c>
      <c r="D250" s="27">
        <v>1109</v>
      </c>
      <c r="E250" s="31">
        <v>1</v>
      </c>
      <c r="F250" s="27" t="s">
        <v>20</v>
      </c>
      <c r="G250" s="27" t="s">
        <v>27</v>
      </c>
      <c r="H250" s="27">
        <v>1</v>
      </c>
      <c r="I250" s="5">
        <f t="shared" si="0"/>
        <v>220008</v>
      </c>
      <c r="J250" s="27">
        <v>3.7005273442675088</v>
      </c>
      <c r="K250" s="9"/>
      <c r="L250" s="9"/>
      <c r="M250" s="9"/>
      <c r="N250" s="9"/>
      <c r="O250" s="9"/>
      <c r="P250" s="9"/>
      <c r="Q250" t="str">
        <f t="shared" si="1"/>
        <v>1109_44705</v>
      </c>
      <c r="R250" s="5">
        <v>220008</v>
      </c>
      <c r="S250" s="32">
        <v>2022</v>
      </c>
      <c r="T250" s="32" t="s">
        <v>130</v>
      </c>
      <c r="U250" s="5" t="s">
        <v>19</v>
      </c>
      <c r="V250" s="5">
        <v>1109</v>
      </c>
      <c r="W250" s="5">
        <v>1</v>
      </c>
      <c r="X250" s="5">
        <v>2</v>
      </c>
      <c r="Y250" s="5" t="s">
        <v>133</v>
      </c>
      <c r="Z250" s="5" t="s">
        <v>20</v>
      </c>
      <c r="AA250" s="30">
        <v>44705</v>
      </c>
      <c r="AB250" s="32" t="s">
        <v>132</v>
      </c>
      <c r="AC250" s="32">
        <v>1</v>
      </c>
      <c r="AD250" s="33" t="str">
        <f t="shared" si="2"/>
        <v>1109_44705</v>
      </c>
      <c r="AE250">
        <f t="shared" si="3"/>
        <v>220008</v>
      </c>
      <c r="AF250">
        <f>VLOOKUP($I250,ForageQuality!$G$3:$K$1436,2,FALSE)</f>
        <v>27.294364000000002</v>
      </c>
      <c r="AG250">
        <f>VLOOKUP($I250,ForageQuality!$G$3:$K$1436,3,FALSE)</f>
        <v>15.985234999999999</v>
      </c>
      <c r="AH250">
        <f>VLOOKUP($I250,ForageQuality!$G$3:$K$1436,4,FALSE)</f>
        <v>19.373899000000002</v>
      </c>
      <c r="AI250">
        <f>VLOOKUP($I250,ForageQuality!$G$3:$K$1436,5,FALSE)</f>
        <v>5.2614930000000006</v>
      </c>
    </row>
    <row r="251" spans="1:35" ht="15.75" customHeight="1" x14ac:dyDescent="0.2">
      <c r="A251" s="27" t="s">
        <v>19</v>
      </c>
      <c r="B251" s="27">
        <v>2022</v>
      </c>
      <c r="C251" s="30">
        <v>44705</v>
      </c>
      <c r="D251" s="27">
        <v>1110</v>
      </c>
      <c r="E251" s="31">
        <v>1</v>
      </c>
      <c r="F251" s="27" t="s">
        <v>22</v>
      </c>
      <c r="G251" s="27" t="s">
        <v>27</v>
      </c>
      <c r="H251" s="27">
        <v>1</v>
      </c>
      <c r="I251" s="5">
        <f t="shared" si="0"/>
        <v>220009</v>
      </c>
      <c r="J251" s="27">
        <v>3.4804626636764686</v>
      </c>
      <c r="K251" s="9"/>
      <c r="L251" s="9"/>
      <c r="M251" s="9"/>
      <c r="N251" s="9"/>
      <c r="O251" s="9"/>
      <c r="P251" s="9"/>
      <c r="Q251" t="str">
        <f t="shared" si="1"/>
        <v>1110_44705</v>
      </c>
      <c r="R251" s="5">
        <v>220009</v>
      </c>
      <c r="S251" s="32">
        <v>2022</v>
      </c>
      <c r="T251" s="32" t="s">
        <v>130</v>
      </c>
      <c r="U251" s="5" t="s">
        <v>19</v>
      </c>
      <c r="V251" s="5">
        <v>1110</v>
      </c>
      <c r="W251" s="5">
        <v>1</v>
      </c>
      <c r="X251" s="5">
        <v>4</v>
      </c>
      <c r="Y251" s="5" t="s">
        <v>133</v>
      </c>
      <c r="Z251" s="5" t="s">
        <v>22</v>
      </c>
      <c r="AA251" s="30">
        <v>44705</v>
      </c>
      <c r="AB251" s="32" t="s">
        <v>132</v>
      </c>
      <c r="AC251" s="32">
        <v>1</v>
      </c>
      <c r="AD251" s="33" t="str">
        <f t="shared" si="2"/>
        <v>1110_44705</v>
      </c>
      <c r="AE251">
        <f t="shared" si="3"/>
        <v>220009</v>
      </c>
      <c r="AF251">
        <f>VLOOKUP($I251,ForageQuality!$G$3:$K$1436,2,FALSE)</f>
        <v>24.659084999999997</v>
      </c>
      <c r="AG251">
        <f>VLOOKUP($I251,ForageQuality!$G$3:$K$1436,3,FALSE)</f>
        <v>19.317270000000001</v>
      </c>
      <c r="AH251">
        <f>VLOOKUP($I251,ForageQuality!$G$3:$K$1436,4,FALSE)</f>
        <v>24.964024999999999</v>
      </c>
      <c r="AI251">
        <f>VLOOKUP($I251,ForageQuality!$G$3:$K$1436,5,FALSE)</f>
        <v>10.5930825</v>
      </c>
    </row>
    <row r="252" spans="1:35" ht="15.75" customHeight="1" x14ac:dyDescent="0.2">
      <c r="A252" s="27" t="s">
        <v>19</v>
      </c>
      <c r="B252" s="27">
        <v>2022</v>
      </c>
      <c r="C252" s="30">
        <v>44705</v>
      </c>
      <c r="D252" s="27">
        <v>1111</v>
      </c>
      <c r="E252" s="31">
        <v>1</v>
      </c>
      <c r="F252" s="27" t="s">
        <v>25</v>
      </c>
      <c r="G252" s="27" t="s">
        <v>27</v>
      </c>
      <c r="H252" s="27">
        <v>1</v>
      </c>
      <c r="I252" s="5">
        <f t="shared" si="0"/>
        <v>220010</v>
      </c>
      <c r="J252" s="27">
        <v>2.7267278421158703</v>
      </c>
      <c r="K252" s="9"/>
      <c r="L252" s="9"/>
      <c r="M252" s="9"/>
      <c r="N252" s="9"/>
      <c r="O252" s="9"/>
      <c r="P252" s="9"/>
      <c r="Q252" t="str">
        <f t="shared" si="1"/>
        <v>1111_44705</v>
      </c>
      <c r="R252" s="5">
        <v>220010</v>
      </c>
      <c r="S252" s="32">
        <v>2022</v>
      </c>
      <c r="T252" s="32" t="s">
        <v>130</v>
      </c>
      <c r="U252" s="5" t="s">
        <v>19</v>
      </c>
      <c r="V252" s="5">
        <v>1111</v>
      </c>
      <c r="W252" s="5">
        <v>1</v>
      </c>
      <c r="X252" s="5">
        <v>6</v>
      </c>
      <c r="Y252" s="5" t="s">
        <v>133</v>
      </c>
      <c r="Z252" s="5" t="s">
        <v>25</v>
      </c>
      <c r="AA252" s="30">
        <v>44705</v>
      </c>
      <c r="AB252" s="32" t="s">
        <v>132</v>
      </c>
      <c r="AC252" s="32">
        <v>1</v>
      </c>
      <c r="AD252" s="33" t="str">
        <f t="shared" si="2"/>
        <v>1111_44705</v>
      </c>
      <c r="AE252">
        <f t="shared" si="3"/>
        <v>220010</v>
      </c>
      <c r="AF252">
        <f>VLOOKUP($I252,ForageQuality!$G$3:$K$1436,2,FALSE)</f>
        <v>26.122143999999999</v>
      </c>
      <c r="AG252">
        <f>VLOOKUP($I252,ForageQuality!$G$3:$K$1436,3,FALSE)</f>
        <v>17.201492000000002</v>
      </c>
      <c r="AH252">
        <f>VLOOKUP($I252,ForageQuality!$G$3:$K$1436,4,FALSE)</f>
        <v>22.368583999999998</v>
      </c>
      <c r="AI252">
        <f>VLOOKUP($I252,ForageQuality!$G$3:$K$1436,5,FALSE)</f>
        <v>8.7643199999999997</v>
      </c>
    </row>
    <row r="253" spans="1:35" ht="15.75" customHeight="1" x14ac:dyDescent="0.2">
      <c r="A253" s="27" t="s">
        <v>19</v>
      </c>
      <c r="B253" s="27">
        <v>2022</v>
      </c>
      <c r="C253" s="30">
        <v>44705</v>
      </c>
      <c r="D253" s="27">
        <v>1112</v>
      </c>
      <c r="E253" s="31">
        <v>1</v>
      </c>
      <c r="F253" s="27" t="s">
        <v>26</v>
      </c>
      <c r="G253" s="27" t="s">
        <v>27</v>
      </c>
      <c r="H253" s="27">
        <v>1</v>
      </c>
      <c r="I253" s="5">
        <f t="shared" si="0"/>
        <v>220011</v>
      </c>
      <c r="J253" s="27">
        <v>2.7422661088712603</v>
      </c>
      <c r="K253" s="9"/>
      <c r="L253" s="9"/>
      <c r="M253" s="9"/>
      <c r="N253" s="9"/>
      <c r="O253" s="9"/>
      <c r="P253" s="9"/>
      <c r="Q253" t="str">
        <f t="shared" si="1"/>
        <v>1112_44705</v>
      </c>
      <c r="R253" s="5">
        <v>220011</v>
      </c>
      <c r="S253" s="32">
        <v>2022</v>
      </c>
      <c r="T253" s="32" t="s">
        <v>130</v>
      </c>
      <c r="U253" s="5" t="s">
        <v>19</v>
      </c>
      <c r="V253" s="5">
        <v>1112</v>
      </c>
      <c r="W253" s="5">
        <v>1</v>
      </c>
      <c r="X253" s="5">
        <v>1</v>
      </c>
      <c r="Y253" s="5" t="s">
        <v>133</v>
      </c>
      <c r="Z253" s="5" t="s">
        <v>26</v>
      </c>
      <c r="AA253" s="30">
        <v>44705</v>
      </c>
      <c r="AB253" s="32" t="s">
        <v>132</v>
      </c>
      <c r="AC253" s="32">
        <v>1</v>
      </c>
      <c r="AD253" s="33" t="str">
        <f t="shared" si="2"/>
        <v>1112_44705</v>
      </c>
      <c r="AE253">
        <f t="shared" si="3"/>
        <v>220011</v>
      </c>
      <c r="AF253">
        <f>VLOOKUP($I253,ForageQuality!$G$3:$K$1436,2,FALSE)</f>
        <v>23.131930500000003</v>
      </c>
      <c r="AG253">
        <f>VLOOKUP($I253,ForageQuality!$G$3:$K$1436,3,FALSE)</f>
        <v>20.144565499999999</v>
      </c>
      <c r="AH253">
        <f>VLOOKUP($I253,ForageQuality!$G$3:$K$1436,4,FALSE)</f>
        <v>26.698817999999999</v>
      </c>
      <c r="AI253">
        <f>VLOOKUP($I253,ForageQuality!$G$3:$K$1436,5,FALSE)</f>
        <v>10.566383500000001</v>
      </c>
    </row>
    <row r="254" spans="1:35" ht="15.75" customHeight="1" x14ac:dyDescent="0.2">
      <c r="A254" s="27" t="s">
        <v>19</v>
      </c>
      <c r="B254" s="27">
        <v>2022</v>
      </c>
      <c r="C254" s="30">
        <v>44705</v>
      </c>
      <c r="D254" s="27">
        <v>1201</v>
      </c>
      <c r="E254" s="31">
        <v>2</v>
      </c>
      <c r="F254" s="27" t="s">
        <v>25</v>
      </c>
      <c r="G254" s="27" t="s">
        <v>21</v>
      </c>
      <c r="H254" s="27">
        <v>1</v>
      </c>
      <c r="I254" s="5">
        <f t="shared" si="0"/>
        <v>220012</v>
      </c>
      <c r="J254" s="27">
        <v>2.6860905211234432</v>
      </c>
      <c r="K254" s="9"/>
      <c r="L254" s="9"/>
      <c r="M254" s="9"/>
      <c r="N254" s="9"/>
      <c r="O254" s="9"/>
      <c r="P254" s="9"/>
      <c r="Q254" t="str">
        <f t="shared" si="1"/>
        <v>1201_44705</v>
      </c>
      <c r="R254" s="5">
        <v>220012</v>
      </c>
      <c r="S254" s="32">
        <v>2022</v>
      </c>
      <c r="T254" s="32" t="s">
        <v>130</v>
      </c>
      <c r="U254" s="5" t="s">
        <v>19</v>
      </c>
      <c r="V254" s="5">
        <v>1201</v>
      </c>
      <c r="W254" s="5">
        <v>2</v>
      </c>
      <c r="X254" s="5">
        <v>6</v>
      </c>
      <c r="Y254" s="5" t="s">
        <v>131</v>
      </c>
      <c r="Z254" s="5" t="s">
        <v>25</v>
      </c>
      <c r="AA254" s="30">
        <v>44705</v>
      </c>
      <c r="AB254" s="32" t="s">
        <v>132</v>
      </c>
      <c r="AC254" s="32">
        <v>1</v>
      </c>
      <c r="AD254" s="33" t="str">
        <f t="shared" si="2"/>
        <v>1201_44705</v>
      </c>
      <c r="AE254">
        <f t="shared" si="3"/>
        <v>220012</v>
      </c>
      <c r="AF254">
        <f>VLOOKUP($I254,ForageQuality!$G$3:$K$1436,2,FALSE)</f>
        <v>25.343970500000001</v>
      </c>
      <c r="AG254">
        <f>VLOOKUP($I254,ForageQuality!$G$3:$K$1436,3,FALSE)</f>
        <v>18.680887499999997</v>
      </c>
      <c r="AH254">
        <f>VLOOKUP($I254,ForageQuality!$G$3:$K$1436,4,FALSE)</f>
        <v>24.052458000000001</v>
      </c>
      <c r="AI254">
        <f>VLOOKUP($I254,ForageQuality!$G$3:$K$1436,5,FALSE)</f>
        <v>9.3699189999999994</v>
      </c>
    </row>
    <row r="255" spans="1:35" ht="15.75" customHeight="1" x14ac:dyDescent="0.2">
      <c r="A255" s="27" t="s">
        <v>19</v>
      </c>
      <c r="B255" s="27">
        <v>2022</v>
      </c>
      <c r="C255" s="30">
        <v>44705</v>
      </c>
      <c r="D255" s="27">
        <v>1202</v>
      </c>
      <c r="E255" s="31">
        <v>2</v>
      </c>
      <c r="F255" s="27" t="s">
        <v>24</v>
      </c>
      <c r="G255" s="27" t="s">
        <v>21</v>
      </c>
      <c r="H255" s="27">
        <v>1</v>
      </c>
      <c r="I255" s="5">
        <f t="shared" si="0"/>
        <v>220013</v>
      </c>
      <c r="J255" s="27">
        <v>2.7040104056060845</v>
      </c>
      <c r="K255" s="9"/>
      <c r="L255" s="9"/>
      <c r="M255" s="9"/>
      <c r="N255" s="9"/>
      <c r="O255" s="9"/>
      <c r="P255" s="9"/>
      <c r="Q255" t="str">
        <f t="shared" si="1"/>
        <v>1202_44705</v>
      </c>
      <c r="R255" s="5">
        <v>220013</v>
      </c>
      <c r="S255" s="32">
        <v>2022</v>
      </c>
      <c r="T255" s="32" t="s">
        <v>130</v>
      </c>
      <c r="U255" s="5" t="s">
        <v>19</v>
      </c>
      <c r="V255" s="5">
        <v>1202</v>
      </c>
      <c r="W255" s="5">
        <v>2</v>
      </c>
      <c r="X255" s="5">
        <v>5</v>
      </c>
      <c r="Y255" s="5" t="s">
        <v>131</v>
      </c>
      <c r="Z255" s="5" t="s">
        <v>24</v>
      </c>
      <c r="AA255" s="30">
        <v>44705</v>
      </c>
      <c r="AB255" s="32" t="s">
        <v>132</v>
      </c>
      <c r="AC255" s="32">
        <v>1</v>
      </c>
      <c r="AD255" s="33" t="str">
        <f t="shared" si="2"/>
        <v>1202_44705</v>
      </c>
      <c r="AE255">
        <f t="shared" si="3"/>
        <v>220013</v>
      </c>
      <c r="AF255">
        <f>VLOOKUP($I255,ForageQuality!$G$3:$K$1436,2,FALSE)</f>
        <v>23.7231825</v>
      </c>
      <c r="AG255">
        <f>VLOOKUP($I255,ForageQuality!$G$3:$K$1436,3,FALSE)</f>
        <v>19.399479999999997</v>
      </c>
      <c r="AH255">
        <f>VLOOKUP($I255,ForageQuality!$G$3:$K$1436,4,FALSE)</f>
        <v>25.596249999999998</v>
      </c>
      <c r="AI255">
        <f>VLOOKUP($I255,ForageQuality!$G$3:$K$1436,5,FALSE)</f>
        <v>10.506562500000001</v>
      </c>
    </row>
    <row r="256" spans="1:35" ht="15.75" customHeight="1" x14ac:dyDescent="0.2">
      <c r="A256" s="27" t="s">
        <v>19</v>
      </c>
      <c r="B256" s="27">
        <v>2022</v>
      </c>
      <c r="C256" s="30">
        <v>44705</v>
      </c>
      <c r="D256" s="27">
        <v>1203</v>
      </c>
      <c r="E256" s="31">
        <v>2</v>
      </c>
      <c r="F256" s="27" t="s">
        <v>22</v>
      </c>
      <c r="G256" s="27" t="s">
        <v>21</v>
      </c>
      <c r="H256" s="27">
        <v>1</v>
      </c>
      <c r="I256" s="5">
        <f t="shared" si="0"/>
        <v>220014</v>
      </c>
      <c r="J256" s="27">
        <v>3.8373808909075175</v>
      </c>
      <c r="K256" s="9"/>
      <c r="L256" s="9"/>
      <c r="M256" s="9"/>
      <c r="N256" s="9"/>
      <c r="O256" s="9"/>
      <c r="P256" s="9"/>
      <c r="Q256" t="str">
        <f t="shared" si="1"/>
        <v>1203_44705</v>
      </c>
      <c r="R256" s="5">
        <v>220014</v>
      </c>
      <c r="S256" s="32">
        <v>2022</v>
      </c>
      <c r="T256" s="32" t="s">
        <v>130</v>
      </c>
      <c r="U256" s="5" t="s">
        <v>19</v>
      </c>
      <c r="V256" s="5">
        <v>1203</v>
      </c>
      <c r="W256" s="5">
        <v>2</v>
      </c>
      <c r="X256" s="5">
        <v>4</v>
      </c>
      <c r="Y256" s="5" t="s">
        <v>131</v>
      </c>
      <c r="Z256" s="5" t="s">
        <v>22</v>
      </c>
      <c r="AA256" s="30">
        <v>44705</v>
      </c>
      <c r="AB256" s="32" t="s">
        <v>132</v>
      </c>
      <c r="AC256" s="32">
        <v>1</v>
      </c>
      <c r="AD256" s="33" t="str">
        <f t="shared" si="2"/>
        <v>1203_44705</v>
      </c>
      <c r="AE256">
        <f t="shared" si="3"/>
        <v>220014</v>
      </c>
      <c r="AF256">
        <f>VLOOKUP($I256,ForageQuality!$G$3:$K$1436,2,FALSE)</f>
        <v>25.059434500000002</v>
      </c>
      <c r="AG256">
        <f>VLOOKUP($I256,ForageQuality!$G$3:$K$1436,3,FALSE)</f>
        <v>19.411609500000001</v>
      </c>
      <c r="AH256">
        <f>VLOOKUP($I256,ForageQuality!$G$3:$K$1436,4,FALSE)</f>
        <v>25.384184500000003</v>
      </c>
      <c r="AI256">
        <f>VLOOKUP($I256,ForageQuality!$G$3:$K$1436,5,FALSE)</f>
        <v>10.918797999999999</v>
      </c>
    </row>
    <row r="257" spans="1:35" ht="15.75" customHeight="1" x14ac:dyDescent="0.2">
      <c r="A257" s="27" t="s">
        <v>19</v>
      </c>
      <c r="B257" s="27">
        <v>2022</v>
      </c>
      <c r="C257" s="30">
        <v>44705</v>
      </c>
      <c r="D257" s="27">
        <v>1204</v>
      </c>
      <c r="E257" s="31">
        <v>2</v>
      </c>
      <c r="F257" s="27" t="s">
        <v>20</v>
      </c>
      <c r="G257" s="27" t="s">
        <v>21</v>
      </c>
      <c r="H257" s="27">
        <v>1</v>
      </c>
      <c r="I257" s="5">
        <f t="shared" si="0"/>
        <v>220015</v>
      </c>
      <c r="J257" s="27">
        <v>4.1132685768543586</v>
      </c>
      <c r="K257" s="9"/>
      <c r="L257" s="9"/>
      <c r="M257" s="9"/>
      <c r="N257" s="9"/>
      <c r="O257" s="9"/>
      <c r="P257" s="9"/>
      <c r="Q257" t="str">
        <f t="shared" si="1"/>
        <v>1204_44705</v>
      </c>
      <c r="R257" s="5">
        <v>220015</v>
      </c>
      <c r="S257" s="32">
        <v>2022</v>
      </c>
      <c r="T257" s="32" t="s">
        <v>130</v>
      </c>
      <c r="U257" s="5" t="s">
        <v>19</v>
      </c>
      <c r="V257" s="5">
        <v>1204</v>
      </c>
      <c r="W257" s="5">
        <v>2</v>
      </c>
      <c r="X257" s="5">
        <v>2</v>
      </c>
      <c r="Y257" s="5" t="s">
        <v>131</v>
      </c>
      <c r="Z257" s="5" t="s">
        <v>20</v>
      </c>
      <c r="AA257" s="30">
        <v>44705</v>
      </c>
      <c r="AB257" s="32" t="s">
        <v>132</v>
      </c>
      <c r="AC257" s="32">
        <v>1</v>
      </c>
      <c r="AD257" s="33" t="str">
        <f t="shared" si="2"/>
        <v>1204_44705</v>
      </c>
      <c r="AE257">
        <f t="shared" si="3"/>
        <v>220015</v>
      </c>
      <c r="AF257">
        <f>VLOOKUP($I257,ForageQuality!$G$3:$K$1436,2,FALSE)</f>
        <v>23.5525445</v>
      </c>
      <c r="AG257">
        <f>VLOOKUP($I257,ForageQuality!$G$3:$K$1436,3,FALSE)</f>
        <v>20.966108499999997</v>
      </c>
      <c r="AH257">
        <f>VLOOKUP($I257,ForageQuality!$G$3:$K$1436,4,FALSE)</f>
        <v>28.029300499999998</v>
      </c>
      <c r="AI257">
        <f>VLOOKUP($I257,ForageQuality!$G$3:$K$1436,5,FALSE)</f>
        <v>11.402364500000001</v>
      </c>
    </row>
    <row r="258" spans="1:35" ht="15.75" customHeight="1" x14ac:dyDescent="0.2">
      <c r="A258" s="27" t="s">
        <v>19</v>
      </c>
      <c r="B258" s="27">
        <v>2022</v>
      </c>
      <c r="C258" s="30">
        <v>44705</v>
      </c>
      <c r="D258" s="27">
        <v>1205</v>
      </c>
      <c r="E258" s="31">
        <v>2</v>
      </c>
      <c r="F258" s="27" t="s">
        <v>23</v>
      </c>
      <c r="G258" s="27" t="s">
        <v>21</v>
      </c>
      <c r="H258" s="27">
        <v>1</v>
      </c>
      <c r="I258" s="5">
        <f t="shared" si="0"/>
        <v>220016</v>
      </c>
      <c r="J258" s="27">
        <v>2.8207208626157176</v>
      </c>
      <c r="K258" s="9"/>
      <c r="L258" s="9"/>
      <c r="M258" s="9"/>
      <c r="N258" s="9"/>
      <c r="O258" s="9"/>
      <c r="P258" s="9"/>
      <c r="Q258" t="str">
        <f t="shared" si="1"/>
        <v>1205_44705</v>
      </c>
      <c r="R258" s="5">
        <v>220016</v>
      </c>
      <c r="S258" s="32">
        <v>2022</v>
      </c>
      <c r="T258" s="32" t="s">
        <v>130</v>
      </c>
      <c r="U258" s="5" t="s">
        <v>19</v>
      </c>
      <c r="V258" s="5">
        <v>1205</v>
      </c>
      <c r="W258" s="5">
        <v>2</v>
      </c>
      <c r="X258" s="5">
        <v>3</v>
      </c>
      <c r="Y258" s="5" t="s">
        <v>131</v>
      </c>
      <c r="Z258" s="5" t="s">
        <v>23</v>
      </c>
      <c r="AA258" s="30">
        <v>44705</v>
      </c>
      <c r="AB258" s="32" t="s">
        <v>132</v>
      </c>
      <c r="AC258" s="32">
        <v>1</v>
      </c>
      <c r="AD258" s="33" t="str">
        <f t="shared" si="2"/>
        <v>1205_44705</v>
      </c>
      <c r="AE258">
        <f t="shared" si="3"/>
        <v>220016</v>
      </c>
      <c r="AF258">
        <f>VLOOKUP($I258,ForageQuality!$G$3:$K$1436,2,FALSE)</f>
        <v>24.978463999999999</v>
      </c>
      <c r="AG258">
        <f>VLOOKUP($I258,ForageQuality!$G$3:$K$1436,3,FALSE)</f>
        <v>18.252724000000001</v>
      </c>
      <c r="AH258">
        <f>VLOOKUP($I258,ForageQuality!$G$3:$K$1436,4,FALSE)</f>
        <v>24.746588000000003</v>
      </c>
      <c r="AI258">
        <f>VLOOKUP($I258,ForageQuality!$G$3:$K$1436,5,FALSE)</f>
        <v>8.7668400000000002</v>
      </c>
    </row>
    <row r="259" spans="1:35" ht="15.75" customHeight="1" x14ac:dyDescent="0.2">
      <c r="A259" s="27" t="s">
        <v>19</v>
      </c>
      <c r="B259" s="27">
        <v>2022</v>
      </c>
      <c r="C259" s="30">
        <v>44705</v>
      </c>
      <c r="D259" s="27">
        <v>1206</v>
      </c>
      <c r="E259" s="31">
        <v>2</v>
      </c>
      <c r="F259" s="27" t="s">
        <v>26</v>
      </c>
      <c r="G259" s="27" t="s">
        <v>21</v>
      </c>
      <c r="H259" s="27">
        <v>1</v>
      </c>
      <c r="I259" s="5">
        <f t="shared" si="0"/>
        <v>220017</v>
      </c>
      <c r="J259" s="27">
        <v>3.1428411527992544</v>
      </c>
      <c r="K259" s="9"/>
      <c r="L259" s="9"/>
      <c r="M259" s="9"/>
      <c r="N259" s="9"/>
      <c r="O259" s="9"/>
      <c r="P259" s="9"/>
      <c r="Q259" t="str">
        <f t="shared" si="1"/>
        <v>1206_44705</v>
      </c>
      <c r="R259" s="5">
        <v>220017</v>
      </c>
      <c r="S259" s="32">
        <v>2022</v>
      </c>
      <c r="T259" s="32" t="s">
        <v>130</v>
      </c>
      <c r="U259" s="5" t="s">
        <v>19</v>
      </c>
      <c r="V259" s="5">
        <v>1206</v>
      </c>
      <c r="W259" s="5">
        <v>2</v>
      </c>
      <c r="X259" s="5">
        <v>1</v>
      </c>
      <c r="Y259" s="5" t="s">
        <v>131</v>
      </c>
      <c r="Z259" s="5" t="s">
        <v>26</v>
      </c>
      <c r="AA259" s="30">
        <v>44705</v>
      </c>
      <c r="AB259" s="32" t="s">
        <v>132</v>
      </c>
      <c r="AC259" s="32">
        <v>1</v>
      </c>
      <c r="AD259" s="33" t="str">
        <f t="shared" si="2"/>
        <v>1206_44705</v>
      </c>
      <c r="AE259">
        <f t="shared" si="3"/>
        <v>220017</v>
      </c>
      <c r="AF259">
        <f>VLOOKUP($I259,ForageQuality!$G$3:$K$1436,2,FALSE)</f>
        <v>23.224071500000001</v>
      </c>
      <c r="AG259">
        <f>VLOOKUP($I259,ForageQuality!$G$3:$K$1436,3,FALSE)</f>
        <v>20.046580500000001</v>
      </c>
      <c r="AH259">
        <f>VLOOKUP($I259,ForageQuality!$G$3:$K$1436,4,FALSE)</f>
        <v>26.005429499999998</v>
      </c>
      <c r="AI259">
        <f>VLOOKUP($I259,ForageQuality!$G$3:$K$1436,5,FALSE)</f>
        <v>10.3763235</v>
      </c>
    </row>
    <row r="260" spans="1:35" ht="15.75" customHeight="1" x14ac:dyDescent="0.2">
      <c r="A260" s="27" t="s">
        <v>19</v>
      </c>
      <c r="B260" s="27">
        <v>2022</v>
      </c>
      <c r="C260" s="30">
        <v>44705</v>
      </c>
      <c r="D260" s="27">
        <v>1207</v>
      </c>
      <c r="E260" s="31">
        <v>2</v>
      </c>
      <c r="F260" s="27" t="s">
        <v>23</v>
      </c>
      <c r="G260" s="27" t="s">
        <v>27</v>
      </c>
      <c r="H260" s="27">
        <v>1</v>
      </c>
      <c r="I260" s="5">
        <f t="shared" si="0"/>
        <v>220018</v>
      </c>
      <c r="J260" s="27">
        <v>3.0238780796532687</v>
      </c>
      <c r="K260" s="9"/>
      <c r="L260" s="9"/>
      <c r="M260" s="9"/>
      <c r="N260" s="9"/>
      <c r="O260" s="9"/>
      <c r="P260" s="9"/>
      <c r="Q260" t="str">
        <f t="shared" si="1"/>
        <v>1207_44705</v>
      </c>
      <c r="R260" s="5">
        <v>220018</v>
      </c>
      <c r="S260" s="32">
        <v>2022</v>
      </c>
      <c r="T260" s="32" t="s">
        <v>130</v>
      </c>
      <c r="U260" s="5" t="s">
        <v>19</v>
      </c>
      <c r="V260" s="5">
        <v>1207</v>
      </c>
      <c r="W260" s="5">
        <v>1</v>
      </c>
      <c r="X260" s="5">
        <v>3</v>
      </c>
      <c r="Y260" s="5" t="s">
        <v>133</v>
      </c>
      <c r="Z260" s="5" t="s">
        <v>23</v>
      </c>
      <c r="AA260" s="30">
        <v>44705</v>
      </c>
      <c r="AB260" s="32" t="s">
        <v>132</v>
      </c>
      <c r="AC260" s="32">
        <v>1</v>
      </c>
      <c r="AD260" s="33" t="str">
        <f t="shared" si="2"/>
        <v>1207_44705</v>
      </c>
      <c r="AE260">
        <f t="shared" si="3"/>
        <v>220018</v>
      </c>
      <c r="AF260">
        <f>VLOOKUP($I260,ForageQuality!$G$3:$K$1436,2,FALSE)</f>
        <v>25.425997000000002</v>
      </c>
      <c r="AG260">
        <f>VLOOKUP($I260,ForageQuality!$G$3:$K$1436,3,FALSE)</f>
        <v>17.465410499999997</v>
      </c>
      <c r="AH260">
        <f>VLOOKUP($I260,ForageQuality!$G$3:$K$1436,4,FALSE)</f>
        <v>22.610504500000001</v>
      </c>
      <c r="AI260">
        <f>VLOOKUP($I260,ForageQuality!$G$3:$K$1436,5,FALSE)</f>
        <v>7.7575365000000005</v>
      </c>
    </row>
    <row r="261" spans="1:35" ht="15.75" customHeight="1" x14ac:dyDescent="0.2">
      <c r="A261" s="27" t="s">
        <v>19</v>
      </c>
      <c r="B261" s="27">
        <v>2022</v>
      </c>
      <c r="C261" s="30">
        <v>44705</v>
      </c>
      <c r="D261" s="27">
        <v>1208</v>
      </c>
      <c r="E261" s="31">
        <v>2</v>
      </c>
      <c r="F261" s="27" t="s">
        <v>25</v>
      </c>
      <c r="G261" s="27" t="s">
        <v>27</v>
      </c>
      <c r="H261" s="27">
        <v>1</v>
      </c>
      <c r="I261" s="5">
        <f t="shared" si="0"/>
        <v>220019</v>
      </c>
      <c r="J261" s="27">
        <v>2.5978722578067446</v>
      </c>
      <c r="K261" s="9"/>
      <c r="L261" s="9"/>
      <c r="M261" s="9"/>
      <c r="N261" s="9"/>
      <c r="O261" s="9"/>
      <c r="P261" s="9"/>
      <c r="Q261" t="str">
        <f t="shared" si="1"/>
        <v>1208_44705</v>
      </c>
      <c r="R261" s="5">
        <v>220019</v>
      </c>
      <c r="S261" s="32">
        <v>2022</v>
      </c>
      <c r="T261" s="32" t="s">
        <v>130</v>
      </c>
      <c r="U261" s="5" t="s">
        <v>19</v>
      </c>
      <c r="V261" s="5">
        <v>1208</v>
      </c>
      <c r="W261" s="5">
        <v>1</v>
      </c>
      <c r="X261" s="5">
        <v>6</v>
      </c>
      <c r="Y261" s="5" t="s">
        <v>133</v>
      </c>
      <c r="Z261" s="5" t="s">
        <v>25</v>
      </c>
      <c r="AA261" s="30">
        <v>44705</v>
      </c>
      <c r="AB261" s="32" t="s">
        <v>132</v>
      </c>
      <c r="AC261" s="32">
        <v>1</v>
      </c>
      <c r="AD261" s="33" t="str">
        <f t="shared" si="2"/>
        <v>1208_44705</v>
      </c>
      <c r="AE261">
        <f t="shared" si="3"/>
        <v>220019</v>
      </c>
      <c r="AF261">
        <f>VLOOKUP($I261,ForageQuality!$G$3:$K$1436,2,FALSE)</f>
        <v>24.788266499999999</v>
      </c>
      <c r="AG261">
        <f>VLOOKUP($I261,ForageQuality!$G$3:$K$1436,3,FALSE)</f>
        <v>19.023882999999998</v>
      </c>
      <c r="AH261">
        <f>VLOOKUP($I261,ForageQuality!$G$3:$K$1436,4,FALSE)</f>
        <v>27.188243</v>
      </c>
      <c r="AI261">
        <f>VLOOKUP($I261,ForageQuality!$G$3:$K$1436,5,FALSE)</f>
        <v>10.413088</v>
      </c>
    </row>
    <row r="262" spans="1:35" ht="15.75" customHeight="1" x14ac:dyDescent="0.2">
      <c r="A262" s="27" t="s">
        <v>19</v>
      </c>
      <c r="B262" s="27">
        <v>2022</v>
      </c>
      <c r="C262" s="30">
        <v>44705</v>
      </c>
      <c r="D262" s="27">
        <v>1209</v>
      </c>
      <c r="E262" s="31">
        <v>2</v>
      </c>
      <c r="F262" s="27" t="s">
        <v>26</v>
      </c>
      <c r="G262" s="27" t="s">
        <v>27</v>
      </c>
      <c r="H262" s="27">
        <v>1</v>
      </c>
      <c r="I262" s="5">
        <f t="shared" si="0"/>
        <v>220020</v>
      </c>
      <c r="J262" s="27">
        <v>3.5631539871710407</v>
      </c>
      <c r="K262" s="9"/>
      <c r="L262" s="9"/>
      <c r="M262" s="9"/>
      <c r="N262" s="9"/>
      <c r="O262" s="9"/>
      <c r="P262" s="9"/>
      <c r="Q262" t="str">
        <f t="shared" si="1"/>
        <v>1209_44705</v>
      </c>
      <c r="R262" s="5">
        <v>220020</v>
      </c>
      <c r="S262" s="32">
        <v>2022</v>
      </c>
      <c r="T262" s="32" t="s">
        <v>130</v>
      </c>
      <c r="U262" s="5" t="s">
        <v>19</v>
      </c>
      <c r="V262" s="5">
        <v>1209</v>
      </c>
      <c r="W262" s="5">
        <v>1</v>
      </c>
      <c r="X262" s="5">
        <v>1</v>
      </c>
      <c r="Y262" s="5" t="s">
        <v>133</v>
      </c>
      <c r="Z262" s="5" t="s">
        <v>26</v>
      </c>
      <c r="AA262" s="30">
        <v>44705</v>
      </c>
      <c r="AB262" s="32" t="s">
        <v>132</v>
      </c>
      <c r="AC262" s="32">
        <v>1</v>
      </c>
      <c r="AD262" s="33" t="str">
        <f t="shared" si="2"/>
        <v>1209_44705</v>
      </c>
      <c r="AE262">
        <f t="shared" si="3"/>
        <v>220020</v>
      </c>
      <c r="AF262">
        <f>VLOOKUP($I262,ForageQuality!$G$3:$K$1436,2,FALSE)</f>
        <v>24.293298</v>
      </c>
      <c r="AG262">
        <f>VLOOKUP($I262,ForageQuality!$G$3:$K$1436,3,FALSE)</f>
        <v>18.720446000000003</v>
      </c>
      <c r="AH262">
        <f>VLOOKUP($I262,ForageQuality!$G$3:$K$1436,4,FALSE)</f>
        <v>23.001142000000002</v>
      </c>
      <c r="AI262">
        <f>VLOOKUP($I262,ForageQuality!$G$3:$K$1436,5,FALSE)</f>
        <v>9.7343899999999994</v>
      </c>
    </row>
    <row r="263" spans="1:35" ht="15.75" customHeight="1" x14ac:dyDescent="0.2">
      <c r="A263" s="27" t="s">
        <v>19</v>
      </c>
      <c r="B263" s="27">
        <v>2022</v>
      </c>
      <c r="C263" s="30">
        <v>44705</v>
      </c>
      <c r="D263" s="27">
        <v>1210</v>
      </c>
      <c r="E263" s="31">
        <v>2</v>
      </c>
      <c r="F263" s="27" t="s">
        <v>20</v>
      </c>
      <c r="G263" s="27" t="s">
        <v>27</v>
      </c>
      <c r="H263" s="27">
        <v>1</v>
      </c>
      <c r="I263" s="5">
        <f t="shared" si="0"/>
        <v>220021</v>
      </c>
      <c r="J263" s="27">
        <v>3.2484817223306224</v>
      </c>
      <c r="K263" s="9"/>
      <c r="L263" s="9"/>
      <c r="M263" s="9"/>
      <c r="N263" s="9"/>
      <c r="O263" s="9"/>
      <c r="P263" s="9"/>
      <c r="Q263" t="str">
        <f t="shared" si="1"/>
        <v>1210_44705</v>
      </c>
      <c r="R263" s="5">
        <v>220021</v>
      </c>
      <c r="S263" s="32">
        <v>2022</v>
      </c>
      <c r="T263" s="32" t="s">
        <v>130</v>
      </c>
      <c r="U263" s="5" t="s">
        <v>19</v>
      </c>
      <c r="V263" s="5">
        <v>1210</v>
      </c>
      <c r="W263" s="5">
        <v>1</v>
      </c>
      <c r="X263" s="5">
        <v>2</v>
      </c>
      <c r="Y263" s="5" t="s">
        <v>133</v>
      </c>
      <c r="Z263" s="5" t="s">
        <v>20</v>
      </c>
      <c r="AA263" s="30">
        <v>44705</v>
      </c>
      <c r="AB263" s="32" t="s">
        <v>132</v>
      </c>
      <c r="AC263" s="32">
        <v>1</v>
      </c>
      <c r="AD263" s="33" t="str">
        <f t="shared" si="2"/>
        <v>1210_44705</v>
      </c>
      <c r="AE263">
        <f t="shared" si="3"/>
        <v>220021</v>
      </c>
      <c r="AF263">
        <f>VLOOKUP($I263,ForageQuality!$G$3:$K$1436,2,FALSE)</f>
        <v>22.391175</v>
      </c>
      <c r="AG263">
        <f>VLOOKUP($I263,ForageQuality!$G$3:$K$1436,3,FALSE)</f>
        <v>21.964838999999998</v>
      </c>
      <c r="AH263">
        <f>VLOOKUP($I263,ForageQuality!$G$3:$K$1436,4,FALSE)</f>
        <v>28.041623999999999</v>
      </c>
      <c r="AI263">
        <f>VLOOKUP($I263,ForageQuality!$G$3:$K$1436,5,FALSE)</f>
        <v>13.116496</v>
      </c>
    </row>
    <row r="264" spans="1:35" ht="15.75" customHeight="1" x14ac:dyDescent="0.2">
      <c r="A264" s="27" t="s">
        <v>19</v>
      </c>
      <c r="B264" s="27">
        <v>2022</v>
      </c>
      <c r="C264" s="30">
        <v>44705</v>
      </c>
      <c r="D264" s="27">
        <v>1211</v>
      </c>
      <c r="E264" s="31">
        <v>2</v>
      </c>
      <c r="F264" s="27" t="s">
        <v>22</v>
      </c>
      <c r="G264" s="27" t="s">
        <v>27</v>
      </c>
      <c r="H264" s="27">
        <v>1</v>
      </c>
      <c r="I264" s="5">
        <f t="shared" si="0"/>
        <v>220022</v>
      </c>
      <c r="J264" s="27">
        <v>2.6320473480270432</v>
      </c>
      <c r="K264" s="9"/>
      <c r="L264" s="9"/>
      <c r="M264" s="9"/>
      <c r="N264" s="9"/>
      <c r="O264" s="9"/>
      <c r="P264" s="9"/>
      <c r="Q264" t="str">
        <f t="shared" si="1"/>
        <v>1211_44705</v>
      </c>
      <c r="R264" s="5">
        <v>220022</v>
      </c>
      <c r="S264" s="32">
        <v>2022</v>
      </c>
      <c r="T264" s="32" t="s">
        <v>130</v>
      </c>
      <c r="U264" s="5" t="s">
        <v>19</v>
      </c>
      <c r="V264" s="5">
        <v>1211</v>
      </c>
      <c r="W264" s="5">
        <v>1</v>
      </c>
      <c r="X264" s="5">
        <v>4</v>
      </c>
      <c r="Y264" s="5" t="s">
        <v>133</v>
      </c>
      <c r="Z264" s="5" t="s">
        <v>22</v>
      </c>
      <c r="AA264" s="30">
        <v>44705</v>
      </c>
      <c r="AB264" s="32" t="s">
        <v>132</v>
      </c>
      <c r="AC264" s="32">
        <v>1</v>
      </c>
      <c r="AD264" s="33" t="str">
        <f t="shared" si="2"/>
        <v>1211_44705</v>
      </c>
      <c r="AE264">
        <f t="shared" si="3"/>
        <v>220022</v>
      </c>
      <c r="AF264">
        <f>VLOOKUP($I264,ForageQuality!$G$3:$K$1436,2,FALSE)</f>
        <v>24.9598865</v>
      </c>
      <c r="AG264">
        <f>VLOOKUP($I264,ForageQuality!$G$3:$K$1436,3,FALSE)</f>
        <v>18.324218500000001</v>
      </c>
      <c r="AH264">
        <f>VLOOKUP($I264,ForageQuality!$G$3:$K$1436,4,FALSE)</f>
        <v>22.667766999999998</v>
      </c>
      <c r="AI264">
        <f>VLOOKUP($I264,ForageQuality!$G$3:$K$1436,5,FALSE)</f>
        <v>10.600656499999999</v>
      </c>
    </row>
    <row r="265" spans="1:35" ht="15.75" customHeight="1" x14ac:dyDescent="0.2">
      <c r="A265" s="27" t="s">
        <v>19</v>
      </c>
      <c r="B265" s="27">
        <v>2022</v>
      </c>
      <c r="C265" s="30">
        <v>44705</v>
      </c>
      <c r="D265" s="27">
        <v>1212</v>
      </c>
      <c r="E265" s="31">
        <v>2</v>
      </c>
      <c r="F265" s="27" t="s">
        <v>24</v>
      </c>
      <c r="G265" s="27" t="s">
        <v>27</v>
      </c>
      <c r="H265" s="27">
        <v>1</v>
      </c>
      <c r="I265" s="5">
        <f t="shared" si="0"/>
        <v>220023</v>
      </c>
      <c r="J265" s="27">
        <v>3.0520933581210437</v>
      </c>
      <c r="K265" s="9"/>
      <c r="L265" s="9"/>
      <c r="M265" s="9"/>
      <c r="N265" s="9"/>
      <c r="O265" s="9"/>
      <c r="P265" s="9"/>
      <c r="Q265" t="str">
        <f t="shared" si="1"/>
        <v>1212_44705</v>
      </c>
      <c r="R265" s="5">
        <v>220023</v>
      </c>
      <c r="S265" s="32">
        <v>2022</v>
      </c>
      <c r="T265" s="32" t="s">
        <v>130</v>
      </c>
      <c r="U265" s="5" t="s">
        <v>19</v>
      </c>
      <c r="V265" s="5">
        <v>1212</v>
      </c>
      <c r="W265" s="5">
        <v>1</v>
      </c>
      <c r="X265" s="5">
        <v>5</v>
      </c>
      <c r="Y265" s="5" t="s">
        <v>133</v>
      </c>
      <c r="Z265" s="5" t="s">
        <v>24</v>
      </c>
      <c r="AA265" s="30">
        <v>44705</v>
      </c>
      <c r="AB265" s="32" t="s">
        <v>132</v>
      </c>
      <c r="AC265" s="32">
        <v>1</v>
      </c>
      <c r="AD265" s="33" t="str">
        <f t="shared" si="2"/>
        <v>1212_44705</v>
      </c>
      <c r="AE265">
        <f t="shared" si="3"/>
        <v>220023</v>
      </c>
      <c r="AF265">
        <f>VLOOKUP($I265,ForageQuality!$G$3:$K$1436,2,FALSE)</f>
        <v>24.834845999999999</v>
      </c>
      <c r="AG265">
        <f>VLOOKUP($I265,ForageQuality!$G$3:$K$1436,3,FALSE)</f>
        <v>18.5766755</v>
      </c>
      <c r="AH265">
        <f>VLOOKUP($I265,ForageQuality!$G$3:$K$1436,4,FALSE)</f>
        <v>23.347932499999999</v>
      </c>
      <c r="AI265">
        <f>VLOOKUP($I265,ForageQuality!$G$3:$K$1436,5,FALSE)</f>
        <v>10.8898235</v>
      </c>
    </row>
    <row r="266" spans="1:35" ht="15.75" customHeight="1" x14ac:dyDescent="0.2">
      <c r="A266" s="27" t="s">
        <v>19</v>
      </c>
      <c r="B266" s="27">
        <v>2022</v>
      </c>
      <c r="C266" s="30">
        <v>44705</v>
      </c>
      <c r="D266" s="27">
        <v>1301</v>
      </c>
      <c r="E266" s="31">
        <v>3</v>
      </c>
      <c r="F266" s="27" t="s">
        <v>20</v>
      </c>
      <c r="G266" s="27" t="s">
        <v>27</v>
      </c>
      <c r="H266" s="27">
        <v>1</v>
      </c>
      <c r="I266" s="5">
        <f t="shared" si="0"/>
        <v>220024</v>
      </c>
      <c r="J266" s="27">
        <v>2.9092389473962061</v>
      </c>
      <c r="K266" s="9"/>
      <c r="L266" s="9"/>
      <c r="M266" s="9"/>
      <c r="N266" s="9"/>
      <c r="O266" s="9"/>
      <c r="P266" s="9"/>
      <c r="Q266" t="str">
        <f t="shared" si="1"/>
        <v>1301_44705</v>
      </c>
      <c r="R266" s="5">
        <v>220024</v>
      </c>
      <c r="S266" s="32">
        <v>2022</v>
      </c>
      <c r="T266" s="32" t="s">
        <v>130</v>
      </c>
      <c r="U266" s="5" t="s">
        <v>19</v>
      </c>
      <c r="V266" s="5">
        <v>1301</v>
      </c>
      <c r="W266" s="5">
        <v>1</v>
      </c>
      <c r="X266" s="5">
        <v>2</v>
      </c>
      <c r="Y266" s="5" t="s">
        <v>133</v>
      </c>
      <c r="Z266" s="5" t="s">
        <v>20</v>
      </c>
      <c r="AA266" s="30">
        <v>44705</v>
      </c>
      <c r="AB266" s="32" t="s">
        <v>132</v>
      </c>
      <c r="AC266" s="32">
        <v>1</v>
      </c>
      <c r="AD266" s="33" t="str">
        <f t="shared" si="2"/>
        <v>1301_44705</v>
      </c>
      <c r="AE266">
        <f t="shared" si="3"/>
        <v>220024</v>
      </c>
      <c r="AF266">
        <f>VLOOKUP($I266,ForageQuality!$G$3:$K$1436,2,FALSE)</f>
        <v>24.176209</v>
      </c>
      <c r="AG266">
        <f>VLOOKUP($I266,ForageQuality!$G$3:$K$1436,3,FALSE)</f>
        <v>20.265972999999999</v>
      </c>
      <c r="AH266">
        <f>VLOOKUP($I266,ForageQuality!$G$3:$K$1436,4,FALSE)</f>
        <v>26.953568499999999</v>
      </c>
      <c r="AI266">
        <f>VLOOKUP($I266,ForageQuality!$G$3:$K$1436,5,FALSE)</f>
        <v>11.242542499999999</v>
      </c>
    </row>
    <row r="267" spans="1:35" ht="15.75" customHeight="1" x14ac:dyDescent="0.2">
      <c r="A267" s="27" t="s">
        <v>19</v>
      </c>
      <c r="B267" s="27">
        <v>2022</v>
      </c>
      <c r="C267" s="30">
        <v>44705</v>
      </c>
      <c r="D267" s="27">
        <v>1302</v>
      </c>
      <c r="E267" s="31">
        <v>3</v>
      </c>
      <c r="F267" s="27" t="s">
        <v>22</v>
      </c>
      <c r="G267" s="27" t="s">
        <v>27</v>
      </c>
      <c r="H267" s="27">
        <v>1</v>
      </c>
      <c r="I267" s="5">
        <f t="shared" si="0"/>
        <v>220025</v>
      </c>
      <c r="J267" s="27">
        <v>2.6155434262301709</v>
      </c>
      <c r="K267" s="9"/>
      <c r="L267" s="9"/>
      <c r="M267" s="9"/>
      <c r="N267" s="9"/>
      <c r="O267" s="9"/>
      <c r="P267" s="9"/>
      <c r="Q267" t="str">
        <f t="shared" si="1"/>
        <v>1302_44705</v>
      </c>
      <c r="R267" s="5">
        <v>220025</v>
      </c>
      <c r="S267" s="32">
        <v>2022</v>
      </c>
      <c r="T267" s="32" t="s">
        <v>130</v>
      </c>
      <c r="U267" s="5" t="s">
        <v>19</v>
      </c>
      <c r="V267" s="5">
        <v>1302</v>
      </c>
      <c r="W267" s="5">
        <v>1</v>
      </c>
      <c r="X267" s="5">
        <v>4</v>
      </c>
      <c r="Y267" s="5" t="s">
        <v>133</v>
      </c>
      <c r="Z267" s="5" t="s">
        <v>22</v>
      </c>
      <c r="AA267" s="30">
        <v>44705</v>
      </c>
      <c r="AB267" s="32" t="s">
        <v>132</v>
      </c>
      <c r="AC267" s="32">
        <v>1</v>
      </c>
      <c r="AD267" s="33" t="str">
        <f t="shared" si="2"/>
        <v>1302_44705</v>
      </c>
      <c r="AE267">
        <f t="shared" si="3"/>
        <v>220025</v>
      </c>
      <c r="AF267">
        <f>VLOOKUP($I267,ForageQuality!$G$3:$K$1436,2,FALSE)</f>
        <v>24.461508500000001</v>
      </c>
      <c r="AG267">
        <f>VLOOKUP($I267,ForageQuality!$G$3:$K$1436,3,FALSE)</f>
        <v>18.9291485</v>
      </c>
      <c r="AH267">
        <f>VLOOKUP($I267,ForageQuality!$G$3:$K$1436,4,FALSE)</f>
        <v>21.853059500000001</v>
      </c>
      <c r="AI267">
        <f>VLOOKUP($I267,ForageQuality!$G$3:$K$1436,5,FALSE)</f>
        <v>9.8931819999999995</v>
      </c>
    </row>
    <row r="268" spans="1:35" ht="15.75" customHeight="1" x14ac:dyDescent="0.2">
      <c r="A268" s="27" t="s">
        <v>19</v>
      </c>
      <c r="B268" s="27">
        <v>2022</v>
      </c>
      <c r="C268" s="30">
        <v>44705</v>
      </c>
      <c r="D268" s="27">
        <v>1303</v>
      </c>
      <c r="E268" s="31">
        <v>3</v>
      </c>
      <c r="F268" s="27" t="s">
        <v>25</v>
      </c>
      <c r="G268" s="27" t="s">
        <v>27</v>
      </c>
      <c r="H268" s="27">
        <v>1</v>
      </c>
      <c r="I268" s="5">
        <f t="shared" si="0"/>
        <v>220026</v>
      </c>
      <c r="J268" s="27">
        <v>3.6690591315373773</v>
      </c>
      <c r="K268" s="9"/>
      <c r="L268" s="9"/>
      <c r="M268" s="9"/>
      <c r="N268" s="9"/>
      <c r="O268" s="9"/>
      <c r="P268" s="9"/>
      <c r="Q268" t="str">
        <f t="shared" si="1"/>
        <v>1303_44705</v>
      </c>
      <c r="R268" s="5">
        <v>220026</v>
      </c>
      <c r="S268" s="32">
        <v>2022</v>
      </c>
      <c r="T268" s="32" t="s">
        <v>130</v>
      </c>
      <c r="U268" s="5" t="s">
        <v>19</v>
      </c>
      <c r="V268" s="5">
        <v>1303</v>
      </c>
      <c r="W268" s="5">
        <v>1</v>
      </c>
      <c r="X268" s="5">
        <v>6</v>
      </c>
      <c r="Y268" s="5" t="s">
        <v>133</v>
      </c>
      <c r="Z268" s="5" t="s">
        <v>25</v>
      </c>
      <c r="AA268" s="30">
        <v>44705</v>
      </c>
      <c r="AB268" s="32" t="s">
        <v>132</v>
      </c>
      <c r="AC268" s="32">
        <v>1</v>
      </c>
      <c r="AD268" s="33" t="str">
        <f t="shared" si="2"/>
        <v>1303_44705</v>
      </c>
      <c r="AE268">
        <f t="shared" si="3"/>
        <v>220026</v>
      </c>
      <c r="AF268">
        <f>VLOOKUP($I268,ForageQuality!$G$3:$K$1436,2,FALSE)</f>
        <v>24.047642</v>
      </c>
      <c r="AG268">
        <f>VLOOKUP($I268,ForageQuality!$G$3:$K$1436,3,FALSE)</f>
        <v>19.535005999999999</v>
      </c>
      <c r="AH268">
        <f>VLOOKUP($I268,ForageQuality!$G$3:$K$1436,4,FALSE)</f>
        <v>26.3968235</v>
      </c>
      <c r="AI268">
        <f>VLOOKUP($I268,ForageQuality!$G$3:$K$1436,5,FALSE)</f>
        <v>9.6335534999999997</v>
      </c>
    </row>
    <row r="269" spans="1:35" ht="15.75" customHeight="1" x14ac:dyDescent="0.2">
      <c r="A269" s="27" t="s">
        <v>19</v>
      </c>
      <c r="B269" s="27">
        <v>2022</v>
      </c>
      <c r="C269" s="30">
        <v>44705</v>
      </c>
      <c r="D269" s="27">
        <v>1304</v>
      </c>
      <c r="E269" s="31">
        <v>3</v>
      </c>
      <c r="F269" s="27" t="s">
        <v>26</v>
      </c>
      <c r="G269" s="27" t="s">
        <v>27</v>
      </c>
      <c r="H269" s="27">
        <v>1</v>
      </c>
      <c r="I269" s="5">
        <f t="shared" si="0"/>
        <v>220027</v>
      </c>
      <c r="J269" s="27">
        <v>3.5447754604674149</v>
      </c>
      <c r="K269" s="9"/>
      <c r="L269" s="9"/>
      <c r="M269" s="9"/>
      <c r="N269" s="9"/>
      <c r="O269" s="9"/>
      <c r="P269" s="9"/>
      <c r="Q269" t="str">
        <f t="shared" si="1"/>
        <v>1304_44705</v>
      </c>
      <c r="R269" s="5">
        <v>220027</v>
      </c>
      <c r="S269" s="32">
        <v>2022</v>
      </c>
      <c r="T269" s="32" t="s">
        <v>130</v>
      </c>
      <c r="U269" s="5" t="s">
        <v>19</v>
      </c>
      <c r="V269" s="5">
        <v>1304</v>
      </c>
      <c r="W269" s="5">
        <v>1</v>
      </c>
      <c r="X269" s="5">
        <v>1</v>
      </c>
      <c r="Y269" s="5" t="s">
        <v>133</v>
      </c>
      <c r="Z269" s="5" t="s">
        <v>26</v>
      </c>
      <c r="AA269" s="30">
        <v>44705</v>
      </c>
      <c r="AB269" s="32" t="s">
        <v>132</v>
      </c>
      <c r="AC269" s="32">
        <v>1</v>
      </c>
      <c r="AD269" s="33" t="str">
        <f t="shared" si="2"/>
        <v>1304_44705</v>
      </c>
      <c r="AE269">
        <f t="shared" si="3"/>
        <v>220027</v>
      </c>
      <c r="AF269">
        <f>VLOOKUP($I269,ForageQuality!$G$3:$K$1436,2,FALSE)</f>
        <v>24.118580000000001</v>
      </c>
      <c r="AG269">
        <f>VLOOKUP($I269,ForageQuality!$G$3:$K$1436,3,FALSE)</f>
        <v>18.845556500000001</v>
      </c>
      <c r="AH269">
        <f>VLOOKUP($I269,ForageQuality!$G$3:$K$1436,4,FALSE)</f>
        <v>24.295926999999999</v>
      </c>
      <c r="AI269">
        <f>VLOOKUP($I269,ForageQuality!$G$3:$K$1436,5,FALSE)</f>
        <v>10.062117000000001</v>
      </c>
    </row>
    <row r="270" spans="1:35" ht="15.75" customHeight="1" x14ac:dyDescent="0.2">
      <c r="A270" s="27" t="s">
        <v>19</v>
      </c>
      <c r="B270" s="27">
        <v>2022</v>
      </c>
      <c r="C270" s="30">
        <v>44705</v>
      </c>
      <c r="D270" s="27">
        <v>1305</v>
      </c>
      <c r="E270" s="31">
        <v>3</v>
      </c>
      <c r="F270" s="27" t="s">
        <v>23</v>
      </c>
      <c r="G270" s="27" t="s">
        <v>27</v>
      </c>
      <c r="H270" s="27">
        <v>1</v>
      </c>
      <c r="I270" s="5">
        <f t="shared" si="0"/>
        <v>220028</v>
      </c>
      <c r="J270" s="27">
        <v>2.4992698371910054</v>
      </c>
      <c r="K270" s="9"/>
      <c r="L270" s="9"/>
      <c r="M270" s="9"/>
      <c r="N270" s="9"/>
      <c r="O270" s="9"/>
      <c r="P270" s="9"/>
      <c r="Q270" t="str">
        <f t="shared" si="1"/>
        <v>1305_44705</v>
      </c>
      <c r="R270" s="5">
        <v>220028</v>
      </c>
      <c r="S270" s="32">
        <v>2022</v>
      </c>
      <c r="T270" s="32" t="s">
        <v>130</v>
      </c>
      <c r="U270" s="5" t="s">
        <v>19</v>
      </c>
      <c r="V270" s="5">
        <v>1305</v>
      </c>
      <c r="W270" s="5">
        <v>1</v>
      </c>
      <c r="X270" s="5">
        <v>3</v>
      </c>
      <c r="Y270" s="5" t="s">
        <v>133</v>
      </c>
      <c r="Z270" s="5" t="s">
        <v>23</v>
      </c>
      <c r="AA270" s="30">
        <v>44705</v>
      </c>
      <c r="AB270" s="32" t="s">
        <v>132</v>
      </c>
      <c r="AC270" s="32">
        <v>1</v>
      </c>
      <c r="AD270" s="33" t="str">
        <f t="shared" si="2"/>
        <v>1305_44705</v>
      </c>
      <c r="AE270">
        <f t="shared" si="3"/>
        <v>220028</v>
      </c>
      <c r="AF270">
        <f>VLOOKUP($I270,ForageQuality!$G$3:$K$1436,2,FALSE)</f>
        <v>26.106787000000001</v>
      </c>
      <c r="AG270">
        <f>VLOOKUP($I270,ForageQuality!$G$3:$K$1436,3,FALSE)</f>
        <v>17.140760999999998</v>
      </c>
      <c r="AH270">
        <f>VLOOKUP($I270,ForageQuality!$G$3:$K$1436,4,FALSE)</f>
        <v>22.622263500000003</v>
      </c>
      <c r="AI270">
        <f>VLOOKUP($I270,ForageQuality!$G$3:$K$1436,5,FALSE)</f>
        <v>9.3196519999999996</v>
      </c>
    </row>
    <row r="271" spans="1:35" ht="15.75" customHeight="1" x14ac:dyDescent="0.2">
      <c r="A271" s="27" t="s">
        <v>19</v>
      </c>
      <c r="B271" s="27">
        <v>2022</v>
      </c>
      <c r="C271" s="30">
        <v>44705</v>
      </c>
      <c r="D271" s="27">
        <v>1306</v>
      </c>
      <c r="E271" s="31">
        <v>3</v>
      </c>
      <c r="F271" s="27" t="s">
        <v>24</v>
      </c>
      <c r="G271" s="27" t="s">
        <v>27</v>
      </c>
      <c r="H271" s="27">
        <v>1</v>
      </c>
      <c r="I271" s="5">
        <f t="shared" si="0"/>
        <v>220029</v>
      </c>
      <c r="J271" s="27">
        <v>2.7637409077298689</v>
      </c>
      <c r="K271" s="9"/>
      <c r="L271" s="9"/>
      <c r="M271" s="9"/>
      <c r="N271" s="9"/>
      <c r="O271" s="9"/>
      <c r="P271" s="9"/>
      <c r="Q271" t="str">
        <f t="shared" si="1"/>
        <v>1306_44705</v>
      </c>
      <c r="R271" s="5">
        <v>220029</v>
      </c>
      <c r="S271" s="32">
        <v>2022</v>
      </c>
      <c r="T271" s="32" t="s">
        <v>130</v>
      </c>
      <c r="U271" s="5" t="s">
        <v>19</v>
      </c>
      <c r="V271" s="5">
        <v>1306</v>
      </c>
      <c r="W271" s="5">
        <v>1</v>
      </c>
      <c r="X271" s="5">
        <v>5</v>
      </c>
      <c r="Y271" s="5" t="s">
        <v>133</v>
      </c>
      <c r="Z271" s="5" t="s">
        <v>24</v>
      </c>
      <c r="AA271" s="30">
        <v>44705</v>
      </c>
      <c r="AB271" s="32" t="s">
        <v>132</v>
      </c>
      <c r="AC271" s="32">
        <v>1</v>
      </c>
      <c r="AD271" s="33" t="str">
        <f t="shared" si="2"/>
        <v>1306_44705</v>
      </c>
      <c r="AE271">
        <f t="shared" si="3"/>
        <v>220029</v>
      </c>
      <c r="AF271">
        <f>VLOOKUP($I271,ForageQuality!$G$3:$K$1436,2,FALSE)</f>
        <v>23.798758200000002</v>
      </c>
      <c r="AG271">
        <f>VLOOKUP($I271,ForageQuality!$G$3:$K$1436,3,FALSE)</f>
        <v>18.656348600000001</v>
      </c>
      <c r="AH271">
        <f>VLOOKUP($I271,ForageQuality!$G$3:$K$1436,4,FALSE)</f>
        <v>26.648883399999999</v>
      </c>
      <c r="AI271">
        <f>VLOOKUP($I271,ForageQuality!$G$3:$K$1436,5,FALSE)</f>
        <v>12.6539286</v>
      </c>
    </row>
    <row r="272" spans="1:35" ht="15.75" customHeight="1" x14ac:dyDescent="0.2">
      <c r="A272" s="27" t="s">
        <v>19</v>
      </c>
      <c r="B272" s="27">
        <v>2022</v>
      </c>
      <c r="C272" s="30">
        <v>44705</v>
      </c>
      <c r="D272" s="27">
        <v>1307</v>
      </c>
      <c r="E272" s="31">
        <v>3</v>
      </c>
      <c r="F272" s="27" t="s">
        <v>22</v>
      </c>
      <c r="G272" s="27" t="s">
        <v>21</v>
      </c>
      <c r="H272" s="27">
        <v>1</v>
      </c>
      <c r="I272" s="5">
        <f t="shared" si="0"/>
        <v>220030</v>
      </c>
      <c r="J272" s="27">
        <v>3.2166178388478177</v>
      </c>
      <c r="K272" s="9"/>
      <c r="L272" s="9"/>
      <c r="M272" s="9"/>
      <c r="N272" s="9"/>
      <c r="O272" s="9"/>
      <c r="P272" s="9"/>
      <c r="Q272" t="str">
        <f t="shared" si="1"/>
        <v>1307_44705</v>
      </c>
      <c r="R272" s="5">
        <v>220030</v>
      </c>
      <c r="S272" s="32">
        <v>2022</v>
      </c>
      <c r="T272" s="32" t="s">
        <v>130</v>
      </c>
      <c r="U272" s="5" t="s">
        <v>19</v>
      </c>
      <c r="V272" s="5">
        <v>1307</v>
      </c>
      <c r="W272" s="5">
        <v>2</v>
      </c>
      <c r="X272" s="5">
        <v>4</v>
      </c>
      <c r="Y272" s="5" t="s">
        <v>131</v>
      </c>
      <c r="Z272" s="5" t="s">
        <v>22</v>
      </c>
      <c r="AA272" s="30">
        <v>44705</v>
      </c>
      <c r="AB272" s="32" t="s">
        <v>132</v>
      </c>
      <c r="AC272" s="32">
        <v>1</v>
      </c>
      <c r="AD272" s="33" t="str">
        <f t="shared" si="2"/>
        <v>1307_44705</v>
      </c>
      <c r="AE272">
        <f t="shared" si="3"/>
        <v>220030</v>
      </c>
      <c r="AF272">
        <f>VLOOKUP($I272,ForageQuality!$G$3:$K$1436,2,FALSE)</f>
        <v>24.794925499999998</v>
      </c>
      <c r="AG272">
        <f>VLOOKUP($I272,ForageQuality!$G$3:$K$1436,3,FALSE)</f>
        <v>18.522840500000001</v>
      </c>
      <c r="AH272">
        <f>VLOOKUP($I272,ForageQuality!$G$3:$K$1436,4,FALSE)</f>
        <v>24.397853999999999</v>
      </c>
      <c r="AI272">
        <f>VLOOKUP($I272,ForageQuality!$G$3:$K$1436,5,FALSE)</f>
        <v>9.5812109999999997</v>
      </c>
    </row>
    <row r="273" spans="1:35" ht="15.75" customHeight="1" x14ac:dyDescent="0.2">
      <c r="A273" s="27" t="s">
        <v>19</v>
      </c>
      <c r="B273" s="27">
        <v>2022</v>
      </c>
      <c r="C273" s="30">
        <v>44705</v>
      </c>
      <c r="D273" s="27">
        <v>1308</v>
      </c>
      <c r="E273" s="31">
        <v>3</v>
      </c>
      <c r="F273" s="27" t="s">
        <v>20</v>
      </c>
      <c r="G273" s="27" t="s">
        <v>21</v>
      </c>
      <c r="H273" s="27">
        <v>1</v>
      </c>
      <c r="I273" s="5">
        <f t="shared" si="0"/>
        <v>220031</v>
      </c>
      <c r="J273" s="27">
        <v>2.777598566291295</v>
      </c>
      <c r="K273" s="9"/>
      <c r="L273" s="9"/>
      <c r="M273" s="9"/>
      <c r="N273" s="9"/>
      <c r="O273" s="9"/>
      <c r="P273" s="9"/>
      <c r="Q273" t="str">
        <f t="shared" si="1"/>
        <v>1308_44705</v>
      </c>
      <c r="R273" s="5">
        <v>220031</v>
      </c>
      <c r="S273" s="32">
        <v>2022</v>
      </c>
      <c r="T273" s="32" t="s">
        <v>130</v>
      </c>
      <c r="U273" s="5" t="s">
        <v>19</v>
      </c>
      <c r="V273" s="5">
        <v>1308</v>
      </c>
      <c r="W273" s="5">
        <v>2</v>
      </c>
      <c r="X273" s="5">
        <v>2</v>
      </c>
      <c r="Y273" s="5" t="s">
        <v>131</v>
      </c>
      <c r="Z273" s="5" t="s">
        <v>20</v>
      </c>
      <c r="AA273" s="30">
        <v>44705</v>
      </c>
      <c r="AB273" s="32" t="s">
        <v>132</v>
      </c>
      <c r="AC273" s="32">
        <v>1</v>
      </c>
      <c r="AD273" s="33" t="str">
        <f t="shared" si="2"/>
        <v>1308_44705</v>
      </c>
      <c r="AE273">
        <f t="shared" si="3"/>
        <v>220031</v>
      </c>
      <c r="AF273">
        <f>VLOOKUP($I273,ForageQuality!$G$3:$K$1436,2,FALSE)</f>
        <v>23.588562500000002</v>
      </c>
      <c r="AG273">
        <f>VLOOKUP($I273,ForageQuality!$G$3:$K$1436,3,FALSE)</f>
        <v>19.420036499999998</v>
      </c>
      <c r="AH273">
        <f>VLOOKUP($I273,ForageQuality!$G$3:$K$1436,4,FALSE)</f>
        <v>24.406255999999999</v>
      </c>
      <c r="AI273">
        <f>VLOOKUP($I273,ForageQuality!$G$3:$K$1436,5,FALSE)</f>
        <v>10.79458</v>
      </c>
    </row>
    <row r="274" spans="1:35" ht="15.75" customHeight="1" x14ac:dyDescent="0.2">
      <c r="A274" s="27" t="s">
        <v>19</v>
      </c>
      <c r="B274" s="27">
        <v>2022</v>
      </c>
      <c r="C274" s="30">
        <v>44705</v>
      </c>
      <c r="D274" s="27">
        <v>1309</v>
      </c>
      <c r="E274" s="31">
        <v>3</v>
      </c>
      <c r="F274" s="27" t="s">
        <v>26</v>
      </c>
      <c r="G274" s="27" t="s">
        <v>21</v>
      </c>
      <c r="H274" s="27">
        <v>1</v>
      </c>
      <c r="I274" s="5">
        <f t="shared" si="0"/>
        <v>220032</v>
      </c>
      <c r="J274" s="27">
        <v>3.8062898804291025</v>
      </c>
      <c r="K274" s="9"/>
      <c r="L274" s="9"/>
      <c r="M274" s="9"/>
      <c r="N274" s="9"/>
      <c r="O274" s="9"/>
      <c r="P274" s="9"/>
      <c r="Q274" t="str">
        <f t="shared" si="1"/>
        <v>1309_44705</v>
      </c>
      <c r="R274" s="5">
        <v>220032</v>
      </c>
      <c r="S274" s="32">
        <v>2022</v>
      </c>
      <c r="T274" s="32" t="s">
        <v>130</v>
      </c>
      <c r="U274" s="5" t="s">
        <v>19</v>
      </c>
      <c r="V274" s="5">
        <v>1309</v>
      </c>
      <c r="W274" s="5">
        <v>2</v>
      </c>
      <c r="X274" s="5">
        <v>1</v>
      </c>
      <c r="Y274" s="5" t="s">
        <v>131</v>
      </c>
      <c r="Z274" s="5" t="s">
        <v>26</v>
      </c>
      <c r="AA274" s="30">
        <v>44705</v>
      </c>
      <c r="AB274" s="32" t="s">
        <v>132</v>
      </c>
      <c r="AC274" s="32">
        <v>1</v>
      </c>
      <c r="AD274" s="33" t="str">
        <f t="shared" si="2"/>
        <v>1309_44705</v>
      </c>
      <c r="AE274">
        <f t="shared" si="3"/>
        <v>220032</v>
      </c>
      <c r="AF274">
        <f>VLOOKUP($I274,ForageQuality!$G$3:$K$1436,2,FALSE)</f>
        <v>25.091966499999998</v>
      </c>
      <c r="AG274">
        <f>VLOOKUP($I274,ForageQuality!$G$3:$K$1436,3,FALSE)</f>
        <v>18.175162</v>
      </c>
      <c r="AH274">
        <f>VLOOKUP($I274,ForageQuality!$G$3:$K$1436,4,FALSE)</f>
        <v>25.1537595</v>
      </c>
      <c r="AI274">
        <f>VLOOKUP($I274,ForageQuality!$G$3:$K$1436,5,FALSE)</f>
        <v>8.3661720000000006</v>
      </c>
    </row>
    <row r="275" spans="1:35" ht="15.75" customHeight="1" x14ac:dyDescent="0.2">
      <c r="A275" s="27" t="s">
        <v>19</v>
      </c>
      <c r="B275" s="27">
        <v>2022</v>
      </c>
      <c r="C275" s="30">
        <v>44705</v>
      </c>
      <c r="D275" s="27">
        <v>1310</v>
      </c>
      <c r="E275" s="31">
        <v>3</v>
      </c>
      <c r="F275" s="27" t="s">
        <v>24</v>
      </c>
      <c r="G275" s="27" t="s">
        <v>21</v>
      </c>
      <c r="H275" s="27">
        <v>1</v>
      </c>
      <c r="I275" s="5">
        <f t="shared" si="0"/>
        <v>220033</v>
      </c>
      <c r="J275" s="27">
        <v>4.1098498694395662</v>
      </c>
      <c r="K275" s="9"/>
      <c r="L275" s="9"/>
      <c r="M275" s="9"/>
      <c r="N275" s="9"/>
      <c r="O275" s="9"/>
      <c r="P275" s="9"/>
      <c r="Q275" t="str">
        <f t="shared" si="1"/>
        <v>1310_44705</v>
      </c>
      <c r="R275" s="5">
        <v>220033</v>
      </c>
      <c r="S275" s="32">
        <v>2022</v>
      </c>
      <c r="T275" s="32" t="s">
        <v>130</v>
      </c>
      <c r="U275" s="5" t="s">
        <v>19</v>
      </c>
      <c r="V275" s="5">
        <v>1310</v>
      </c>
      <c r="W275" s="5">
        <v>2</v>
      </c>
      <c r="X275" s="5">
        <v>5</v>
      </c>
      <c r="Y275" s="5" t="s">
        <v>131</v>
      </c>
      <c r="Z275" s="5" t="s">
        <v>24</v>
      </c>
      <c r="AA275" s="30">
        <v>44705</v>
      </c>
      <c r="AB275" s="32" t="s">
        <v>132</v>
      </c>
      <c r="AC275" s="32">
        <v>1</v>
      </c>
      <c r="AD275" s="33" t="str">
        <f t="shared" si="2"/>
        <v>1310_44705</v>
      </c>
      <c r="AE275">
        <f t="shared" si="3"/>
        <v>220033</v>
      </c>
      <c r="AF275">
        <f>VLOOKUP($I275,ForageQuality!$G$3:$K$1436,2,FALSE)</f>
        <v>25.498332800000004</v>
      </c>
      <c r="AG275">
        <f>VLOOKUP($I275,ForageQuality!$G$3:$K$1436,3,FALSE)</f>
        <v>16.6403912</v>
      </c>
      <c r="AH275">
        <f>VLOOKUP($I275,ForageQuality!$G$3:$K$1436,4,FALSE)</f>
        <v>21.993473999999999</v>
      </c>
      <c r="AI275">
        <f>VLOOKUP($I275,ForageQuality!$G$3:$K$1436,5,FALSE)</f>
        <v>11.918035200000002</v>
      </c>
    </row>
    <row r="276" spans="1:35" ht="15.75" customHeight="1" x14ac:dyDescent="0.2">
      <c r="A276" s="27" t="s">
        <v>19</v>
      </c>
      <c r="B276" s="27">
        <v>2022</v>
      </c>
      <c r="C276" s="30">
        <v>44705</v>
      </c>
      <c r="D276" s="27">
        <v>1311</v>
      </c>
      <c r="E276" s="31">
        <v>3</v>
      </c>
      <c r="F276" s="27" t="s">
        <v>25</v>
      </c>
      <c r="G276" s="27" t="s">
        <v>21</v>
      </c>
      <c r="H276" s="27">
        <v>1</v>
      </c>
      <c r="I276" s="5">
        <f t="shared" si="0"/>
        <v>220034</v>
      </c>
      <c r="J276" s="27">
        <v>2.7087700463990756</v>
      </c>
      <c r="K276" s="9"/>
      <c r="L276" s="9"/>
      <c r="M276" s="9"/>
      <c r="N276" s="9"/>
      <c r="O276" s="9"/>
      <c r="P276" s="9"/>
      <c r="Q276" t="str">
        <f t="shared" si="1"/>
        <v>1311_44705</v>
      </c>
      <c r="R276" s="5">
        <v>220034</v>
      </c>
      <c r="S276" s="32">
        <v>2022</v>
      </c>
      <c r="T276" s="32" t="s">
        <v>130</v>
      </c>
      <c r="U276" s="5" t="s">
        <v>19</v>
      </c>
      <c r="V276" s="5">
        <v>1311</v>
      </c>
      <c r="W276" s="5">
        <v>2</v>
      </c>
      <c r="X276" s="5">
        <v>6</v>
      </c>
      <c r="Y276" s="5" t="s">
        <v>131</v>
      </c>
      <c r="Z276" s="5" t="s">
        <v>25</v>
      </c>
      <c r="AA276" s="30">
        <v>44705</v>
      </c>
      <c r="AB276" s="32" t="s">
        <v>132</v>
      </c>
      <c r="AC276" s="32">
        <v>1</v>
      </c>
      <c r="AD276" s="33" t="str">
        <f t="shared" si="2"/>
        <v>1311_44705</v>
      </c>
      <c r="AE276">
        <f t="shared" si="3"/>
        <v>220034</v>
      </c>
      <c r="AF276">
        <f>VLOOKUP($I276,ForageQuality!$G$3:$K$1436,2,FALSE)</f>
        <v>23.5353855</v>
      </c>
      <c r="AG276">
        <f>VLOOKUP($I276,ForageQuality!$G$3:$K$1436,3,FALSE)</f>
        <v>21.0668425</v>
      </c>
      <c r="AH276">
        <f>VLOOKUP($I276,ForageQuality!$G$3:$K$1436,4,FALSE)</f>
        <v>27.602954500000003</v>
      </c>
      <c r="AI276">
        <f>VLOOKUP($I276,ForageQuality!$G$3:$K$1436,5,FALSE)</f>
        <v>13.114326500000001</v>
      </c>
    </row>
    <row r="277" spans="1:35" ht="15.75" customHeight="1" x14ac:dyDescent="0.2">
      <c r="A277" s="27" t="s">
        <v>19</v>
      </c>
      <c r="B277" s="27">
        <v>2022</v>
      </c>
      <c r="C277" s="30">
        <v>44705</v>
      </c>
      <c r="D277" s="27">
        <v>1312</v>
      </c>
      <c r="E277" s="31">
        <v>3</v>
      </c>
      <c r="F277" s="27" t="s">
        <v>23</v>
      </c>
      <c r="G277" s="27" t="s">
        <v>21</v>
      </c>
      <c r="H277" s="27">
        <v>1</v>
      </c>
      <c r="I277" s="5">
        <f t="shared" si="0"/>
        <v>220035</v>
      </c>
      <c r="J277" s="27">
        <v>3.331933059613327</v>
      </c>
      <c r="K277" s="9"/>
      <c r="L277" s="9"/>
      <c r="M277" s="9"/>
      <c r="N277" s="9"/>
      <c r="O277" s="9"/>
      <c r="P277" s="9"/>
      <c r="Q277" t="str">
        <f t="shared" si="1"/>
        <v>1312_44705</v>
      </c>
      <c r="R277" s="5">
        <v>220035</v>
      </c>
      <c r="S277" s="32">
        <v>2022</v>
      </c>
      <c r="T277" s="32" t="s">
        <v>130</v>
      </c>
      <c r="U277" s="5" t="s">
        <v>19</v>
      </c>
      <c r="V277" s="5">
        <v>1312</v>
      </c>
      <c r="W277" s="5">
        <v>2</v>
      </c>
      <c r="X277" s="5">
        <v>3</v>
      </c>
      <c r="Y277" s="5" t="s">
        <v>131</v>
      </c>
      <c r="Z277" s="5" t="s">
        <v>23</v>
      </c>
      <c r="AA277" s="30">
        <v>44705</v>
      </c>
      <c r="AB277" s="32" t="s">
        <v>132</v>
      </c>
      <c r="AC277" s="32">
        <v>1</v>
      </c>
      <c r="AD277" s="33" t="str">
        <f t="shared" si="2"/>
        <v>1312_44705</v>
      </c>
      <c r="AE277">
        <f t="shared" si="3"/>
        <v>220035</v>
      </c>
      <c r="AF277">
        <f>VLOOKUP($I277,ForageQuality!$G$3:$K$1436,2,FALSE)</f>
        <v>25.511457</v>
      </c>
      <c r="AG277">
        <f>VLOOKUP($I277,ForageQuality!$G$3:$K$1436,3,FALSE)</f>
        <v>17.875183499999999</v>
      </c>
      <c r="AH277">
        <f>VLOOKUP($I277,ForageQuality!$G$3:$K$1436,4,FALSE)</f>
        <v>24.606645</v>
      </c>
      <c r="AI277">
        <f>VLOOKUP($I277,ForageQuality!$G$3:$K$1436,5,FALSE)</f>
        <v>8.8009319999999995</v>
      </c>
    </row>
    <row r="278" spans="1:35" ht="15.75" customHeight="1" x14ac:dyDescent="0.2">
      <c r="A278" s="27" t="s">
        <v>19</v>
      </c>
      <c r="B278" s="27">
        <v>2022</v>
      </c>
      <c r="C278" s="30">
        <v>44705</v>
      </c>
      <c r="D278" s="27">
        <v>1401</v>
      </c>
      <c r="E278" s="31">
        <v>4</v>
      </c>
      <c r="F278" s="27" t="s">
        <v>20</v>
      </c>
      <c r="G278" s="27" t="s">
        <v>21</v>
      </c>
      <c r="H278" s="27">
        <v>1</v>
      </c>
      <c r="I278" s="5">
        <f t="shared" si="0"/>
        <v>220036</v>
      </c>
      <c r="J278" s="27">
        <v>3.2487992582715104</v>
      </c>
      <c r="K278" s="9"/>
      <c r="L278" s="9"/>
      <c r="M278" s="9"/>
      <c r="N278" s="9"/>
      <c r="O278" s="9"/>
      <c r="P278" s="9"/>
      <c r="Q278" t="str">
        <f t="shared" si="1"/>
        <v>1401_44705</v>
      </c>
      <c r="R278" s="5">
        <v>220036</v>
      </c>
      <c r="S278" s="32">
        <v>2022</v>
      </c>
      <c r="T278" s="32" t="s">
        <v>130</v>
      </c>
      <c r="U278" s="5" t="s">
        <v>19</v>
      </c>
      <c r="V278" s="5">
        <v>1401</v>
      </c>
      <c r="W278" s="5">
        <v>2</v>
      </c>
      <c r="X278" s="5">
        <v>2</v>
      </c>
      <c r="Y278" s="5" t="s">
        <v>131</v>
      </c>
      <c r="Z278" s="5" t="s">
        <v>20</v>
      </c>
      <c r="AA278" s="30">
        <v>44705</v>
      </c>
      <c r="AB278" s="32" t="s">
        <v>132</v>
      </c>
      <c r="AC278" s="32">
        <v>1</v>
      </c>
      <c r="AD278" s="33" t="str">
        <f t="shared" si="2"/>
        <v>1401_44705</v>
      </c>
      <c r="AE278">
        <f t="shared" si="3"/>
        <v>220036</v>
      </c>
      <c r="AF278">
        <f>VLOOKUP($I278,ForageQuality!$G$3:$K$1436,2,FALSE)</f>
        <v>25.551794999999998</v>
      </c>
      <c r="AG278">
        <f>VLOOKUP($I278,ForageQuality!$G$3:$K$1436,3,FALSE)</f>
        <v>19.08981</v>
      </c>
      <c r="AH278">
        <f>VLOOKUP($I278,ForageQuality!$G$3:$K$1436,4,FALSE)</f>
        <v>26.304020000000001</v>
      </c>
      <c r="AI278">
        <f>VLOOKUP($I278,ForageQuality!$G$3:$K$1436,5,FALSE)</f>
        <v>7.6009275000000001</v>
      </c>
    </row>
    <row r="279" spans="1:35" ht="15.75" customHeight="1" x14ac:dyDescent="0.2">
      <c r="A279" s="27" t="s">
        <v>19</v>
      </c>
      <c r="B279" s="27">
        <v>2022</v>
      </c>
      <c r="C279" s="30">
        <v>44705</v>
      </c>
      <c r="D279" s="27">
        <v>1402</v>
      </c>
      <c r="E279" s="31">
        <v>4</v>
      </c>
      <c r="F279" s="27" t="s">
        <v>23</v>
      </c>
      <c r="G279" s="27" t="s">
        <v>21</v>
      </c>
      <c r="H279" s="27">
        <v>1</v>
      </c>
      <c r="I279" s="5">
        <f t="shared" si="0"/>
        <v>220037</v>
      </c>
      <c r="J279" s="27">
        <v>2.779737981223164</v>
      </c>
      <c r="K279" s="9"/>
      <c r="L279" s="9"/>
      <c r="M279" s="9"/>
      <c r="N279" s="9"/>
      <c r="O279" s="9"/>
      <c r="P279" s="9"/>
      <c r="Q279" t="str">
        <f t="shared" si="1"/>
        <v>1402_44705</v>
      </c>
      <c r="R279" s="5">
        <v>220037</v>
      </c>
      <c r="S279" s="32">
        <v>2022</v>
      </c>
      <c r="T279" s="32" t="s">
        <v>130</v>
      </c>
      <c r="U279" s="5" t="s">
        <v>19</v>
      </c>
      <c r="V279" s="5">
        <v>1402</v>
      </c>
      <c r="W279" s="5">
        <v>2</v>
      </c>
      <c r="X279" s="5">
        <v>3</v>
      </c>
      <c r="Y279" s="5" t="s">
        <v>131</v>
      </c>
      <c r="Z279" s="5" t="s">
        <v>23</v>
      </c>
      <c r="AA279" s="30">
        <v>44705</v>
      </c>
      <c r="AB279" s="32" t="s">
        <v>132</v>
      </c>
      <c r="AC279" s="32">
        <v>1</v>
      </c>
      <c r="AD279" s="33" t="str">
        <f t="shared" si="2"/>
        <v>1402_44705</v>
      </c>
      <c r="AE279">
        <f t="shared" si="3"/>
        <v>220037</v>
      </c>
      <c r="AF279">
        <f>VLOOKUP($I279,ForageQuality!$G$3:$K$1436,2,FALSE)</f>
        <v>22.376046000000002</v>
      </c>
      <c r="AG279">
        <f>VLOOKUP($I279,ForageQuality!$G$3:$K$1436,3,FALSE)</f>
        <v>20.411769499999998</v>
      </c>
      <c r="AH279">
        <f>VLOOKUP($I279,ForageQuality!$G$3:$K$1436,4,FALSE)</f>
        <v>26.811841999999999</v>
      </c>
      <c r="AI279">
        <f>VLOOKUP($I279,ForageQuality!$G$3:$K$1436,5,FALSE)</f>
        <v>11.268632</v>
      </c>
    </row>
    <row r="280" spans="1:35" ht="15.75" customHeight="1" x14ac:dyDescent="0.2">
      <c r="A280" s="27" t="s">
        <v>19</v>
      </c>
      <c r="B280" s="27">
        <v>2022</v>
      </c>
      <c r="C280" s="30">
        <v>44705</v>
      </c>
      <c r="D280" s="27">
        <v>1403</v>
      </c>
      <c r="E280" s="31">
        <v>4</v>
      </c>
      <c r="F280" s="27" t="s">
        <v>24</v>
      </c>
      <c r="G280" s="27" t="s">
        <v>21</v>
      </c>
      <c r="H280" s="27">
        <v>1</v>
      </c>
      <c r="I280" s="5">
        <f t="shared" si="0"/>
        <v>220038</v>
      </c>
      <c r="J280" s="27">
        <v>3.9064118609220313</v>
      </c>
      <c r="K280" s="9"/>
      <c r="L280" s="9"/>
      <c r="M280" s="9"/>
      <c r="N280" s="9"/>
      <c r="O280" s="9"/>
      <c r="P280" s="9"/>
      <c r="Q280" t="str">
        <f t="shared" si="1"/>
        <v>1403_44705</v>
      </c>
      <c r="R280" s="5">
        <v>220038</v>
      </c>
      <c r="S280" s="32">
        <v>2022</v>
      </c>
      <c r="T280" s="32" t="s">
        <v>130</v>
      </c>
      <c r="U280" s="5" t="s">
        <v>19</v>
      </c>
      <c r="V280" s="5">
        <v>1403</v>
      </c>
      <c r="W280" s="5">
        <v>2</v>
      </c>
      <c r="X280" s="5">
        <v>5</v>
      </c>
      <c r="Y280" s="5" t="s">
        <v>131</v>
      </c>
      <c r="Z280" s="5" t="s">
        <v>24</v>
      </c>
      <c r="AA280" s="30">
        <v>44705</v>
      </c>
      <c r="AB280" s="32" t="s">
        <v>132</v>
      </c>
      <c r="AC280" s="32">
        <v>1</v>
      </c>
      <c r="AD280" s="33" t="str">
        <f t="shared" si="2"/>
        <v>1403_44705</v>
      </c>
      <c r="AE280">
        <f t="shared" si="3"/>
        <v>220038</v>
      </c>
      <c r="AF280">
        <f>VLOOKUP($I280,ForageQuality!$G$3:$K$1436,2,FALSE)</f>
        <v>24.030701999999998</v>
      </c>
      <c r="AG280">
        <f>VLOOKUP($I280,ForageQuality!$G$3:$K$1436,3,FALSE)</f>
        <v>19.786196</v>
      </c>
      <c r="AH280">
        <f>VLOOKUP($I280,ForageQuality!$G$3:$K$1436,4,FALSE)</f>
        <v>26.805497000000003</v>
      </c>
      <c r="AI280">
        <f>VLOOKUP($I280,ForageQuality!$G$3:$K$1436,5,FALSE)</f>
        <v>13.365593000000001</v>
      </c>
    </row>
    <row r="281" spans="1:35" ht="15.75" customHeight="1" x14ac:dyDescent="0.2">
      <c r="A281" s="27" t="s">
        <v>19</v>
      </c>
      <c r="B281" s="27">
        <v>2022</v>
      </c>
      <c r="C281" s="30">
        <v>44705</v>
      </c>
      <c r="D281" s="27">
        <v>1404</v>
      </c>
      <c r="E281" s="31">
        <v>4</v>
      </c>
      <c r="F281" s="27" t="s">
        <v>22</v>
      </c>
      <c r="G281" s="27" t="s">
        <v>21</v>
      </c>
      <c r="H281" s="27">
        <v>1</v>
      </c>
      <c r="I281" s="5">
        <f t="shared" si="0"/>
        <v>220039</v>
      </c>
      <c r="J281" s="27">
        <v>3.8170178649896034</v>
      </c>
      <c r="K281" s="9"/>
      <c r="L281" s="9"/>
      <c r="M281" s="9"/>
      <c r="N281" s="9"/>
      <c r="O281" s="9"/>
      <c r="P281" s="9"/>
      <c r="Q281" t="str">
        <f t="shared" si="1"/>
        <v>1404_44705</v>
      </c>
      <c r="R281" s="5">
        <v>220039</v>
      </c>
      <c r="S281" s="32">
        <v>2022</v>
      </c>
      <c r="T281" s="32" t="s">
        <v>130</v>
      </c>
      <c r="U281" s="5" t="s">
        <v>19</v>
      </c>
      <c r="V281" s="5">
        <v>1404</v>
      </c>
      <c r="W281" s="5">
        <v>2</v>
      </c>
      <c r="X281" s="5">
        <v>4</v>
      </c>
      <c r="Y281" s="5" t="s">
        <v>131</v>
      </c>
      <c r="Z281" s="5" t="s">
        <v>22</v>
      </c>
      <c r="AA281" s="30">
        <v>44705</v>
      </c>
      <c r="AB281" s="32" t="s">
        <v>132</v>
      </c>
      <c r="AC281" s="32">
        <v>1</v>
      </c>
      <c r="AD281" s="33" t="str">
        <f t="shared" si="2"/>
        <v>1404_44705</v>
      </c>
      <c r="AE281">
        <f t="shared" si="3"/>
        <v>220039</v>
      </c>
      <c r="AF281">
        <f>VLOOKUP($I281,ForageQuality!$G$3:$K$1436,2,FALSE)</f>
        <v>23.880061999999999</v>
      </c>
      <c r="AG281">
        <f>VLOOKUP($I281,ForageQuality!$G$3:$K$1436,3,FALSE)</f>
        <v>18.250140800000004</v>
      </c>
      <c r="AH281">
        <f>VLOOKUP($I281,ForageQuality!$G$3:$K$1436,4,FALSE)</f>
        <v>24.741386800000001</v>
      </c>
      <c r="AI281">
        <f>VLOOKUP($I281,ForageQuality!$G$3:$K$1436,5,FALSE)</f>
        <v>12.266534800000001</v>
      </c>
    </row>
    <row r="282" spans="1:35" ht="15.75" customHeight="1" x14ac:dyDescent="0.2">
      <c r="A282" s="27" t="s">
        <v>19</v>
      </c>
      <c r="B282" s="27">
        <v>2022</v>
      </c>
      <c r="C282" s="30">
        <v>44705</v>
      </c>
      <c r="D282" s="27">
        <v>1405</v>
      </c>
      <c r="E282" s="31">
        <v>4</v>
      </c>
      <c r="F282" s="27" t="s">
        <v>26</v>
      </c>
      <c r="G282" s="27" t="s">
        <v>21</v>
      </c>
      <c r="H282" s="27">
        <v>1</v>
      </c>
      <c r="I282" s="5">
        <f t="shared" si="0"/>
        <v>220040</v>
      </c>
      <c r="J282" s="27">
        <v>2.8352090117096207</v>
      </c>
      <c r="K282" s="9"/>
      <c r="L282" s="9"/>
      <c r="M282" s="9"/>
      <c r="N282" s="9"/>
      <c r="O282" s="9"/>
      <c r="P282" s="9"/>
      <c r="Q282" t="str">
        <f t="shared" si="1"/>
        <v>1405_44705</v>
      </c>
      <c r="R282" s="5">
        <v>220040</v>
      </c>
      <c r="S282" s="32">
        <v>2022</v>
      </c>
      <c r="T282" s="32" t="s">
        <v>130</v>
      </c>
      <c r="U282" s="5" t="s">
        <v>19</v>
      </c>
      <c r="V282" s="5">
        <v>1405</v>
      </c>
      <c r="W282" s="5">
        <v>2</v>
      </c>
      <c r="X282" s="5">
        <v>1</v>
      </c>
      <c r="Y282" s="5" t="s">
        <v>131</v>
      </c>
      <c r="Z282" s="5" t="s">
        <v>26</v>
      </c>
      <c r="AA282" s="30">
        <v>44705</v>
      </c>
      <c r="AB282" s="32" t="s">
        <v>132</v>
      </c>
      <c r="AC282" s="32">
        <v>1</v>
      </c>
      <c r="AD282" s="33" t="str">
        <f t="shared" si="2"/>
        <v>1405_44705</v>
      </c>
      <c r="AE282">
        <f t="shared" si="3"/>
        <v>220040</v>
      </c>
      <c r="AF282">
        <f>VLOOKUP($I282,ForageQuality!$G$3:$K$1436,2,FALSE)</f>
        <v>23.748927000000002</v>
      </c>
      <c r="AG282">
        <f>VLOOKUP($I282,ForageQuality!$G$3:$K$1436,3,FALSE)</f>
        <v>18.338320500000002</v>
      </c>
      <c r="AH282">
        <f>VLOOKUP($I282,ForageQuality!$G$3:$K$1436,4,FALSE)</f>
        <v>22.927098000000001</v>
      </c>
      <c r="AI282">
        <f>VLOOKUP($I282,ForageQuality!$G$3:$K$1436,5,FALSE)</f>
        <v>9.476973000000001</v>
      </c>
    </row>
    <row r="283" spans="1:35" ht="15.75" customHeight="1" x14ac:dyDescent="0.2">
      <c r="A283" s="27" t="s">
        <v>19</v>
      </c>
      <c r="B283" s="27">
        <v>2022</v>
      </c>
      <c r="C283" s="30">
        <v>44705</v>
      </c>
      <c r="D283" s="27">
        <v>1406</v>
      </c>
      <c r="E283" s="31">
        <v>4</v>
      </c>
      <c r="F283" s="27" t="s">
        <v>25</v>
      </c>
      <c r="G283" s="27" t="s">
        <v>21</v>
      </c>
      <c r="H283" s="27">
        <v>1</v>
      </c>
      <c r="I283" s="5">
        <f t="shared" si="0"/>
        <v>220041</v>
      </c>
      <c r="J283" s="27">
        <v>3.0213130795231646</v>
      </c>
      <c r="K283" s="9"/>
      <c r="L283" s="9"/>
      <c r="M283" s="9"/>
      <c r="N283" s="9"/>
      <c r="O283" s="9"/>
      <c r="P283" s="9"/>
      <c r="Q283" t="str">
        <f t="shared" si="1"/>
        <v>1406_44705</v>
      </c>
      <c r="R283" s="5">
        <v>220041</v>
      </c>
      <c r="S283" s="32">
        <v>2022</v>
      </c>
      <c r="T283" s="32" t="s">
        <v>130</v>
      </c>
      <c r="U283" s="5" t="s">
        <v>19</v>
      </c>
      <c r="V283" s="5">
        <v>1406</v>
      </c>
      <c r="W283" s="5">
        <v>2</v>
      </c>
      <c r="X283" s="5">
        <v>6</v>
      </c>
      <c r="Y283" s="5" t="s">
        <v>131</v>
      </c>
      <c r="Z283" s="5" t="s">
        <v>25</v>
      </c>
      <c r="AA283" s="30">
        <v>44705</v>
      </c>
      <c r="AB283" s="32" t="s">
        <v>132</v>
      </c>
      <c r="AC283" s="32">
        <v>1</v>
      </c>
      <c r="AD283" s="33" t="str">
        <f t="shared" si="2"/>
        <v>1406_44705</v>
      </c>
      <c r="AE283">
        <f t="shared" si="3"/>
        <v>220041</v>
      </c>
      <c r="AF283">
        <f>VLOOKUP($I283,ForageQuality!$G$3:$K$1436,2,FALSE)</f>
        <v>26.972358</v>
      </c>
      <c r="AG283">
        <f>VLOOKUP($I283,ForageQuality!$G$3:$K$1436,3,FALSE)</f>
        <v>17.306106</v>
      </c>
      <c r="AH283">
        <f>VLOOKUP($I283,ForageQuality!$G$3:$K$1436,4,FALSE)</f>
        <v>24.938873999999998</v>
      </c>
      <c r="AI283">
        <f>VLOOKUP($I283,ForageQuality!$G$3:$K$1436,5,FALSE)</f>
        <v>7.3165800000000001</v>
      </c>
    </row>
    <row r="284" spans="1:35" ht="15.75" customHeight="1" x14ac:dyDescent="0.2">
      <c r="A284" s="27" t="s">
        <v>19</v>
      </c>
      <c r="B284" s="27">
        <v>2022</v>
      </c>
      <c r="C284" s="30">
        <v>44705</v>
      </c>
      <c r="D284" s="27">
        <v>1407</v>
      </c>
      <c r="E284" s="31">
        <v>4</v>
      </c>
      <c r="F284" s="27" t="s">
        <v>22</v>
      </c>
      <c r="G284" s="27" t="s">
        <v>27</v>
      </c>
      <c r="H284" s="27">
        <v>1</v>
      </c>
      <c r="I284" s="5">
        <f t="shared" si="0"/>
        <v>220042</v>
      </c>
      <c r="J284" s="27">
        <v>2.9922150159270311</v>
      </c>
      <c r="K284" s="9"/>
      <c r="L284" s="9"/>
      <c r="M284" s="9"/>
      <c r="N284" s="9"/>
      <c r="O284" s="9"/>
      <c r="P284" s="9"/>
      <c r="Q284" t="str">
        <f t="shared" si="1"/>
        <v>1407_44705</v>
      </c>
      <c r="R284" s="5">
        <v>220042</v>
      </c>
      <c r="S284" s="32">
        <v>2022</v>
      </c>
      <c r="T284" s="32" t="s">
        <v>130</v>
      </c>
      <c r="U284" s="5" t="s">
        <v>19</v>
      </c>
      <c r="V284" s="5">
        <v>1407</v>
      </c>
      <c r="W284" s="5">
        <v>1</v>
      </c>
      <c r="X284" s="5">
        <v>4</v>
      </c>
      <c r="Y284" s="5" t="s">
        <v>133</v>
      </c>
      <c r="Z284" s="5" t="s">
        <v>22</v>
      </c>
      <c r="AA284" s="30">
        <v>44705</v>
      </c>
      <c r="AB284" s="32" t="s">
        <v>132</v>
      </c>
      <c r="AC284" s="32">
        <v>1</v>
      </c>
      <c r="AD284" s="33" t="str">
        <f t="shared" si="2"/>
        <v>1407_44705</v>
      </c>
      <c r="AE284">
        <f t="shared" si="3"/>
        <v>220042</v>
      </c>
      <c r="AF284">
        <f>VLOOKUP($I284,ForageQuality!$G$3:$K$1436,2,FALSE)</f>
        <v>23.674393799999997</v>
      </c>
      <c r="AG284">
        <f>VLOOKUP($I284,ForageQuality!$G$3:$K$1436,3,FALSE)</f>
        <v>18.934140599999999</v>
      </c>
      <c r="AH284">
        <f>VLOOKUP($I284,ForageQuality!$G$3:$K$1436,4,FALSE)</f>
        <v>25.495689599999999</v>
      </c>
      <c r="AI284">
        <f>VLOOKUP($I284,ForageQuality!$G$3:$K$1436,5,FALSE)</f>
        <v>13.044038999999998</v>
      </c>
    </row>
    <row r="285" spans="1:35" ht="15.75" customHeight="1" x14ac:dyDescent="0.2">
      <c r="A285" s="27" t="s">
        <v>19</v>
      </c>
      <c r="B285" s="27">
        <v>2022</v>
      </c>
      <c r="C285" s="30">
        <v>44705</v>
      </c>
      <c r="D285" s="27">
        <v>1408</v>
      </c>
      <c r="E285" s="31">
        <v>4</v>
      </c>
      <c r="F285" s="27" t="s">
        <v>20</v>
      </c>
      <c r="G285" s="27" t="s">
        <v>27</v>
      </c>
      <c r="H285" s="27">
        <v>1</v>
      </c>
      <c r="I285" s="5">
        <f t="shared" si="0"/>
        <v>220043</v>
      </c>
      <c r="J285" s="27">
        <v>2.6117187654362044</v>
      </c>
      <c r="K285" s="9"/>
      <c r="L285" s="9"/>
      <c r="M285" s="9"/>
      <c r="N285" s="9"/>
      <c r="O285" s="9"/>
      <c r="P285" s="9"/>
      <c r="Q285" t="str">
        <f t="shared" si="1"/>
        <v>1408_44705</v>
      </c>
      <c r="R285" s="5">
        <v>220043</v>
      </c>
      <c r="S285" s="32">
        <v>2022</v>
      </c>
      <c r="T285" s="32" t="s">
        <v>130</v>
      </c>
      <c r="U285" s="5" t="s">
        <v>19</v>
      </c>
      <c r="V285" s="5">
        <v>1408</v>
      </c>
      <c r="W285" s="5">
        <v>1</v>
      </c>
      <c r="X285" s="5">
        <v>2</v>
      </c>
      <c r="Y285" s="5" t="s">
        <v>133</v>
      </c>
      <c r="Z285" s="5" t="s">
        <v>20</v>
      </c>
      <c r="AA285" s="30">
        <v>44705</v>
      </c>
      <c r="AB285" s="32" t="s">
        <v>132</v>
      </c>
      <c r="AC285" s="32">
        <v>1</v>
      </c>
      <c r="AD285" s="33" t="str">
        <f t="shared" si="2"/>
        <v>1408_44705</v>
      </c>
      <c r="AE285">
        <f t="shared" si="3"/>
        <v>220043</v>
      </c>
      <c r="AF285">
        <f>VLOOKUP($I285,ForageQuality!$G$3:$K$1436,2,FALSE)</f>
        <v>22.991979000000001</v>
      </c>
      <c r="AG285">
        <f>VLOOKUP($I285,ForageQuality!$G$3:$K$1436,3,FALSE)</f>
        <v>20.435151000000001</v>
      </c>
      <c r="AH285">
        <f>VLOOKUP($I285,ForageQuality!$G$3:$K$1436,4,FALSE)</f>
        <v>27.249578999999997</v>
      </c>
      <c r="AI285">
        <f>VLOOKUP($I285,ForageQuality!$G$3:$K$1436,5,FALSE)</f>
        <v>11.081340000000001</v>
      </c>
    </row>
    <row r="286" spans="1:35" ht="15.75" customHeight="1" x14ac:dyDescent="0.2">
      <c r="A286" s="27" t="s">
        <v>19</v>
      </c>
      <c r="B286" s="27">
        <v>2022</v>
      </c>
      <c r="C286" s="30">
        <v>44705</v>
      </c>
      <c r="D286" s="27">
        <v>1409</v>
      </c>
      <c r="E286" s="31">
        <v>4</v>
      </c>
      <c r="F286" s="27" t="s">
        <v>24</v>
      </c>
      <c r="G286" s="27" t="s">
        <v>27</v>
      </c>
      <c r="H286" s="27">
        <v>1</v>
      </c>
      <c r="I286" s="5">
        <f t="shared" si="0"/>
        <v>220044</v>
      </c>
      <c r="J286" s="27">
        <v>3.5503546210051833</v>
      </c>
      <c r="K286" s="9"/>
      <c r="L286" s="9"/>
      <c r="M286" s="9"/>
      <c r="N286" s="9"/>
      <c r="O286" s="9"/>
      <c r="P286" s="9"/>
      <c r="Q286" t="str">
        <f t="shared" si="1"/>
        <v>1409_44705</v>
      </c>
      <c r="R286" s="5">
        <v>220044</v>
      </c>
      <c r="S286" s="32">
        <v>2022</v>
      </c>
      <c r="T286" s="32" t="s">
        <v>130</v>
      </c>
      <c r="U286" s="5" t="s">
        <v>19</v>
      </c>
      <c r="V286" s="5">
        <v>1409</v>
      </c>
      <c r="W286" s="5">
        <v>1</v>
      </c>
      <c r="X286" s="5">
        <v>5</v>
      </c>
      <c r="Y286" s="5" t="s">
        <v>133</v>
      </c>
      <c r="Z286" s="5" t="s">
        <v>24</v>
      </c>
      <c r="AA286" s="30">
        <v>44705</v>
      </c>
      <c r="AB286" s="32" t="s">
        <v>132</v>
      </c>
      <c r="AC286" s="32">
        <v>1</v>
      </c>
      <c r="AD286" s="33" t="str">
        <f t="shared" si="2"/>
        <v>1409_44705</v>
      </c>
      <c r="AE286">
        <f t="shared" si="3"/>
        <v>220044</v>
      </c>
      <c r="AF286">
        <f>VLOOKUP($I286,ForageQuality!$G$3:$K$1436,2,FALSE)</f>
        <v>24.324609000000002</v>
      </c>
      <c r="AG286">
        <f>VLOOKUP($I286,ForageQuality!$G$3:$K$1436,3,FALSE)</f>
        <v>17.781295499999999</v>
      </c>
      <c r="AH286">
        <f>VLOOKUP($I286,ForageQuality!$G$3:$K$1436,4,FALSE)</f>
        <v>21.537967500000001</v>
      </c>
      <c r="AI286">
        <f>VLOOKUP($I286,ForageQuality!$G$3:$K$1436,5,FALSE)</f>
        <v>9.6719055000000012</v>
      </c>
    </row>
    <row r="287" spans="1:35" ht="15.75" customHeight="1" x14ac:dyDescent="0.2">
      <c r="A287" s="27" t="s">
        <v>19</v>
      </c>
      <c r="B287" s="27">
        <v>2022</v>
      </c>
      <c r="C287" s="30">
        <v>44705</v>
      </c>
      <c r="D287" s="27">
        <v>1410</v>
      </c>
      <c r="E287" s="31">
        <v>4</v>
      </c>
      <c r="F287" s="27" t="s">
        <v>26</v>
      </c>
      <c r="G287" s="27" t="s">
        <v>27</v>
      </c>
      <c r="H287" s="27">
        <v>1</v>
      </c>
      <c r="I287" s="5">
        <f t="shared" si="0"/>
        <v>220045</v>
      </c>
      <c r="J287" s="27">
        <v>3.1158396642818547</v>
      </c>
      <c r="K287" s="9"/>
      <c r="L287" s="9"/>
      <c r="M287" s="9"/>
      <c r="N287" s="9"/>
      <c r="O287" s="9"/>
      <c r="P287" s="9"/>
      <c r="Q287" t="str">
        <f t="shared" si="1"/>
        <v>1410_44705</v>
      </c>
      <c r="R287" s="5">
        <v>220045</v>
      </c>
      <c r="S287" s="32">
        <v>2022</v>
      </c>
      <c r="T287" s="32" t="s">
        <v>130</v>
      </c>
      <c r="U287" s="5" t="s">
        <v>19</v>
      </c>
      <c r="V287" s="5">
        <v>1410</v>
      </c>
      <c r="W287" s="5">
        <v>1</v>
      </c>
      <c r="X287" s="5">
        <v>1</v>
      </c>
      <c r="Y287" s="5" t="s">
        <v>133</v>
      </c>
      <c r="Z287" s="5" t="s">
        <v>26</v>
      </c>
      <c r="AA287" s="30">
        <v>44705</v>
      </c>
      <c r="AB287" s="32" t="s">
        <v>132</v>
      </c>
      <c r="AC287" s="32">
        <v>1</v>
      </c>
      <c r="AD287" s="33" t="str">
        <f t="shared" si="2"/>
        <v>1410_44705</v>
      </c>
      <c r="AE287">
        <f t="shared" si="3"/>
        <v>220045</v>
      </c>
      <c r="AF287">
        <f>VLOOKUP($I287,ForageQuality!$G$3:$K$1436,2,FALSE)</f>
        <v>24.886361999999998</v>
      </c>
      <c r="AG287">
        <f>VLOOKUP($I287,ForageQuality!$G$3:$K$1436,3,FALSE)</f>
        <v>17.8362555</v>
      </c>
      <c r="AH287">
        <f>VLOOKUP($I287,ForageQuality!$G$3:$K$1436,4,FALSE)</f>
        <v>23.3526135</v>
      </c>
      <c r="AI287">
        <f>VLOOKUP($I287,ForageQuality!$G$3:$K$1436,5,FALSE)</f>
        <v>7.3614090000000001</v>
      </c>
    </row>
    <row r="288" spans="1:35" ht="15.75" customHeight="1" x14ac:dyDescent="0.2">
      <c r="A288" s="27" t="s">
        <v>19</v>
      </c>
      <c r="B288" s="27">
        <v>2022</v>
      </c>
      <c r="C288" s="30">
        <v>44705</v>
      </c>
      <c r="D288" s="27">
        <v>1411</v>
      </c>
      <c r="E288" s="31">
        <v>4</v>
      </c>
      <c r="F288" s="27" t="s">
        <v>25</v>
      </c>
      <c r="G288" s="27" t="s">
        <v>27</v>
      </c>
      <c r="H288" s="27">
        <v>1</v>
      </c>
      <c r="I288" s="5">
        <f t="shared" si="0"/>
        <v>220046</v>
      </c>
      <c r="J288" s="27">
        <v>2.376348290771884</v>
      </c>
      <c r="K288" s="9"/>
      <c r="L288" s="9"/>
      <c r="M288" s="9"/>
      <c r="N288" s="9"/>
      <c r="O288" s="9"/>
      <c r="P288" s="9"/>
      <c r="Q288" t="str">
        <f t="shared" si="1"/>
        <v>1411_44705</v>
      </c>
      <c r="R288" s="5">
        <v>220046</v>
      </c>
      <c r="S288" s="32">
        <v>2022</v>
      </c>
      <c r="T288" s="32" t="s">
        <v>130</v>
      </c>
      <c r="U288" s="5" t="s">
        <v>19</v>
      </c>
      <c r="V288" s="5">
        <v>1411</v>
      </c>
      <c r="W288" s="5">
        <v>1</v>
      </c>
      <c r="X288" s="5">
        <v>6</v>
      </c>
      <c r="Y288" s="5" t="s">
        <v>133</v>
      </c>
      <c r="Z288" s="5" t="s">
        <v>25</v>
      </c>
      <c r="AA288" s="30">
        <v>44705</v>
      </c>
      <c r="AB288" s="32" t="s">
        <v>132</v>
      </c>
      <c r="AC288" s="32">
        <v>1</v>
      </c>
      <c r="AD288" s="33" t="str">
        <f t="shared" si="2"/>
        <v>1411_44705</v>
      </c>
      <c r="AE288">
        <f t="shared" si="3"/>
        <v>220046</v>
      </c>
      <c r="AF288">
        <f>VLOOKUP($I288,ForageQuality!$G$3:$K$1436,2,FALSE)</f>
        <v>23.744921999999999</v>
      </c>
      <c r="AG288">
        <f>VLOOKUP($I288,ForageQuality!$G$3:$K$1436,3,FALSE)</f>
        <v>18.494882500000003</v>
      </c>
      <c r="AH288">
        <f>VLOOKUP($I288,ForageQuality!$G$3:$K$1436,4,FALSE)</f>
        <v>24.058352500000002</v>
      </c>
      <c r="AI288">
        <f>VLOOKUP($I288,ForageQuality!$G$3:$K$1436,5,FALSE)</f>
        <v>10.705186999999999</v>
      </c>
    </row>
    <row r="289" spans="1:35" ht="15.75" customHeight="1" x14ac:dyDescent="0.2">
      <c r="A289" s="27" t="s">
        <v>19</v>
      </c>
      <c r="B289" s="27">
        <v>2022</v>
      </c>
      <c r="C289" s="30">
        <v>44705</v>
      </c>
      <c r="D289" s="27">
        <v>1412</v>
      </c>
      <c r="E289" s="31">
        <v>4</v>
      </c>
      <c r="F289" s="27" t="s">
        <v>23</v>
      </c>
      <c r="G289" s="27" t="s">
        <v>27</v>
      </c>
      <c r="H289" s="27">
        <v>1</v>
      </c>
      <c r="I289" s="5">
        <f t="shared" si="0"/>
        <v>220047</v>
      </c>
      <c r="J289" s="27">
        <v>2.9587693199645311</v>
      </c>
      <c r="K289" s="9"/>
      <c r="L289" s="9"/>
      <c r="M289" s="9"/>
      <c r="N289" s="9"/>
      <c r="O289" s="9"/>
      <c r="P289" s="9"/>
      <c r="Q289" t="str">
        <f t="shared" si="1"/>
        <v>1412_44705</v>
      </c>
      <c r="R289" s="5">
        <v>220047</v>
      </c>
      <c r="S289" s="32">
        <v>2022</v>
      </c>
      <c r="T289" s="32" t="s">
        <v>130</v>
      </c>
      <c r="U289" s="5" t="s">
        <v>19</v>
      </c>
      <c r="V289" s="5">
        <v>1412</v>
      </c>
      <c r="W289" s="5">
        <v>1</v>
      </c>
      <c r="X289" s="5">
        <v>3</v>
      </c>
      <c r="Y289" s="5" t="s">
        <v>133</v>
      </c>
      <c r="Z289" s="5" t="s">
        <v>23</v>
      </c>
      <c r="AA289" s="30">
        <v>44705</v>
      </c>
      <c r="AB289" s="32" t="s">
        <v>132</v>
      </c>
      <c r="AC289" s="32">
        <v>1</v>
      </c>
      <c r="AD289" s="33" t="str">
        <f t="shared" si="2"/>
        <v>1412_44705</v>
      </c>
      <c r="AE289">
        <f t="shared" si="3"/>
        <v>220047</v>
      </c>
      <c r="AF289">
        <f>VLOOKUP($I289,ForageQuality!$G$3:$K$1436,2,FALSE)</f>
        <v>24.019712499999997</v>
      </c>
      <c r="AG289">
        <f>VLOOKUP($I289,ForageQuality!$G$3:$K$1436,3,FALSE)</f>
        <v>18.438038499999998</v>
      </c>
      <c r="AH289">
        <f>VLOOKUP($I289,ForageQuality!$G$3:$K$1436,4,FALSE)</f>
        <v>23.916219499999997</v>
      </c>
      <c r="AI289">
        <f>VLOOKUP($I289,ForageQuality!$G$3:$K$1436,5,FALSE)</f>
        <v>10.310210000000001</v>
      </c>
    </row>
    <row r="290" spans="1:35" ht="15.75" customHeight="1" x14ac:dyDescent="0.2">
      <c r="A290" s="27" t="s">
        <v>19</v>
      </c>
      <c r="B290" s="27">
        <v>2022</v>
      </c>
      <c r="C290" s="30">
        <v>44741</v>
      </c>
      <c r="D290" s="27">
        <v>1107</v>
      </c>
      <c r="E290" s="31">
        <v>1</v>
      </c>
      <c r="F290" s="27" t="s">
        <v>24</v>
      </c>
      <c r="G290" s="27" t="s">
        <v>27</v>
      </c>
      <c r="H290" s="27">
        <v>2</v>
      </c>
      <c r="I290" s="5">
        <f t="shared" si="0"/>
        <v>220096</v>
      </c>
      <c r="J290" s="27">
        <v>5.2819185879723998</v>
      </c>
      <c r="K290" s="9"/>
      <c r="L290" s="9"/>
      <c r="M290" s="9"/>
      <c r="N290" s="9"/>
      <c r="O290" s="9"/>
      <c r="P290" s="9"/>
      <c r="Q290" t="str">
        <f t="shared" si="1"/>
        <v>1107_44741</v>
      </c>
      <c r="R290" s="5">
        <v>220048</v>
      </c>
      <c r="S290" s="32">
        <v>2022</v>
      </c>
      <c r="T290" s="32" t="s">
        <v>130</v>
      </c>
      <c r="U290" s="5" t="s">
        <v>28</v>
      </c>
      <c r="V290" s="5">
        <v>2101</v>
      </c>
      <c r="W290" s="5">
        <v>2</v>
      </c>
      <c r="X290" s="5">
        <v>1</v>
      </c>
      <c r="Y290" s="5" t="s">
        <v>131</v>
      </c>
      <c r="Z290" s="5" t="s">
        <v>26</v>
      </c>
      <c r="AA290" s="30">
        <v>44704</v>
      </c>
      <c r="AB290" s="32" t="s">
        <v>132</v>
      </c>
      <c r="AC290" s="32">
        <v>1</v>
      </c>
      <c r="AD290" s="33" t="str">
        <f t="shared" si="2"/>
        <v>2101_44704</v>
      </c>
      <c r="AE290">
        <f t="shared" si="3"/>
        <v>220048</v>
      </c>
      <c r="AF290">
        <f>VLOOKUP($I290,ForageQuality!$G$3:$K$1436,2,FALSE)</f>
        <v>18.611301000000001</v>
      </c>
      <c r="AG290">
        <f>VLOOKUP($I290,ForageQuality!$G$3:$K$1436,3,FALSE)</f>
        <v>26.210218000000001</v>
      </c>
      <c r="AH290">
        <f>VLOOKUP($I290,ForageQuality!$G$3:$K$1436,4,FALSE)</f>
        <v>34.804341999999998</v>
      </c>
      <c r="AI290">
        <f>VLOOKUP($I290,ForageQuality!$G$3:$K$1436,5,FALSE)</f>
        <v>24.703455999999999</v>
      </c>
    </row>
    <row r="291" spans="1:35" ht="15.75" customHeight="1" x14ac:dyDescent="0.2">
      <c r="A291" s="27" t="s">
        <v>19</v>
      </c>
      <c r="B291" s="27">
        <v>2022</v>
      </c>
      <c r="C291" s="30">
        <v>44741</v>
      </c>
      <c r="D291" s="27">
        <v>1108</v>
      </c>
      <c r="E291" s="31">
        <v>1</v>
      </c>
      <c r="F291" s="27" t="s">
        <v>23</v>
      </c>
      <c r="G291" s="27" t="s">
        <v>27</v>
      </c>
      <c r="H291" s="27">
        <v>2</v>
      </c>
      <c r="I291" s="5">
        <f t="shared" si="0"/>
        <v>220097</v>
      </c>
      <c r="J291" s="27">
        <v>4.5592002302409584</v>
      </c>
      <c r="K291" s="9"/>
      <c r="L291" s="9"/>
      <c r="M291" s="9"/>
      <c r="N291" s="9"/>
      <c r="O291" s="9"/>
      <c r="P291" s="9"/>
      <c r="Q291" t="str">
        <f t="shared" si="1"/>
        <v>1108_44741</v>
      </c>
      <c r="R291" s="5">
        <v>220049</v>
      </c>
      <c r="S291" s="32">
        <v>2022</v>
      </c>
      <c r="T291" s="32" t="s">
        <v>130</v>
      </c>
      <c r="U291" s="5" t="s">
        <v>28</v>
      </c>
      <c r="V291" s="5">
        <v>2102</v>
      </c>
      <c r="W291" s="5">
        <v>2</v>
      </c>
      <c r="X291" s="5">
        <v>6</v>
      </c>
      <c r="Y291" s="5" t="s">
        <v>131</v>
      </c>
      <c r="Z291" s="5" t="s">
        <v>25</v>
      </c>
      <c r="AA291" s="30">
        <v>44704</v>
      </c>
      <c r="AB291" s="32" t="s">
        <v>132</v>
      </c>
      <c r="AC291" s="32">
        <v>1</v>
      </c>
      <c r="AD291" s="33" t="str">
        <f t="shared" si="2"/>
        <v>2102_44704</v>
      </c>
      <c r="AE291">
        <f t="shared" si="3"/>
        <v>220049</v>
      </c>
      <c r="AF291">
        <f>VLOOKUP($I291,ForageQuality!$G$3:$K$1436,2,FALSE)</f>
        <v>21.073295999999999</v>
      </c>
      <c r="AG291">
        <f>VLOOKUP($I291,ForageQuality!$G$3:$K$1436,3,FALSE)</f>
        <v>24.856401000000002</v>
      </c>
      <c r="AH291">
        <f>VLOOKUP($I291,ForageQuality!$G$3:$K$1436,4,FALSE)</f>
        <v>33.431438999999997</v>
      </c>
      <c r="AI291">
        <f>VLOOKUP($I291,ForageQuality!$G$3:$K$1436,5,FALSE)</f>
        <v>17.84131</v>
      </c>
    </row>
    <row r="292" spans="1:35" ht="15.75" customHeight="1" x14ac:dyDescent="0.2">
      <c r="A292" s="27" t="s">
        <v>19</v>
      </c>
      <c r="B292" s="27">
        <v>2022</v>
      </c>
      <c r="C292" s="30">
        <v>44741</v>
      </c>
      <c r="D292" s="27">
        <v>1109</v>
      </c>
      <c r="E292" s="31">
        <v>1</v>
      </c>
      <c r="F292" s="27" t="s">
        <v>20</v>
      </c>
      <c r="G292" s="27" t="s">
        <v>27</v>
      </c>
      <c r="H292" s="27">
        <v>2</v>
      </c>
      <c r="I292" s="5">
        <f t="shared" si="0"/>
        <v>220098</v>
      </c>
      <c r="J292" s="27">
        <v>5.7342697893972403</v>
      </c>
      <c r="K292" s="9"/>
      <c r="L292" s="9"/>
      <c r="M292" s="9"/>
      <c r="N292" s="9"/>
      <c r="O292" s="9"/>
      <c r="P292" s="9"/>
      <c r="Q292" t="str">
        <f t="shared" si="1"/>
        <v>1109_44741</v>
      </c>
      <c r="R292" s="5">
        <v>220050</v>
      </c>
      <c r="S292" s="32">
        <v>2022</v>
      </c>
      <c r="T292" s="32" t="s">
        <v>130</v>
      </c>
      <c r="U292" s="5" t="s">
        <v>28</v>
      </c>
      <c r="V292" s="5">
        <v>2103</v>
      </c>
      <c r="W292" s="5">
        <v>2</v>
      </c>
      <c r="X292" s="5">
        <v>4</v>
      </c>
      <c r="Y292" s="5" t="s">
        <v>131</v>
      </c>
      <c r="Z292" s="5" t="s">
        <v>22</v>
      </c>
      <c r="AA292" s="30">
        <v>44704</v>
      </c>
      <c r="AB292" s="32" t="s">
        <v>132</v>
      </c>
      <c r="AC292" s="32">
        <v>1</v>
      </c>
      <c r="AD292" s="33" t="str">
        <f t="shared" si="2"/>
        <v>2103_44704</v>
      </c>
      <c r="AE292">
        <f t="shared" si="3"/>
        <v>220050</v>
      </c>
      <c r="AF292">
        <f>VLOOKUP($I292,ForageQuality!$G$3:$K$1436,2,FALSE)</f>
        <v>20.944628000000002</v>
      </c>
      <c r="AG292">
        <f>VLOOKUP($I292,ForageQuality!$G$3:$K$1436,3,FALSE)</f>
        <v>23.695312000000001</v>
      </c>
      <c r="AH292">
        <f>VLOOKUP($I292,ForageQuality!$G$3:$K$1436,4,FALSE)</f>
        <v>32.191451999999998</v>
      </c>
      <c r="AI292">
        <f>VLOOKUP($I292,ForageQuality!$G$3:$K$1436,5,FALSE)</f>
        <v>18.607016000000002</v>
      </c>
    </row>
    <row r="293" spans="1:35" ht="15.75" customHeight="1" x14ac:dyDescent="0.2">
      <c r="A293" s="27" t="s">
        <v>19</v>
      </c>
      <c r="B293" s="27">
        <v>2022</v>
      </c>
      <c r="C293" s="30">
        <v>44741</v>
      </c>
      <c r="D293" s="27">
        <v>1110</v>
      </c>
      <c r="E293" s="31">
        <v>1</v>
      </c>
      <c r="F293" s="27" t="s">
        <v>22</v>
      </c>
      <c r="G293" s="27" t="s">
        <v>27</v>
      </c>
      <c r="H293" s="27">
        <v>2</v>
      </c>
      <c r="I293" s="5">
        <f t="shared" si="0"/>
        <v>220099</v>
      </c>
      <c r="J293" s="27">
        <v>5.3111231539379684</v>
      </c>
      <c r="K293" s="9"/>
      <c r="L293" s="9"/>
      <c r="M293" s="9"/>
      <c r="N293" s="9"/>
      <c r="O293" s="9"/>
      <c r="P293" s="9"/>
      <c r="Q293" t="str">
        <f t="shared" si="1"/>
        <v>1110_44741</v>
      </c>
      <c r="R293" s="5">
        <v>220051</v>
      </c>
      <c r="S293" s="32">
        <v>2022</v>
      </c>
      <c r="T293" s="32" t="s">
        <v>130</v>
      </c>
      <c r="U293" s="5" t="s">
        <v>28</v>
      </c>
      <c r="V293" s="5">
        <v>2104</v>
      </c>
      <c r="W293" s="5">
        <v>2</v>
      </c>
      <c r="X293" s="5">
        <v>3</v>
      </c>
      <c r="Y293" s="5" t="s">
        <v>131</v>
      </c>
      <c r="Z293" s="5" t="s">
        <v>23</v>
      </c>
      <c r="AA293" s="30">
        <v>44704</v>
      </c>
      <c r="AB293" s="32" t="s">
        <v>132</v>
      </c>
      <c r="AC293" s="32">
        <v>1</v>
      </c>
      <c r="AD293" s="33" t="str">
        <f t="shared" si="2"/>
        <v>2104_44704</v>
      </c>
      <c r="AE293">
        <f t="shared" si="3"/>
        <v>220051</v>
      </c>
      <c r="AF293">
        <f>VLOOKUP($I293,ForageQuality!$G$3:$K$1436,2,FALSE)</f>
        <v>21.936824999999999</v>
      </c>
      <c r="AG293">
        <f>VLOOKUP($I293,ForageQuality!$G$3:$K$1436,3,FALSE)</f>
        <v>21.526965000000001</v>
      </c>
      <c r="AH293">
        <f>VLOOKUP($I293,ForageQuality!$G$3:$K$1436,4,FALSE)</f>
        <v>28.047464999999999</v>
      </c>
      <c r="AI293">
        <f>VLOOKUP($I293,ForageQuality!$G$3:$K$1436,5,FALSE)</f>
        <v>17.232749999999999</v>
      </c>
    </row>
    <row r="294" spans="1:35" ht="15.75" customHeight="1" x14ac:dyDescent="0.2">
      <c r="A294" s="27" t="s">
        <v>19</v>
      </c>
      <c r="B294" s="27">
        <v>2022</v>
      </c>
      <c r="C294" s="30">
        <v>44741</v>
      </c>
      <c r="D294" s="27">
        <v>1111</v>
      </c>
      <c r="E294" s="31">
        <v>1</v>
      </c>
      <c r="F294" s="27" t="s">
        <v>25</v>
      </c>
      <c r="G294" s="27" t="s">
        <v>27</v>
      </c>
      <c r="H294" s="27">
        <v>2</v>
      </c>
      <c r="I294" s="5">
        <f t="shared" si="0"/>
        <v>220100</v>
      </c>
      <c r="J294" s="27">
        <v>5.0966962660310955</v>
      </c>
      <c r="K294" s="9"/>
      <c r="L294" s="9"/>
      <c r="M294" s="9"/>
      <c r="N294" s="9"/>
      <c r="O294" s="9"/>
      <c r="P294" s="9"/>
      <c r="Q294" t="str">
        <f t="shared" si="1"/>
        <v>1111_44741</v>
      </c>
      <c r="R294" s="5">
        <v>220052</v>
      </c>
      <c r="S294" s="32">
        <v>2022</v>
      </c>
      <c r="T294" s="32" t="s">
        <v>130</v>
      </c>
      <c r="U294" s="5" t="s">
        <v>28</v>
      </c>
      <c r="V294" s="5">
        <v>2105</v>
      </c>
      <c r="W294" s="5">
        <v>2</v>
      </c>
      <c r="X294" s="5">
        <v>2</v>
      </c>
      <c r="Y294" s="5" t="s">
        <v>131</v>
      </c>
      <c r="Z294" s="5" t="s">
        <v>20</v>
      </c>
      <c r="AA294" s="30">
        <v>44704</v>
      </c>
      <c r="AB294" s="32" t="s">
        <v>132</v>
      </c>
      <c r="AC294" s="32">
        <v>1</v>
      </c>
      <c r="AD294" s="33" t="str">
        <f t="shared" si="2"/>
        <v>2105_44704</v>
      </c>
      <c r="AE294">
        <f t="shared" si="3"/>
        <v>220052</v>
      </c>
      <c r="AF294">
        <f>VLOOKUP($I294,ForageQuality!$G$3:$K$1436,2,FALSE)</f>
        <v>19.639008</v>
      </c>
      <c r="AG294">
        <f>VLOOKUP($I294,ForageQuality!$G$3:$K$1436,3,FALSE)</f>
        <v>24.499872</v>
      </c>
      <c r="AH294">
        <f>VLOOKUP($I294,ForageQuality!$G$3:$K$1436,4,FALSE)</f>
        <v>32.089151999999999</v>
      </c>
      <c r="AI294">
        <f>VLOOKUP($I294,ForageQuality!$G$3:$K$1436,5,FALSE)</f>
        <v>22.916831999999999</v>
      </c>
    </row>
    <row r="295" spans="1:35" ht="15.75" customHeight="1" x14ac:dyDescent="0.2">
      <c r="A295" s="27" t="s">
        <v>19</v>
      </c>
      <c r="B295" s="27">
        <v>2022</v>
      </c>
      <c r="C295" s="30">
        <v>44741</v>
      </c>
      <c r="D295" s="27">
        <v>1112</v>
      </c>
      <c r="E295" s="31">
        <v>1</v>
      </c>
      <c r="F295" s="27" t="s">
        <v>26</v>
      </c>
      <c r="G295" s="27" t="s">
        <v>27</v>
      </c>
      <c r="H295" s="27">
        <v>2</v>
      </c>
      <c r="I295" s="5">
        <f t="shared" si="0"/>
        <v>220101</v>
      </c>
      <c r="J295" s="27">
        <v>4.6494783359914935</v>
      </c>
      <c r="K295" s="9"/>
      <c r="L295" s="9"/>
      <c r="M295" s="9"/>
      <c r="N295" s="9"/>
      <c r="O295" s="9"/>
      <c r="P295" s="9"/>
      <c r="Q295" t="str">
        <f t="shared" si="1"/>
        <v>1112_44741</v>
      </c>
      <c r="R295" s="5">
        <v>220053</v>
      </c>
      <c r="S295" s="32">
        <v>2022</v>
      </c>
      <c r="T295" s="32" t="s">
        <v>130</v>
      </c>
      <c r="U295" s="5" t="s">
        <v>28</v>
      </c>
      <c r="V295" s="5">
        <v>2106</v>
      </c>
      <c r="W295" s="5">
        <v>2</v>
      </c>
      <c r="X295" s="5">
        <v>5</v>
      </c>
      <c r="Y295" s="5" t="s">
        <v>131</v>
      </c>
      <c r="Z295" s="5" t="s">
        <v>24</v>
      </c>
      <c r="AA295" s="30">
        <v>44704</v>
      </c>
      <c r="AB295" s="32" t="s">
        <v>132</v>
      </c>
      <c r="AC295" s="32">
        <v>1</v>
      </c>
      <c r="AD295" s="33" t="str">
        <f t="shared" si="2"/>
        <v>2106_44704</v>
      </c>
      <c r="AE295">
        <f t="shared" si="3"/>
        <v>220053</v>
      </c>
      <c r="AF295">
        <f>VLOOKUP($I295,ForageQuality!$G$3:$K$1436,2,FALSE)</f>
        <v>19.675184000000002</v>
      </c>
      <c r="AG295">
        <f>VLOOKUP($I295,ForageQuality!$G$3:$K$1436,3,FALSE)</f>
        <v>24.867504</v>
      </c>
      <c r="AH295">
        <f>VLOOKUP($I295,ForageQuality!$G$3:$K$1436,4,FALSE)</f>
        <v>33.926248000000001</v>
      </c>
      <c r="AI295">
        <f>VLOOKUP($I295,ForageQuality!$G$3:$K$1436,5,FALSE)</f>
        <v>20.963992000000001</v>
      </c>
    </row>
    <row r="296" spans="1:35" ht="15.75" customHeight="1" x14ac:dyDescent="0.2">
      <c r="A296" s="27" t="s">
        <v>19</v>
      </c>
      <c r="B296" s="27">
        <v>2022</v>
      </c>
      <c r="C296" s="30">
        <v>44741</v>
      </c>
      <c r="D296" s="27">
        <v>1207</v>
      </c>
      <c r="E296" s="31">
        <v>2</v>
      </c>
      <c r="F296" s="27" t="s">
        <v>23</v>
      </c>
      <c r="G296" s="27" t="s">
        <v>27</v>
      </c>
      <c r="H296" s="27">
        <v>2</v>
      </c>
      <c r="I296" s="5">
        <f t="shared" si="0"/>
        <v>220102</v>
      </c>
      <c r="J296" s="27">
        <v>4.814388806766857</v>
      </c>
      <c r="K296" s="9"/>
      <c r="L296" s="9"/>
      <c r="M296" s="9"/>
      <c r="N296" s="9"/>
      <c r="O296" s="9"/>
      <c r="P296" s="9"/>
      <c r="Q296" t="str">
        <f t="shared" si="1"/>
        <v>1207_44741</v>
      </c>
      <c r="R296" s="5">
        <v>220054</v>
      </c>
      <c r="S296" s="32">
        <v>2022</v>
      </c>
      <c r="T296" s="32" t="s">
        <v>130</v>
      </c>
      <c r="U296" s="5" t="s">
        <v>28</v>
      </c>
      <c r="V296" s="5">
        <v>2107</v>
      </c>
      <c r="W296" s="5">
        <v>1</v>
      </c>
      <c r="X296" s="5">
        <v>4</v>
      </c>
      <c r="Y296" s="5" t="s">
        <v>133</v>
      </c>
      <c r="Z296" s="5" t="s">
        <v>22</v>
      </c>
      <c r="AA296" s="30">
        <v>44704</v>
      </c>
      <c r="AB296" s="32" t="s">
        <v>132</v>
      </c>
      <c r="AC296" s="32">
        <v>1</v>
      </c>
      <c r="AD296" s="33" t="str">
        <f t="shared" si="2"/>
        <v>2107_44704</v>
      </c>
      <c r="AE296">
        <f t="shared" si="3"/>
        <v>220054</v>
      </c>
      <c r="AF296">
        <f>VLOOKUP($I296,ForageQuality!$G$3:$K$1436,2,FALSE)</f>
        <v>18.190816000000002</v>
      </c>
      <c r="AG296">
        <f>VLOOKUP($I296,ForageQuality!$G$3:$K$1436,3,FALSE)</f>
        <v>27.882719999999999</v>
      </c>
      <c r="AH296">
        <f>VLOOKUP($I296,ForageQuality!$G$3:$K$1436,4,FALSE)</f>
        <v>36.316896</v>
      </c>
      <c r="AI296">
        <f>VLOOKUP($I296,ForageQuality!$G$3:$K$1436,5,FALSE)</f>
        <v>25.450496000000001</v>
      </c>
    </row>
    <row r="297" spans="1:35" ht="15.75" customHeight="1" x14ac:dyDescent="0.2">
      <c r="A297" s="27" t="s">
        <v>19</v>
      </c>
      <c r="B297" s="27">
        <v>2022</v>
      </c>
      <c r="C297" s="30">
        <v>44741</v>
      </c>
      <c r="D297" s="27">
        <v>1208</v>
      </c>
      <c r="E297" s="31">
        <v>2</v>
      </c>
      <c r="F297" s="27" t="s">
        <v>25</v>
      </c>
      <c r="G297" s="27" t="s">
        <v>27</v>
      </c>
      <c r="H297" s="27">
        <v>2</v>
      </c>
      <c r="I297" s="5">
        <f t="shared" si="0"/>
        <v>220103</v>
      </c>
      <c r="J297" s="27">
        <v>4.9931912512438821</v>
      </c>
      <c r="K297" s="9"/>
      <c r="L297" s="9"/>
      <c r="M297" s="9"/>
      <c r="N297" s="9"/>
      <c r="O297" s="9"/>
      <c r="P297" s="9"/>
      <c r="Q297" t="str">
        <f t="shared" si="1"/>
        <v>1208_44741</v>
      </c>
      <c r="R297" s="5">
        <v>220055</v>
      </c>
      <c r="S297" s="32">
        <v>2022</v>
      </c>
      <c r="T297" s="32" t="s">
        <v>130</v>
      </c>
      <c r="U297" s="5" t="s">
        <v>28</v>
      </c>
      <c r="V297" s="5">
        <v>2108</v>
      </c>
      <c r="W297" s="5">
        <v>1</v>
      </c>
      <c r="X297" s="5">
        <v>1</v>
      </c>
      <c r="Y297" s="5" t="s">
        <v>133</v>
      </c>
      <c r="Z297" s="5" t="s">
        <v>26</v>
      </c>
      <c r="AA297" s="30">
        <v>44704</v>
      </c>
      <c r="AB297" s="32" t="s">
        <v>132</v>
      </c>
      <c r="AC297" s="32">
        <v>1</v>
      </c>
      <c r="AD297" s="33" t="str">
        <f t="shared" si="2"/>
        <v>2108_44704</v>
      </c>
      <c r="AE297">
        <f t="shared" si="3"/>
        <v>220055</v>
      </c>
      <c r="AF297">
        <f>VLOOKUP($I297,ForageQuality!$G$3:$K$1436,2,FALSE)</f>
        <v>19.523565000000001</v>
      </c>
      <c r="AG297">
        <f>VLOOKUP($I297,ForageQuality!$G$3:$K$1436,3,FALSE)</f>
        <v>22.643643000000001</v>
      </c>
      <c r="AH297">
        <f>VLOOKUP($I297,ForageQuality!$G$3:$K$1436,4,FALSE)</f>
        <v>30.462299999999999</v>
      </c>
      <c r="AI297">
        <f>VLOOKUP($I297,ForageQuality!$G$3:$K$1436,5,FALSE)</f>
        <v>19.726647</v>
      </c>
    </row>
    <row r="298" spans="1:35" ht="15.75" customHeight="1" x14ac:dyDescent="0.2">
      <c r="A298" s="27" t="s">
        <v>19</v>
      </c>
      <c r="B298" s="27">
        <v>2022</v>
      </c>
      <c r="C298" s="30">
        <v>44741</v>
      </c>
      <c r="D298" s="27">
        <v>1209</v>
      </c>
      <c r="E298" s="31">
        <v>2</v>
      </c>
      <c r="F298" s="27" t="s">
        <v>26</v>
      </c>
      <c r="G298" s="27" t="s">
        <v>27</v>
      </c>
      <c r="H298" s="27">
        <v>2</v>
      </c>
      <c r="I298" s="5">
        <f t="shared" si="0"/>
        <v>220104</v>
      </c>
      <c r="J298" s="27">
        <v>4.721369429590017</v>
      </c>
      <c r="K298" s="9"/>
      <c r="L298" s="9"/>
      <c r="M298" s="9"/>
      <c r="N298" s="9"/>
      <c r="O298" s="9"/>
      <c r="P298" s="9"/>
      <c r="Q298" t="str">
        <f t="shared" si="1"/>
        <v>1209_44741</v>
      </c>
      <c r="R298" s="5">
        <v>220056</v>
      </c>
      <c r="S298" s="32">
        <v>2022</v>
      </c>
      <c r="T298" s="32" t="s">
        <v>130</v>
      </c>
      <c r="U298" s="5" t="s">
        <v>28</v>
      </c>
      <c r="V298" s="5">
        <v>2109</v>
      </c>
      <c r="W298" s="5">
        <v>1</v>
      </c>
      <c r="X298" s="5">
        <v>2</v>
      </c>
      <c r="Y298" s="5" t="s">
        <v>133</v>
      </c>
      <c r="Z298" s="5" t="s">
        <v>20</v>
      </c>
      <c r="AA298" s="30">
        <v>44704</v>
      </c>
      <c r="AB298" s="32" t="s">
        <v>132</v>
      </c>
      <c r="AC298" s="32">
        <v>1</v>
      </c>
      <c r="AD298" s="33" t="str">
        <f t="shared" si="2"/>
        <v>2109_44704</v>
      </c>
      <c r="AE298">
        <f t="shared" si="3"/>
        <v>220056</v>
      </c>
      <c r="AF298">
        <f>VLOOKUP($I298,ForageQuality!$G$3:$K$1436,2,FALSE)</f>
        <v>21.038544000000002</v>
      </c>
      <c r="AG298">
        <f>VLOOKUP($I298,ForageQuality!$G$3:$K$1436,3,FALSE)</f>
        <v>23.317488000000001</v>
      </c>
      <c r="AH298">
        <f>VLOOKUP($I298,ForageQuality!$G$3:$K$1436,4,FALSE)</f>
        <v>30.904703999999999</v>
      </c>
      <c r="AI298">
        <f>VLOOKUP($I298,ForageQuality!$G$3:$K$1436,5,FALSE)</f>
        <v>19.000464000000001</v>
      </c>
    </row>
    <row r="299" spans="1:35" ht="15.75" customHeight="1" x14ac:dyDescent="0.2">
      <c r="A299" s="27" t="s">
        <v>19</v>
      </c>
      <c r="B299" s="27">
        <v>2022</v>
      </c>
      <c r="C299" s="30">
        <v>44741</v>
      </c>
      <c r="D299" s="27">
        <v>1210</v>
      </c>
      <c r="E299" s="31">
        <v>2</v>
      </c>
      <c r="F299" s="27" t="s">
        <v>20</v>
      </c>
      <c r="G299" s="27" t="s">
        <v>27</v>
      </c>
      <c r="H299" s="27">
        <v>2</v>
      </c>
      <c r="I299" s="5">
        <f t="shared" si="0"/>
        <v>220105</v>
      </c>
      <c r="J299" s="27">
        <v>4.7699872509820427</v>
      </c>
      <c r="K299" s="9"/>
      <c r="L299" s="9"/>
      <c r="M299" s="9"/>
      <c r="N299" s="9"/>
      <c r="O299" s="9"/>
      <c r="P299" s="9"/>
      <c r="Q299" t="str">
        <f t="shared" si="1"/>
        <v>1210_44741</v>
      </c>
      <c r="R299" s="5">
        <v>220057</v>
      </c>
      <c r="S299" s="32">
        <v>2022</v>
      </c>
      <c r="T299" s="32" t="s">
        <v>130</v>
      </c>
      <c r="U299" s="5" t="s">
        <v>28</v>
      </c>
      <c r="V299" s="5">
        <v>2110</v>
      </c>
      <c r="W299" s="5">
        <v>1</v>
      </c>
      <c r="X299" s="5">
        <v>3</v>
      </c>
      <c r="Y299" s="5" t="s">
        <v>133</v>
      </c>
      <c r="Z299" s="5" t="s">
        <v>23</v>
      </c>
      <c r="AA299" s="30">
        <v>44704</v>
      </c>
      <c r="AB299" s="32" t="s">
        <v>132</v>
      </c>
      <c r="AC299" s="32">
        <v>1</v>
      </c>
      <c r="AD299" s="33" t="str">
        <f t="shared" si="2"/>
        <v>2110_44704</v>
      </c>
      <c r="AE299">
        <f t="shared" si="3"/>
        <v>220057</v>
      </c>
      <c r="AF299">
        <f>VLOOKUP($I299,ForageQuality!$G$3:$K$1436,2,FALSE)</f>
        <v>18.630690000000001</v>
      </c>
      <c r="AG299">
        <f>VLOOKUP($I299,ForageQuality!$G$3:$K$1436,3,FALSE)</f>
        <v>27.287935999999998</v>
      </c>
      <c r="AH299">
        <f>VLOOKUP($I299,ForageQuality!$G$3:$K$1436,4,FALSE)</f>
        <v>36.584743000000003</v>
      </c>
      <c r="AI299">
        <f>VLOOKUP($I299,ForageQuality!$G$3:$K$1436,5,FALSE)</f>
        <v>22.829547000000002</v>
      </c>
    </row>
    <row r="300" spans="1:35" ht="15.75" customHeight="1" x14ac:dyDescent="0.2">
      <c r="A300" s="27" t="s">
        <v>19</v>
      </c>
      <c r="B300" s="27">
        <v>2022</v>
      </c>
      <c r="C300" s="30">
        <v>44741</v>
      </c>
      <c r="D300" s="27">
        <v>1211</v>
      </c>
      <c r="E300" s="31">
        <v>2</v>
      </c>
      <c r="F300" s="27" t="s">
        <v>22</v>
      </c>
      <c r="G300" s="27" t="s">
        <v>27</v>
      </c>
      <c r="H300" s="27">
        <v>2</v>
      </c>
      <c r="I300" s="5">
        <f t="shared" si="0"/>
        <v>220106</v>
      </c>
      <c r="J300" s="27">
        <v>4.0779102867510755</v>
      </c>
      <c r="K300" s="9"/>
      <c r="L300" s="9"/>
      <c r="M300" s="9"/>
      <c r="N300" s="9"/>
      <c r="O300" s="9"/>
      <c r="P300" s="9"/>
      <c r="Q300" t="str">
        <f t="shared" si="1"/>
        <v>1211_44741</v>
      </c>
      <c r="R300" s="5">
        <v>220058</v>
      </c>
      <c r="S300" s="32">
        <v>2022</v>
      </c>
      <c r="T300" s="32" t="s">
        <v>130</v>
      </c>
      <c r="U300" s="5" t="s">
        <v>28</v>
      </c>
      <c r="V300" s="5">
        <v>2111</v>
      </c>
      <c r="W300" s="5">
        <v>1</v>
      </c>
      <c r="X300" s="5">
        <v>5</v>
      </c>
      <c r="Y300" s="5" t="s">
        <v>133</v>
      </c>
      <c r="Z300" s="5" t="s">
        <v>24</v>
      </c>
      <c r="AA300" s="30">
        <v>44704</v>
      </c>
      <c r="AB300" s="32" t="s">
        <v>132</v>
      </c>
      <c r="AC300" s="32">
        <v>1</v>
      </c>
      <c r="AD300" s="33" t="str">
        <f t="shared" si="2"/>
        <v>2111_44704</v>
      </c>
      <c r="AE300">
        <f t="shared" si="3"/>
        <v>220058</v>
      </c>
      <c r="AF300">
        <f>VLOOKUP($I300,ForageQuality!$G$3:$K$1436,2,FALSE)</f>
        <v>19.041484000000001</v>
      </c>
      <c r="AG300">
        <f>VLOOKUP($I300,ForageQuality!$G$3:$K$1436,3,FALSE)</f>
        <v>24.843983999999999</v>
      </c>
      <c r="AH300">
        <f>VLOOKUP($I300,ForageQuality!$G$3:$K$1436,4,FALSE)</f>
        <v>34.304380000000002</v>
      </c>
      <c r="AI300">
        <f>VLOOKUP($I300,ForageQuality!$G$3:$K$1436,5,FALSE)</f>
        <v>22.448712</v>
      </c>
    </row>
    <row r="301" spans="1:35" ht="15.75" customHeight="1" x14ac:dyDescent="0.2">
      <c r="A301" s="27" t="s">
        <v>19</v>
      </c>
      <c r="B301" s="27">
        <v>2022</v>
      </c>
      <c r="C301" s="30">
        <v>44741</v>
      </c>
      <c r="D301" s="27">
        <v>1212</v>
      </c>
      <c r="E301" s="31">
        <v>2</v>
      </c>
      <c r="F301" s="27" t="s">
        <v>24</v>
      </c>
      <c r="G301" s="27" t="s">
        <v>27</v>
      </c>
      <c r="H301" s="27">
        <v>2</v>
      </c>
      <c r="I301" s="5">
        <f t="shared" si="0"/>
        <v>220107</v>
      </c>
      <c r="J301" s="27">
        <v>5.2559189568356217</v>
      </c>
      <c r="K301" s="9"/>
      <c r="L301" s="9"/>
      <c r="M301" s="9"/>
      <c r="N301" s="9"/>
      <c r="O301" s="9"/>
      <c r="P301" s="9"/>
      <c r="Q301" t="str">
        <f t="shared" si="1"/>
        <v>1212_44741</v>
      </c>
      <c r="R301" s="5">
        <v>220059</v>
      </c>
      <c r="S301" s="32">
        <v>2022</v>
      </c>
      <c r="T301" s="32" t="s">
        <v>130</v>
      </c>
      <c r="U301" s="5" t="s">
        <v>28</v>
      </c>
      <c r="V301" s="5">
        <v>2112</v>
      </c>
      <c r="W301" s="5">
        <v>1</v>
      </c>
      <c r="X301" s="5">
        <v>6</v>
      </c>
      <c r="Y301" s="5" t="s">
        <v>133</v>
      </c>
      <c r="Z301" s="5" t="s">
        <v>25</v>
      </c>
      <c r="AA301" s="30">
        <v>44704</v>
      </c>
      <c r="AB301" s="32" t="s">
        <v>132</v>
      </c>
      <c r="AC301" s="32">
        <v>1</v>
      </c>
      <c r="AD301" s="33" t="str">
        <f t="shared" si="2"/>
        <v>2112_44704</v>
      </c>
      <c r="AE301">
        <f t="shared" si="3"/>
        <v>220059</v>
      </c>
      <c r="AF301">
        <f>VLOOKUP($I301,ForageQuality!$G$3:$K$1436,2,FALSE)</f>
        <v>21.253518</v>
      </c>
      <c r="AG301">
        <f>VLOOKUP($I301,ForageQuality!$G$3:$K$1436,3,FALSE)</f>
        <v>23.512346000000001</v>
      </c>
      <c r="AH301">
        <f>VLOOKUP($I301,ForageQuality!$G$3:$K$1436,4,FALSE)</f>
        <v>29.840797999999999</v>
      </c>
      <c r="AI301">
        <f>VLOOKUP($I301,ForageQuality!$G$3:$K$1436,5,FALSE)</f>
        <v>19.181370000000001</v>
      </c>
    </row>
    <row r="302" spans="1:35" ht="15.75" customHeight="1" x14ac:dyDescent="0.2">
      <c r="A302" s="27" t="s">
        <v>19</v>
      </c>
      <c r="B302" s="27">
        <v>2022</v>
      </c>
      <c r="C302" s="30">
        <v>44741</v>
      </c>
      <c r="D302" s="27">
        <v>1301</v>
      </c>
      <c r="E302" s="31">
        <v>3</v>
      </c>
      <c r="F302" s="27" t="s">
        <v>20</v>
      </c>
      <c r="G302" s="27" t="s">
        <v>27</v>
      </c>
      <c r="H302" s="27">
        <v>2</v>
      </c>
      <c r="I302" s="5">
        <f t="shared" si="0"/>
        <v>220108</v>
      </c>
      <c r="J302" s="27">
        <v>5.5575492441685439</v>
      </c>
      <c r="K302" s="9"/>
      <c r="L302" s="9"/>
      <c r="M302" s="9"/>
      <c r="N302" s="9"/>
      <c r="O302" s="9"/>
      <c r="P302" s="9"/>
      <c r="Q302" t="str">
        <f t="shared" si="1"/>
        <v>1301_44741</v>
      </c>
      <c r="R302" s="5">
        <v>220060</v>
      </c>
      <c r="S302" s="32">
        <v>2022</v>
      </c>
      <c r="T302" s="32" t="s">
        <v>130</v>
      </c>
      <c r="U302" s="5" t="s">
        <v>28</v>
      </c>
      <c r="V302" s="5">
        <v>2201</v>
      </c>
      <c r="W302" s="5">
        <v>2</v>
      </c>
      <c r="X302" s="5">
        <v>2</v>
      </c>
      <c r="Y302" s="5" t="s">
        <v>131</v>
      </c>
      <c r="Z302" s="5" t="s">
        <v>20</v>
      </c>
      <c r="AA302" s="30">
        <v>44704</v>
      </c>
      <c r="AB302" s="32" t="s">
        <v>132</v>
      </c>
      <c r="AC302" s="32">
        <v>1</v>
      </c>
      <c r="AD302" s="33" t="str">
        <f t="shared" si="2"/>
        <v>2201_44704</v>
      </c>
      <c r="AE302">
        <f t="shared" si="3"/>
        <v>220060</v>
      </c>
      <c r="AF302">
        <f>VLOOKUP($I302,ForageQuality!$G$3:$K$1436,2,FALSE)</f>
        <v>21.097083000000001</v>
      </c>
      <c r="AG302">
        <f>VLOOKUP($I302,ForageQuality!$G$3:$K$1436,3,FALSE)</f>
        <v>25.894862</v>
      </c>
      <c r="AH302">
        <f>VLOOKUP($I302,ForageQuality!$G$3:$K$1436,4,FALSE)</f>
        <v>33.706510000000002</v>
      </c>
      <c r="AI302">
        <f>VLOOKUP($I302,ForageQuality!$G$3:$K$1436,5,FALSE)</f>
        <v>20.477409000000002</v>
      </c>
    </row>
    <row r="303" spans="1:35" ht="15.75" customHeight="1" x14ac:dyDescent="0.2">
      <c r="A303" s="27" t="s">
        <v>19</v>
      </c>
      <c r="B303" s="27">
        <v>2022</v>
      </c>
      <c r="C303" s="30">
        <v>44741</v>
      </c>
      <c r="D303" s="27">
        <v>1302</v>
      </c>
      <c r="E303" s="31">
        <v>3</v>
      </c>
      <c r="F303" s="27" t="s">
        <v>22</v>
      </c>
      <c r="G303" s="27" t="s">
        <v>27</v>
      </c>
      <c r="H303" s="27">
        <v>2</v>
      </c>
      <c r="I303" s="5">
        <f t="shared" si="0"/>
        <v>220109</v>
      </c>
      <c r="J303" s="27">
        <v>4.5450905394598005</v>
      </c>
      <c r="K303" s="9"/>
      <c r="L303" s="9"/>
      <c r="M303" s="9"/>
      <c r="N303" s="9"/>
      <c r="O303" s="9"/>
      <c r="P303" s="9"/>
      <c r="Q303" t="str">
        <f t="shared" si="1"/>
        <v>1302_44741</v>
      </c>
      <c r="R303" s="5">
        <v>220061</v>
      </c>
      <c r="S303" s="32">
        <v>2022</v>
      </c>
      <c r="T303" s="32" t="s">
        <v>130</v>
      </c>
      <c r="U303" s="5" t="s">
        <v>28</v>
      </c>
      <c r="V303" s="5">
        <v>2202</v>
      </c>
      <c r="W303" s="5">
        <v>2</v>
      </c>
      <c r="X303" s="5">
        <v>4</v>
      </c>
      <c r="Y303" s="5" t="s">
        <v>131</v>
      </c>
      <c r="Z303" s="5" t="s">
        <v>22</v>
      </c>
      <c r="AA303" s="30">
        <v>44704</v>
      </c>
      <c r="AB303" s="32" t="s">
        <v>132</v>
      </c>
      <c r="AC303" s="32">
        <v>1</v>
      </c>
      <c r="AD303" s="33" t="str">
        <f t="shared" si="2"/>
        <v>2202_44704</v>
      </c>
      <c r="AE303">
        <f t="shared" si="3"/>
        <v>220061</v>
      </c>
      <c r="AF303">
        <f>VLOOKUP($I303,ForageQuality!$G$3:$K$1436,2,FALSE)</f>
        <v>18.225534</v>
      </c>
      <c r="AG303">
        <f>VLOOKUP($I303,ForageQuality!$G$3:$K$1436,3,FALSE)</f>
        <v>26.385666000000001</v>
      </c>
      <c r="AH303">
        <f>VLOOKUP($I303,ForageQuality!$G$3:$K$1436,4,FALSE)</f>
        <v>36.107190000000003</v>
      </c>
      <c r="AI303">
        <f>VLOOKUP($I303,ForageQuality!$G$3:$K$1436,5,FALSE)</f>
        <v>23.727582000000002</v>
      </c>
    </row>
    <row r="304" spans="1:35" ht="15.75" customHeight="1" x14ac:dyDescent="0.2">
      <c r="A304" s="27" t="s">
        <v>19</v>
      </c>
      <c r="B304" s="27">
        <v>2022</v>
      </c>
      <c r="C304" s="30">
        <v>44741</v>
      </c>
      <c r="D304" s="27">
        <v>1303</v>
      </c>
      <c r="E304" s="31">
        <v>3</v>
      </c>
      <c r="F304" s="27" t="s">
        <v>25</v>
      </c>
      <c r="G304" s="27" t="s">
        <v>27</v>
      </c>
      <c r="H304" s="27">
        <v>2</v>
      </c>
      <c r="I304" s="5">
        <f t="shared" si="0"/>
        <v>220110</v>
      </c>
      <c r="J304" s="27">
        <v>5.4636279399385996</v>
      </c>
      <c r="K304" s="9"/>
      <c r="L304" s="9"/>
      <c r="M304" s="9"/>
      <c r="N304" s="9"/>
      <c r="O304" s="9"/>
      <c r="P304" s="9"/>
      <c r="Q304" t="str">
        <f t="shared" si="1"/>
        <v>1303_44741</v>
      </c>
      <c r="R304" s="5">
        <v>220062</v>
      </c>
      <c r="S304" s="32">
        <v>2022</v>
      </c>
      <c r="T304" s="32" t="s">
        <v>130</v>
      </c>
      <c r="U304" s="5" t="s">
        <v>28</v>
      </c>
      <c r="V304" s="5">
        <v>2203</v>
      </c>
      <c r="W304" s="5">
        <v>2</v>
      </c>
      <c r="X304" s="5">
        <v>5</v>
      </c>
      <c r="Y304" s="5" t="s">
        <v>131</v>
      </c>
      <c r="Z304" s="5" t="s">
        <v>24</v>
      </c>
      <c r="AA304" s="30">
        <v>44704</v>
      </c>
      <c r="AB304" s="32" t="s">
        <v>132</v>
      </c>
      <c r="AC304" s="32">
        <v>1</v>
      </c>
      <c r="AD304" s="33" t="str">
        <f t="shared" si="2"/>
        <v>2203_44704</v>
      </c>
      <c r="AE304">
        <f t="shared" si="3"/>
        <v>220062</v>
      </c>
      <c r="AF304">
        <f>VLOOKUP($I304,ForageQuality!$G$3:$K$1436,2,FALSE)</f>
        <v>19.949838</v>
      </c>
      <c r="AG304">
        <f>VLOOKUP($I304,ForageQuality!$G$3:$K$1436,3,FALSE)</f>
        <v>24.580884000000001</v>
      </c>
      <c r="AH304">
        <f>VLOOKUP($I304,ForageQuality!$G$3:$K$1436,4,FALSE)</f>
        <v>32.063237999999998</v>
      </c>
      <c r="AI304">
        <f>VLOOKUP($I304,ForageQuality!$G$3:$K$1436,5,FALSE)</f>
        <v>20.322558000000001</v>
      </c>
    </row>
    <row r="305" spans="1:35" ht="15.75" customHeight="1" x14ac:dyDescent="0.2">
      <c r="A305" s="27" t="s">
        <v>19</v>
      </c>
      <c r="B305" s="27">
        <v>2022</v>
      </c>
      <c r="C305" s="30">
        <v>44741</v>
      </c>
      <c r="D305" s="27">
        <v>1304</v>
      </c>
      <c r="E305" s="31">
        <v>3</v>
      </c>
      <c r="F305" s="27" t="s">
        <v>26</v>
      </c>
      <c r="G305" s="27" t="s">
        <v>27</v>
      </c>
      <c r="H305" s="27">
        <v>2</v>
      </c>
      <c r="I305" s="5">
        <f t="shared" si="0"/>
        <v>220111</v>
      </c>
      <c r="J305" s="27">
        <v>4.6798688180506351</v>
      </c>
      <c r="K305" s="9"/>
      <c r="L305" s="9"/>
      <c r="M305" s="9"/>
      <c r="N305" s="9"/>
      <c r="O305" s="9"/>
      <c r="P305" s="9"/>
      <c r="Q305" t="str">
        <f t="shared" si="1"/>
        <v>1304_44741</v>
      </c>
      <c r="R305" s="5">
        <v>220063</v>
      </c>
      <c r="S305" s="32">
        <v>2022</v>
      </c>
      <c r="T305" s="32" t="s">
        <v>130</v>
      </c>
      <c r="U305" s="5" t="s">
        <v>28</v>
      </c>
      <c r="V305" s="5">
        <v>2204</v>
      </c>
      <c r="W305" s="5">
        <v>2</v>
      </c>
      <c r="X305" s="5">
        <v>3</v>
      </c>
      <c r="Y305" s="5" t="s">
        <v>131</v>
      </c>
      <c r="Z305" s="5" t="s">
        <v>23</v>
      </c>
      <c r="AA305" s="30">
        <v>44704</v>
      </c>
      <c r="AB305" s="32" t="s">
        <v>132</v>
      </c>
      <c r="AC305" s="32">
        <v>1</v>
      </c>
      <c r="AD305" s="33" t="str">
        <f t="shared" si="2"/>
        <v>2204_44704</v>
      </c>
      <c r="AE305">
        <f t="shared" si="3"/>
        <v>220063</v>
      </c>
      <c r="AF305">
        <f>VLOOKUP($I305,ForageQuality!$G$3:$K$1436,2,FALSE)</f>
        <v>22.285755999999999</v>
      </c>
      <c r="AG305">
        <f>VLOOKUP($I305,ForageQuality!$G$3:$K$1436,3,FALSE)</f>
        <v>21.682686</v>
      </c>
      <c r="AH305">
        <f>VLOOKUP($I305,ForageQuality!$G$3:$K$1436,4,FALSE)</f>
        <v>29.568985999999999</v>
      </c>
      <c r="AI305">
        <f>VLOOKUP($I305,ForageQuality!$G$3:$K$1436,5,FALSE)</f>
        <v>15.651986000000001</v>
      </c>
    </row>
    <row r="306" spans="1:35" ht="15.75" customHeight="1" x14ac:dyDescent="0.2">
      <c r="A306" s="27" t="s">
        <v>19</v>
      </c>
      <c r="B306" s="27">
        <v>2022</v>
      </c>
      <c r="C306" s="30">
        <v>44741</v>
      </c>
      <c r="D306" s="27">
        <v>1305</v>
      </c>
      <c r="E306" s="31">
        <v>3</v>
      </c>
      <c r="F306" s="27" t="s">
        <v>23</v>
      </c>
      <c r="G306" s="27" t="s">
        <v>27</v>
      </c>
      <c r="H306" s="27">
        <v>2</v>
      </c>
      <c r="I306" s="5">
        <f t="shared" si="0"/>
        <v>220112</v>
      </c>
      <c r="J306" s="27">
        <v>4.5337191572210651</v>
      </c>
      <c r="K306" s="9"/>
      <c r="L306" s="9"/>
      <c r="M306" s="9"/>
      <c r="N306" s="9"/>
      <c r="O306" s="9"/>
      <c r="P306" s="9"/>
      <c r="Q306" t="str">
        <f t="shared" si="1"/>
        <v>1305_44741</v>
      </c>
      <c r="R306" s="5">
        <v>220064</v>
      </c>
      <c r="S306" s="32">
        <v>2022</v>
      </c>
      <c r="T306" s="32" t="s">
        <v>130</v>
      </c>
      <c r="U306" s="5" t="s">
        <v>28</v>
      </c>
      <c r="V306" s="5">
        <v>2205</v>
      </c>
      <c r="W306" s="5">
        <v>2</v>
      </c>
      <c r="X306" s="5">
        <v>1</v>
      </c>
      <c r="Y306" s="5" t="s">
        <v>131</v>
      </c>
      <c r="Z306" s="5" t="s">
        <v>26</v>
      </c>
      <c r="AA306" s="30">
        <v>44704</v>
      </c>
      <c r="AB306" s="32" t="s">
        <v>132</v>
      </c>
      <c r="AC306" s="32">
        <v>1</v>
      </c>
      <c r="AD306" s="33" t="str">
        <f t="shared" si="2"/>
        <v>2205_44704</v>
      </c>
      <c r="AE306">
        <f t="shared" si="3"/>
        <v>220064</v>
      </c>
      <c r="AF306">
        <f>VLOOKUP($I306,ForageQuality!$G$3:$K$1436,2,FALSE)</f>
        <v>18.669692999999999</v>
      </c>
      <c r="AG306">
        <f>VLOOKUP($I306,ForageQuality!$G$3:$K$1436,3,FALSE)</f>
        <v>26.594372</v>
      </c>
      <c r="AH306">
        <f>VLOOKUP($I306,ForageQuality!$G$3:$K$1436,4,FALSE)</f>
        <v>35.425257000000002</v>
      </c>
      <c r="AI306">
        <f>VLOOKUP($I306,ForageQuality!$G$3:$K$1436,5,FALSE)</f>
        <v>23.552109000000002</v>
      </c>
    </row>
    <row r="307" spans="1:35" ht="15.75" customHeight="1" x14ac:dyDescent="0.2">
      <c r="A307" s="27" t="s">
        <v>19</v>
      </c>
      <c r="B307" s="27">
        <v>2022</v>
      </c>
      <c r="C307" s="30">
        <v>44741</v>
      </c>
      <c r="D307" s="27">
        <v>1306</v>
      </c>
      <c r="E307" s="31">
        <v>3</v>
      </c>
      <c r="F307" s="27" t="s">
        <v>24</v>
      </c>
      <c r="G307" s="27" t="s">
        <v>27</v>
      </c>
      <c r="H307" s="27">
        <v>2</v>
      </c>
      <c r="I307" s="5">
        <f t="shared" ref="I307:I370" si="4">VLOOKUP(Q307,AD$242:AE$577,2,FALSE)</f>
        <v>220113</v>
      </c>
      <c r="J307" s="27">
        <v>5.2003501087571884</v>
      </c>
      <c r="K307" s="9"/>
      <c r="L307" s="9"/>
      <c r="M307" s="9"/>
      <c r="N307" s="9"/>
      <c r="O307" s="9"/>
      <c r="P307" s="9"/>
      <c r="Q307" t="str">
        <f t="shared" ref="Q307:Q370" si="5">D307&amp;"_"&amp;C307</f>
        <v>1306_44741</v>
      </c>
      <c r="R307" s="5">
        <v>220065</v>
      </c>
      <c r="S307" s="32">
        <v>2022</v>
      </c>
      <c r="T307" s="32" t="s">
        <v>130</v>
      </c>
      <c r="U307" s="5" t="s">
        <v>28</v>
      </c>
      <c r="V307" s="5">
        <v>2206</v>
      </c>
      <c r="W307" s="5">
        <v>2</v>
      </c>
      <c r="X307" s="5">
        <v>6</v>
      </c>
      <c r="Y307" s="5" t="s">
        <v>131</v>
      </c>
      <c r="Z307" s="5" t="s">
        <v>25</v>
      </c>
      <c r="AA307" s="30">
        <v>44704</v>
      </c>
      <c r="AB307" s="32" t="s">
        <v>132</v>
      </c>
      <c r="AC307" s="32">
        <v>1</v>
      </c>
      <c r="AD307" s="33" t="str">
        <f t="shared" ref="AD307:AD370" si="6">V307&amp;"_"&amp;AA307</f>
        <v>2206_44704</v>
      </c>
      <c r="AE307">
        <f t="shared" ref="AE307:AE370" si="7">R307</f>
        <v>220065</v>
      </c>
      <c r="AF307">
        <f>VLOOKUP($I307,ForageQuality!$G$3:$K$1436,2,FALSE)</f>
        <v>19.411625000000001</v>
      </c>
      <c r="AG307">
        <f>VLOOKUP($I307,ForageQuality!$G$3:$K$1436,3,FALSE)</f>
        <v>26.727235</v>
      </c>
      <c r="AH307">
        <f>VLOOKUP($I307,ForageQuality!$G$3:$K$1436,4,FALSE)</f>
        <v>34.660274999999999</v>
      </c>
      <c r="AI307">
        <f>VLOOKUP($I307,ForageQuality!$G$3:$K$1436,5,FALSE)</f>
        <v>22.554905000000002</v>
      </c>
    </row>
    <row r="308" spans="1:35" ht="15.75" customHeight="1" x14ac:dyDescent="0.2">
      <c r="A308" s="27" t="s">
        <v>19</v>
      </c>
      <c r="B308" s="27">
        <v>2022</v>
      </c>
      <c r="C308" s="30">
        <v>44741</v>
      </c>
      <c r="D308" s="27">
        <v>1407</v>
      </c>
      <c r="E308" s="31">
        <v>4</v>
      </c>
      <c r="F308" s="27" t="s">
        <v>22</v>
      </c>
      <c r="G308" s="27" t="s">
        <v>27</v>
      </c>
      <c r="H308" s="27">
        <v>2</v>
      </c>
      <c r="I308" s="5">
        <f t="shared" si="4"/>
        <v>220114</v>
      </c>
      <c r="J308" s="27">
        <v>4.3896058993602844</v>
      </c>
      <c r="K308" s="9"/>
      <c r="L308" s="9"/>
      <c r="M308" s="9"/>
      <c r="N308" s="9"/>
      <c r="O308" s="9"/>
      <c r="P308" s="9"/>
      <c r="Q308" t="str">
        <f t="shared" si="5"/>
        <v>1407_44741</v>
      </c>
      <c r="R308" s="5">
        <v>220066</v>
      </c>
      <c r="S308" s="32">
        <v>2022</v>
      </c>
      <c r="T308" s="32" t="s">
        <v>130</v>
      </c>
      <c r="U308" s="5" t="s">
        <v>28</v>
      </c>
      <c r="V308" s="5">
        <v>2207</v>
      </c>
      <c r="W308" s="5">
        <v>1</v>
      </c>
      <c r="X308" s="5">
        <v>2</v>
      </c>
      <c r="Y308" s="5" t="s">
        <v>133</v>
      </c>
      <c r="Z308" s="5" t="s">
        <v>20</v>
      </c>
      <c r="AA308" s="30">
        <v>44704</v>
      </c>
      <c r="AB308" s="32" t="s">
        <v>132</v>
      </c>
      <c r="AC308" s="32">
        <v>1</v>
      </c>
      <c r="AD308" s="33" t="str">
        <f t="shared" si="6"/>
        <v>2207_44704</v>
      </c>
      <c r="AE308">
        <f t="shared" si="7"/>
        <v>220066</v>
      </c>
      <c r="AF308">
        <f>VLOOKUP($I308,ForageQuality!$G$3:$K$1436,2,FALSE)</f>
        <v>21.689924999999999</v>
      </c>
      <c r="AG308">
        <f>VLOOKUP($I308,ForageQuality!$G$3:$K$1436,3,FALSE)</f>
        <v>22.884036999999999</v>
      </c>
      <c r="AH308">
        <f>VLOOKUP($I308,ForageQuality!$G$3:$K$1436,4,FALSE)</f>
        <v>30.50583</v>
      </c>
      <c r="AI308">
        <f>VLOOKUP($I308,ForageQuality!$G$3:$K$1436,5,FALSE)</f>
        <v>17.874364</v>
      </c>
    </row>
    <row r="309" spans="1:35" ht="15.75" customHeight="1" x14ac:dyDescent="0.2">
      <c r="A309" s="27" t="s">
        <v>19</v>
      </c>
      <c r="B309" s="27">
        <v>2022</v>
      </c>
      <c r="C309" s="30">
        <v>44741</v>
      </c>
      <c r="D309" s="27">
        <v>1408</v>
      </c>
      <c r="E309" s="31">
        <v>4</v>
      </c>
      <c r="F309" s="27" t="s">
        <v>20</v>
      </c>
      <c r="G309" s="27" t="s">
        <v>27</v>
      </c>
      <c r="H309" s="27">
        <v>2</v>
      </c>
      <c r="I309" s="5">
        <f t="shared" si="4"/>
        <v>220115</v>
      </c>
      <c r="J309" s="27">
        <v>3.3924902877849408</v>
      </c>
      <c r="K309" s="9"/>
      <c r="L309" s="9"/>
      <c r="M309" s="9"/>
      <c r="N309" s="9"/>
      <c r="O309" s="9"/>
      <c r="P309" s="9"/>
      <c r="Q309" t="str">
        <f t="shared" si="5"/>
        <v>1408_44741</v>
      </c>
      <c r="R309" s="5">
        <v>220067</v>
      </c>
      <c r="S309" s="32">
        <v>2022</v>
      </c>
      <c r="T309" s="32" t="s">
        <v>130</v>
      </c>
      <c r="U309" s="5" t="s">
        <v>28</v>
      </c>
      <c r="V309" s="5">
        <v>2208</v>
      </c>
      <c r="W309" s="5">
        <v>1</v>
      </c>
      <c r="X309" s="5">
        <v>3</v>
      </c>
      <c r="Y309" s="5" t="s">
        <v>133</v>
      </c>
      <c r="Z309" s="5" t="s">
        <v>23</v>
      </c>
      <c r="AA309" s="30">
        <v>44704</v>
      </c>
      <c r="AB309" s="32" t="s">
        <v>132</v>
      </c>
      <c r="AC309" s="32">
        <v>1</v>
      </c>
      <c r="AD309" s="33" t="str">
        <f t="shared" si="6"/>
        <v>2208_44704</v>
      </c>
      <c r="AE309">
        <f t="shared" si="7"/>
        <v>220067</v>
      </c>
      <c r="AF309">
        <f>VLOOKUP($I309,ForageQuality!$G$3:$K$1436,2,FALSE)</f>
        <v>18.676919999999999</v>
      </c>
      <c r="AG309">
        <f>VLOOKUP($I309,ForageQuality!$G$3:$K$1436,3,FALSE)</f>
        <v>24.723804000000001</v>
      </c>
      <c r="AH309">
        <f>VLOOKUP($I309,ForageQuality!$G$3:$K$1436,4,FALSE)</f>
        <v>34.727975999999998</v>
      </c>
      <c r="AI309">
        <f>VLOOKUP($I309,ForageQuality!$G$3:$K$1436,5,FALSE)</f>
        <v>21.238061999999999</v>
      </c>
    </row>
    <row r="310" spans="1:35" ht="15.75" customHeight="1" x14ac:dyDescent="0.2">
      <c r="A310" s="27" t="s">
        <v>19</v>
      </c>
      <c r="B310" s="27">
        <v>2022</v>
      </c>
      <c r="C310" s="30">
        <v>44741</v>
      </c>
      <c r="D310" s="27">
        <v>1409</v>
      </c>
      <c r="E310" s="31">
        <v>4</v>
      </c>
      <c r="F310" s="27" t="s">
        <v>24</v>
      </c>
      <c r="G310" s="27" t="s">
        <v>27</v>
      </c>
      <c r="H310" s="27">
        <v>2</v>
      </c>
      <c r="I310" s="5">
        <f t="shared" si="4"/>
        <v>220116</v>
      </c>
      <c r="J310" s="27">
        <v>5.4948862020882219</v>
      </c>
      <c r="K310" s="9"/>
      <c r="L310" s="9"/>
      <c r="M310" s="9"/>
      <c r="N310" s="9"/>
      <c r="O310" s="9"/>
      <c r="P310" s="9"/>
      <c r="Q310" t="str">
        <f t="shared" si="5"/>
        <v>1409_44741</v>
      </c>
      <c r="R310" s="5">
        <v>220068</v>
      </c>
      <c r="S310" s="32">
        <v>2022</v>
      </c>
      <c r="T310" s="32" t="s">
        <v>130</v>
      </c>
      <c r="U310" s="5" t="s">
        <v>28</v>
      </c>
      <c r="V310" s="5">
        <v>2209</v>
      </c>
      <c r="W310" s="5">
        <v>1</v>
      </c>
      <c r="X310" s="5">
        <v>4</v>
      </c>
      <c r="Y310" s="5" t="s">
        <v>133</v>
      </c>
      <c r="Z310" s="5" t="s">
        <v>22</v>
      </c>
      <c r="AA310" s="30">
        <v>44704</v>
      </c>
      <c r="AB310" s="32" t="s">
        <v>132</v>
      </c>
      <c r="AC310" s="32">
        <v>1</v>
      </c>
      <c r="AD310" s="33" t="str">
        <f t="shared" si="6"/>
        <v>2209_44704</v>
      </c>
      <c r="AE310">
        <f t="shared" si="7"/>
        <v>220068</v>
      </c>
      <c r="AF310">
        <f>VLOOKUP($I310,ForageQuality!$G$3:$K$1436,2,FALSE)</f>
        <v>19.647076999999999</v>
      </c>
      <c r="AG310">
        <f>VLOOKUP($I310,ForageQuality!$G$3:$K$1436,3,FALSE)</f>
        <v>25.287119000000001</v>
      </c>
      <c r="AH310">
        <f>VLOOKUP($I310,ForageQuality!$G$3:$K$1436,4,FALSE)</f>
        <v>33.830945</v>
      </c>
      <c r="AI310">
        <f>VLOOKUP($I310,ForageQuality!$G$3:$K$1436,5,FALSE)</f>
        <v>22.159967000000002</v>
      </c>
    </row>
    <row r="311" spans="1:35" ht="15.75" customHeight="1" x14ac:dyDescent="0.2">
      <c r="A311" s="27" t="s">
        <v>19</v>
      </c>
      <c r="B311" s="27">
        <v>2022</v>
      </c>
      <c r="C311" s="30">
        <v>44741</v>
      </c>
      <c r="D311" s="27">
        <v>1410</v>
      </c>
      <c r="E311" s="31">
        <v>4</v>
      </c>
      <c r="F311" s="27" t="s">
        <v>26</v>
      </c>
      <c r="G311" s="27" t="s">
        <v>27</v>
      </c>
      <c r="H311" s="27">
        <v>2</v>
      </c>
      <c r="I311" s="5">
        <f t="shared" si="4"/>
        <v>220117</v>
      </c>
      <c r="J311" s="27">
        <v>4.5161863456572187</v>
      </c>
      <c r="K311" s="9"/>
      <c r="L311" s="9"/>
      <c r="M311" s="9"/>
      <c r="N311" s="9"/>
      <c r="O311" s="9"/>
      <c r="P311" s="9"/>
      <c r="Q311" t="str">
        <f t="shared" si="5"/>
        <v>1410_44741</v>
      </c>
      <c r="R311" s="5">
        <v>220069</v>
      </c>
      <c r="S311" s="32">
        <v>2022</v>
      </c>
      <c r="T311" s="32" t="s">
        <v>130</v>
      </c>
      <c r="U311" s="5" t="s">
        <v>28</v>
      </c>
      <c r="V311" s="5">
        <v>2210</v>
      </c>
      <c r="W311" s="5">
        <v>1</v>
      </c>
      <c r="X311" s="5">
        <v>5</v>
      </c>
      <c r="Y311" s="5" t="s">
        <v>133</v>
      </c>
      <c r="Z311" s="5" t="s">
        <v>24</v>
      </c>
      <c r="AA311" s="30">
        <v>44704</v>
      </c>
      <c r="AB311" s="32" t="s">
        <v>132</v>
      </c>
      <c r="AC311" s="32">
        <v>1</v>
      </c>
      <c r="AD311" s="33" t="str">
        <f t="shared" si="6"/>
        <v>2210_44704</v>
      </c>
      <c r="AE311">
        <f t="shared" si="7"/>
        <v>220069</v>
      </c>
      <c r="AF311">
        <f>VLOOKUP($I311,ForageQuality!$G$3:$K$1436,2,FALSE)</f>
        <v>20.533501999999999</v>
      </c>
      <c r="AG311">
        <f>VLOOKUP($I311,ForageQuality!$G$3:$K$1436,3,FALSE)</f>
        <v>23.047053999999999</v>
      </c>
      <c r="AH311">
        <f>VLOOKUP($I311,ForageQuality!$G$3:$K$1436,4,FALSE)</f>
        <v>31.262302999999999</v>
      </c>
      <c r="AI311">
        <f>VLOOKUP($I311,ForageQuality!$G$3:$K$1436,5,FALSE)</f>
        <v>18.842399</v>
      </c>
    </row>
    <row r="312" spans="1:35" ht="15.75" customHeight="1" x14ac:dyDescent="0.2">
      <c r="A312" s="27" t="s">
        <v>19</v>
      </c>
      <c r="B312" s="27">
        <v>2022</v>
      </c>
      <c r="C312" s="30">
        <v>44741</v>
      </c>
      <c r="D312" s="27">
        <v>1411</v>
      </c>
      <c r="E312" s="31">
        <v>4</v>
      </c>
      <c r="F312" s="27" t="s">
        <v>25</v>
      </c>
      <c r="G312" s="27" t="s">
        <v>27</v>
      </c>
      <c r="H312" s="27">
        <v>2</v>
      </c>
      <c r="I312" s="5">
        <f t="shared" si="4"/>
        <v>220118</v>
      </c>
      <c r="J312" s="27">
        <v>3.1420443618501128</v>
      </c>
      <c r="K312" s="9"/>
      <c r="L312" s="9"/>
      <c r="M312" s="9"/>
      <c r="N312" s="9"/>
      <c r="O312" s="9"/>
      <c r="P312" s="9"/>
      <c r="Q312" t="str">
        <f t="shared" si="5"/>
        <v>1411_44741</v>
      </c>
      <c r="R312" s="5">
        <v>220070</v>
      </c>
      <c r="S312" s="32">
        <v>2022</v>
      </c>
      <c r="T312" s="32" t="s">
        <v>130</v>
      </c>
      <c r="U312" s="5" t="s">
        <v>28</v>
      </c>
      <c r="V312" s="5">
        <v>2211</v>
      </c>
      <c r="W312" s="5">
        <v>1</v>
      </c>
      <c r="X312" s="5">
        <v>6</v>
      </c>
      <c r="Y312" s="5" t="s">
        <v>133</v>
      </c>
      <c r="Z312" s="5" t="s">
        <v>25</v>
      </c>
      <c r="AA312" s="30">
        <v>44704</v>
      </c>
      <c r="AB312" s="32" t="s">
        <v>132</v>
      </c>
      <c r="AC312" s="32">
        <v>1</v>
      </c>
      <c r="AD312" s="33" t="str">
        <f t="shared" si="6"/>
        <v>2211_44704</v>
      </c>
      <c r="AE312">
        <f t="shared" si="7"/>
        <v>220070</v>
      </c>
      <c r="AF312">
        <f>VLOOKUP($I312,ForageQuality!$G$3:$K$1436,2,FALSE)</f>
        <v>18.708641</v>
      </c>
      <c r="AG312">
        <f>VLOOKUP($I312,ForageQuality!$G$3:$K$1436,3,FALSE)</f>
        <v>25.802762999999999</v>
      </c>
      <c r="AH312">
        <f>VLOOKUP($I312,ForageQuality!$G$3:$K$1436,4,FALSE)</f>
        <v>33.664323000000003</v>
      </c>
      <c r="AI312">
        <f>VLOOKUP($I312,ForageQuality!$G$3:$K$1436,5,FALSE)</f>
        <v>22.330573999999999</v>
      </c>
    </row>
    <row r="313" spans="1:35" ht="15.75" customHeight="1" x14ac:dyDescent="0.2">
      <c r="A313" s="27" t="s">
        <v>19</v>
      </c>
      <c r="B313" s="27">
        <v>2022</v>
      </c>
      <c r="C313" s="30">
        <v>44741</v>
      </c>
      <c r="D313" s="27">
        <v>1412</v>
      </c>
      <c r="E313" s="31">
        <v>4</v>
      </c>
      <c r="F313" s="27" t="s">
        <v>23</v>
      </c>
      <c r="G313" s="27" t="s">
        <v>27</v>
      </c>
      <c r="H313" s="27">
        <v>2</v>
      </c>
      <c r="I313" s="5">
        <f t="shared" si="4"/>
        <v>220119</v>
      </c>
      <c r="J313" s="27">
        <v>4.071905129728659</v>
      </c>
      <c r="K313" s="9"/>
      <c r="L313" s="9"/>
      <c r="M313" s="9"/>
      <c r="N313" s="9"/>
      <c r="O313" s="9"/>
      <c r="P313" s="9"/>
      <c r="Q313" t="str">
        <f t="shared" si="5"/>
        <v>1412_44741</v>
      </c>
      <c r="R313" s="5">
        <v>220071</v>
      </c>
      <c r="S313" s="32">
        <v>2022</v>
      </c>
      <c r="T313" s="32" t="s">
        <v>130</v>
      </c>
      <c r="U313" s="5" t="s">
        <v>28</v>
      </c>
      <c r="V313" s="5">
        <v>2212</v>
      </c>
      <c r="W313" s="5">
        <v>1</v>
      </c>
      <c r="X313" s="5">
        <v>1</v>
      </c>
      <c r="Y313" s="5" t="s">
        <v>133</v>
      </c>
      <c r="Z313" s="5" t="s">
        <v>26</v>
      </c>
      <c r="AA313" s="30">
        <v>44704</v>
      </c>
      <c r="AB313" s="32" t="s">
        <v>132</v>
      </c>
      <c r="AC313" s="32">
        <v>1</v>
      </c>
      <c r="AD313" s="33" t="str">
        <f t="shared" si="6"/>
        <v>2212_44704</v>
      </c>
      <c r="AE313">
        <f t="shared" si="7"/>
        <v>220071</v>
      </c>
      <c r="AF313">
        <f>VLOOKUP($I313,ForageQuality!$G$3:$K$1436,2,FALSE)</f>
        <v>18.738498</v>
      </c>
      <c r="AG313">
        <f>VLOOKUP($I313,ForageQuality!$G$3:$K$1436,3,FALSE)</f>
        <v>25.85745</v>
      </c>
      <c r="AH313">
        <f>VLOOKUP($I313,ForageQuality!$G$3:$K$1436,4,FALSE)</f>
        <v>35.622714000000002</v>
      </c>
      <c r="AI313">
        <f>VLOOKUP($I313,ForageQuality!$G$3:$K$1436,5,FALSE)</f>
        <v>21.906618000000002</v>
      </c>
    </row>
    <row r="314" spans="1:35" ht="15.75" customHeight="1" x14ac:dyDescent="0.2">
      <c r="A314" s="27" t="s">
        <v>19</v>
      </c>
      <c r="B314" s="27">
        <v>2022</v>
      </c>
      <c r="C314" s="30">
        <v>44754</v>
      </c>
      <c r="D314" s="27">
        <v>1101</v>
      </c>
      <c r="E314" s="31">
        <v>1</v>
      </c>
      <c r="F314" s="27" t="s">
        <v>20</v>
      </c>
      <c r="G314" s="27" t="s">
        <v>21</v>
      </c>
      <c r="H314" s="27">
        <v>3</v>
      </c>
      <c r="I314" s="5">
        <f t="shared" si="4"/>
        <v>220144</v>
      </c>
      <c r="J314" s="27">
        <v>4.2616542210297412</v>
      </c>
      <c r="K314" s="9"/>
      <c r="L314" s="9"/>
      <c r="M314" s="9"/>
      <c r="N314" s="9"/>
      <c r="O314" s="9"/>
      <c r="P314" s="9"/>
      <c r="Q314" t="str">
        <f t="shared" si="5"/>
        <v>1101_44754</v>
      </c>
      <c r="R314" s="5">
        <v>220072</v>
      </c>
      <c r="S314" s="32">
        <v>2022</v>
      </c>
      <c r="T314" s="32" t="s">
        <v>130</v>
      </c>
      <c r="U314" s="5" t="s">
        <v>28</v>
      </c>
      <c r="V314" s="5">
        <v>2301</v>
      </c>
      <c r="W314" s="5">
        <v>1</v>
      </c>
      <c r="X314" s="5">
        <v>2</v>
      </c>
      <c r="Y314" s="5" t="s">
        <v>133</v>
      </c>
      <c r="Z314" s="5" t="s">
        <v>20</v>
      </c>
      <c r="AA314" s="30">
        <v>44704</v>
      </c>
      <c r="AB314" s="32" t="s">
        <v>132</v>
      </c>
      <c r="AC314" s="32">
        <v>1</v>
      </c>
      <c r="AD314" s="33" t="str">
        <f t="shared" si="6"/>
        <v>2301_44704</v>
      </c>
      <c r="AE314">
        <f t="shared" si="7"/>
        <v>220072</v>
      </c>
      <c r="AF314">
        <f>VLOOKUP($I314,ForageQuality!$G$3:$K$1436,2,FALSE)</f>
        <v>16.338743999999998</v>
      </c>
      <c r="AG314">
        <f>VLOOKUP($I314,ForageQuality!$G$3:$K$1436,3,FALSE)</f>
        <v>31.151441999999999</v>
      </c>
      <c r="AH314">
        <f>VLOOKUP($I314,ForageQuality!$G$3:$K$1436,4,FALSE)</f>
        <v>42.784115999999997</v>
      </c>
      <c r="AI314">
        <f>VLOOKUP($I314,ForageQuality!$G$3:$K$1436,5,FALSE)</f>
        <v>24.818808000000001</v>
      </c>
    </row>
    <row r="315" spans="1:35" ht="15.75" customHeight="1" x14ac:dyDescent="0.2">
      <c r="A315" s="27" t="s">
        <v>19</v>
      </c>
      <c r="B315" s="27">
        <v>2022</v>
      </c>
      <c r="C315" s="30">
        <v>44754</v>
      </c>
      <c r="D315" s="27">
        <v>1102</v>
      </c>
      <c r="E315" s="31">
        <v>1</v>
      </c>
      <c r="F315" s="27" t="s">
        <v>22</v>
      </c>
      <c r="G315" s="27" t="s">
        <v>21</v>
      </c>
      <c r="H315" s="27">
        <v>3</v>
      </c>
      <c r="I315" s="5">
        <f t="shared" si="4"/>
        <v>220145</v>
      </c>
      <c r="J315" s="27">
        <v>4.0065539505469916</v>
      </c>
      <c r="K315" s="9"/>
      <c r="L315" s="9"/>
      <c r="M315" s="9"/>
      <c r="N315" s="9"/>
      <c r="O315" s="9"/>
      <c r="P315" s="9"/>
      <c r="Q315" t="str">
        <f t="shared" si="5"/>
        <v>1102_44754</v>
      </c>
      <c r="R315" s="5">
        <v>220073</v>
      </c>
      <c r="S315" s="32">
        <v>2022</v>
      </c>
      <c r="T315" s="32" t="s">
        <v>130</v>
      </c>
      <c r="U315" s="5" t="s">
        <v>28</v>
      </c>
      <c r="V315" s="5">
        <v>2302</v>
      </c>
      <c r="W315" s="5">
        <v>1</v>
      </c>
      <c r="X315" s="5">
        <v>3</v>
      </c>
      <c r="Y315" s="5" t="s">
        <v>133</v>
      </c>
      <c r="Z315" s="5" t="s">
        <v>23</v>
      </c>
      <c r="AA315" s="30">
        <v>44704</v>
      </c>
      <c r="AB315" s="32" t="s">
        <v>132</v>
      </c>
      <c r="AC315" s="32">
        <v>1</v>
      </c>
      <c r="AD315" s="33" t="str">
        <f t="shared" si="6"/>
        <v>2302_44704</v>
      </c>
      <c r="AE315">
        <f t="shared" si="7"/>
        <v>220073</v>
      </c>
      <c r="AF315">
        <f>VLOOKUP($I315,ForageQuality!$G$3:$K$1436,2,FALSE)</f>
        <v>15.842112</v>
      </c>
      <c r="AG315">
        <f>VLOOKUP($I315,ForageQuality!$G$3:$K$1436,3,FALSE)</f>
        <v>31.43496</v>
      </c>
      <c r="AH315">
        <f>VLOOKUP($I315,ForageQuality!$G$3:$K$1436,4,FALSE)</f>
        <v>43.999712000000002</v>
      </c>
      <c r="AI315">
        <f>VLOOKUP($I315,ForageQuality!$G$3:$K$1436,5,FALSE)</f>
        <v>27.049759999999999</v>
      </c>
    </row>
    <row r="316" spans="1:35" ht="15.75" customHeight="1" x14ac:dyDescent="0.2">
      <c r="A316" s="27" t="s">
        <v>19</v>
      </c>
      <c r="B316" s="27">
        <v>2022</v>
      </c>
      <c r="C316" s="30">
        <v>44754</v>
      </c>
      <c r="D316" s="27">
        <v>1103</v>
      </c>
      <c r="E316" s="31">
        <v>1</v>
      </c>
      <c r="F316" s="27" t="s">
        <v>23</v>
      </c>
      <c r="G316" s="27" t="s">
        <v>21</v>
      </c>
      <c r="H316" s="27">
        <v>3</v>
      </c>
      <c r="I316" s="5">
        <f t="shared" si="4"/>
        <v>220146</v>
      </c>
      <c r="J316" s="27">
        <v>5.0161406367194976</v>
      </c>
      <c r="K316" s="9"/>
      <c r="L316" s="9"/>
      <c r="M316" s="9"/>
      <c r="N316" s="9"/>
      <c r="O316" s="9"/>
      <c r="P316" s="9"/>
      <c r="Q316" t="str">
        <f t="shared" si="5"/>
        <v>1103_44754</v>
      </c>
      <c r="R316" s="5">
        <v>220074</v>
      </c>
      <c r="S316" s="32">
        <v>2022</v>
      </c>
      <c r="T316" s="32" t="s">
        <v>130</v>
      </c>
      <c r="U316" s="5" t="s">
        <v>28</v>
      </c>
      <c r="V316" s="5">
        <v>2303</v>
      </c>
      <c r="W316" s="5">
        <v>1</v>
      </c>
      <c r="X316" s="5">
        <v>1</v>
      </c>
      <c r="Y316" s="5" t="s">
        <v>133</v>
      </c>
      <c r="Z316" s="5" t="s">
        <v>26</v>
      </c>
      <c r="AA316" s="30">
        <v>44704</v>
      </c>
      <c r="AB316" s="32" t="s">
        <v>132</v>
      </c>
      <c r="AC316" s="32">
        <v>1</v>
      </c>
      <c r="AD316" s="33" t="str">
        <f t="shared" si="6"/>
        <v>2303_44704</v>
      </c>
      <c r="AE316">
        <f t="shared" si="7"/>
        <v>220074</v>
      </c>
      <c r="AF316">
        <f>VLOOKUP($I316,ForageQuality!$G$3:$K$1436,2,FALSE)</f>
        <v>17.157774</v>
      </c>
      <c r="AG316">
        <f>VLOOKUP($I316,ForageQuality!$G$3:$K$1436,3,FALSE)</f>
        <v>32.987751000000003</v>
      </c>
      <c r="AH316">
        <f>VLOOKUP($I316,ForageQuality!$G$3:$K$1436,4,FALSE)</f>
        <v>48.054951000000003</v>
      </c>
      <c r="AI316">
        <f>VLOOKUP($I316,ForageQuality!$G$3:$K$1436,5,FALSE)</f>
        <v>24.455949</v>
      </c>
    </row>
    <row r="317" spans="1:35" ht="15.75" customHeight="1" x14ac:dyDescent="0.2">
      <c r="A317" s="27" t="s">
        <v>19</v>
      </c>
      <c r="B317" s="27">
        <v>2022</v>
      </c>
      <c r="C317" s="30">
        <v>44754</v>
      </c>
      <c r="D317" s="27">
        <v>1104</v>
      </c>
      <c r="E317" s="31">
        <v>1</v>
      </c>
      <c r="F317" s="27" t="s">
        <v>24</v>
      </c>
      <c r="G317" s="27" t="s">
        <v>21</v>
      </c>
      <c r="H317" s="27">
        <v>3</v>
      </c>
      <c r="I317" s="5">
        <f t="shared" si="4"/>
        <v>220147</v>
      </c>
      <c r="J317" s="27">
        <v>5.1737903177069819</v>
      </c>
      <c r="K317" s="9"/>
      <c r="L317" s="9"/>
      <c r="M317" s="9"/>
      <c r="N317" s="9"/>
      <c r="O317" s="9"/>
      <c r="P317" s="9"/>
      <c r="Q317" t="str">
        <f t="shared" si="5"/>
        <v>1104_44754</v>
      </c>
      <c r="R317" s="5">
        <v>220075</v>
      </c>
      <c r="S317" s="32">
        <v>2022</v>
      </c>
      <c r="T317" s="32" t="s">
        <v>130</v>
      </c>
      <c r="U317" s="5" t="s">
        <v>28</v>
      </c>
      <c r="V317" s="5">
        <v>2304</v>
      </c>
      <c r="W317" s="5">
        <v>1</v>
      </c>
      <c r="X317" s="5">
        <v>6</v>
      </c>
      <c r="Y317" s="5" t="s">
        <v>133</v>
      </c>
      <c r="Z317" s="5" t="s">
        <v>25</v>
      </c>
      <c r="AA317" s="30">
        <v>44704</v>
      </c>
      <c r="AB317" s="32" t="s">
        <v>132</v>
      </c>
      <c r="AC317" s="32">
        <v>1</v>
      </c>
      <c r="AD317" s="33" t="str">
        <f t="shared" si="6"/>
        <v>2304_44704</v>
      </c>
      <c r="AE317">
        <f t="shared" si="7"/>
        <v>220075</v>
      </c>
      <c r="AF317">
        <f>VLOOKUP($I317,ForageQuality!$G$3:$K$1436,2,FALSE)</f>
        <v>15.97926</v>
      </c>
      <c r="AG317">
        <f>VLOOKUP($I317,ForageQuality!$G$3:$K$1436,3,FALSE)</f>
        <v>32.38026</v>
      </c>
      <c r="AH317">
        <f>VLOOKUP($I317,ForageQuality!$G$3:$K$1436,4,FALSE)</f>
        <v>45.163668000000001</v>
      </c>
      <c r="AI317">
        <f>VLOOKUP($I317,ForageQuality!$G$3:$K$1436,5,FALSE)</f>
        <v>26.860151999999999</v>
      </c>
    </row>
    <row r="318" spans="1:35" ht="15.75" customHeight="1" x14ac:dyDescent="0.2">
      <c r="A318" s="27" t="s">
        <v>19</v>
      </c>
      <c r="B318" s="27">
        <v>2022</v>
      </c>
      <c r="C318" s="30">
        <v>44754</v>
      </c>
      <c r="D318" s="27">
        <v>1105</v>
      </c>
      <c r="E318" s="31">
        <v>1</v>
      </c>
      <c r="F318" s="27" t="s">
        <v>25</v>
      </c>
      <c r="G318" s="27" t="s">
        <v>21</v>
      </c>
      <c r="H318" s="27">
        <v>3</v>
      </c>
      <c r="I318" s="5">
        <f t="shared" si="4"/>
        <v>220148</v>
      </c>
      <c r="J318" s="27">
        <v>4.3246226274179698</v>
      </c>
      <c r="K318" s="9"/>
      <c r="L318" s="9"/>
      <c r="M318" s="9"/>
      <c r="N318" s="9"/>
      <c r="O318" s="9"/>
      <c r="P318" s="9"/>
      <c r="Q318" t="str">
        <f t="shared" si="5"/>
        <v>1105_44754</v>
      </c>
      <c r="R318" s="5">
        <v>220076</v>
      </c>
      <c r="S318" s="32">
        <v>2022</v>
      </c>
      <c r="T318" s="32" t="s">
        <v>130</v>
      </c>
      <c r="U318" s="5" t="s">
        <v>28</v>
      </c>
      <c r="V318" s="5">
        <v>2305</v>
      </c>
      <c r="W318" s="5">
        <v>1</v>
      </c>
      <c r="X318" s="5">
        <v>5</v>
      </c>
      <c r="Y318" s="5" t="s">
        <v>133</v>
      </c>
      <c r="Z318" s="5" t="s">
        <v>24</v>
      </c>
      <c r="AA318" s="30">
        <v>44704</v>
      </c>
      <c r="AB318" s="32" t="s">
        <v>132</v>
      </c>
      <c r="AC318" s="32">
        <v>1</v>
      </c>
      <c r="AD318" s="33" t="str">
        <f t="shared" si="6"/>
        <v>2305_44704</v>
      </c>
      <c r="AE318">
        <f t="shared" si="7"/>
        <v>220076</v>
      </c>
      <c r="AF318">
        <f>VLOOKUP($I318,ForageQuality!$G$3:$K$1436,2,FALSE)</f>
        <v>17.245007999999999</v>
      </c>
      <c r="AG318">
        <f>VLOOKUP($I318,ForageQuality!$G$3:$K$1436,3,FALSE)</f>
        <v>29.566800000000001</v>
      </c>
      <c r="AH318">
        <f>VLOOKUP($I318,ForageQuality!$G$3:$K$1436,4,FALSE)</f>
        <v>39.009839999999997</v>
      </c>
      <c r="AI318">
        <f>VLOOKUP($I318,ForageQuality!$G$3:$K$1436,5,FALSE)</f>
        <v>23.974319999999999</v>
      </c>
    </row>
    <row r="319" spans="1:35" ht="15.75" customHeight="1" x14ac:dyDescent="0.2">
      <c r="A319" s="27" t="s">
        <v>19</v>
      </c>
      <c r="B319" s="27">
        <v>2022</v>
      </c>
      <c r="C319" s="30">
        <v>44754</v>
      </c>
      <c r="D319" s="27">
        <v>1106</v>
      </c>
      <c r="E319" s="31">
        <v>1</v>
      </c>
      <c r="F319" s="27" t="s">
        <v>26</v>
      </c>
      <c r="G319" s="27" t="s">
        <v>21</v>
      </c>
      <c r="H319" s="27">
        <v>3</v>
      </c>
      <c r="I319" s="5">
        <f t="shared" si="4"/>
        <v>220149</v>
      </c>
      <c r="J319" s="27">
        <v>4.636702603880253</v>
      </c>
      <c r="K319" s="9"/>
      <c r="L319" s="9"/>
      <c r="M319" s="9"/>
      <c r="N319" s="9"/>
      <c r="O319" s="9"/>
      <c r="P319" s="9"/>
      <c r="Q319" t="str">
        <f t="shared" si="5"/>
        <v>1106_44754</v>
      </c>
      <c r="R319" s="5">
        <v>220077</v>
      </c>
      <c r="S319" s="32">
        <v>2022</v>
      </c>
      <c r="T319" s="32" t="s">
        <v>130</v>
      </c>
      <c r="U319" s="5" t="s">
        <v>28</v>
      </c>
      <c r="V319" s="5">
        <v>2306</v>
      </c>
      <c r="W319" s="5">
        <v>1</v>
      </c>
      <c r="X319" s="5">
        <v>4</v>
      </c>
      <c r="Y319" s="5" t="s">
        <v>133</v>
      </c>
      <c r="Z319" s="5" t="s">
        <v>22</v>
      </c>
      <c r="AA319" s="30">
        <v>44704</v>
      </c>
      <c r="AB319" s="32" t="s">
        <v>132</v>
      </c>
      <c r="AC319" s="32">
        <v>1</v>
      </c>
      <c r="AD319" s="33" t="str">
        <f t="shared" si="6"/>
        <v>2306_44704</v>
      </c>
      <c r="AE319">
        <f t="shared" si="7"/>
        <v>220077</v>
      </c>
      <c r="AF319">
        <f>VLOOKUP($I319,ForageQuality!$G$3:$K$1436,2,FALSE)</f>
        <v>18.793475999999998</v>
      </c>
      <c r="AG319">
        <f>VLOOKUP($I319,ForageQuality!$G$3:$K$1436,3,FALSE)</f>
        <v>28.357019999999999</v>
      </c>
      <c r="AH319">
        <f>VLOOKUP($I319,ForageQuality!$G$3:$K$1436,4,FALSE)</f>
        <v>38.281976999999998</v>
      </c>
      <c r="AI319">
        <f>VLOOKUP($I319,ForageQuality!$G$3:$K$1436,5,FALSE)</f>
        <v>21.249231000000002</v>
      </c>
    </row>
    <row r="320" spans="1:35" ht="15.75" customHeight="1" x14ac:dyDescent="0.2">
      <c r="A320" s="27" t="s">
        <v>19</v>
      </c>
      <c r="B320" s="27">
        <v>2022</v>
      </c>
      <c r="C320" s="30">
        <v>44754</v>
      </c>
      <c r="D320" s="27">
        <v>1201</v>
      </c>
      <c r="E320" s="31">
        <v>2</v>
      </c>
      <c r="F320" s="27" t="s">
        <v>25</v>
      </c>
      <c r="G320" s="27" t="s">
        <v>21</v>
      </c>
      <c r="H320" s="27">
        <v>3</v>
      </c>
      <c r="I320" s="5">
        <f t="shared" si="4"/>
        <v>220150</v>
      </c>
      <c r="J320" s="27">
        <v>4.5864676542095886</v>
      </c>
      <c r="K320" s="9"/>
      <c r="L320" s="9"/>
      <c r="M320" s="9"/>
      <c r="N320" s="9"/>
      <c r="O320" s="9"/>
      <c r="P320" s="9"/>
      <c r="Q320" t="str">
        <f t="shared" si="5"/>
        <v>1201_44754</v>
      </c>
      <c r="R320" s="5">
        <v>220078</v>
      </c>
      <c r="S320" s="32">
        <v>2022</v>
      </c>
      <c r="T320" s="32" t="s">
        <v>130</v>
      </c>
      <c r="U320" s="5" t="s">
        <v>28</v>
      </c>
      <c r="V320" s="5">
        <v>2307</v>
      </c>
      <c r="W320" s="5">
        <v>2</v>
      </c>
      <c r="X320" s="5">
        <v>2</v>
      </c>
      <c r="Y320" s="5" t="s">
        <v>131</v>
      </c>
      <c r="Z320" s="5" t="s">
        <v>20</v>
      </c>
      <c r="AA320" s="30">
        <v>44704</v>
      </c>
      <c r="AB320" s="32" t="s">
        <v>132</v>
      </c>
      <c r="AC320" s="32">
        <v>1</v>
      </c>
      <c r="AD320" s="33" t="str">
        <f t="shared" si="6"/>
        <v>2307_44704</v>
      </c>
      <c r="AE320">
        <f t="shared" si="7"/>
        <v>220078</v>
      </c>
      <c r="AF320">
        <f>VLOOKUP($I320,ForageQuality!$G$3:$K$1436,2,FALSE)</f>
        <v>16.384515</v>
      </c>
      <c r="AG320">
        <f>VLOOKUP($I320,ForageQuality!$G$3:$K$1436,3,FALSE)</f>
        <v>29.941897999999998</v>
      </c>
      <c r="AH320">
        <f>VLOOKUP($I320,ForageQuality!$G$3:$K$1436,4,FALSE)</f>
        <v>42.278474000000003</v>
      </c>
      <c r="AI320">
        <f>VLOOKUP($I320,ForageQuality!$G$3:$K$1436,5,FALSE)</f>
        <v>25.490082999999998</v>
      </c>
    </row>
    <row r="321" spans="1:35" ht="15.75" customHeight="1" x14ac:dyDescent="0.2">
      <c r="A321" s="27" t="s">
        <v>19</v>
      </c>
      <c r="B321" s="27">
        <v>2022</v>
      </c>
      <c r="C321" s="30">
        <v>44754</v>
      </c>
      <c r="D321" s="27">
        <v>1202</v>
      </c>
      <c r="E321" s="31">
        <v>2</v>
      </c>
      <c r="F321" s="27" t="s">
        <v>24</v>
      </c>
      <c r="G321" s="27" t="s">
        <v>21</v>
      </c>
      <c r="H321" s="27">
        <v>3</v>
      </c>
      <c r="I321" s="5">
        <f t="shared" si="4"/>
        <v>220151</v>
      </c>
      <c r="J321" s="27">
        <v>4.5309104425376825</v>
      </c>
      <c r="K321" s="9"/>
      <c r="L321" s="9"/>
      <c r="M321" s="9"/>
      <c r="N321" s="9"/>
      <c r="O321" s="9"/>
      <c r="P321" s="9"/>
      <c r="Q321" t="str">
        <f t="shared" si="5"/>
        <v>1202_44754</v>
      </c>
      <c r="R321" s="5">
        <v>220079</v>
      </c>
      <c r="S321" s="32">
        <v>2022</v>
      </c>
      <c r="T321" s="32" t="s">
        <v>130</v>
      </c>
      <c r="U321" s="5" t="s">
        <v>28</v>
      </c>
      <c r="V321" s="5">
        <v>2308</v>
      </c>
      <c r="W321" s="5">
        <v>2</v>
      </c>
      <c r="X321" s="5">
        <v>5</v>
      </c>
      <c r="Y321" s="5" t="s">
        <v>131</v>
      </c>
      <c r="Z321" s="5" t="s">
        <v>24</v>
      </c>
      <c r="AA321" s="30">
        <v>44704</v>
      </c>
      <c r="AB321" s="32" t="s">
        <v>132</v>
      </c>
      <c r="AC321" s="32">
        <v>1</v>
      </c>
      <c r="AD321" s="33" t="str">
        <f t="shared" si="6"/>
        <v>2308_44704</v>
      </c>
      <c r="AE321">
        <f t="shared" si="7"/>
        <v>220079</v>
      </c>
      <c r="AF321">
        <f>VLOOKUP($I321,ForageQuality!$G$3:$K$1436,2,FALSE)</f>
        <v>17.632173999999999</v>
      </c>
      <c r="AG321">
        <f>VLOOKUP($I321,ForageQuality!$G$3:$K$1436,3,FALSE)</f>
        <v>27.983491999999998</v>
      </c>
      <c r="AH321">
        <f>VLOOKUP($I321,ForageQuality!$G$3:$K$1436,4,FALSE)</f>
        <v>40.577902000000002</v>
      </c>
      <c r="AI321">
        <f>VLOOKUP($I321,ForageQuality!$G$3:$K$1436,5,FALSE)</f>
        <v>22.136744</v>
      </c>
    </row>
    <row r="322" spans="1:35" ht="15.75" customHeight="1" x14ac:dyDescent="0.2">
      <c r="A322" s="27" t="s">
        <v>19</v>
      </c>
      <c r="B322" s="27">
        <v>2022</v>
      </c>
      <c r="C322" s="30">
        <v>44754</v>
      </c>
      <c r="D322" s="27">
        <v>1203</v>
      </c>
      <c r="E322" s="31">
        <v>2</v>
      </c>
      <c r="F322" s="27" t="s">
        <v>22</v>
      </c>
      <c r="G322" s="27" t="s">
        <v>21</v>
      </c>
      <c r="H322" s="27">
        <v>3</v>
      </c>
      <c r="I322" s="5">
        <f t="shared" si="4"/>
        <v>220152</v>
      </c>
      <c r="J322" s="27">
        <v>4.917642826596313</v>
      </c>
      <c r="K322" s="9"/>
      <c r="L322" s="9"/>
      <c r="M322" s="9"/>
      <c r="N322" s="9"/>
      <c r="O322" s="9"/>
      <c r="P322" s="9"/>
      <c r="Q322" t="str">
        <f t="shared" si="5"/>
        <v>1203_44754</v>
      </c>
      <c r="R322" s="5">
        <v>220080</v>
      </c>
      <c r="S322" s="32">
        <v>2022</v>
      </c>
      <c r="T322" s="32" t="s">
        <v>130</v>
      </c>
      <c r="U322" s="5" t="s">
        <v>28</v>
      </c>
      <c r="V322" s="5">
        <v>2309</v>
      </c>
      <c r="W322" s="5">
        <v>2</v>
      </c>
      <c r="X322" s="5">
        <v>1</v>
      </c>
      <c r="Y322" s="5" t="s">
        <v>131</v>
      </c>
      <c r="Z322" s="5" t="s">
        <v>26</v>
      </c>
      <c r="AA322" s="30">
        <v>44704</v>
      </c>
      <c r="AB322" s="32" t="s">
        <v>132</v>
      </c>
      <c r="AC322" s="32">
        <v>1</v>
      </c>
      <c r="AD322" s="33" t="str">
        <f t="shared" si="6"/>
        <v>2309_44704</v>
      </c>
      <c r="AE322">
        <f t="shared" si="7"/>
        <v>220080</v>
      </c>
      <c r="AF322">
        <f>VLOOKUP($I322,ForageQuality!$G$3:$K$1436,2,FALSE)</f>
        <v>16.979552000000002</v>
      </c>
      <c r="AG322">
        <f>VLOOKUP($I322,ForageQuality!$G$3:$K$1436,3,FALSE)</f>
        <v>30.193031999999999</v>
      </c>
      <c r="AH322">
        <f>VLOOKUP($I322,ForageQuality!$G$3:$K$1436,4,FALSE)</f>
        <v>41.399168000000003</v>
      </c>
      <c r="AI322">
        <f>VLOOKUP($I322,ForageQuality!$G$3:$K$1436,5,FALSE)</f>
        <v>24.880016000000001</v>
      </c>
    </row>
    <row r="323" spans="1:35" ht="15.75" customHeight="1" x14ac:dyDescent="0.2">
      <c r="A323" s="27" t="s">
        <v>19</v>
      </c>
      <c r="B323" s="27">
        <v>2022</v>
      </c>
      <c r="C323" s="30">
        <v>44754</v>
      </c>
      <c r="D323" s="27">
        <v>1204</v>
      </c>
      <c r="E323" s="31">
        <v>2</v>
      </c>
      <c r="F323" s="27" t="s">
        <v>20</v>
      </c>
      <c r="G323" s="27" t="s">
        <v>21</v>
      </c>
      <c r="H323" s="27">
        <v>3</v>
      </c>
      <c r="I323" s="5">
        <f t="shared" si="4"/>
        <v>220153</v>
      </c>
      <c r="J323" s="27">
        <v>5.5380453068698676</v>
      </c>
      <c r="K323" s="9"/>
      <c r="L323" s="9"/>
      <c r="M323" s="9"/>
      <c r="N323" s="9"/>
      <c r="O323" s="9"/>
      <c r="P323" s="9"/>
      <c r="Q323" t="str">
        <f t="shared" si="5"/>
        <v>1204_44754</v>
      </c>
      <c r="R323" s="5">
        <v>220081</v>
      </c>
      <c r="S323" s="32">
        <v>2022</v>
      </c>
      <c r="T323" s="32" t="s">
        <v>130</v>
      </c>
      <c r="U323" s="5" t="s">
        <v>28</v>
      </c>
      <c r="V323" s="5">
        <v>2310</v>
      </c>
      <c r="W323" s="5">
        <v>2</v>
      </c>
      <c r="X323" s="5">
        <v>4</v>
      </c>
      <c r="Y323" s="5" t="s">
        <v>131</v>
      </c>
      <c r="Z323" s="5" t="s">
        <v>22</v>
      </c>
      <c r="AA323" s="30">
        <v>44704</v>
      </c>
      <c r="AB323" s="32" t="s">
        <v>132</v>
      </c>
      <c r="AC323" s="32">
        <v>1</v>
      </c>
      <c r="AD323" s="33" t="str">
        <f t="shared" si="6"/>
        <v>2310_44704</v>
      </c>
      <c r="AE323">
        <f t="shared" si="7"/>
        <v>220081</v>
      </c>
      <c r="AF323">
        <f>VLOOKUP($I323,ForageQuality!$G$3:$K$1436,2,FALSE)</f>
        <v>16.542960000000001</v>
      </c>
      <c r="AG323">
        <f>VLOOKUP($I323,ForageQuality!$G$3:$K$1436,3,FALSE)</f>
        <v>28.734919999999999</v>
      </c>
      <c r="AH323">
        <f>VLOOKUP($I323,ForageQuality!$G$3:$K$1436,4,FALSE)</f>
        <v>40.624600000000001</v>
      </c>
      <c r="AI323">
        <f>VLOOKUP($I323,ForageQuality!$G$3:$K$1436,5,FALSE)</f>
        <v>21.608440000000002</v>
      </c>
    </row>
    <row r="324" spans="1:35" ht="15.75" customHeight="1" x14ac:dyDescent="0.2">
      <c r="A324" s="27" t="s">
        <v>19</v>
      </c>
      <c r="B324" s="27">
        <v>2022</v>
      </c>
      <c r="C324" s="30">
        <v>44754</v>
      </c>
      <c r="D324" s="27">
        <v>1205</v>
      </c>
      <c r="E324" s="31">
        <v>2</v>
      </c>
      <c r="F324" s="27" t="s">
        <v>23</v>
      </c>
      <c r="G324" s="27" t="s">
        <v>21</v>
      </c>
      <c r="H324" s="27">
        <v>3</v>
      </c>
      <c r="I324" s="5">
        <f t="shared" si="4"/>
        <v>220154</v>
      </c>
      <c r="J324" s="27">
        <v>3.8895555524932504</v>
      </c>
      <c r="K324" s="9"/>
      <c r="L324" s="9"/>
      <c r="M324" s="9"/>
      <c r="N324" s="9"/>
      <c r="O324" s="9"/>
      <c r="P324" s="9"/>
      <c r="Q324" t="str">
        <f t="shared" si="5"/>
        <v>1205_44754</v>
      </c>
      <c r="R324" s="5">
        <v>220082</v>
      </c>
      <c r="S324" s="32">
        <v>2022</v>
      </c>
      <c r="T324" s="32" t="s">
        <v>130</v>
      </c>
      <c r="U324" s="5" t="s">
        <v>28</v>
      </c>
      <c r="V324" s="5">
        <v>2311</v>
      </c>
      <c r="W324" s="5">
        <v>2</v>
      </c>
      <c r="X324" s="5">
        <v>6</v>
      </c>
      <c r="Y324" s="5" t="s">
        <v>131</v>
      </c>
      <c r="Z324" s="5" t="s">
        <v>25</v>
      </c>
      <c r="AA324" s="30">
        <v>44704</v>
      </c>
      <c r="AB324" s="32" t="s">
        <v>132</v>
      </c>
      <c r="AC324" s="32">
        <v>1</v>
      </c>
      <c r="AD324" s="33" t="str">
        <f t="shared" si="6"/>
        <v>2311_44704</v>
      </c>
      <c r="AE324">
        <f t="shared" si="7"/>
        <v>220082</v>
      </c>
      <c r="AF324">
        <f>VLOOKUP($I324,ForageQuality!$G$3:$K$1436,2,FALSE)</f>
        <v>15.749946</v>
      </c>
      <c r="AG324">
        <f>VLOOKUP($I324,ForageQuality!$G$3:$K$1436,3,FALSE)</f>
        <v>31.600971000000001</v>
      </c>
      <c r="AH324">
        <f>VLOOKUP($I324,ForageQuality!$G$3:$K$1436,4,FALSE)</f>
        <v>43.215867000000003</v>
      </c>
      <c r="AI324">
        <f>VLOOKUP($I324,ForageQuality!$G$3:$K$1436,5,FALSE)</f>
        <v>24.442740000000001</v>
      </c>
    </row>
    <row r="325" spans="1:35" ht="15.75" customHeight="1" x14ac:dyDescent="0.2">
      <c r="A325" s="27" t="s">
        <v>19</v>
      </c>
      <c r="B325" s="27">
        <v>2022</v>
      </c>
      <c r="C325" s="30">
        <v>44754</v>
      </c>
      <c r="D325" s="27">
        <v>1206</v>
      </c>
      <c r="E325" s="31">
        <v>2</v>
      </c>
      <c r="F325" s="27" t="s">
        <v>26</v>
      </c>
      <c r="G325" s="27" t="s">
        <v>21</v>
      </c>
      <c r="H325" s="27">
        <v>3</v>
      </c>
      <c r="I325" s="5">
        <f t="shared" si="4"/>
        <v>220155</v>
      </c>
      <c r="J325" s="27">
        <v>3.9548110945284396</v>
      </c>
      <c r="K325" s="9"/>
      <c r="L325" s="9"/>
      <c r="M325" s="9"/>
      <c r="N325" s="9"/>
      <c r="O325" s="9"/>
      <c r="P325" s="9"/>
      <c r="Q325" t="str">
        <f t="shared" si="5"/>
        <v>1206_44754</v>
      </c>
      <c r="R325" s="5">
        <v>220083</v>
      </c>
      <c r="S325" s="32">
        <v>2022</v>
      </c>
      <c r="T325" s="32" t="s">
        <v>130</v>
      </c>
      <c r="U325" s="5" t="s">
        <v>28</v>
      </c>
      <c r="V325" s="5">
        <v>2312</v>
      </c>
      <c r="W325" s="5">
        <v>2</v>
      </c>
      <c r="X325" s="5">
        <v>3</v>
      </c>
      <c r="Y325" s="5" t="s">
        <v>131</v>
      </c>
      <c r="Z325" s="5" t="s">
        <v>23</v>
      </c>
      <c r="AA325" s="30">
        <v>44704</v>
      </c>
      <c r="AB325" s="32" t="s">
        <v>132</v>
      </c>
      <c r="AC325" s="32">
        <v>1</v>
      </c>
      <c r="AD325" s="33" t="str">
        <f t="shared" si="6"/>
        <v>2312_44704</v>
      </c>
      <c r="AE325">
        <f t="shared" si="7"/>
        <v>220083</v>
      </c>
      <c r="AF325">
        <f>VLOOKUP($I325,ForageQuality!$G$3:$K$1436,2,FALSE)</f>
        <v>17.332248</v>
      </c>
      <c r="AG325">
        <f>VLOOKUP($I325,ForageQuality!$G$3:$K$1436,3,FALSE)</f>
        <v>30.282167999999999</v>
      </c>
      <c r="AH325">
        <f>VLOOKUP($I325,ForageQuality!$G$3:$K$1436,4,FALSE)</f>
        <v>42.753504</v>
      </c>
      <c r="AI325">
        <f>VLOOKUP($I325,ForageQuality!$G$3:$K$1436,5,FALSE)</f>
        <v>22.953264000000001</v>
      </c>
    </row>
    <row r="326" spans="1:35" ht="15.75" customHeight="1" x14ac:dyDescent="0.2">
      <c r="A326" s="27" t="s">
        <v>19</v>
      </c>
      <c r="B326" s="27">
        <v>2022</v>
      </c>
      <c r="C326" s="30">
        <v>44754</v>
      </c>
      <c r="D326" s="27">
        <v>1307</v>
      </c>
      <c r="E326" s="31">
        <v>3</v>
      </c>
      <c r="F326" s="27" t="s">
        <v>22</v>
      </c>
      <c r="G326" s="27" t="s">
        <v>21</v>
      </c>
      <c r="H326" s="27">
        <v>3</v>
      </c>
      <c r="I326" s="5">
        <f t="shared" si="4"/>
        <v>220156</v>
      </c>
      <c r="J326" s="27">
        <v>4.7718748597081939</v>
      </c>
      <c r="K326" s="9"/>
      <c r="L326" s="9"/>
      <c r="M326" s="9"/>
      <c r="N326" s="9"/>
      <c r="O326" s="9"/>
      <c r="P326" s="9"/>
      <c r="Q326" t="str">
        <f t="shared" si="5"/>
        <v>1307_44754</v>
      </c>
      <c r="R326" s="5">
        <v>220084</v>
      </c>
      <c r="S326" s="32">
        <v>2022</v>
      </c>
      <c r="T326" s="32" t="s">
        <v>130</v>
      </c>
      <c r="U326" s="5" t="s">
        <v>28</v>
      </c>
      <c r="V326" s="5">
        <v>2401</v>
      </c>
      <c r="W326" s="5">
        <v>2</v>
      </c>
      <c r="X326" s="5">
        <v>6</v>
      </c>
      <c r="Y326" s="5" t="s">
        <v>131</v>
      </c>
      <c r="Z326" s="5" t="s">
        <v>25</v>
      </c>
      <c r="AA326" s="30">
        <v>44704</v>
      </c>
      <c r="AB326" s="32" t="s">
        <v>132</v>
      </c>
      <c r="AC326" s="32">
        <v>1</v>
      </c>
      <c r="AD326" s="33" t="str">
        <f t="shared" si="6"/>
        <v>2401_44704</v>
      </c>
      <c r="AE326">
        <f t="shared" si="7"/>
        <v>220084</v>
      </c>
      <c r="AF326">
        <f>VLOOKUP($I326,ForageQuality!$G$3:$K$1436,2,FALSE)</f>
        <v>19.372836</v>
      </c>
      <c r="AG326">
        <f>VLOOKUP($I326,ForageQuality!$G$3:$K$1436,3,FALSE)</f>
        <v>26.548984000000001</v>
      </c>
      <c r="AH326">
        <f>VLOOKUP($I326,ForageQuality!$G$3:$K$1436,4,FALSE)</f>
        <v>39.510268000000003</v>
      </c>
      <c r="AI326">
        <f>VLOOKUP($I326,ForageQuality!$G$3:$K$1436,5,FALSE)</f>
        <v>19.492591999999998</v>
      </c>
    </row>
    <row r="327" spans="1:35" ht="15.75" customHeight="1" x14ac:dyDescent="0.2">
      <c r="A327" s="27" t="s">
        <v>19</v>
      </c>
      <c r="B327" s="27">
        <v>2022</v>
      </c>
      <c r="C327" s="30">
        <v>44754</v>
      </c>
      <c r="D327" s="27">
        <v>1308</v>
      </c>
      <c r="E327" s="31">
        <v>3</v>
      </c>
      <c r="F327" s="27" t="s">
        <v>20</v>
      </c>
      <c r="G327" s="27" t="s">
        <v>21</v>
      </c>
      <c r="H327" s="27">
        <v>3</v>
      </c>
      <c r="I327" s="5">
        <f t="shared" si="4"/>
        <v>220157</v>
      </c>
      <c r="J327" s="27">
        <v>4.0036181081649822</v>
      </c>
      <c r="K327" s="9"/>
      <c r="L327" s="9"/>
      <c r="M327" s="9"/>
      <c r="N327" s="9"/>
      <c r="O327" s="9"/>
      <c r="P327" s="9"/>
      <c r="Q327" t="str">
        <f t="shared" si="5"/>
        <v>1308_44754</v>
      </c>
      <c r="R327" s="5">
        <v>220085</v>
      </c>
      <c r="S327" s="32">
        <v>2022</v>
      </c>
      <c r="T327" s="32" t="s">
        <v>130</v>
      </c>
      <c r="U327" s="5" t="s">
        <v>28</v>
      </c>
      <c r="V327" s="5">
        <v>2402</v>
      </c>
      <c r="W327" s="5">
        <v>2</v>
      </c>
      <c r="X327" s="5">
        <v>4</v>
      </c>
      <c r="Y327" s="5" t="s">
        <v>131</v>
      </c>
      <c r="Z327" s="5" t="s">
        <v>22</v>
      </c>
      <c r="AA327" s="30">
        <v>44704</v>
      </c>
      <c r="AB327" s="32" t="s">
        <v>132</v>
      </c>
      <c r="AC327" s="32">
        <v>1</v>
      </c>
      <c r="AD327" s="33" t="str">
        <f t="shared" si="6"/>
        <v>2402_44704</v>
      </c>
      <c r="AE327">
        <f t="shared" si="7"/>
        <v>220085</v>
      </c>
      <c r="AF327">
        <f>VLOOKUP($I327,ForageQuality!$G$3:$K$1436,2,FALSE)</f>
        <v>12.954249000000001</v>
      </c>
      <c r="AG327">
        <f>VLOOKUP($I327,ForageQuality!$G$3:$K$1436,3,FALSE)</f>
        <v>36.634653</v>
      </c>
      <c r="AH327">
        <f>VLOOKUP($I327,ForageQuality!$G$3:$K$1436,4,FALSE)</f>
        <v>50.758190999999997</v>
      </c>
      <c r="AI327">
        <f>VLOOKUP($I327,ForageQuality!$G$3:$K$1436,5,FALSE)</f>
        <v>31.552389000000002</v>
      </c>
    </row>
    <row r="328" spans="1:35" ht="15.75" customHeight="1" x14ac:dyDescent="0.2">
      <c r="A328" s="27" t="s">
        <v>19</v>
      </c>
      <c r="B328" s="27">
        <v>2022</v>
      </c>
      <c r="C328" s="30">
        <v>44754</v>
      </c>
      <c r="D328" s="27">
        <v>1309</v>
      </c>
      <c r="E328" s="31">
        <v>3</v>
      </c>
      <c r="F328" s="27" t="s">
        <v>26</v>
      </c>
      <c r="G328" s="27" t="s">
        <v>21</v>
      </c>
      <c r="H328" s="27">
        <v>3</v>
      </c>
      <c r="I328" s="5">
        <f t="shared" si="4"/>
        <v>220158</v>
      </c>
      <c r="J328" s="27">
        <v>4.5438209074875742</v>
      </c>
      <c r="K328" s="9"/>
      <c r="L328" s="9"/>
      <c r="M328" s="9"/>
      <c r="N328" s="9"/>
      <c r="O328" s="9"/>
      <c r="P328" s="9"/>
      <c r="Q328" t="str">
        <f t="shared" si="5"/>
        <v>1309_44754</v>
      </c>
      <c r="R328" s="5">
        <v>220086</v>
      </c>
      <c r="S328" s="32">
        <v>2022</v>
      </c>
      <c r="T328" s="32" t="s">
        <v>130</v>
      </c>
      <c r="U328" s="5" t="s">
        <v>28</v>
      </c>
      <c r="V328" s="5">
        <v>2403</v>
      </c>
      <c r="W328" s="5">
        <v>2</v>
      </c>
      <c r="X328" s="5">
        <v>2</v>
      </c>
      <c r="Y328" s="5" t="s">
        <v>131</v>
      </c>
      <c r="Z328" s="5" t="s">
        <v>20</v>
      </c>
      <c r="AA328" s="30">
        <v>44704</v>
      </c>
      <c r="AB328" s="32" t="s">
        <v>132</v>
      </c>
      <c r="AC328" s="32">
        <v>1</v>
      </c>
      <c r="AD328" s="33" t="str">
        <f t="shared" si="6"/>
        <v>2403_44704</v>
      </c>
      <c r="AE328">
        <f t="shared" si="7"/>
        <v>220086</v>
      </c>
      <c r="AF328">
        <f>VLOOKUP($I328,ForageQuality!$G$3:$K$1436,2,FALSE)</f>
        <v>15.8098186</v>
      </c>
      <c r="AG328">
        <f>VLOOKUP($I328,ForageQuality!$G$3:$K$1436,3,FALSE)</f>
        <v>31.073703599999998</v>
      </c>
      <c r="AH328">
        <f>VLOOKUP($I328,ForageQuality!$G$3:$K$1436,4,FALSE)</f>
        <v>40.891575000000003</v>
      </c>
      <c r="AI328">
        <f>VLOOKUP($I328,ForageQuality!$G$3:$K$1436,5,FALSE)</f>
        <v>27.406140999999998</v>
      </c>
    </row>
    <row r="329" spans="1:35" ht="15.75" customHeight="1" x14ac:dyDescent="0.2">
      <c r="A329" s="27" t="s">
        <v>19</v>
      </c>
      <c r="B329" s="27">
        <v>2022</v>
      </c>
      <c r="C329" s="30">
        <v>44754</v>
      </c>
      <c r="D329" s="27">
        <v>1310</v>
      </c>
      <c r="E329" s="31">
        <v>3</v>
      </c>
      <c r="F329" s="27" t="s">
        <v>24</v>
      </c>
      <c r="G329" s="27" t="s">
        <v>21</v>
      </c>
      <c r="H329" s="27">
        <v>3</v>
      </c>
      <c r="I329" s="5">
        <f t="shared" si="4"/>
        <v>220159</v>
      </c>
      <c r="J329" s="27">
        <v>5.0507153691222726</v>
      </c>
      <c r="K329" s="9"/>
      <c r="L329" s="9"/>
      <c r="M329" s="9"/>
      <c r="N329" s="9"/>
      <c r="O329" s="9"/>
      <c r="P329" s="9"/>
      <c r="Q329" t="str">
        <f t="shared" si="5"/>
        <v>1310_44754</v>
      </c>
      <c r="R329" s="5">
        <v>220087</v>
      </c>
      <c r="S329" s="32">
        <v>2022</v>
      </c>
      <c r="T329" s="32" t="s">
        <v>130</v>
      </c>
      <c r="U329" s="5" t="s">
        <v>28</v>
      </c>
      <c r="V329" s="5">
        <v>2404</v>
      </c>
      <c r="W329" s="5">
        <v>2</v>
      </c>
      <c r="X329" s="5">
        <v>3</v>
      </c>
      <c r="Y329" s="5" t="s">
        <v>131</v>
      </c>
      <c r="Z329" s="5" t="s">
        <v>23</v>
      </c>
      <c r="AA329" s="30">
        <v>44704</v>
      </c>
      <c r="AB329" s="32" t="s">
        <v>132</v>
      </c>
      <c r="AC329" s="32">
        <v>1</v>
      </c>
      <c r="AD329" s="33" t="str">
        <f t="shared" si="6"/>
        <v>2404_44704</v>
      </c>
      <c r="AE329">
        <f t="shared" si="7"/>
        <v>220087</v>
      </c>
      <c r="AF329">
        <f>VLOOKUP($I329,ForageQuality!$G$3:$K$1436,2,FALSE)</f>
        <v>16.2966984</v>
      </c>
      <c r="AG329">
        <f>VLOOKUP($I329,ForageQuality!$G$3:$K$1436,3,FALSE)</f>
        <v>30.226198799999999</v>
      </c>
      <c r="AH329">
        <f>VLOOKUP($I329,ForageQuality!$G$3:$K$1436,4,FALSE)</f>
        <v>39.667901200000003</v>
      </c>
      <c r="AI329">
        <f>VLOOKUP($I329,ForageQuality!$G$3:$K$1436,5,FALSE)</f>
        <v>27.628314800000005</v>
      </c>
    </row>
    <row r="330" spans="1:35" ht="15.75" customHeight="1" x14ac:dyDescent="0.2">
      <c r="A330" s="27" t="s">
        <v>19</v>
      </c>
      <c r="B330" s="27">
        <v>2022</v>
      </c>
      <c r="C330" s="30">
        <v>44754</v>
      </c>
      <c r="D330" s="27">
        <v>1311</v>
      </c>
      <c r="E330" s="31">
        <v>3</v>
      </c>
      <c r="F330" s="27" t="s">
        <v>25</v>
      </c>
      <c r="G330" s="27" t="s">
        <v>21</v>
      </c>
      <c r="H330" s="27">
        <v>3</v>
      </c>
      <c r="I330" s="5">
        <f t="shared" si="4"/>
        <v>220160</v>
      </c>
      <c r="J330" s="27">
        <v>4.5838101264815201</v>
      </c>
      <c r="K330" s="9"/>
      <c r="L330" s="9"/>
      <c r="M330" s="9"/>
      <c r="N330" s="9"/>
      <c r="O330" s="9"/>
      <c r="P330" s="9"/>
      <c r="Q330" t="str">
        <f t="shared" si="5"/>
        <v>1311_44754</v>
      </c>
      <c r="R330" s="5">
        <v>220088</v>
      </c>
      <c r="S330" s="32">
        <v>2022</v>
      </c>
      <c r="T330" s="32" t="s">
        <v>130</v>
      </c>
      <c r="U330" s="5" t="s">
        <v>28</v>
      </c>
      <c r="V330" s="5">
        <v>2405</v>
      </c>
      <c r="W330" s="5">
        <v>2</v>
      </c>
      <c r="X330" s="5">
        <v>5</v>
      </c>
      <c r="Y330" s="5" t="s">
        <v>131</v>
      </c>
      <c r="Z330" s="5" t="s">
        <v>24</v>
      </c>
      <c r="AA330" s="30">
        <v>44704</v>
      </c>
      <c r="AB330" s="32" t="s">
        <v>132</v>
      </c>
      <c r="AC330" s="32">
        <v>1</v>
      </c>
      <c r="AD330" s="33" t="str">
        <f t="shared" si="6"/>
        <v>2405_44704</v>
      </c>
      <c r="AE330">
        <f t="shared" si="7"/>
        <v>220088</v>
      </c>
      <c r="AF330">
        <f>VLOOKUP($I330,ForageQuality!$G$3:$K$1436,2,FALSE)</f>
        <v>16.448250000000002</v>
      </c>
      <c r="AG330">
        <f>VLOOKUP($I330,ForageQuality!$G$3:$K$1436,3,FALSE)</f>
        <v>32.003594999999997</v>
      </c>
      <c r="AH330">
        <f>VLOOKUP($I330,ForageQuality!$G$3:$K$1436,4,FALSE)</f>
        <v>44.363280000000003</v>
      </c>
      <c r="AI330">
        <f>VLOOKUP($I330,ForageQuality!$G$3:$K$1436,5,FALSE)</f>
        <v>27.792843000000001</v>
      </c>
    </row>
    <row r="331" spans="1:35" ht="15.75" customHeight="1" x14ac:dyDescent="0.2">
      <c r="A331" s="27" t="s">
        <v>19</v>
      </c>
      <c r="B331" s="27">
        <v>2022</v>
      </c>
      <c r="C331" s="30">
        <v>44754</v>
      </c>
      <c r="D331" s="27">
        <v>1312</v>
      </c>
      <c r="E331" s="31">
        <v>3</v>
      </c>
      <c r="F331" s="27" t="s">
        <v>23</v>
      </c>
      <c r="G331" s="27" t="s">
        <v>21</v>
      </c>
      <c r="H331" s="27">
        <v>3</v>
      </c>
      <c r="I331" s="5">
        <f t="shared" si="4"/>
        <v>220161</v>
      </c>
      <c r="J331" s="27">
        <v>5.1346744403280438</v>
      </c>
      <c r="K331" s="9"/>
      <c r="L331" s="9"/>
      <c r="M331" s="9"/>
      <c r="N331" s="9"/>
      <c r="O331" s="9"/>
      <c r="P331" s="9"/>
      <c r="Q331" t="str">
        <f t="shared" si="5"/>
        <v>1312_44754</v>
      </c>
      <c r="R331" s="5">
        <v>220089</v>
      </c>
      <c r="S331" s="32">
        <v>2022</v>
      </c>
      <c r="T331" s="32" t="s">
        <v>130</v>
      </c>
      <c r="U331" s="5" t="s">
        <v>28</v>
      </c>
      <c r="V331" s="5">
        <v>2406</v>
      </c>
      <c r="W331" s="5">
        <v>2</v>
      </c>
      <c r="X331" s="5">
        <v>1</v>
      </c>
      <c r="Y331" s="5" t="s">
        <v>131</v>
      </c>
      <c r="Z331" s="5" t="s">
        <v>26</v>
      </c>
      <c r="AA331" s="30">
        <v>44704</v>
      </c>
      <c r="AB331" s="32" t="s">
        <v>132</v>
      </c>
      <c r="AC331" s="32">
        <v>1</v>
      </c>
      <c r="AD331" s="33" t="str">
        <f t="shared" si="6"/>
        <v>2406_44704</v>
      </c>
      <c r="AE331">
        <f t="shared" si="7"/>
        <v>220089</v>
      </c>
      <c r="AF331">
        <f>VLOOKUP($I331,ForageQuality!$G$3:$K$1436,2,FALSE)</f>
        <v>18.609359999999999</v>
      </c>
      <c r="AG331">
        <f>VLOOKUP($I331,ForageQuality!$G$3:$K$1436,3,FALSE)</f>
        <v>29.466360000000002</v>
      </c>
      <c r="AH331">
        <f>VLOOKUP($I331,ForageQuality!$G$3:$K$1436,4,FALSE)</f>
        <v>41.182679999999998</v>
      </c>
      <c r="AI331">
        <f>VLOOKUP($I331,ForageQuality!$G$3:$K$1436,5,FALSE)</f>
        <v>19.90296</v>
      </c>
    </row>
    <row r="332" spans="1:35" ht="15.75" customHeight="1" x14ac:dyDescent="0.2">
      <c r="A332" s="27" t="s">
        <v>19</v>
      </c>
      <c r="B332" s="27">
        <v>2022</v>
      </c>
      <c r="C332" s="30">
        <v>44754</v>
      </c>
      <c r="D332" s="27">
        <v>1401</v>
      </c>
      <c r="E332" s="31">
        <v>4</v>
      </c>
      <c r="F332" s="27" t="s">
        <v>20</v>
      </c>
      <c r="G332" s="27" t="s">
        <v>21</v>
      </c>
      <c r="H332" s="27">
        <v>3</v>
      </c>
      <c r="I332" s="5">
        <f t="shared" si="4"/>
        <v>220162</v>
      </c>
      <c r="J332" s="27">
        <v>4.8304145569769688</v>
      </c>
      <c r="K332" s="9"/>
      <c r="L332" s="9"/>
      <c r="M332" s="9"/>
      <c r="N332" s="9"/>
      <c r="O332" s="9"/>
      <c r="P332" s="9"/>
      <c r="Q332" t="str">
        <f t="shared" si="5"/>
        <v>1401_44754</v>
      </c>
      <c r="R332" s="5">
        <v>220090</v>
      </c>
      <c r="S332" s="32">
        <v>2022</v>
      </c>
      <c r="T332" s="32" t="s">
        <v>130</v>
      </c>
      <c r="U332" s="5" t="s">
        <v>28</v>
      </c>
      <c r="V332" s="5">
        <v>2407</v>
      </c>
      <c r="W332" s="5">
        <v>1</v>
      </c>
      <c r="X332" s="5">
        <v>1</v>
      </c>
      <c r="Y332" s="5" t="s">
        <v>133</v>
      </c>
      <c r="Z332" s="5" t="s">
        <v>26</v>
      </c>
      <c r="AA332" s="30">
        <v>44704</v>
      </c>
      <c r="AB332" s="32" t="s">
        <v>132</v>
      </c>
      <c r="AC332" s="32">
        <v>1</v>
      </c>
      <c r="AD332" s="33" t="str">
        <f t="shared" si="6"/>
        <v>2407_44704</v>
      </c>
      <c r="AE332">
        <f t="shared" si="7"/>
        <v>220090</v>
      </c>
      <c r="AF332">
        <f>VLOOKUP($I332,ForageQuality!$G$3:$K$1436,2,FALSE)</f>
        <v>15.702292</v>
      </c>
      <c r="AG332">
        <f>VLOOKUP($I332,ForageQuality!$G$3:$K$1436,3,FALSE)</f>
        <v>34.225299999999997</v>
      </c>
      <c r="AH332">
        <f>VLOOKUP($I332,ForageQuality!$G$3:$K$1436,4,FALSE)</f>
        <v>47.171191999999998</v>
      </c>
      <c r="AI332">
        <f>VLOOKUP($I332,ForageQuality!$G$3:$K$1436,5,FALSE)</f>
        <v>26.847335999999999</v>
      </c>
    </row>
    <row r="333" spans="1:35" ht="15.75" customHeight="1" x14ac:dyDescent="0.2">
      <c r="A333" s="27" t="s">
        <v>19</v>
      </c>
      <c r="B333" s="27">
        <v>2022</v>
      </c>
      <c r="C333" s="30">
        <v>44754</v>
      </c>
      <c r="D333" s="27">
        <v>1402</v>
      </c>
      <c r="E333" s="31">
        <v>4</v>
      </c>
      <c r="F333" s="27" t="s">
        <v>23</v>
      </c>
      <c r="G333" s="27" t="s">
        <v>21</v>
      </c>
      <c r="H333" s="27">
        <v>3</v>
      </c>
      <c r="I333" s="5">
        <f t="shared" si="4"/>
        <v>220163</v>
      </c>
      <c r="J333" s="27">
        <v>3.5494899995458744</v>
      </c>
      <c r="K333" s="9"/>
      <c r="L333" s="9"/>
      <c r="M333" s="9"/>
      <c r="N333" s="9"/>
      <c r="O333" s="9"/>
      <c r="P333" s="9"/>
      <c r="Q333" t="str">
        <f t="shared" si="5"/>
        <v>1402_44754</v>
      </c>
      <c r="R333" s="5">
        <v>220091</v>
      </c>
      <c r="S333" s="32">
        <v>2022</v>
      </c>
      <c r="T333" s="32" t="s">
        <v>130</v>
      </c>
      <c r="U333" s="5" t="s">
        <v>28</v>
      </c>
      <c r="V333" s="5">
        <v>2408</v>
      </c>
      <c r="W333" s="5">
        <v>1</v>
      </c>
      <c r="X333" s="5">
        <v>4</v>
      </c>
      <c r="Y333" s="5" t="s">
        <v>133</v>
      </c>
      <c r="Z333" s="5" t="s">
        <v>22</v>
      </c>
      <c r="AA333" s="30">
        <v>44704</v>
      </c>
      <c r="AB333" s="32" t="s">
        <v>132</v>
      </c>
      <c r="AC333" s="32">
        <v>1</v>
      </c>
      <c r="AD333" s="33" t="str">
        <f t="shared" si="6"/>
        <v>2408_44704</v>
      </c>
      <c r="AE333">
        <f t="shared" si="7"/>
        <v>220091</v>
      </c>
      <c r="AF333">
        <f>VLOOKUP($I333,ForageQuality!$G$3:$K$1436,2,FALSE)</f>
        <v>14.9145</v>
      </c>
      <c r="AG333">
        <f>VLOOKUP($I333,ForageQuality!$G$3:$K$1436,3,FALSE)</f>
        <v>33.8733</v>
      </c>
      <c r="AH333">
        <f>VLOOKUP($I333,ForageQuality!$G$3:$K$1436,4,FALSE)</f>
        <v>45.585299999999997</v>
      </c>
      <c r="AI333">
        <f>VLOOKUP($I333,ForageQuality!$G$3:$K$1436,5,FALSE)</f>
        <v>27.907499999999999</v>
      </c>
    </row>
    <row r="334" spans="1:35" ht="15.75" customHeight="1" x14ac:dyDescent="0.2">
      <c r="A334" s="27" t="s">
        <v>19</v>
      </c>
      <c r="B334" s="27">
        <v>2022</v>
      </c>
      <c r="C334" s="30">
        <v>44754</v>
      </c>
      <c r="D334" s="27">
        <v>1403</v>
      </c>
      <c r="E334" s="31">
        <v>4</v>
      </c>
      <c r="F334" s="27" t="s">
        <v>24</v>
      </c>
      <c r="G334" s="27" t="s">
        <v>21</v>
      </c>
      <c r="H334" s="27">
        <v>3</v>
      </c>
      <c r="I334" s="5">
        <f t="shared" si="4"/>
        <v>220164</v>
      </c>
      <c r="J334" s="27">
        <v>5.4569835234474011</v>
      </c>
      <c r="K334" s="9"/>
      <c r="L334" s="9"/>
      <c r="M334" s="9"/>
      <c r="N334" s="9"/>
      <c r="O334" s="9"/>
      <c r="P334" s="9"/>
      <c r="Q334" t="str">
        <f t="shared" si="5"/>
        <v>1403_44754</v>
      </c>
      <c r="R334" s="5">
        <v>220092</v>
      </c>
      <c r="S334" s="32">
        <v>2022</v>
      </c>
      <c r="T334" s="32" t="s">
        <v>130</v>
      </c>
      <c r="U334" s="5" t="s">
        <v>28</v>
      </c>
      <c r="V334" s="5">
        <v>2409</v>
      </c>
      <c r="W334" s="5">
        <v>1</v>
      </c>
      <c r="X334" s="5">
        <v>2</v>
      </c>
      <c r="Y334" s="5" t="s">
        <v>133</v>
      </c>
      <c r="Z334" s="5" t="s">
        <v>20</v>
      </c>
      <c r="AA334" s="30">
        <v>44704</v>
      </c>
      <c r="AB334" s="32" t="s">
        <v>132</v>
      </c>
      <c r="AC334" s="32">
        <v>1</v>
      </c>
      <c r="AD334" s="33" t="str">
        <f t="shared" si="6"/>
        <v>2409_44704</v>
      </c>
      <c r="AE334">
        <f t="shared" si="7"/>
        <v>220092</v>
      </c>
      <c r="AF334">
        <f>VLOOKUP($I334,ForageQuality!$G$3:$K$1436,2,FALSE)</f>
        <v>14.743701999999999</v>
      </c>
      <c r="AG334">
        <f>VLOOKUP($I334,ForageQuality!$G$3:$K$1436,3,FALSE)</f>
        <v>32.770864600000003</v>
      </c>
      <c r="AH334">
        <f>VLOOKUP($I334,ForageQuality!$G$3:$K$1436,4,FALSE)</f>
        <v>42.0322174</v>
      </c>
      <c r="AI334">
        <f>VLOOKUP($I334,ForageQuality!$G$3:$K$1436,5,FALSE)</f>
        <v>31.985943000000002</v>
      </c>
    </row>
    <row r="335" spans="1:35" ht="15.75" customHeight="1" x14ac:dyDescent="0.2">
      <c r="A335" s="27" t="s">
        <v>19</v>
      </c>
      <c r="B335" s="27">
        <v>2022</v>
      </c>
      <c r="C335" s="30">
        <v>44754</v>
      </c>
      <c r="D335" s="27">
        <v>1404</v>
      </c>
      <c r="E335" s="31">
        <v>4</v>
      </c>
      <c r="F335" s="27" t="s">
        <v>22</v>
      </c>
      <c r="G335" s="27" t="s">
        <v>21</v>
      </c>
      <c r="H335" s="27">
        <v>3</v>
      </c>
      <c r="I335" s="5">
        <f t="shared" si="4"/>
        <v>220165</v>
      </c>
      <c r="J335" s="27">
        <v>5.0453683906970941</v>
      </c>
      <c r="K335" s="9"/>
      <c r="L335" s="9"/>
      <c r="M335" s="9"/>
      <c r="N335" s="9"/>
      <c r="O335" s="9"/>
      <c r="P335" s="9"/>
      <c r="Q335" t="str">
        <f t="shared" si="5"/>
        <v>1404_44754</v>
      </c>
      <c r="R335" s="5">
        <v>220093</v>
      </c>
      <c r="S335" s="32">
        <v>2022</v>
      </c>
      <c r="T335" s="32" t="s">
        <v>130</v>
      </c>
      <c r="U335" s="5" t="s">
        <v>28</v>
      </c>
      <c r="V335" s="5">
        <v>2410</v>
      </c>
      <c r="W335" s="5">
        <v>1</v>
      </c>
      <c r="X335" s="5">
        <v>6</v>
      </c>
      <c r="Y335" s="5" t="s">
        <v>133</v>
      </c>
      <c r="Z335" s="5" t="s">
        <v>25</v>
      </c>
      <c r="AA335" s="30">
        <v>44704</v>
      </c>
      <c r="AB335" s="32" t="s">
        <v>132</v>
      </c>
      <c r="AC335" s="32">
        <v>1</v>
      </c>
      <c r="AD335" s="33" t="str">
        <f t="shared" si="6"/>
        <v>2410_44704</v>
      </c>
      <c r="AE335">
        <f t="shared" si="7"/>
        <v>220093</v>
      </c>
      <c r="AF335">
        <f>VLOOKUP($I335,ForageQuality!$G$3:$K$1436,2,FALSE)</f>
        <v>16.566140000000001</v>
      </c>
      <c r="AG335">
        <f>VLOOKUP($I335,ForageQuality!$G$3:$K$1436,3,FALSE)</f>
        <v>31.465479999999999</v>
      </c>
      <c r="AH335">
        <f>VLOOKUP($I335,ForageQuality!$G$3:$K$1436,4,FALSE)</f>
        <v>42.762680000000003</v>
      </c>
      <c r="AI335">
        <f>VLOOKUP($I335,ForageQuality!$G$3:$K$1436,5,FALSE)</f>
        <v>26.409520000000001</v>
      </c>
    </row>
    <row r="336" spans="1:35" ht="15.75" customHeight="1" x14ac:dyDescent="0.2">
      <c r="A336" s="27" t="s">
        <v>19</v>
      </c>
      <c r="B336" s="27">
        <v>2022</v>
      </c>
      <c r="C336" s="30">
        <v>44754</v>
      </c>
      <c r="D336" s="27">
        <v>1405</v>
      </c>
      <c r="E336" s="31">
        <v>4</v>
      </c>
      <c r="F336" s="27" t="s">
        <v>26</v>
      </c>
      <c r="G336" s="27" t="s">
        <v>21</v>
      </c>
      <c r="H336" s="27">
        <v>3</v>
      </c>
      <c r="I336" s="5">
        <f t="shared" si="4"/>
        <v>220166</v>
      </c>
      <c r="J336" s="27">
        <v>3.0114559339095419</v>
      </c>
      <c r="K336" s="9"/>
      <c r="L336" s="9"/>
      <c r="M336" s="9"/>
      <c r="N336" s="9"/>
      <c r="O336" s="9"/>
      <c r="P336" s="9"/>
      <c r="Q336" t="str">
        <f t="shared" si="5"/>
        <v>1405_44754</v>
      </c>
      <c r="R336" s="5">
        <v>220094</v>
      </c>
      <c r="S336" s="32">
        <v>2022</v>
      </c>
      <c r="T336" s="32" t="s">
        <v>130</v>
      </c>
      <c r="U336" s="5" t="s">
        <v>28</v>
      </c>
      <c r="V336" s="5">
        <v>2411</v>
      </c>
      <c r="W336" s="5">
        <v>1</v>
      </c>
      <c r="X336" s="5">
        <v>5</v>
      </c>
      <c r="Y336" s="5" t="s">
        <v>133</v>
      </c>
      <c r="Z336" s="5" t="s">
        <v>24</v>
      </c>
      <c r="AA336" s="30">
        <v>44704</v>
      </c>
      <c r="AB336" s="32" t="s">
        <v>132</v>
      </c>
      <c r="AC336" s="32">
        <v>1</v>
      </c>
      <c r="AD336" s="33" t="str">
        <f t="shared" si="6"/>
        <v>2411_44704</v>
      </c>
      <c r="AE336">
        <f t="shared" si="7"/>
        <v>220094</v>
      </c>
      <c r="AF336">
        <f>VLOOKUP($I336,ForageQuality!$G$3:$K$1436,2,FALSE)</f>
        <v>17.272596</v>
      </c>
      <c r="AG336">
        <f>VLOOKUP($I336,ForageQuality!$G$3:$K$1436,3,FALSE)</f>
        <v>30.927600000000002</v>
      </c>
      <c r="AH336">
        <f>VLOOKUP($I336,ForageQuality!$G$3:$K$1436,4,FALSE)</f>
        <v>44.301443999999996</v>
      </c>
      <c r="AI336">
        <f>VLOOKUP($I336,ForageQuality!$G$3:$K$1436,5,FALSE)</f>
        <v>22.511544000000001</v>
      </c>
    </row>
    <row r="337" spans="1:35" ht="15.75" customHeight="1" x14ac:dyDescent="0.2">
      <c r="A337" s="27" t="s">
        <v>19</v>
      </c>
      <c r="B337" s="27">
        <v>2022</v>
      </c>
      <c r="C337" s="30">
        <v>44754</v>
      </c>
      <c r="D337" s="27">
        <v>1406</v>
      </c>
      <c r="E337" s="31">
        <v>4</v>
      </c>
      <c r="F337" s="27" t="s">
        <v>25</v>
      </c>
      <c r="G337" s="27" t="s">
        <v>21</v>
      </c>
      <c r="H337" s="27">
        <v>3</v>
      </c>
      <c r="I337" s="5">
        <f t="shared" si="4"/>
        <v>220167</v>
      </c>
      <c r="J337" s="27">
        <v>5.5168511036288814</v>
      </c>
      <c r="K337" s="9"/>
      <c r="L337" s="9"/>
      <c r="M337" s="9"/>
      <c r="N337" s="9"/>
      <c r="O337" s="9"/>
      <c r="P337" s="9"/>
      <c r="Q337" t="str">
        <f t="shared" si="5"/>
        <v>1406_44754</v>
      </c>
      <c r="R337" s="5">
        <v>220095</v>
      </c>
      <c r="S337" s="32">
        <v>2022</v>
      </c>
      <c r="T337" s="32" t="s">
        <v>130</v>
      </c>
      <c r="U337" s="5" t="s">
        <v>28</v>
      </c>
      <c r="V337" s="5">
        <v>2412</v>
      </c>
      <c r="W337" s="5">
        <v>1</v>
      </c>
      <c r="X337" s="5">
        <v>3</v>
      </c>
      <c r="Y337" s="5" t="s">
        <v>133</v>
      </c>
      <c r="Z337" s="5" t="s">
        <v>23</v>
      </c>
      <c r="AA337" s="30">
        <v>44704</v>
      </c>
      <c r="AB337" s="32" t="s">
        <v>132</v>
      </c>
      <c r="AC337" s="32">
        <v>1</v>
      </c>
      <c r="AD337" s="33" t="str">
        <f t="shared" si="6"/>
        <v>2412_44704</v>
      </c>
      <c r="AE337">
        <f t="shared" si="7"/>
        <v>220095</v>
      </c>
      <c r="AF337">
        <f>VLOOKUP($I337,ForageQuality!$G$3:$K$1436,2,FALSE)</f>
        <v>16.399089</v>
      </c>
      <c r="AG337">
        <f>VLOOKUP($I337,ForageQuality!$G$3:$K$1436,3,FALSE)</f>
        <v>32.723081999999998</v>
      </c>
      <c r="AH337">
        <f>VLOOKUP($I337,ForageQuality!$G$3:$K$1436,4,FALSE)</f>
        <v>47.460672000000002</v>
      </c>
      <c r="AI337">
        <f>VLOOKUP($I337,ForageQuality!$G$3:$K$1436,5,FALSE)</f>
        <v>24.237234000000001</v>
      </c>
    </row>
    <row r="338" spans="1:35" ht="15.75" customHeight="1" x14ac:dyDescent="0.2">
      <c r="A338" s="27" t="s">
        <v>19</v>
      </c>
      <c r="B338" s="27">
        <v>2022</v>
      </c>
      <c r="C338" s="30">
        <v>44775</v>
      </c>
      <c r="D338" s="27">
        <v>1107</v>
      </c>
      <c r="E338" s="31">
        <v>1</v>
      </c>
      <c r="F338" s="27" t="s">
        <v>24</v>
      </c>
      <c r="G338" s="27" t="s">
        <v>27</v>
      </c>
      <c r="H338" s="27">
        <v>4</v>
      </c>
      <c r="I338" s="5">
        <f t="shared" si="4"/>
        <v>220192</v>
      </c>
      <c r="J338" s="27">
        <v>2.5933227085671513</v>
      </c>
      <c r="K338" s="9"/>
      <c r="L338" s="9"/>
      <c r="M338" s="9"/>
      <c r="N338" s="9"/>
      <c r="O338" s="9"/>
      <c r="P338" s="9"/>
      <c r="Q338" t="str">
        <f t="shared" si="5"/>
        <v>1107_44775</v>
      </c>
      <c r="R338" s="5">
        <v>220096</v>
      </c>
      <c r="S338" s="32">
        <v>2022</v>
      </c>
      <c r="T338" s="32" t="s">
        <v>130</v>
      </c>
      <c r="U338" s="5" t="s">
        <v>19</v>
      </c>
      <c r="V338" s="5">
        <v>1107</v>
      </c>
      <c r="W338" s="5">
        <v>1</v>
      </c>
      <c r="X338" s="5">
        <v>5</v>
      </c>
      <c r="Y338" s="5" t="s">
        <v>133</v>
      </c>
      <c r="Z338" s="5" t="s">
        <v>24</v>
      </c>
      <c r="AA338" s="30">
        <v>44741</v>
      </c>
      <c r="AB338" s="32" t="s">
        <v>132</v>
      </c>
      <c r="AC338" s="32">
        <v>2</v>
      </c>
      <c r="AD338" s="33" t="str">
        <f t="shared" si="6"/>
        <v>1107_44741</v>
      </c>
      <c r="AE338">
        <f t="shared" si="7"/>
        <v>220096</v>
      </c>
      <c r="AF338">
        <f>VLOOKUP($I338,ForageQuality!$G$3:$K$1436,2,FALSE)</f>
        <v>21.79224</v>
      </c>
      <c r="AG338">
        <f>VLOOKUP($I338,ForageQuality!$G$3:$K$1436,3,FALSE)</f>
        <v>21.071988000000001</v>
      </c>
      <c r="AH338">
        <f>VLOOKUP($I338,ForageQuality!$G$3:$K$1436,4,FALSE)</f>
        <v>29.253312000000001</v>
      </c>
      <c r="AI338">
        <f>VLOOKUP($I338,ForageQuality!$G$3:$K$1436,5,FALSE)</f>
        <v>17.332218000000001</v>
      </c>
    </row>
    <row r="339" spans="1:35" ht="15.75" customHeight="1" x14ac:dyDescent="0.2">
      <c r="A339" s="27" t="s">
        <v>19</v>
      </c>
      <c r="B339" s="27">
        <v>2022</v>
      </c>
      <c r="C339" s="30">
        <v>44775</v>
      </c>
      <c r="D339" s="27">
        <v>1108</v>
      </c>
      <c r="E339" s="31">
        <v>1</v>
      </c>
      <c r="F339" s="27" t="s">
        <v>23</v>
      </c>
      <c r="G339" s="27" t="s">
        <v>27</v>
      </c>
      <c r="H339" s="27">
        <v>4</v>
      </c>
      <c r="I339" s="5">
        <f t="shared" si="4"/>
        <v>220193</v>
      </c>
      <c r="J339" s="27">
        <v>2.4611778802044166</v>
      </c>
      <c r="K339" s="9"/>
      <c r="L339" s="9"/>
      <c r="M339" s="9"/>
      <c r="N339" s="9"/>
      <c r="O339" s="9"/>
      <c r="P339" s="9"/>
      <c r="Q339" t="str">
        <f t="shared" si="5"/>
        <v>1108_44775</v>
      </c>
      <c r="R339" s="5">
        <v>220097</v>
      </c>
      <c r="S339" s="32">
        <v>2022</v>
      </c>
      <c r="T339" s="32" t="s">
        <v>130</v>
      </c>
      <c r="U339" s="5" t="s">
        <v>19</v>
      </c>
      <c r="V339" s="5">
        <v>1108</v>
      </c>
      <c r="W339" s="5">
        <v>1</v>
      </c>
      <c r="X339" s="5">
        <v>3</v>
      </c>
      <c r="Y339" s="5" t="s">
        <v>133</v>
      </c>
      <c r="Z339" s="5" t="s">
        <v>23</v>
      </c>
      <c r="AA339" s="30">
        <v>44741</v>
      </c>
      <c r="AB339" s="32" t="s">
        <v>132</v>
      </c>
      <c r="AC339" s="32">
        <v>2</v>
      </c>
      <c r="AD339" s="33" t="str">
        <f t="shared" si="6"/>
        <v>1108_44741</v>
      </c>
      <c r="AE339">
        <f t="shared" si="7"/>
        <v>220097</v>
      </c>
      <c r="AF339">
        <f>VLOOKUP($I339,ForageQuality!$G$3:$K$1436,2,FALSE)</f>
        <v>17.372074999999999</v>
      </c>
      <c r="AG339">
        <f>VLOOKUP($I339,ForageQuality!$G$3:$K$1436,3,FALSE)</f>
        <v>29.596525</v>
      </c>
      <c r="AH339">
        <f>VLOOKUP($I339,ForageQuality!$G$3:$K$1436,4,FALSE)</f>
        <v>39.956699999999998</v>
      </c>
      <c r="AI339">
        <f>VLOOKUP($I339,ForageQuality!$G$3:$K$1436,5,FALSE)</f>
        <v>26.443024999999999</v>
      </c>
    </row>
    <row r="340" spans="1:35" ht="15.75" customHeight="1" x14ac:dyDescent="0.2">
      <c r="A340" s="27" t="s">
        <v>19</v>
      </c>
      <c r="B340" s="27">
        <v>2022</v>
      </c>
      <c r="C340" s="30">
        <v>44775</v>
      </c>
      <c r="D340" s="27">
        <v>1109</v>
      </c>
      <c r="E340" s="31">
        <v>1</v>
      </c>
      <c r="F340" s="27" t="s">
        <v>20</v>
      </c>
      <c r="G340" s="27" t="s">
        <v>27</v>
      </c>
      <c r="H340" s="27">
        <v>4</v>
      </c>
      <c r="I340" s="5">
        <f t="shared" si="4"/>
        <v>220194</v>
      </c>
      <c r="J340" s="27">
        <v>2.8379397363465162</v>
      </c>
      <c r="K340" s="9"/>
      <c r="L340" s="9"/>
      <c r="M340" s="9"/>
      <c r="N340" s="9"/>
      <c r="O340" s="9"/>
      <c r="P340" s="9"/>
      <c r="Q340" t="str">
        <f t="shared" si="5"/>
        <v>1109_44775</v>
      </c>
      <c r="R340" s="5">
        <v>220098</v>
      </c>
      <c r="S340" s="32">
        <v>2022</v>
      </c>
      <c r="T340" s="32" t="s">
        <v>130</v>
      </c>
      <c r="U340" s="5" t="s">
        <v>19</v>
      </c>
      <c r="V340" s="5">
        <v>1109</v>
      </c>
      <c r="W340" s="5">
        <v>1</v>
      </c>
      <c r="X340" s="5">
        <v>2</v>
      </c>
      <c r="Y340" s="5" t="s">
        <v>133</v>
      </c>
      <c r="Z340" s="5" t="s">
        <v>20</v>
      </c>
      <c r="AA340" s="30">
        <v>44741</v>
      </c>
      <c r="AB340" s="32" t="s">
        <v>132</v>
      </c>
      <c r="AC340" s="32">
        <v>2</v>
      </c>
      <c r="AD340" s="33" t="str">
        <f t="shared" si="6"/>
        <v>1109_44741</v>
      </c>
      <c r="AE340">
        <f t="shared" si="7"/>
        <v>220098</v>
      </c>
      <c r="AF340">
        <f>VLOOKUP($I340,ForageQuality!$G$3:$K$1436,2,FALSE)</f>
        <v>20.725155000000001</v>
      </c>
      <c r="AG340">
        <f>VLOOKUP($I340,ForageQuality!$G$3:$K$1436,3,FALSE)</f>
        <v>26.483688000000001</v>
      </c>
      <c r="AH340">
        <f>VLOOKUP($I340,ForageQuality!$G$3:$K$1436,4,FALSE)</f>
        <v>35.840145</v>
      </c>
      <c r="AI340">
        <f>VLOOKUP($I340,ForageQuality!$G$3:$K$1436,5,FALSE)</f>
        <v>21.88428</v>
      </c>
    </row>
    <row r="341" spans="1:35" ht="15.75" customHeight="1" x14ac:dyDescent="0.2">
      <c r="A341" s="27" t="s">
        <v>19</v>
      </c>
      <c r="B341" s="27">
        <v>2022</v>
      </c>
      <c r="C341" s="30">
        <v>44775</v>
      </c>
      <c r="D341" s="27">
        <v>1110</v>
      </c>
      <c r="E341" s="31">
        <v>1</v>
      </c>
      <c r="F341" s="27" t="s">
        <v>22</v>
      </c>
      <c r="G341" s="27" t="s">
        <v>27</v>
      </c>
      <c r="H341" s="27">
        <v>4</v>
      </c>
      <c r="I341" s="5">
        <f t="shared" si="4"/>
        <v>220195</v>
      </c>
      <c r="J341" s="27">
        <v>2.9088731246895172</v>
      </c>
      <c r="K341" s="9"/>
      <c r="L341" s="9"/>
      <c r="M341" s="9"/>
      <c r="N341" s="9"/>
      <c r="O341" s="9"/>
      <c r="P341" s="9"/>
      <c r="Q341" t="str">
        <f t="shared" si="5"/>
        <v>1110_44775</v>
      </c>
      <c r="R341" s="5">
        <v>220099</v>
      </c>
      <c r="S341" s="32">
        <v>2022</v>
      </c>
      <c r="T341" s="32" t="s">
        <v>130</v>
      </c>
      <c r="U341" s="5" t="s">
        <v>19</v>
      </c>
      <c r="V341" s="5">
        <v>1110</v>
      </c>
      <c r="W341" s="5">
        <v>1</v>
      </c>
      <c r="X341" s="5">
        <v>4</v>
      </c>
      <c r="Y341" s="5" t="s">
        <v>133</v>
      </c>
      <c r="Z341" s="5" t="s">
        <v>22</v>
      </c>
      <c r="AA341" s="30">
        <v>44741</v>
      </c>
      <c r="AB341" s="32" t="s">
        <v>132</v>
      </c>
      <c r="AC341" s="32">
        <v>2</v>
      </c>
      <c r="AD341" s="33" t="str">
        <f t="shared" si="6"/>
        <v>1110_44741</v>
      </c>
      <c r="AE341">
        <f t="shared" si="7"/>
        <v>220099</v>
      </c>
      <c r="AF341">
        <f>VLOOKUP($I341,ForageQuality!$G$3:$K$1436,2,FALSE)</f>
        <v>19.006616999999999</v>
      </c>
      <c r="AG341">
        <f>VLOOKUP($I341,ForageQuality!$G$3:$K$1436,3,FALSE)</f>
        <v>28.171679999999999</v>
      </c>
      <c r="AH341">
        <f>VLOOKUP($I341,ForageQuality!$G$3:$K$1436,4,FALSE)</f>
        <v>36.502713</v>
      </c>
      <c r="AI341">
        <f>VLOOKUP($I341,ForageQuality!$G$3:$K$1436,5,FALSE)</f>
        <v>23.325039</v>
      </c>
    </row>
    <row r="342" spans="1:35" ht="15.75" customHeight="1" x14ac:dyDescent="0.2">
      <c r="A342" s="27" t="s">
        <v>19</v>
      </c>
      <c r="B342" s="27">
        <v>2022</v>
      </c>
      <c r="C342" s="30">
        <v>44775</v>
      </c>
      <c r="D342" s="27">
        <v>1111</v>
      </c>
      <c r="E342" s="31">
        <v>1</v>
      </c>
      <c r="F342" s="27" t="s">
        <v>25</v>
      </c>
      <c r="G342" s="27" t="s">
        <v>27</v>
      </c>
      <c r="H342" s="27">
        <v>4</v>
      </c>
      <c r="I342" s="5">
        <f t="shared" si="4"/>
        <v>220196</v>
      </c>
      <c r="J342" s="27">
        <v>2.417697968936678</v>
      </c>
      <c r="K342" s="9"/>
      <c r="L342" s="9"/>
      <c r="M342" s="9"/>
      <c r="N342" s="9"/>
      <c r="O342" s="9"/>
      <c r="P342" s="9"/>
      <c r="Q342" t="str">
        <f t="shared" si="5"/>
        <v>1111_44775</v>
      </c>
      <c r="R342" s="5">
        <v>220100</v>
      </c>
      <c r="S342" s="32">
        <v>2022</v>
      </c>
      <c r="T342" s="32" t="s">
        <v>130</v>
      </c>
      <c r="U342" s="5" t="s">
        <v>19</v>
      </c>
      <c r="V342" s="5">
        <v>1111</v>
      </c>
      <c r="W342" s="5">
        <v>1</v>
      </c>
      <c r="X342" s="5">
        <v>6</v>
      </c>
      <c r="Y342" s="5" t="s">
        <v>133</v>
      </c>
      <c r="Z342" s="5" t="s">
        <v>25</v>
      </c>
      <c r="AA342" s="30">
        <v>44741</v>
      </c>
      <c r="AB342" s="32" t="s">
        <v>132</v>
      </c>
      <c r="AC342" s="32">
        <v>2</v>
      </c>
      <c r="AD342" s="33" t="str">
        <f t="shared" si="6"/>
        <v>1111_44741</v>
      </c>
      <c r="AE342">
        <f t="shared" si="7"/>
        <v>220100</v>
      </c>
      <c r="AF342">
        <f>VLOOKUP($I342,ForageQuality!$G$3:$K$1436,2,FALSE)</f>
        <v>23.248905000000001</v>
      </c>
      <c r="AG342">
        <f>VLOOKUP($I342,ForageQuality!$G$3:$K$1436,3,FALSE)</f>
        <v>22.747731000000002</v>
      </c>
      <c r="AH342">
        <f>VLOOKUP($I342,ForageQuality!$G$3:$K$1436,4,FALSE)</f>
        <v>29.819852999999998</v>
      </c>
      <c r="AI342">
        <f>VLOOKUP($I342,ForageQuality!$G$3:$K$1436,5,FALSE)</f>
        <v>16.390246000000001</v>
      </c>
    </row>
    <row r="343" spans="1:35" ht="15.75" customHeight="1" x14ac:dyDescent="0.2">
      <c r="A343" s="27" t="s">
        <v>19</v>
      </c>
      <c r="B343" s="27">
        <v>2022</v>
      </c>
      <c r="C343" s="30">
        <v>44775</v>
      </c>
      <c r="D343" s="27">
        <v>1112</v>
      </c>
      <c r="E343" s="31">
        <v>1</v>
      </c>
      <c r="F343" s="27" t="s">
        <v>26</v>
      </c>
      <c r="G343" s="27" t="s">
        <v>27</v>
      </c>
      <c r="H343" s="27">
        <v>4</v>
      </c>
      <c r="I343" s="5">
        <f t="shared" si="4"/>
        <v>220197</v>
      </c>
      <c r="J343" s="27">
        <v>2.5568257540240658</v>
      </c>
      <c r="K343" s="9"/>
      <c r="L343" s="9"/>
      <c r="M343" s="9"/>
      <c r="N343" s="9"/>
      <c r="O343" s="9"/>
      <c r="P343" s="9"/>
      <c r="Q343" t="str">
        <f t="shared" si="5"/>
        <v>1112_44775</v>
      </c>
      <c r="R343" s="5">
        <v>220101</v>
      </c>
      <c r="S343" s="32">
        <v>2022</v>
      </c>
      <c r="T343" s="32" t="s">
        <v>130</v>
      </c>
      <c r="U343" s="5" t="s">
        <v>19</v>
      </c>
      <c r="V343" s="5">
        <v>1112</v>
      </c>
      <c r="W343" s="5">
        <v>1</v>
      </c>
      <c r="X343" s="5">
        <v>1</v>
      </c>
      <c r="Y343" s="5" t="s">
        <v>133</v>
      </c>
      <c r="Z343" s="5" t="s">
        <v>26</v>
      </c>
      <c r="AA343" s="30">
        <v>44741</v>
      </c>
      <c r="AB343" s="32" t="s">
        <v>132</v>
      </c>
      <c r="AC343" s="32">
        <v>2</v>
      </c>
      <c r="AD343" s="33" t="str">
        <f t="shared" si="6"/>
        <v>1112_44741</v>
      </c>
      <c r="AE343">
        <f t="shared" si="7"/>
        <v>220101</v>
      </c>
      <c r="AF343">
        <f>VLOOKUP($I343,ForageQuality!$G$3:$K$1436,2,FALSE)</f>
        <v>23.450483999999999</v>
      </c>
      <c r="AG343">
        <f>VLOOKUP($I343,ForageQuality!$G$3:$K$1436,3,FALSE)</f>
        <v>21.164898000000001</v>
      </c>
      <c r="AH343">
        <f>VLOOKUP($I343,ForageQuality!$G$3:$K$1436,4,FALSE)</f>
        <v>28.876428000000001</v>
      </c>
      <c r="AI343">
        <f>VLOOKUP($I343,ForageQuality!$G$3:$K$1436,5,FALSE)</f>
        <v>14.373177</v>
      </c>
    </row>
    <row r="344" spans="1:35" ht="15.75" customHeight="1" x14ac:dyDescent="0.2">
      <c r="A344" s="27" t="s">
        <v>19</v>
      </c>
      <c r="B344" s="27">
        <v>2022</v>
      </c>
      <c r="C344" s="30">
        <v>44775</v>
      </c>
      <c r="D344" s="27">
        <v>1207</v>
      </c>
      <c r="E344" s="31">
        <v>2</v>
      </c>
      <c r="F344" s="27" t="s">
        <v>23</v>
      </c>
      <c r="G344" s="27" t="s">
        <v>27</v>
      </c>
      <c r="H344" s="27">
        <v>4</v>
      </c>
      <c r="I344" s="5">
        <f t="shared" si="4"/>
        <v>220198</v>
      </c>
      <c r="J344" s="27">
        <v>1.9176515092444915</v>
      </c>
      <c r="K344" s="9"/>
      <c r="L344" s="9"/>
      <c r="M344" s="9"/>
      <c r="N344" s="9"/>
      <c r="O344" s="9"/>
      <c r="P344" s="9"/>
      <c r="Q344" t="str">
        <f t="shared" si="5"/>
        <v>1207_44775</v>
      </c>
      <c r="R344" s="5">
        <v>220102</v>
      </c>
      <c r="S344" s="32">
        <v>2022</v>
      </c>
      <c r="T344" s="32" t="s">
        <v>130</v>
      </c>
      <c r="U344" s="5" t="s">
        <v>19</v>
      </c>
      <c r="V344" s="5">
        <v>1207</v>
      </c>
      <c r="W344" s="5">
        <v>1</v>
      </c>
      <c r="X344" s="5">
        <v>3</v>
      </c>
      <c r="Y344" s="5" t="s">
        <v>133</v>
      </c>
      <c r="Z344" s="5" t="s">
        <v>23</v>
      </c>
      <c r="AA344" s="30">
        <v>44741</v>
      </c>
      <c r="AB344" s="32" t="s">
        <v>132</v>
      </c>
      <c r="AC344" s="32">
        <v>2</v>
      </c>
      <c r="AD344" s="33" t="str">
        <f t="shared" si="6"/>
        <v>1207_44741</v>
      </c>
      <c r="AE344">
        <f t="shared" si="7"/>
        <v>220102</v>
      </c>
      <c r="AF344">
        <f>VLOOKUP($I344,ForageQuality!$G$3:$K$1436,2,FALSE)</f>
        <v>21.242799999999999</v>
      </c>
      <c r="AG344">
        <f>VLOOKUP($I344,ForageQuality!$G$3:$K$1436,3,FALSE)</f>
        <v>24.309152000000001</v>
      </c>
      <c r="AH344">
        <f>VLOOKUP($I344,ForageQuality!$G$3:$K$1436,4,FALSE)</f>
        <v>33.369667999999997</v>
      </c>
      <c r="AI344">
        <f>VLOOKUP($I344,ForageQuality!$G$3:$K$1436,5,FALSE)</f>
        <v>16.864936</v>
      </c>
    </row>
    <row r="345" spans="1:35" ht="15.75" customHeight="1" x14ac:dyDescent="0.2">
      <c r="A345" s="27" t="s">
        <v>19</v>
      </c>
      <c r="B345" s="27">
        <v>2022</v>
      </c>
      <c r="C345" s="30">
        <v>44775</v>
      </c>
      <c r="D345" s="27">
        <v>1208</v>
      </c>
      <c r="E345" s="31">
        <v>2</v>
      </c>
      <c r="F345" s="27" t="s">
        <v>25</v>
      </c>
      <c r="G345" s="27" t="s">
        <v>27</v>
      </c>
      <c r="H345" s="27">
        <v>4</v>
      </c>
      <c r="I345" s="5">
        <f t="shared" si="4"/>
        <v>220199</v>
      </c>
      <c r="J345" s="27">
        <v>2.1462884453639464</v>
      </c>
      <c r="K345" s="9"/>
      <c r="L345" s="9"/>
      <c r="M345" s="9"/>
      <c r="N345" s="9"/>
      <c r="O345" s="9"/>
      <c r="P345" s="9"/>
      <c r="Q345" t="str">
        <f t="shared" si="5"/>
        <v>1208_44775</v>
      </c>
      <c r="R345" s="5">
        <v>220103</v>
      </c>
      <c r="S345" s="32">
        <v>2022</v>
      </c>
      <c r="T345" s="32" t="s">
        <v>130</v>
      </c>
      <c r="U345" s="5" t="s">
        <v>19</v>
      </c>
      <c r="V345" s="5">
        <v>1208</v>
      </c>
      <c r="W345" s="5">
        <v>1</v>
      </c>
      <c r="X345" s="5">
        <v>6</v>
      </c>
      <c r="Y345" s="5" t="s">
        <v>133</v>
      </c>
      <c r="Z345" s="5" t="s">
        <v>25</v>
      </c>
      <c r="AA345" s="30">
        <v>44741</v>
      </c>
      <c r="AB345" s="32" t="s">
        <v>132</v>
      </c>
      <c r="AC345" s="32">
        <v>2</v>
      </c>
      <c r="AD345" s="33" t="str">
        <f t="shared" si="6"/>
        <v>1208_44741</v>
      </c>
      <c r="AE345">
        <f t="shared" si="7"/>
        <v>220103</v>
      </c>
      <c r="AF345">
        <f>VLOOKUP($I345,ForageQuality!$G$3:$K$1436,2,FALSE)</f>
        <v>19.066144999999999</v>
      </c>
      <c r="AG345">
        <f>VLOOKUP($I345,ForageQuality!$G$3:$K$1436,3,FALSE)</f>
        <v>24.642876999999999</v>
      </c>
      <c r="AH345">
        <f>VLOOKUP($I345,ForageQuality!$G$3:$K$1436,4,FALSE)</f>
        <v>33.903576000000001</v>
      </c>
      <c r="AI345">
        <f>VLOOKUP($I345,ForageQuality!$G$3:$K$1436,5,FALSE)</f>
        <v>21.180502000000001</v>
      </c>
    </row>
    <row r="346" spans="1:35" ht="15.75" customHeight="1" x14ac:dyDescent="0.2">
      <c r="A346" s="27" t="s">
        <v>19</v>
      </c>
      <c r="B346" s="27">
        <v>2022</v>
      </c>
      <c r="C346" s="30">
        <v>44775</v>
      </c>
      <c r="D346" s="27">
        <v>1209</v>
      </c>
      <c r="E346" s="31">
        <v>2</v>
      </c>
      <c r="F346" s="27" t="s">
        <v>26</v>
      </c>
      <c r="G346" s="27" t="s">
        <v>27</v>
      </c>
      <c r="H346" s="27">
        <v>4</v>
      </c>
      <c r="I346" s="5">
        <f t="shared" si="4"/>
        <v>220200</v>
      </c>
      <c r="J346" s="27">
        <v>2.1723119952707735</v>
      </c>
      <c r="K346" s="9"/>
      <c r="L346" s="9"/>
      <c r="M346" s="9"/>
      <c r="N346" s="9"/>
      <c r="O346" s="9"/>
      <c r="P346" s="9"/>
      <c r="Q346" t="str">
        <f t="shared" si="5"/>
        <v>1209_44775</v>
      </c>
      <c r="R346" s="5">
        <v>220104</v>
      </c>
      <c r="S346" s="32">
        <v>2022</v>
      </c>
      <c r="T346" s="32" t="s">
        <v>130</v>
      </c>
      <c r="U346" s="5" t="s">
        <v>19</v>
      </c>
      <c r="V346" s="5">
        <v>1209</v>
      </c>
      <c r="W346" s="5">
        <v>1</v>
      </c>
      <c r="X346" s="5">
        <v>1</v>
      </c>
      <c r="Y346" s="5" t="s">
        <v>133</v>
      </c>
      <c r="Z346" s="5" t="s">
        <v>26</v>
      </c>
      <c r="AA346" s="30">
        <v>44741</v>
      </c>
      <c r="AB346" s="32" t="s">
        <v>132</v>
      </c>
      <c r="AC346" s="32">
        <v>2</v>
      </c>
      <c r="AD346" s="33" t="str">
        <f t="shared" si="6"/>
        <v>1209_44741</v>
      </c>
      <c r="AE346">
        <f t="shared" si="7"/>
        <v>220104</v>
      </c>
      <c r="AF346">
        <f>VLOOKUP($I346,ForageQuality!$G$3:$K$1436,2,FALSE)</f>
        <v>21.18479</v>
      </c>
      <c r="AG346">
        <f>VLOOKUP($I346,ForageQuality!$G$3:$K$1436,3,FALSE)</f>
        <v>24.394887000000001</v>
      </c>
      <c r="AH346">
        <f>VLOOKUP($I346,ForageQuality!$G$3:$K$1436,4,FALSE)</f>
        <v>32.554268999999998</v>
      </c>
      <c r="AI346">
        <f>VLOOKUP($I346,ForageQuality!$G$3:$K$1436,5,FALSE)</f>
        <v>16.762812</v>
      </c>
    </row>
    <row r="347" spans="1:35" ht="15.75" customHeight="1" x14ac:dyDescent="0.2">
      <c r="A347" s="27" t="s">
        <v>19</v>
      </c>
      <c r="B347" s="27">
        <v>2022</v>
      </c>
      <c r="C347" s="30">
        <v>44775</v>
      </c>
      <c r="D347" s="27">
        <v>1210</v>
      </c>
      <c r="E347" s="31">
        <v>2</v>
      </c>
      <c r="F347" s="27" t="s">
        <v>20</v>
      </c>
      <c r="G347" s="27" t="s">
        <v>27</v>
      </c>
      <c r="H347" s="27">
        <v>4</v>
      </c>
      <c r="I347" s="5">
        <f t="shared" si="4"/>
        <v>220201</v>
      </c>
      <c r="J347" s="27">
        <v>2.1117436835547072</v>
      </c>
      <c r="K347" s="9"/>
      <c r="L347" s="9"/>
      <c r="M347" s="9"/>
      <c r="N347" s="9"/>
      <c r="O347" s="9"/>
      <c r="P347" s="9"/>
      <c r="Q347" t="str">
        <f t="shared" si="5"/>
        <v>1210_44775</v>
      </c>
      <c r="R347" s="5">
        <v>220105</v>
      </c>
      <c r="S347" s="32">
        <v>2022</v>
      </c>
      <c r="T347" s="32" t="s">
        <v>130</v>
      </c>
      <c r="U347" s="5" t="s">
        <v>19</v>
      </c>
      <c r="V347" s="5">
        <v>1210</v>
      </c>
      <c r="W347" s="5">
        <v>1</v>
      </c>
      <c r="X347" s="5">
        <v>2</v>
      </c>
      <c r="Y347" s="5" t="s">
        <v>133</v>
      </c>
      <c r="Z347" s="5" t="s">
        <v>20</v>
      </c>
      <c r="AA347" s="30">
        <v>44741</v>
      </c>
      <c r="AB347" s="32" t="s">
        <v>132</v>
      </c>
      <c r="AC347" s="32">
        <v>2</v>
      </c>
      <c r="AD347" s="33" t="str">
        <f t="shared" si="6"/>
        <v>1210_44741</v>
      </c>
      <c r="AE347">
        <f t="shared" si="7"/>
        <v>220105</v>
      </c>
      <c r="AF347">
        <f>VLOOKUP($I347,ForageQuality!$G$3:$K$1436,2,FALSE)</f>
        <v>20.410336000000001</v>
      </c>
      <c r="AG347">
        <f>VLOOKUP($I347,ForageQuality!$G$3:$K$1436,3,FALSE)</f>
        <v>25.912896</v>
      </c>
      <c r="AH347">
        <f>VLOOKUP($I347,ForageQuality!$G$3:$K$1436,4,FALSE)</f>
        <v>34.938943999999999</v>
      </c>
      <c r="AI347">
        <f>VLOOKUP($I347,ForageQuality!$G$3:$K$1436,5,FALSE)</f>
        <v>21.270399999999999</v>
      </c>
    </row>
    <row r="348" spans="1:35" ht="15.75" customHeight="1" x14ac:dyDescent="0.2">
      <c r="A348" s="27" t="s">
        <v>19</v>
      </c>
      <c r="B348" s="27">
        <v>2022</v>
      </c>
      <c r="C348" s="30">
        <v>44775</v>
      </c>
      <c r="D348" s="27">
        <v>1211</v>
      </c>
      <c r="E348" s="31">
        <v>2</v>
      </c>
      <c r="F348" s="27" t="s">
        <v>22</v>
      </c>
      <c r="G348" s="27" t="s">
        <v>27</v>
      </c>
      <c r="H348" s="27">
        <v>4</v>
      </c>
      <c r="I348" s="5">
        <f t="shared" si="4"/>
        <v>220202</v>
      </c>
      <c r="J348" s="27">
        <v>2.1342562663673772</v>
      </c>
      <c r="K348" s="9"/>
      <c r="L348" s="9"/>
      <c r="M348" s="9"/>
      <c r="N348" s="9"/>
      <c r="O348" s="9"/>
      <c r="P348" s="9"/>
      <c r="Q348" t="str">
        <f t="shared" si="5"/>
        <v>1211_44775</v>
      </c>
      <c r="R348" s="5">
        <v>220106</v>
      </c>
      <c r="S348" s="32">
        <v>2022</v>
      </c>
      <c r="T348" s="32" t="s">
        <v>130</v>
      </c>
      <c r="U348" s="5" t="s">
        <v>19</v>
      </c>
      <c r="V348" s="5">
        <v>1211</v>
      </c>
      <c r="W348" s="5">
        <v>1</v>
      </c>
      <c r="X348" s="5">
        <v>4</v>
      </c>
      <c r="Y348" s="5" t="s">
        <v>133</v>
      </c>
      <c r="Z348" s="5" t="s">
        <v>22</v>
      </c>
      <c r="AA348" s="30">
        <v>44741</v>
      </c>
      <c r="AB348" s="32" t="s">
        <v>132</v>
      </c>
      <c r="AC348" s="32">
        <v>2</v>
      </c>
      <c r="AD348" s="33" t="str">
        <f t="shared" si="6"/>
        <v>1211_44741</v>
      </c>
      <c r="AE348">
        <f t="shared" si="7"/>
        <v>220106</v>
      </c>
      <c r="AF348">
        <f>VLOOKUP($I348,ForageQuality!$G$3:$K$1436,2,FALSE)</f>
        <v>18.092186000000002</v>
      </c>
      <c r="AG348">
        <f>VLOOKUP($I348,ForageQuality!$G$3:$K$1436,3,FALSE)</f>
        <v>26.017320000000002</v>
      </c>
      <c r="AH348">
        <f>VLOOKUP($I348,ForageQuality!$G$3:$K$1436,4,FALSE)</f>
        <v>35.455517999999998</v>
      </c>
      <c r="AI348">
        <f>VLOOKUP($I348,ForageQuality!$G$3:$K$1436,5,FALSE)</f>
        <v>22.898931999999999</v>
      </c>
    </row>
    <row r="349" spans="1:35" ht="15.75" customHeight="1" x14ac:dyDescent="0.2">
      <c r="A349" s="27" t="s">
        <v>19</v>
      </c>
      <c r="B349" s="27">
        <v>2022</v>
      </c>
      <c r="C349" s="30">
        <v>44775</v>
      </c>
      <c r="D349" s="27">
        <v>1212</v>
      </c>
      <c r="E349" s="31">
        <v>2</v>
      </c>
      <c r="F349" s="27" t="s">
        <v>24</v>
      </c>
      <c r="G349" s="27" t="s">
        <v>27</v>
      </c>
      <c r="H349" s="27">
        <v>4</v>
      </c>
      <c r="I349" s="5">
        <f t="shared" si="4"/>
        <v>220203</v>
      </c>
      <c r="J349" s="27">
        <v>2.428916828541829</v>
      </c>
      <c r="K349" s="9"/>
      <c r="L349" s="9"/>
      <c r="M349" s="9"/>
      <c r="N349" s="9"/>
      <c r="O349" s="9"/>
      <c r="P349" s="9"/>
      <c r="Q349" t="str">
        <f t="shared" si="5"/>
        <v>1212_44775</v>
      </c>
      <c r="R349" s="5">
        <v>220107</v>
      </c>
      <c r="S349" s="32">
        <v>2022</v>
      </c>
      <c r="T349" s="32" t="s">
        <v>130</v>
      </c>
      <c r="U349" s="5" t="s">
        <v>19</v>
      </c>
      <c r="V349" s="5">
        <v>1212</v>
      </c>
      <c r="W349" s="5">
        <v>1</v>
      </c>
      <c r="X349" s="5">
        <v>5</v>
      </c>
      <c r="Y349" s="5" t="s">
        <v>133</v>
      </c>
      <c r="Z349" s="5" t="s">
        <v>24</v>
      </c>
      <c r="AA349" s="30">
        <v>44741</v>
      </c>
      <c r="AB349" s="32" t="s">
        <v>132</v>
      </c>
      <c r="AC349" s="32">
        <v>2</v>
      </c>
      <c r="AD349" s="33" t="str">
        <f t="shared" si="6"/>
        <v>1212_44741</v>
      </c>
      <c r="AE349">
        <f t="shared" si="7"/>
        <v>220107</v>
      </c>
      <c r="AF349">
        <f>VLOOKUP($I349,ForageQuality!$G$3:$K$1436,2,FALSE)</f>
        <v>16.872456</v>
      </c>
      <c r="AG349">
        <f>VLOOKUP($I349,ForageQuality!$G$3:$K$1436,3,FALSE)</f>
        <v>29.991347999999999</v>
      </c>
      <c r="AH349">
        <f>VLOOKUP($I349,ForageQuality!$G$3:$K$1436,4,FALSE)</f>
        <v>39.579659999999997</v>
      </c>
      <c r="AI349">
        <f>VLOOKUP($I349,ForageQuality!$G$3:$K$1436,5,FALSE)</f>
        <v>28.030947000000001</v>
      </c>
    </row>
    <row r="350" spans="1:35" ht="15.75" customHeight="1" x14ac:dyDescent="0.2">
      <c r="A350" s="27" t="s">
        <v>19</v>
      </c>
      <c r="B350" s="27">
        <v>2022</v>
      </c>
      <c r="C350" s="30">
        <v>44775</v>
      </c>
      <c r="D350" s="27">
        <v>1301</v>
      </c>
      <c r="E350" s="31">
        <v>3</v>
      </c>
      <c r="F350" s="27" t="s">
        <v>20</v>
      </c>
      <c r="G350" s="27" t="s">
        <v>27</v>
      </c>
      <c r="H350" s="27">
        <v>4</v>
      </c>
      <c r="I350" s="5">
        <f t="shared" si="4"/>
        <v>220204</v>
      </c>
      <c r="J350" s="27">
        <v>2.4819188746099736</v>
      </c>
      <c r="K350" s="9"/>
      <c r="L350" s="9"/>
      <c r="M350" s="9"/>
      <c r="N350" s="9"/>
      <c r="O350" s="9"/>
      <c r="P350" s="9"/>
      <c r="Q350" t="str">
        <f t="shared" si="5"/>
        <v>1301_44775</v>
      </c>
      <c r="R350" s="5">
        <v>220108</v>
      </c>
      <c r="S350" s="32">
        <v>2022</v>
      </c>
      <c r="T350" s="32" t="s">
        <v>130</v>
      </c>
      <c r="U350" s="5" t="s">
        <v>19</v>
      </c>
      <c r="V350" s="5">
        <v>1301</v>
      </c>
      <c r="W350" s="5">
        <v>1</v>
      </c>
      <c r="X350" s="5">
        <v>2</v>
      </c>
      <c r="Y350" s="5" t="s">
        <v>133</v>
      </c>
      <c r="Z350" s="5" t="s">
        <v>20</v>
      </c>
      <c r="AA350" s="30">
        <v>44741</v>
      </c>
      <c r="AB350" s="32" t="s">
        <v>132</v>
      </c>
      <c r="AC350" s="32">
        <v>2</v>
      </c>
      <c r="AD350" s="33" t="str">
        <f t="shared" si="6"/>
        <v>1301_44741</v>
      </c>
      <c r="AE350">
        <f t="shared" si="7"/>
        <v>220108</v>
      </c>
      <c r="AF350">
        <f>VLOOKUP($I350,ForageQuality!$G$3:$K$1436,2,FALSE)</f>
        <v>19.927050000000001</v>
      </c>
      <c r="AG350">
        <f>VLOOKUP($I350,ForageQuality!$G$3:$K$1436,3,FALSE)</f>
        <v>26.959579999999999</v>
      </c>
      <c r="AH350">
        <f>VLOOKUP($I350,ForageQuality!$G$3:$K$1436,4,FALSE)</f>
        <v>36.714080000000003</v>
      </c>
      <c r="AI350">
        <f>VLOOKUP($I350,ForageQuality!$G$3:$K$1436,5,FALSE)</f>
        <v>20.001370000000001</v>
      </c>
    </row>
    <row r="351" spans="1:35" ht="15.75" customHeight="1" x14ac:dyDescent="0.2">
      <c r="A351" s="27" t="s">
        <v>19</v>
      </c>
      <c r="B351" s="27">
        <v>2022</v>
      </c>
      <c r="C351" s="30">
        <v>44775</v>
      </c>
      <c r="D351" s="27">
        <v>1302</v>
      </c>
      <c r="E351" s="31">
        <v>3</v>
      </c>
      <c r="F351" s="27" t="s">
        <v>22</v>
      </c>
      <c r="G351" s="27" t="s">
        <v>27</v>
      </c>
      <c r="H351" s="27">
        <v>4</v>
      </c>
      <c r="I351" s="5">
        <f t="shared" si="4"/>
        <v>220205</v>
      </c>
      <c r="J351" s="27">
        <v>2.2163349651100375</v>
      </c>
      <c r="K351" s="9"/>
      <c r="L351" s="9"/>
      <c r="M351" s="9"/>
      <c r="N351" s="9"/>
      <c r="O351" s="9"/>
      <c r="P351" s="9"/>
      <c r="Q351" t="str">
        <f t="shared" si="5"/>
        <v>1302_44775</v>
      </c>
      <c r="R351" s="5">
        <v>220109</v>
      </c>
      <c r="S351" s="32">
        <v>2022</v>
      </c>
      <c r="T351" s="32" t="s">
        <v>130</v>
      </c>
      <c r="U351" s="5" t="s">
        <v>19</v>
      </c>
      <c r="V351" s="5">
        <v>1302</v>
      </c>
      <c r="W351" s="5">
        <v>1</v>
      </c>
      <c r="X351" s="5">
        <v>4</v>
      </c>
      <c r="Y351" s="5" t="s">
        <v>133</v>
      </c>
      <c r="Z351" s="5" t="s">
        <v>22</v>
      </c>
      <c r="AA351" s="30">
        <v>44741</v>
      </c>
      <c r="AB351" s="32" t="s">
        <v>132</v>
      </c>
      <c r="AC351" s="32">
        <v>2</v>
      </c>
      <c r="AD351" s="33" t="str">
        <f t="shared" si="6"/>
        <v>1302_44741</v>
      </c>
      <c r="AE351">
        <f t="shared" si="7"/>
        <v>220109</v>
      </c>
      <c r="AF351">
        <f>VLOOKUP($I351,ForageQuality!$G$3:$K$1436,2,FALSE)</f>
        <v>21.030726000000001</v>
      </c>
      <c r="AG351">
        <f>VLOOKUP($I351,ForageQuality!$G$3:$K$1436,3,FALSE)</f>
        <v>26.425847999999998</v>
      </c>
      <c r="AH351">
        <f>VLOOKUP($I351,ForageQuality!$G$3:$K$1436,4,FALSE)</f>
        <v>34.066608000000002</v>
      </c>
      <c r="AI351">
        <f>VLOOKUP($I351,ForageQuality!$G$3:$K$1436,5,FALSE)</f>
        <v>23.117958000000002</v>
      </c>
    </row>
    <row r="352" spans="1:35" ht="15.75" customHeight="1" x14ac:dyDescent="0.2">
      <c r="A352" s="27" t="s">
        <v>19</v>
      </c>
      <c r="B352" s="27">
        <v>2022</v>
      </c>
      <c r="C352" s="30">
        <v>44775</v>
      </c>
      <c r="D352" s="27">
        <v>1303</v>
      </c>
      <c r="E352" s="31">
        <v>3</v>
      </c>
      <c r="F352" s="27" t="s">
        <v>25</v>
      </c>
      <c r="G352" s="27" t="s">
        <v>27</v>
      </c>
      <c r="H352" s="27">
        <v>4</v>
      </c>
      <c r="I352" s="5">
        <f t="shared" si="4"/>
        <v>220206</v>
      </c>
      <c r="J352" s="27">
        <v>2.3230294161123424</v>
      </c>
      <c r="K352" s="9"/>
      <c r="L352" s="9"/>
      <c r="M352" s="9"/>
      <c r="N352" s="9"/>
      <c r="O352" s="9"/>
      <c r="P352" s="9"/>
      <c r="Q352" t="str">
        <f t="shared" si="5"/>
        <v>1303_44775</v>
      </c>
      <c r="R352" s="5">
        <v>220110</v>
      </c>
      <c r="S352" s="32">
        <v>2022</v>
      </c>
      <c r="T352" s="32" t="s">
        <v>130</v>
      </c>
      <c r="U352" s="5" t="s">
        <v>19</v>
      </c>
      <c r="V352" s="5">
        <v>1303</v>
      </c>
      <c r="W352" s="5">
        <v>1</v>
      </c>
      <c r="X352" s="5">
        <v>6</v>
      </c>
      <c r="Y352" s="5" t="s">
        <v>133</v>
      </c>
      <c r="Z352" s="5" t="s">
        <v>25</v>
      </c>
      <c r="AA352" s="30">
        <v>44741</v>
      </c>
      <c r="AB352" s="32" t="s">
        <v>132</v>
      </c>
      <c r="AC352" s="32">
        <v>2</v>
      </c>
      <c r="AD352" s="33" t="str">
        <f t="shared" si="6"/>
        <v>1303_44741</v>
      </c>
      <c r="AE352">
        <f t="shared" si="7"/>
        <v>220110</v>
      </c>
      <c r="AF352">
        <f>VLOOKUP($I352,ForageQuality!$G$3:$K$1436,2,FALSE)</f>
        <v>18.817945999999999</v>
      </c>
      <c r="AG352">
        <f>VLOOKUP($I352,ForageQuality!$G$3:$K$1436,3,FALSE)</f>
        <v>27.236256000000001</v>
      </c>
      <c r="AH352">
        <f>VLOOKUP($I352,ForageQuality!$G$3:$K$1436,4,FALSE)</f>
        <v>35.896417999999997</v>
      </c>
      <c r="AI352">
        <f>VLOOKUP($I352,ForageQuality!$G$3:$K$1436,5,FALSE)</f>
        <v>23.654986000000001</v>
      </c>
    </row>
    <row r="353" spans="1:35" ht="15.75" customHeight="1" x14ac:dyDescent="0.2">
      <c r="A353" s="27" t="s">
        <v>19</v>
      </c>
      <c r="B353" s="27">
        <v>2022</v>
      </c>
      <c r="C353" s="30">
        <v>44775</v>
      </c>
      <c r="D353" s="27">
        <v>1304</v>
      </c>
      <c r="E353" s="31">
        <v>3</v>
      </c>
      <c r="F353" s="27" t="s">
        <v>26</v>
      </c>
      <c r="G353" s="27" t="s">
        <v>27</v>
      </c>
      <c r="H353" s="27">
        <v>4</v>
      </c>
      <c r="I353" s="5">
        <f t="shared" si="4"/>
        <v>220207</v>
      </c>
      <c r="J353" s="27">
        <v>2.3003242340762999</v>
      </c>
      <c r="K353" s="9"/>
      <c r="L353" s="9"/>
      <c r="M353" s="9"/>
      <c r="N353" s="9"/>
      <c r="O353" s="9"/>
      <c r="P353" s="9"/>
      <c r="Q353" t="str">
        <f t="shared" si="5"/>
        <v>1304_44775</v>
      </c>
      <c r="R353" s="5">
        <v>220111</v>
      </c>
      <c r="S353" s="32">
        <v>2022</v>
      </c>
      <c r="T353" s="32" t="s">
        <v>130</v>
      </c>
      <c r="U353" s="5" t="s">
        <v>19</v>
      </c>
      <c r="V353" s="5">
        <v>1304</v>
      </c>
      <c r="W353" s="5">
        <v>1</v>
      </c>
      <c r="X353" s="5">
        <v>1</v>
      </c>
      <c r="Y353" s="5" t="s">
        <v>133</v>
      </c>
      <c r="Z353" s="5" t="s">
        <v>26</v>
      </c>
      <c r="AA353" s="30">
        <v>44741</v>
      </c>
      <c r="AB353" s="32" t="s">
        <v>132</v>
      </c>
      <c r="AC353" s="32">
        <v>2</v>
      </c>
      <c r="AD353" s="33" t="str">
        <f t="shared" si="6"/>
        <v>1304_44741</v>
      </c>
      <c r="AE353">
        <f t="shared" si="7"/>
        <v>220111</v>
      </c>
      <c r="AF353">
        <f>VLOOKUP($I353,ForageQuality!$G$3:$K$1436,2,FALSE)</f>
        <v>22.858858999999999</v>
      </c>
      <c r="AG353">
        <f>VLOOKUP($I353,ForageQuality!$G$3:$K$1436,3,FALSE)</f>
        <v>21.586361</v>
      </c>
      <c r="AH353">
        <f>VLOOKUP($I353,ForageQuality!$G$3:$K$1436,4,FALSE)</f>
        <v>30.410858000000001</v>
      </c>
      <c r="AI353">
        <f>VLOOKUP($I353,ForageQuality!$G$3:$K$1436,5,FALSE)</f>
        <v>14.412423</v>
      </c>
    </row>
    <row r="354" spans="1:35" ht="15.75" customHeight="1" x14ac:dyDescent="0.2">
      <c r="A354" s="27" t="s">
        <v>19</v>
      </c>
      <c r="B354" s="27">
        <v>2022</v>
      </c>
      <c r="C354" s="30">
        <v>44775</v>
      </c>
      <c r="D354" s="27">
        <v>1305</v>
      </c>
      <c r="E354" s="31">
        <v>3</v>
      </c>
      <c r="F354" s="27" t="s">
        <v>23</v>
      </c>
      <c r="G354" s="27" t="s">
        <v>27</v>
      </c>
      <c r="H354" s="27">
        <v>4</v>
      </c>
      <c r="I354" s="5">
        <f t="shared" si="4"/>
        <v>220208</v>
      </c>
      <c r="J354" s="27">
        <v>2.0605210159850929</v>
      </c>
      <c r="K354" s="9"/>
      <c r="L354" s="9"/>
      <c r="M354" s="9"/>
      <c r="N354" s="9"/>
      <c r="O354" s="9"/>
      <c r="P354" s="9"/>
      <c r="Q354" t="str">
        <f t="shared" si="5"/>
        <v>1305_44775</v>
      </c>
      <c r="R354" s="5">
        <v>220112</v>
      </c>
      <c r="S354" s="32">
        <v>2022</v>
      </c>
      <c r="T354" s="32" t="s">
        <v>130</v>
      </c>
      <c r="U354" s="5" t="s">
        <v>19</v>
      </c>
      <c r="V354" s="5">
        <v>1305</v>
      </c>
      <c r="W354" s="5">
        <v>1</v>
      </c>
      <c r="X354" s="5">
        <v>3</v>
      </c>
      <c r="Y354" s="5" t="s">
        <v>133</v>
      </c>
      <c r="Z354" s="5" t="s">
        <v>23</v>
      </c>
      <c r="AA354" s="30">
        <v>44741</v>
      </c>
      <c r="AB354" s="32" t="s">
        <v>132</v>
      </c>
      <c r="AC354" s="32">
        <v>2</v>
      </c>
      <c r="AD354" s="33" t="str">
        <f t="shared" si="6"/>
        <v>1305_44741</v>
      </c>
      <c r="AE354">
        <f t="shared" si="7"/>
        <v>220112</v>
      </c>
      <c r="AF354">
        <f>VLOOKUP($I354,ForageQuality!$G$3:$K$1436,2,FALSE)</f>
        <v>21.302534000000001</v>
      </c>
      <c r="AG354">
        <f>VLOOKUP($I354,ForageQuality!$G$3:$K$1436,3,FALSE)</f>
        <v>25.203520000000001</v>
      </c>
      <c r="AH354">
        <f>VLOOKUP($I354,ForageQuality!$G$3:$K$1436,4,FALSE)</f>
        <v>33.190812000000001</v>
      </c>
      <c r="AI354">
        <f>VLOOKUP($I354,ForageQuality!$G$3:$K$1436,5,FALSE)</f>
        <v>19.866304</v>
      </c>
    </row>
    <row r="355" spans="1:35" ht="15.75" customHeight="1" x14ac:dyDescent="0.2">
      <c r="A355" s="27" t="s">
        <v>19</v>
      </c>
      <c r="B355" s="27">
        <v>2022</v>
      </c>
      <c r="C355" s="30">
        <v>44775</v>
      </c>
      <c r="D355" s="27">
        <v>1306</v>
      </c>
      <c r="E355" s="31">
        <v>3</v>
      </c>
      <c r="F355" s="27" t="s">
        <v>24</v>
      </c>
      <c r="G355" s="27" t="s">
        <v>27</v>
      </c>
      <c r="H355" s="27">
        <v>4</v>
      </c>
      <c r="I355" s="5">
        <f t="shared" si="4"/>
        <v>220209</v>
      </c>
      <c r="J355" s="27">
        <v>2.3808670648086707</v>
      </c>
      <c r="K355" s="9"/>
      <c r="L355" s="9"/>
      <c r="M355" s="9"/>
      <c r="N355" s="9"/>
      <c r="O355" s="9"/>
      <c r="P355" s="9"/>
      <c r="Q355" t="str">
        <f t="shared" si="5"/>
        <v>1306_44775</v>
      </c>
      <c r="R355" s="5">
        <v>220113</v>
      </c>
      <c r="S355" s="32">
        <v>2022</v>
      </c>
      <c r="T355" s="32" t="s">
        <v>130</v>
      </c>
      <c r="U355" s="5" t="s">
        <v>19</v>
      </c>
      <c r="V355" s="5">
        <v>1306</v>
      </c>
      <c r="W355" s="5">
        <v>1</v>
      </c>
      <c r="X355" s="5">
        <v>5</v>
      </c>
      <c r="Y355" s="5" t="s">
        <v>133</v>
      </c>
      <c r="Z355" s="5" t="s">
        <v>24</v>
      </c>
      <c r="AA355" s="30">
        <v>44741</v>
      </c>
      <c r="AB355" s="32" t="s">
        <v>132</v>
      </c>
      <c r="AC355" s="32">
        <v>2</v>
      </c>
      <c r="AD355" s="33" t="str">
        <f t="shared" si="6"/>
        <v>1306_44741</v>
      </c>
      <c r="AE355">
        <f t="shared" si="7"/>
        <v>220113</v>
      </c>
      <c r="AF355">
        <f>VLOOKUP($I355,ForageQuality!$G$3:$K$1436,2,FALSE)</f>
        <v>20.115403000000001</v>
      </c>
      <c r="AG355">
        <f>VLOOKUP($I355,ForageQuality!$G$3:$K$1436,3,FALSE)</f>
        <v>28.044170000000001</v>
      </c>
      <c r="AH355">
        <f>VLOOKUP($I355,ForageQuality!$G$3:$K$1436,4,FALSE)</f>
        <v>36.233812999999998</v>
      </c>
      <c r="AI355">
        <f>VLOOKUP($I355,ForageQuality!$G$3:$K$1436,5,FALSE)</f>
        <v>22.910502999999999</v>
      </c>
    </row>
    <row r="356" spans="1:35" ht="15.75" customHeight="1" x14ac:dyDescent="0.2">
      <c r="A356" s="27" t="s">
        <v>19</v>
      </c>
      <c r="B356" s="27">
        <v>2022</v>
      </c>
      <c r="C356" s="30">
        <v>44775</v>
      </c>
      <c r="D356" s="27">
        <v>1407</v>
      </c>
      <c r="E356" s="31">
        <v>4</v>
      </c>
      <c r="F356" s="27" t="s">
        <v>22</v>
      </c>
      <c r="G356" s="27" t="s">
        <v>27</v>
      </c>
      <c r="H356" s="27">
        <v>4</v>
      </c>
      <c r="I356" s="5">
        <f t="shared" si="4"/>
        <v>220210</v>
      </c>
      <c r="J356" s="27">
        <v>2.0117653321089679</v>
      </c>
      <c r="K356" s="9"/>
      <c r="L356" s="9"/>
      <c r="M356" s="9"/>
      <c r="N356" s="9"/>
      <c r="O356" s="9"/>
      <c r="P356" s="9"/>
      <c r="Q356" t="str">
        <f t="shared" si="5"/>
        <v>1407_44775</v>
      </c>
      <c r="R356" s="5">
        <v>220114</v>
      </c>
      <c r="S356" s="32">
        <v>2022</v>
      </c>
      <c r="T356" s="32" t="s">
        <v>130</v>
      </c>
      <c r="U356" s="5" t="s">
        <v>19</v>
      </c>
      <c r="V356" s="5">
        <v>1407</v>
      </c>
      <c r="W356" s="5">
        <v>1</v>
      </c>
      <c r="X356" s="5">
        <v>4</v>
      </c>
      <c r="Y356" s="5" t="s">
        <v>133</v>
      </c>
      <c r="Z356" s="5" t="s">
        <v>22</v>
      </c>
      <c r="AA356" s="30">
        <v>44741</v>
      </c>
      <c r="AB356" s="32" t="s">
        <v>132</v>
      </c>
      <c r="AC356" s="32">
        <v>2</v>
      </c>
      <c r="AD356" s="33" t="str">
        <f t="shared" si="6"/>
        <v>1407_44741</v>
      </c>
      <c r="AE356">
        <f t="shared" si="7"/>
        <v>220114</v>
      </c>
      <c r="AF356">
        <f>VLOOKUP($I356,ForageQuality!$G$3:$K$1436,2,FALSE)</f>
        <v>21.012823000000001</v>
      </c>
      <c r="AG356">
        <f>VLOOKUP($I356,ForageQuality!$G$3:$K$1436,3,FALSE)</f>
        <v>23.673026</v>
      </c>
      <c r="AH356">
        <f>VLOOKUP($I356,ForageQuality!$G$3:$K$1436,4,FALSE)</f>
        <v>32.070740000000001</v>
      </c>
      <c r="AI356">
        <f>VLOOKUP($I356,ForageQuality!$G$3:$K$1436,5,FALSE)</f>
        <v>18.241392000000001</v>
      </c>
    </row>
    <row r="357" spans="1:35" ht="15.75" customHeight="1" x14ac:dyDescent="0.2">
      <c r="A357" s="27" t="s">
        <v>19</v>
      </c>
      <c r="B357" s="27">
        <v>2022</v>
      </c>
      <c r="C357" s="30">
        <v>44775</v>
      </c>
      <c r="D357" s="27">
        <v>1408</v>
      </c>
      <c r="E357" s="31">
        <v>4</v>
      </c>
      <c r="F357" s="27" t="s">
        <v>20</v>
      </c>
      <c r="G357" s="27" t="s">
        <v>27</v>
      </c>
      <c r="H357" s="27">
        <v>4</v>
      </c>
      <c r="I357" s="5">
        <f t="shared" si="4"/>
        <v>220211</v>
      </c>
      <c r="J357" s="27">
        <v>1.5723490287490285</v>
      </c>
      <c r="K357" s="9"/>
      <c r="L357" s="9"/>
      <c r="M357" s="9"/>
      <c r="N357" s="9"/>
      <c r="O357" s="9"/>
      <c r="P357" s="9"/>
      <c r="Q357" t="str">
        <f t="shared" si="5"/>
        <v>1408_44775</v>
      </c>
      <c r="R357" s="5">
        <v>220115</v>
      </c>
      <c r="S357" s="32">
        <v>2022</v>
      </c>
      <c r="T357" s="32" t="s">
        <v>130</v>
      </c>
      <c r="U357" s="5" t="s">
        <v>19</v>
      </c>
      <c r="V357" s="5">
        <v>1408</v>
      </c>
      <c r="W357" s="5">
        <v>1</v>
      </c>
      <c r="X357" s="5">
        <v>2</v>
      </c>
      <c r="Y357" s="5" t="s">
        <v>133</v>
      </c>
      <c r="Z357" s="5" t="s">
        <v>20</v>
      </c>
      <c r="AA357" s="30">
        <v>44741</v>
      </c>
      <c r="AB357" s="32" t="s">
        <v>132</v>
      </c>
      <c r="AC357" s="32">
        <v>2</v>
      </c>
      <c r="AD357" s="33" t="str">
        <f t="shared" si="6"/>
        <v>1408_44741</v>
      </c>
      <c r="AE357">
        <f t="shared" si="7"/>
        <v>220115</v>
      </c>
      <c r="AF357">
        <f>VLOOKUP($I357,ForageQuality!$G$3:$K$1436,2,FALSE)</f>
        <v>17.683772000000001</v>
      </c>
      <c r="AG357">
        <f>VLOOKUP($I357,ForageQuality!$G$3:$K$1436,3,FALSE)</f>
        <v>26.668939999999999</v>
      </c>
      <c r="AH357">
        <f>VLOOKUP($I357,ForageQuality!$G$3:$K$1436,4,FALSE)</f>
        <v>37.281052000000003</v>
      </c>
      <c r="AI357">
        <f>VLOOKUP($I357,ForageQuality!$G$3:$K$1436,5,FALSE)</f>
        <v>22.518384000000001</v>
      </c>
    </row>
    <row r="358" spans="1:35" ht="15.75" customHeight="1" x14ac:dyDescent="0.2">
      <c r="A358" s="27" t="s">
        <v>19</v>
      </c>
      <c r="B358" s="27">
        <v>2022</v>
      </c>
      <c r="C358" s="30">
        <v>44775</v>
      </c>
      <c r="D358" s="27">
        <v>1409</v>
      </c>
      <c r="E358" s="31">
        <v>4</v>
      </c>
      <c r="F358" s="27" t="s">
        <v>24</v>
      </c>
      <c r="G358" s="27" t="s">
        <v>27</v>
      </c>
      <c r="H358" s="27">
        <v>4</v>
      </c>
      <c r="I358" s="5">
        <f t="shared" si="4"/>
        <v>220212</v>
      </c>
      <c r="J358" s="27">
        <v>2.444672622521511</v>
      </c>
      <c r="K358" s="9"/>
      <c r="L358" s="9"/>
      <c r="M358" s="9"/>
      <c r="N358" s="9"/>
      <c r="O358" s="9"/>
      <c r="P358" s="9"/>
      <c r="Q358" t="str">
        <f t="shared" si="5"/>
        <v>1409_44775</v>
      </c>
      <c r="R358" s="5">
        <v>220116</v>
      </c>
      <c r="S358" s="32">
        <v>2022</v>
      </c>
      <c r="T358" s="32" t="s">
        <v>130</v>
      </c>
      <c r="U358" s="5" t="s">
        <v>19</v>
      </c>
      <c r="V358" s="5">
        <v>1409</v>
      </c>
      <c r="W358" s="5">
        <v>1</v>
      </c>
      <c r="X358" s="5">
        <v>5</v>
      </c>
      <c r="Y358" s="5" t="s">
        <v>133</v>
      </c>
      <c r="Z358" s="5" t="s">
        <v>24</v>
      </c>
      <c r="AA358" s="30">
        <v>44741</v>
      </c>
      <c r="AB358" s="32" t="s">
        <v>132</v>
      </c>
      <c r="AC358" s="32">
        <v>2</v>
      </c>
      <c r="AD358" s="33" t="str">
        <f t="shared" si="6"/>
        <v>1409_44741</v>
      </c>
      <c r="AE358">
        <f t="shared" si="7"/>
        <v>220116</v>
      </c>
      <c r="AF358">
        <f>VLOOKUP($I358,ForageQuality!$G$3:$K$1436,2,FALSE)</f>
        <v>19.331634000000001</v>
      </c>
      <c r="AG358">
        <f>VLOOKUP($I358,ForageQuality!$G$3:$K$1436,3,FALSE)</f>
        <v>26.727519000000001</v>
      </c>
      <c r="AH358">
        <f>VLOOKUP($I358,ForageQuality!$G$3:$K$1436,4,FALSE)</f>
        <v>35.723520000000001</v>
      </c>
      <c r="AI358">
        <f>VLOOKUP($I358,ForageQuality!$G$3:$K$1436,5,FALSE)</f>
        <v>22.717925999999999</v>
      </c>
    </row>
    <row r="359" spans="1:35" ht="15.75" customHeight="1" x14ac:dyDescent="0.2">
      <c r="A359" s="27" t="s">
        <v>19</v>
      </c>
      <c r="B359" s="27">
        <v>2022</v>
      </c>
      <c r="C359" s="30">
        <v>44775</v>
      </c>
      <c r="D359" s="27">
        <v>1410</v>
      </c>
      <c r="E359" s="31">
        <v>4</v>
      </c>
      <c r="F359" s="27" t="s">
        <v>26</v>
      </c>
      <c r="G359" s="27" t="s">
        <v>27</v>
      </c>
      <c r="H359" s="27">
        <v>4</v>
      </c>
      <c r="I359" s="5">
        <f t="shared" si="4"/>
        <v>220213</v>
      </c>
      <c r="J359" s="27">
        <v>1.8423061167227837</v>
      </c>
      <c r="K359" s="9"/>
      <c r="L359" s="9"/>
      <c r="M359" s="9"/>
      <c r="N359" s="9"/>
      <c r="O359" s="9"/>
      <c r="P359" s="9"/>
      <c r="Q359" t="str">
        <f t="shared" si="5"/>
        <v>1410_44775</v>
      </c>
      <c r="R359" s="5">
        <v>220117</v>
      </c>
      <c r="S359" s="32">
        <v>2022</v>
      </c>
      <c r="T359" s="32" t="s">
        <v>130</v>
      </c>
      <c r="U359" s="5" t="s">
        <v>19</v>
      </c>
      <c r="V359" s="5">
        <v>1410</v>
      </c>
      <c r="W359" s="5">
        <v>1</v>
      </c>
      <c r="X359" s="5">
        <v>1</v>
      </c>
      <c r="Y359" s="5" t="s">
        <v>133</v>
      </c>
      <c r="Z359" s="5" t="s">
        <v>26</v>
      </c>
      <c r="AA359" s="30">
        <v>44741</v>
      </c>
      <c r="AB359" s="32" t="s">
        <v>132</v>
      </c>
      <c r="AC359" s="32">
        <v>2</v>
      </c>
      <c r="AD359" s="33" t="str">
        <f t="shared" si="6"/>
        <v>1410_44741</v>
      </c>
      <c r="AE359">
        <f t="shared" si="7"/>
        <v>220117</v>
      </c>
      <c r="AF359">
        <f>VLOOKUP($I359,ForageQuality!$G$3:$K$1436,2,FALSE)</f>
        <v>23.422763</v>
      </c>
      <c r="AG359">
        <f>VLOOKUP($I359,ForageQuality!$G$3:$K$1436,3,FALSE)</f>
        <v>20.892326000000001</v>
      </c>
      <c r="AH359">
        <f>VLOOKUP($I359,ForageQuality!$G$3:$K$1436,4,FALSE)</f>
        <v>28.594864999999999</v>
      </c>
      <c r="AI359">
        <f>VLOOKUP($I359,ForageQuality!$G$3:$K$1436,5,FALSE)</f>
        <v>14.181570000000001</v>
      </c>
    </row>
    <row r="360" spans="1:35" ht="15.75" customHeight="1" x14ac:dyDescent="0.2">
      <c r="A360" s="27" t="s">
        <v>19</v>
      </c>
      <c r="B360" s="27">
        <v>2022</v>
      </c>
      <c r="C360" s="30">
        <v>44775</v>
      </c>
      <c r="D360" s="27">
        <v>1411</v>
      </c>
      <c r="E360" s="31">
        <v>4</v>
      </c>
      <c r="F360" s="27" t="s">
        <v>25</v>
      </c>
      <c r="G360" s="27" t="s">
        <v>27</v>
      </c>
      <c r="H360" s="27">
        <v>4</v>
      </c>
      <c r="I360" s="5">
        <f t="shared" si="4"/>
        <v>220214</v>
      </c>
      <c r="J360" s="27">
        <v>1.4619030561038227</v>
      </c>
      <c r="K360" s="9"/>
      <c r="L360" s="9"/>
      <c r="M360" s="9"/>
      <c r="N360" s="9"/>
      <c r="O360" s="9"/>
      <c r="P360" s="9"/>
      <c r="Q360" t="str">
        <f t="shared" si="5"/>
        <v>1411_44775</v>
      </c>
      <c r="R360" s="5">
        <v>220118</v>
      </c>
      <c r="S360" s="32">
        <v>2022</v>
      </c>
      <c r="T360" s="32" t="s">
        <v>130</v>
      </c>
      <c r="U360" s="5" t="s">
        <v>19</v>
      </c>
      <c r="V360" s="5">
        <v>1411</v>
      </c>
      <c r="W360" s="5">
        <v>1</v>
      </c>
      <c r="X360" s="5">
        <v>6</v>
      </c>
      <c r="Y360" s="5" t="s">
        <v>133</v>
      </c>
      <c r="Z360" s="5" t="s">
        <v>25</v>
      </c>
      <c r="AA360" s="30">
        <v>44741</v>
      </c>
      <c r="AB360" s="32" t="s">
        <v>132</v>
      </c>
      <c r="AC360" s="32">
        <v>2</v>
      </c>
      <c r="AD360" s="33" t="str">
        <f t="shared" si="6"/>
        <v>1411_44741</v>
      </c>
      <c r="AE360">
        <f t="shared" si="7"/>
        <v>220118</v>
      </c>
      <c r="AF360">
        <f>VLOOKUP($I360,ForageQuality!$G$3:$K$1436,2,FALSE)</f>
        <v>16.078135</v>
      </c>
      <c r="AG360">
        <f>VLOOKUP($I360,ForageQuality!$G$3:$K$1436,3,FALSE)</f>
        <v>27.520299999999999</v>
      </c>
      <c r="AH360">
        <f>VLOOKUP($I360,ForageQuality!$G$3:$K$1436,4,FALSE)</f>
        <v>37.069290000000002</v>
      </c>
      <c r="AI360">
        <f>VLOOKUP($I360,ForageQuality!$G$3:$K$1436,5,FALSE)</f>
        <v>25.95035</v>
      </c>
    </row>
    <row r="361" spans="1:35" ht="15.75" customHeight="1" x14ac:dyDescent="0.2">
      <c r="A361" s="27" t="s">
        <v>19</v>
      </c>
      <c r="B361" s="27">
        <v>2022</v>
      </c>
      <c r="C361" s="30">
        <v>44775</v>
      </c>
      <c r="D361" s="27">
        <v>1412</v>
      </c>
      <c r="E361" s="31">
        <v>4</v>
      </c>
      <c r="F361" s="27" t="s">
        <v>23</v>
      </c>
      <c r="G361" s="27" t="s">
        <v>27</v>
      </c>
      <c r="H361" s="27">
        <v>4</v>
      </c>
      <c r="I361" s="5">
        <f t="shared" si="4"/>
        <v>220215</v>
      </c>
      <c r="J361" s="27">
        <v>1.6239539651837522</v>
      </c>
      <c r="K361" s="9"/>
      <c r="L361" s="9"/>
      <c r="M361" s="9"/>
      <c r="N361" s="9"/>
      <c r="O361" s="9"/>
      <c r="P361" s="9"/>
      <c r="Q361" t="str">
        <f t="shared" si="5"/>
        <v>1412_44775</v>
      </c>
      <c r="R361" s="5">
        <v>220119</v>
      </c>
      <c r="S361" s="32">
        <v>2022</v>
      </c>
      <c r="T361" s="32" t="s">
        <v>130</v>
      </c>
      <c r="U361" s="5" t="s">
        <v>19</v>
      </c>
      <c r="V361" s="5">
        <v>1412</v>
      </c>
      <c r="W361" s="5">
        <v>1</v>
      </c>
      <c r="X361" s="5">
        <v>3</v>
      </c>
      <c r="Y361" s="5" t="s">
        <v>133</v>
      </c>
      <c r="Z361" s="5" t="s">
        <v>23</v>
      </c>
      <c r="AA361" s="30">
        <v>44741</v>
      </c>
      <c r="AB361" s="32" t="s">
        <v>132</v>
      </c>
      <c r="AC361" s="32">
        <v>2</v>
      </c>
      <c r="AD361" s="33" t="str">
        <f t="shared" si="6"/>
        <v>1412_44741</v>
      </c>
      <c r="AE361">
        <f t="shared" si="7"/>
        <v>220119</v>
      </c>
      <c r="AF361">
        <f>VLOOKUP($I361,ForageQuality!$G$3:$K$1436,2,FALSE)</f>
        <v>17.831025</v>
      </c>
      <c r="AG361">
        <f>VLOOKUP($I361,ForageQuality!$G$3:$K$1436,3,FALSE)</f>
        <v>24.152515000000001</v>
      </c>
      <c r="AH361">
        <f>VLOOKUP($I361,ForageQuality!$G$3:$K$1436,4,FALSE)</f>
        <v>35.560684999999999</v>
      </c>
      <c r="AI361">
        <f>VLOOKUP($I361,ForageQuality!$G$3:$K$1436,5,FALSE)</f>
        <v>18.356280000000002</v>
      </c>
    </row>
    <row r="362" spans="1:35" ht="15.75" customHeight="1" x14ac:dyDescent="0.2">
      <c r="A362" s="27" t="s">
        <v>19</v>
      </c>
      <c r="B362" s="27">
        <v>2022</v>
      </c>
      <c r="C362" s="30">
        <v>44795</v>
      </c>
      <c r="D362" s="27">
        <v>1101</v>
      </c>
      <c r="E362" s="31">
        <v>1</v>
      </c>
      <c r="F362" s="27" t="s">
        <v>20</v>
      </c>
      <c r="G362" s="27" t="s">
        <v>21</v>
      </c>
      <c r="H362" s="27">
        <v>5</v>
      </c>
      <c r="I362" s="5">
        <f t="shared" si="4"/>
        <v>220240</v>
      </c>
      <c r="J362" s="27">
        <v>3.5635807267219906</v>
      </c>
      <c r="K362" s="9"/>
      <c r="L362" s="9"/>
      <c r="M362" s="9"/>
      <c r="N362" s="9"/>
      <c r="O362" s="9"/>
      <c r="P362" s="9"/>
      <c r="Q362" t="str">
        <f t="shared" si="5"/>
        <v>1101_44795</v>
      </c>
      <c r="R362" s="5">
        <v>220120</v>
      </c>
      <c r="S362" s="32">
        <v>2022</v>
      </c>
      <c r="T362" s="32" t="s">
        <v>130</v>
      </c>
      <c r="U362" s="5" t="s">
        <v>28</v>
      </c>
      <c r="V362" s="5">
        <v>2107</v>
      </c>
      <c r="W362" s="5">
        <v>1</v>
      </c>
      <c r="X362" s="5">
        <v>4</v>
      </c>
      <c r="Y362" s="5" t="s">
        <v>133</v>
      </c>
      <c r="Z362" s="5" t="s">
        <v>22</v>
      </c>
      <c r="AA362" s="30">
        <v>44741</v>
      </c>
      <c r="AB362" s="32" t="s">
        <v>132</v>
      </c>
      <c r="AC362" s="32">
        <v>2</v>
      </c>
      <c r="AD362" s="33" t="str">
        <f t="shared" si="6"/>
        <v>2107_44741</v>
      </c>
      <c r="AE362">
        <f t="shared" si="7"/>
        <v>220120</v>
      </c>
      <c r="AF362">
        <f>VLOOKUP($I362,ForageQuality!$G$3:$K$1436,2,FALSE)</f>
        <v>20.169899999999998</v>
      </c>
      <c r="AG362">
        <f>VLOOKUP($I362,ForageQuality!$G$3:$K$1436,3,FALSE)</f>
        <v>23.688120000000001</v>
      </c>
      <c r="AH362">
        <f>VLOOKUP($I362,ForageQuality!$G$3:$K$1436,4,FALSE)</f>
        <v>33.957270000000001</v>
      </c>
      <c r="AI362">
        <f>VLOOKUP($I362,ForageQuality!$G$3:$K$1436,5,FALSE)</f>
        <v>17.950289999999999</v>
      </c>
    </row>
    <row r="363" spans="1:35" ht="15.75" customHeight="1" x14ac:dyDescent="0.2">
      <c r="A363" s="27" t="s">
        <v>19</v>
      </c>
      <c r="B363" s="27">
        <v>2022</v>
      </c>
      <c r="C363" s="30">
        <v>44795</v>
      </c>
      <c r="D363" s="27">
        <v>1102</v>
      </c>
      <c r="E363" s="31">
        <v>1</v>
      </c>
      <c r="F363" s="27" t="s">
        <v>22</v>
      </c>
      <c r="G363" s="27" t="s">
        <v>21</v>
      </c>
      <c r="H363" s="27">
        <v>5</v>
      </c>
      <c r="I363" s="5">
        <f t="shared" si="4"/>
        <v>220241</v>
      </c>
      <c r="J363" s="27">
        <v>3.3249024657103639</v>
      </c>
      <c r="K363" s="9"/>
      <c r="L363" s="9"/>
      <c r="M363" s="9"/>
      <c r="N363" s="9"/>
      <c r="O363" s="9"/>
      <c r="P363" s="9"/>
      <c r="Q363" t="str">
        <f t="shared" si="5"/>
        <v>1102_44795</v>
      </c>
      <c r="R363" s="5">
        <v>220121</v>
      </c>
      <c r="S363" s="32">
        <v>2022</v>
      </c>
      <c r="T363" s="32" t="s">
        <v>130</v>
      </c>
      <c r="U363" s="5" t="s">
        <v>28</v>
      </c>
      <c r="V363" s="5">
        <v>2108</v>
      </c>
      <c r="W363" s="5">
        <v>1</v>
      </c>
      <c r="X363" s="5">
        <v>1</v>
      </c>
      <c r="Y363" s="5" t="s">
        <v>133</v>
      </c>
      <c r="Z363" s="5" t="s">
        <v>26</v>
      </c>
      <c r="AA363" s="30">
        <v>44741</v>
      </c>
      <c r="AB363" s="32" t="s">
        <v>132</v>
      </c>
      <c r="AC363" s="32">
        <v>2</v>
      </c>
      <c r="AD363" s="33" t="str">
        <f t="shared" si="6"/>
        <v>2108_44741</v>
      </c>
      <c r="AE363">
        <f t="shared" si="7"/>
        <v>220121</v>
      </c>
      <c r="AF363">
        <f>VLOOKUP($I363,ForageQuality!$G$3:$K$1436,2,FALSE)</f>
        <v>18.026712</v>
      </c>
      <c r="AG363">
        <f>VLOOKUP($I363,ForageQuality!$G$3:$K$1436,3,FALSE)</f>
        <v>26.428049999999999</v>
      </c>
      <c r="AH363">
        <f>VLOOKUP($I363,ForageQuality!$G$3:$K$1436,4,FALSE)</f>
        <v>36.952905000000001</v>
      </c>
      <c r="AI363">
        <f>VLOOKUP($I363,ForageQuality!$G$3:$K$1436,5,FALSE)</f>
        <v>22.227381000000001</v>
      </c>
    </row>
    <row r="364" spans="1:35" ht="15.75" customHeight="1" x14ac:dyDescent="0.2">
      <c r="A364" s="27" t="s">
        <v>19</v>
      </c>
      <c r="B364" s="27">
        <v>2022</v>
      </c>
      <c r="C364" s="30">
        <v>44795</v>
      </c>
      <c r="D364" s="27">
        <v>1103</v>
      </c>
      <c r="E364" s="31">
        <v>1</v>
      </c>
      <c r="F364" s="27" t="s">
        <v>23</v>
      </c>
      <c r="G364" s="27" t="s">
        <v>21</v>
      </c>
      <c r="H364" s="27">
        <v>5</v>
      </c>
      <c r="I364" s="5">
        <f t="shared" si="4"/>
        <v>220242</v>
      </c>
      <c r="J364" s="27">
        <v>4.052524334251606</v>
      </c>
      <c r="K364" s="9"/>
      <c r="L364" s="9"/>
      <c r="M364" s="9"/>
      <c r="N364" s="9"/>
      <c r="O364" s="9"/>
      <c r="P364" s="9"/>
      <c r="Q364" t="str">
        <f t="shared" si="5"/>
        <v>1103_44795</v>
      </c>
      <c r="R364" s="5">
        <v>220122</v>
      </c>
      <c r="S364" s="32">
        <v>2022</v>
      </c>
      <c r="T364" s="32" t="s">
        <v>130</v>
      </c>
      <c r="U364" s="5" t="s">
        <v>28</v>
      </c>
      <c r="V364" s="5">
        <v>2109</v>
      </c>
      <c r="W364" s="5">
        <v>1</v>
      </c>
      <c r="X364" s="5">
        <v>2</v>
      </c>
      <c r="Y364" s="5" t="s">
        <v>133</v>
      </c>
      <c r="Z364" s="5" t="s">
        <v>20</v>
      </c>
      <c r="AA364" s="30">
        <v>44741</v>
      </c>
      <c r="AB364" s="32" t="s">
        <v>132</v>
      </c>
      <c r="AC364" s="32">
        <v>2</v>
      </c>
      <c r="AD364" s="33" t="str">
        <f t="shared" si="6"/>
        <v>2109_44741</v>
      </c>
      <c r="AE364">
        <f t="shared" si="7"/>
        <v>220122</v>
      </c>
      <c r="AF364">
        <f>VLOOKUP($I364,ForageQuality!$G$3:$K$1436,2,FALSE)</f>
        <v>18.097102</v>
      </c>
      <c r="AG364">
        <f>VLOOKUP($I364,ForageQuality!$G$3:$K$1436,3,FALSE)</f>
        <v>28.277304000000001</v>
      </c>
      <c r="AH364">
        <f>VLOOKUP($I364,ForageQuality!$G$3:$K$1436,4,FALSE)</f>
        <v>38.811438000000003</v>
      </c>
      <c r="AI364">
        <f>VLOOKUP($I364,ForageQuality!$G$3:$K$1436,5,FALSE)</f>
        <v>22.521252</v>
      </c>
    </row>
    <row r="365" spans="1:35" ht="15.75" customHeight="1" x14ac:dyDescent="0.2">
      <c r="A365" s="27" t="s">
        <v>19</v>
      </c>
      <c r="B365" s="27">
        <v>2022</v>
      </c>
      <c r="C365" s="30">
        <v>44795</v>
      </c>
      <c r="D365" s="27">
        <v>1104</v>
      </c>
      <c r="E365" s="31">
        <v>1</v>
      </c>
      <c r="F365" s="27" t="s">
        <v>24</v>
      </c>
      <c r="G365" s="27" t="s">
        <v>21</v>
      </c>
      <c r="H365" s="27">
        <v>5</v>
      </c>
      <c r="I365" s="5">
        <f t="shared" si="4"/>
        <v>220243</v>
      </c>
      <c r="J365" s="27">
        <v>4.6342480182246693</v>
      </c>
      <c r="K365" s="9"/>
      <c r="L365" s="9"/>
      <c r="M365" s="9"/>
      <c r="N365" s="9"/>
      <c r="O365" s="9"/>
      <c r="P365" s="9"/>
      <c r="Q365" t="str">
        <f t="shared" si="5"/>
        <v>1104_44795</v>
      </c>
      <c r="R365" s="5">
        <v>220123</v>
      </c>
      <c r="S365" s="32">
        <v>2022</v>
      </c>
      <c r="T365" s="32" t="s">
        <v>130</v>
      </c>
      <c r="U365" s="5" t="s">
        <v>28</v>
      </c>
      <c r="V365" s="5">
        <v>2110</v>
      </c>
      <c r="W365" s="5">
        <v>1</v>
      </c>
      <c r="X365" s="5">
        <v>3</v>
      </c>
      <c r="Y365" s="5" t="s">
        <v>133</v>
      </c>
      <c r="Z365" s="5" t="s">
        <v>23</v>
      </c>
      <c r="AA365" s="30">
        <v>44741</v>
      </c>
      <c r="AB365" s="32" t="s">
        <v>132</v>
      </c>
      <c r="AC365" s="32">
        <v>2</v>
      </c>
      <c r="AD365" s="33" t="str">
        <f t="shared" si="6"/>
        <v>2110_44741</v>
      </c>
      <c r="AE365">
        <f t="shared" si="7"/>
        <v>220123</v>
      </c>
      <c r="AF365">
        <f>VLOOKUP($I365,ForageQuality!$G$3:$K$1436,2,FALSE)</f>
        <v>19.434861999999999</v>
      </c>
      <c r="AG365">
        <f>VLOOKUP($I365,ForageQuality!$G$3:$K$1436,3,FALSE)</f>
        <v>27.402591000000001</v>
      </c>
      <c r="AH365">
        <f>VLOOKUP($I365,ForageQuality!$G$3:$K$1436,4,FALSE)</f>
        <v>35.831263</v>
      </c>
      <c r="AI365">
        <f>VLOOKUP($I365,ForageQuality!$G$3:$K$1436,5,FALSE)</f>
        <v>22.501543999999999</v>
      </c>
    </row>
    <row r="366" spans="1:35" ht="15.75" customHeight="1" x14ac:dyDescent="0.2">
      <c r="A366" s="27" t="s">
        <v>19</v>
      </c>
      <c r="B366" s="27">
        <v>2022</v>
      </c>
      <c r="C366" s="30">
        <v>44795</v>
      </c>
      <c r="D366" s="27">
        <v>1105</v>
      </c>
      <c r="E366" s="31">
        <v>1</v>
      </c>
      <c r="F366" s="27" t="s">
        <v>25</v>
      </c>
      <c r="G366" s="27" t="s">
        <v>21</v>
      </c>
      <c r="H366" s="27">
        <v>5</v>
      </c>
      <c r="I366" s="5">
        <f t="shared" si="4"/>
        <v>220244</v>
      </c>
      <c r="J366" s="27">
        <v>4.2114938816238636</v>
      </c>
      <c r="K366" s="9"/>
      <c r="L366" s="9"/>
      <c r="M366" s="9"/>
      <c r="N366" s="9"/>
      <c r="O366" s="9"/>
      <c r="P366" s="9"/>
      <c r="Q366" t="str">
        <f t="shared" si="5"/>
        <v>1105_44795</v>
      </c>
      <c r="R366" s="5">
        <v>220124</v>
      </c>
      <c r="S366" s="32">
        <v>2022</v>
      </c>
      <c r="T366" s="32" t="s">
        <v>130</v>
      </c>
      <c r="U366" s="5" t="s">
        <v>28</v>
      </c>
      <c r="V366" s="5">
        <v>2111</v>
      </c>
      <c r="W366" s="5">
        <v>1</v>
      </c>
      <c r="X366" s="5">
        <v>5</v>
      </c>
      <c r="Y366" s="5" t="s">
        <v>133</v>
      </c>
      <c r="Z366" s="5" t="s">
        <v>24</v>
      </c>
      <c r="AA366" s="30">
        <v>44741</v>
      </c>
      <c r="AB366" s="32" t="s">
        <v>132</v>
      </c>
      <c r="AC366" s="32">
        <v>2</v>
      </c>
      <c r="AD366" s="33" t="str">
        <f t="shared" si="6"/>
        <v>2111_44741</v>
      </c>
      <c r="AE366">
        <f t="shared" si="7"/>
        <v>220124</v>
      </c>
      <c r="AF366">
        <f>VLOOKUP($I366,ForageQuality!$G$3:$K$1436,2,FALSE)</f>
        <v>17.119721599999998</v>
      </c>
      <c r="AG366">
        <f>VLOOKUP($I366,ForageQuality!$G$3:$K$1436,3,FALSE)</f>
        <v>27.134793600000002</v>
      </c>
      <c r="AH366">
        <f>VLOOKUP($I366,ForageQuality!$G$3:$K$1436,4,FALSE)</f>
        <v>34.957179199999999</v>
      </c>
      <c r="AI366">
        <f>VLOOKUP($I366,ForageQuality!$G$3:$K$1436,5,FALSE)</f>
        <v>25.400968800000005</v>
      </c>
    </row>
    <row r="367" spans="1:35" ht="15.75" customHeight="1" x14ac:dyDescent="0.2">
      <c r="A367" s="27" t="s">
        <v>19</v>
      </c>
      <c r="B367" s="27">
        <v>2022</v>
      </c>
      <c r="C367" s="30">
        <v>44795</v>
      </c>
      <c r="D367" s="27">
        <v>1106</v>
      </c>
      <c r="E367" s="31">
        <v>1</v>
      </c>
      <c r="F367" s="27" t="s">
        <v>26</v>
      </c>
      <c r="G367" s="27" t="s">
        <v>21</v>
      </c>
      <c r="H367" s="27">
        <v>5</v>
      </c>
      <c r="I367" s="5">
        <f t="shared" si="4"/>
        <v>220245</v>
      </c>
      <c r="J367" s="27">
        <v>3.5364973592575923</v>
      </c>
      <c r="K367" s="9"/>
      <c r="L367" s="9"/>
      <c r="M367" s="9"/>
      <c r="N367" s="9"/>
      <c r="O367" s="9"/>
      <c r="P367" s="9"/>
      <c r="Q367" t="str">
        <f t="shared" si="5"/>
        <v>1106_44795</v>
      </c>
      <c r="R367" s="5">
        <v>220125</v>
      </c>
      <c r="S367" s="32">
        <v>2022</v>
      </c>
      <c r="T367" s="32" t="s">
        <v>130</v>
      </c>
      <c r="U367" s="5" t="s">
        <v>28</v>
      </c>
      <c r="V367" s="5">
        <v>2112</v>
      </c>
      <c r="W367" s="5">
        <v>1</v>
      </c>
      <c r="X367" s="5">
        <v>6</v>
      </c>
      <c r="Y367" s="5" t="s">
        <v>133</v>
      </c>
      <c r="Z367" s="5" t="s">
        <v>25</v>
      </c>
      <c r="AA367" s="30">
        <v>44741</v>
      </c>
      <c r="AB367" s="32" t="s">
        <v>132</v>
      </c>
      <c r="AC367" s="32">
        <v>2</v>
      </c>
      <c r="AD367" s="33" t="str">
        <f t="shared" si="6"/>
        <v>2112_44741</v>
      </c>
      <c r="AE367">
        <f t="shared" si="7"/>
        <v>220125</v>
      </c>
      <c r="AF367">
        <f>VLOOKUP($I367,ForageQuality!$G$3:$K$1436,2,FALSE)</f>
        <v>21.235703999999998</v>
      </c>
      <c r="AG367">
        <f>VLOOKUP($I367,ForageQuality!$G$3:$K$1436,3,FALSE)</f>
        <v>24.491351999999999</v>
      </c>
      <c r="AH367">
        <f>VLOOKUP($I367,ForageQuality!$G$3:$K$1436,4,FALSE)</f>
        <v>33.823593000000002</v>
      </c>
      <c r="AI367">
        <f>VLOOKUP($I367,ForageQuality!$G$3:$K$1436,5,FALSE)</f>
        <v>18.174285000000001</v>
      </c>
    </row>
    <row r="368" spans="1:35" ht="15.75" customHeight="1" x14ac:dyDescent="0.2">
      <c r="A368" s="27" t="s">
        <v>19</v>
      </c>
      <c r="B368" s="27">
        <v>2022</v>
      </c>
      <c r="C368" s="30">
        <v>44795</v>
      </c>
      <c r="D368" s="27">
        <v>1201</v>
      </c>
      <c r="E368" s="31">
        <v>2</v>
      </c>
      <c r="F368" s="27" t="s">
        <v>25</v>
      </c>
      <c r="G368" s="27" t="s">
        <v>21</v>
      </c>
      <c r="H368" s="27">
        <v>5</v>
      </c>
      <c r="I368" s="5">
        <f t="shared" si="4"/>
        <v>220246</v>
      </c>
      <c r="J368" s="27">
        <v>3.8773098621360624</v>
      </c>
      <c r="K368" s="9"/>
      <c r="L368" s="9"/>
      <c r="M368" s="9"/>
      <c r="N368" s="9"/>
      <c r="O368" s="9"/>
      <c r="P368" s="9"/>
      <c r="Q368" t="str">
        <f t="shared" si="5"/>
        <v>1201_44795</v>
      </c>
      <c r="R368" s="5">
        <v>220126</v>
      </c>
      <c r="S368" s="32">
        <v>2022</v>
      </c>
      <c r="T368" s="32" t="s">
        <v>130</v>
      </c>
      <c r="U368" s="5" t="s">
        <v>28</v>
      </c>
      <c r="V368" s="5">
        <v>2207</v>
      </c>
      <c r="W368" s="5">
        <v>1</v>
      </c>
      <c r="X368" s="5">
        <v>2</v>
      </c>
      <c r="Y368" s="5" t="s">
        <v>133</v>
      </c>
      <c r="Z368" s="5" t="s">
        <v>20</v>
      </c>
      <c r="AA368" s="30">
        <v>44741</v>
      </c>
      <c r="AB368" s="32" t="s">
        <v>132</v>
      </c>
      <c r="AC368" s="32">
        <v>2</v>
      </c>
      <c r="AD368" s="33" t="str">
        <f t="shared" si="6"/>
        <v>2207_44741</v>
      </c>
      <c r="AE368">
        <f t="shared" si="7"/>
        <v>220126</v>
      </c>
      <c r="AF368">
        <f>VLOOKUP($I368,ForageQuality!$G$3:$K$1436,2,FALSE)</f>
        <v>19.01568</v>
      </c>
      <c r="AG368">
        <f>VLOOKUP($I368,ForageQuality!$G$3:$K$1436,3,FALSE)</f>
        <v>24.99522</v>
      </c>
      <c r="AH368">
        <f>VLOOKUP($I368,ForageQuality!$G$3:$K$1436,4,FALSE)</f>
        <v>35.607975000000003</v>
      </c>
      <c r="AI368">
        <f>VLOOKUP($I368,ForageQuality!$G$3:$K$1436,5,FALSE)</f>
        <v>21.049095000000001</v>
      </c>
    </row>
    <row r="369" spans="1:35" ht="15.75" customHeight="1" x14ac:dyDescent="0.2">
      <c r="A369" s="27" t="s">
        <v>19</v>
      </c>
      <c r="B369" s="27">
        <v>2022</v>
      </c>
      <c r="C369" s="30">
        <v>44795</v>
      </c>
      <c r="D369" s="27">
        <v>1202</v>
      </c>
      <c r="E369" s="31">
        <v>2</v>
      </c>
      <c r="F369" s="27" t="s">
        <v>24</v>
      </c>
      <c r="G369" s="27" t="s">
        <v>21</v>
      </c>
      <c r="H369" s="27">
        <v>5</v>
      </c>
      <c r="I369" s="5">
        <f t="shared" si="4"/>
        <v>220247</v>
      </c>
      <c r="J369" s="27">
        <v>4.0632623425564596</v>
      </c>
      <c r="K369" s="9"/>
      <c r="L369" s="9"/>
      <c r="M369" s="9"/>
      <c r="N369" s="9"/>
      <c r="O369" s="9"/>
      <c r="P369" s="9"/>
      <c r="Q369" t="str">
        <f t="shared" si="5"/>
        <v>1202_44795</v>
      </c>
      <c r="R369" s="5">
        <v>220127</v>
      </c>
      <c r="S369" s="32">
        <v>2022</v>
      </c>
      <c r="T369" s="32" t="s">
        <v>130</v>
      </c>
      <c r="U369" s="5" t="s">
        <v>28</v>
      </c>
      <c r="V369" s="5">
        <v>2208</v>
      </c>
      <c r="W369" s="5">
        <v>1</v>
      </c>
      <c r="X369" s="5">
        <v>3</v>
      </c>
      <c r="Y369" s="5" t="s">
        <v>133</v>
      </c>
      <c r="Z369" s="5" t="s">
        <v>23</v>
      </c>
      <c r="AA369" s="30">
        <v>44741</v>
      </c>
      <c r="AB369" s="32" t="s">
        <v>132</v>
      </c>
      <c r="AC369" s="32">
        <v>2</v>
      </c>
      <c r="AD369" s="33" t="str">
        <f t="shared" si="6"/>
        <v>2208_44741</v>
      </c>
      <c r="AE369">
        <f t="shared" si="7"/>
        <v>220127</v>
      </c>
      <c r="AF369">
        <f>VLOOKUP($I369,ForageQuality!$G$3:$K$1436,2,FALSE)</f>
        <v>17.659504999999999</v>
      </c>
      <c r="AG369">
        <f>VLOOKUP($I369,ForageQuality!$G$3:$K$1436,3,FALSE)</f>
        <v>29.839438000000001</v>
      </c>
      <c r="AH369">
        <f>VLOOKUP($I369,ForageQuality!$G$3:$K$1436,4,FALSE)</f>
        <v>38.888187000000002</v>
      </c>
      <c r="AI369">
        <f>VLOOKUP($I369,ForageQuality!$G$3:$K$1436,5,FALSE)</f>
        <v>25.34768</v>
      </c>
    </row>
    <row r="370" spans="1:35" ht="15.75" customHeight="1" x14ac:dyDescent="0.2">
      <c r="A370" s="27" t="s">
        <v>19</v>
      </c>
      <c r="B370" s="27">
        <v>2022</v>
      </c>
      <c r="C370" s="30">
        <v>44795</v>
      </c>
      <c r="D370" s="27">
        <v>1203</v>
      </c>
      <c r="E370" s="31">
        <v>2</v>
      </c>
      <c r="F370" s="27" t="s">
        <v>22</v>
      </c>
      <c r="G370" s="27" t="s">
        <v>21</v>
      </c>
      <c r="H370" s="27">
        <v>5</v>
      </c>
      <c r="I370" s="5">
        <f t="shared" si="4"/>
        <v>220248</v>
      </c>
      <c r="J370" s="27">
        <v>4.3482437807869081</v>
      </c>
      <c r="K370" s="9"/>
      <c r="L370" s="9"/>
      <c r="M370" s="9"/>
      <c r="N370" s="9"/>
      <c r="O370" s="9"/>
      <c r="P370" s="9"/>
      <c r="Q370" t="str">
        <f t="shared" si="5"/>
        <v>1203_44795</v>
      </c>
      <c r="R370" s="5">
        <v>220128</v>
      </c>
      <c r="S370" s="32">
        <v>2022</v>
      </c>
      <c r="T370" s="32" t="s">
        <v>130</v>
      </c>
      <c r="U370" s="5" t="s">
        <v>28</v>
      </c>
      <c r="V370" s="5">
        <v>2209</v>
      </c>
      <c r="W370" s="5">
        <v>1</v>
      </c>
      <c r="X370" s="5">
        <v>4</v>
      </c>
      <c r="Y370" s="5" t="s">
        <v>133</v>
      </c>
      <c r="Z370" s="5" t="s">
        <v>22</v>
      </c>
      <c r="AA370" s="30">
        <v>44741</v>
      </c>
      <c r="AB370" s="32" t="s">
        <v>132</v>
      </c>
      <c r="AC370" s="32">
        <v>2</v>
      </c>
      <c r="AD370" s="33" t="str">
        <f t="shared" si="6"/>
        <v>2209_44741</v>
      </c>
      <c r="AE370">
        <f t="shared" si="7"/>
        <v>220128</v>
      </c>
      <c r="AF370">
        <f>VLOOKUP($I370,ForageQuality!$G$3:$K$1436,2,FALSE)</f>
        <v>19.06251</v>
      </c>
      <c r="AG370">
        <f>VLOOKUP($I370,ForageQuality!$G$3:$K$1436,3,FALSE)</f>
        <v>28.830390000000001</v>
      </c>
      <c r="AH370">
        <f>VLOOKUP($I370,ForageQuality!$G$3:$K$1436,4,FALSE)</f>
        <v>38.191274999999997</v>
      </c>
      <c r="AI370">
        <f>VLOOKUP($I370,ForageQuality!$G$3:$K$1436,5,FALSE)</f>
        <v>23.823405000000001</v>
      </c>
    </row>
    <row r="371" spans="1:35" ht="15.75" customHeight="1" x14ac:dyDescent="0.2">
      <c r="A371" s="27" t="s">
        <v>19</v>
      </c>
      <c r="B371" s="27">
        <v>2022</v>
      </c>
      <c r="C371" s="30">
        <v>44795</v>
      </c>
      <c r="D371" s="27">
        <v>1204</v>
      </c>
      <c r="E371" s="31">
        <v>2</v>
      </c>
      <c r="F371" s="27" t="s">
        <v>20</v>
      </c>
      <c r="G371" s="27" t="s">
        <v>21</v>
      </c>
      <c r="H371" s="27">
        <v>5</v>
      </c>
      <c r="I371" s="5">
        <f t="shared" ref="I371:I434" si="8">VLOOKUP(Q371,AD$242:AE$577,2,FALSE)</f>
        <v>220249</v>
      </c>
      <c r="J371" s="27">
        <v>4.3683976157185356</v>
      </c>
      <c r="K371" s="9"/>
      <c r="L371" s="9"/>
      <c r="M371" s="9"/>
      <c r="N371" s="9"/>
      <c r="O371" s="9"/>
      <c r="P371" s="9"/>
      <c r="Q371" t="str">
        <f t="shared" ref="Q371:Q434" si="9">D371&amp;"_"&amp;C371</f>
        <v>1204_44795</v>
      </c>
      <c r="R371" s="5">
        <v>220129</v>
      </c>
      <c r="S371" s="32">
        <v>2022</v>
      </c>
      <c r="T371" s="32" t="s">
        <v>130</v>
      </c>
      <c r="U371" s="5" t="s">
        <v>28</v>
      </c>
      <c r="V371" s="5">
        <v>2210</v>
      </c>
      <c r="W371" s="5">
        <v>1</v>
      </c>
      <c r="X371" s="5">
        <v>5</v>
      </c>
      <c r="Y371" s="5" t="s">
        <v>133</v>
      </c>
      <c r="Z371" s="5" t="s">
        <v>24</v>
      </c>
      <c r="AA371" s="30">
        <v>44741</v>
      </c>
      <c r="AB371" s="32" t="s">
        <v>132</v>
      </c>
      <c r="AC371" s="32">
        <v>2</v>
      </c>
      <c r="AD371" s="33" t="str">
        <f t="shared" ref="AD371:AD434" si="10">V371&amp;"_"&amp;AA371</f>
        <v>2210_44741</v>
      </c>
      <c r="AE371">
        <f t="shared" ref="AE371:AE434" si="11">R371</f>
        <v>220129</v>
      </c>
      <c r="AF371">
        <f>VLOOKUP($I371,ForageQuality!$G$3:$K$1436,2,FALSE)</f>
        <v>18.209099999999999</v>
      </c>
      <c r="AG371">
        <f>VLOOKUP($I371,ForageQuality!$G$3:$K$1436,3,FALSE)</f>
        <v>29.189225</v>
      </c>
      <c r="AH371">
        <f>VLOOKUP($I371,ForageQuality!$G$3:$K$1436,4,FALSE)</f>
        <v>39.886600000000001</v>
      </c>
      <c r="AI371">
        <f>VLOOKUP($I371,ForageQuality!$G$3:$K$1436,5,FALSE)</f>
        <v>23.930074999999999</v>
      </c>
    </row>
    <row r="372" spans="1:35" ht="15.75" customHeight="1" x14ac:dyDescent="0.2">
      <c r="A372" s="27" t="s">
        <v>19</v>
      </c>
      <c r="B372" s="27">
        <v>2022</v>
      </c>
      <c r="C372" s="30">
        <v>44795</v>
      </c>
      <c r="D372" s="27">
        <v>1205</v>
      </c>
      <c r="E372" s="31">
        <v>2</v>
      </c>
      <c r="F372" s="27" t="s">
        <v>23</v>
      </c>
      <c r="G372" s="27" t="s">
        <v>21</v>
      </c>
      <c r="H372" s="27">
        <v>5</v>
      </c>
      <c r="I372" s="5">
        <f t="shared" si="8"/>
        <v>220250</v>
      </c>
      <c r="J372" s="27">
        <v>3.3643779149519886</v>
      </c>
      <c r="K372" s="9"/>
      <c r="L372" s="9"/>
      <c r="M372" s="9"/>
      <c r="N372" s="9"/>
      <c r="O372" s="9"/>
      <c r="P372" s="9"/>
      <c r="Q372" t="str">
        <f t="shared" si="9"/>
        <v>1205_44795</v>
      </c>
      <c r="R372" s="5">
        <v>220130</v>
      </c>
      <c r="S372" s="32">
        <v>2022</v>
      </c>
      <c r="T372" s="32" t="s">
        <v>130</v>
      </c>
      <c r="U372" s="5" t="s">
        <v>28</v>
      </c>
      <c r="V372" s="5">
        <v>2211</v>
      </c>
      <c r="W372" s="5">
        <v>1</v>
      </c>
      <c r="X372" s="5">
        <v>6</v>
      </c>
      <c r="Y372" s="5" t="s">
        <v>133</v>
      </c>
      <c r="Z372" s="5" t="s">
        <v>25</v>
      </c>
      <c r="AA372" s="30">
        <v>44741</v>
      </c>
      <c r="AB372" s="32" t="s">
        <v>132</v>
      </c>
      <c r="AC372" s="32">
        <v>2</v>
      </c>
      <c r="AD372" s="33" t="str">
        <f t="shared" si="10"/>
        <v>2211_44741</v>
      </c>
      <c r="AE372">
        <f t="shared" si="11"/>
        <v>220130</v>
      </c>
      <c r="AF372">
        <f>VLOOKUP($I372,ForageQuality!$G$3:$K$1436,2,FALSE)</f>
        <v>20.004016</v>
      </c>
      <c r="AG372">
        <f>VLOOKUP($I372,ForageQuality!$G$3:$K$1436,3,FALSE)</f>
        <v>25.947908000000002</v>
      </c>
      <c r="AH372">
        <f>VLOOKUP($I372,ForageQuality!$G$3:$K$1436,4,FALSE)</f>
        <v>36.60624</v>
      </c>
      <c r="AI372">
        <f>VLOOKUP($I372,ForageQuality!$G$3:$K$1436,5,FALSE)</f>
        <v>21.113295999999998</v>
      </c>
    </row>
    <row r="373" spans="1:35" ht="15.75" customHeight="1" x14ac:dyDescent="0.2">
      <c r="A373" s="27" t="s">
        <v>19</v>
      </c>
      <c r="B373" s="27">
        <v>2022</v>
      </c>
      <c r="C373" s="30">
        <v>44795</v>
      </c>
      <c r="D373" s="27">
        <v>1206</v>
      </c>
      <c r="E373" s="31">
        <v>2</v>
      </c>
      <c r="F373" s="27" t="s">
        <v>26</v>
      </c>
      <c r="G373" s="27" t="s">
        <v>21</v>
      </c>
      <c r="H373" s="27">
        <v>5</v>
      </c>
      <c r="I373" s="5">
        <f t="shared" si="8"/>
        <v>220251</v>
      </c>
      <c r="J373" s="27">
        <v>3.1022967600874582</v>
      </c>
      <c r="K373" s="9"/>
      <c r="L373" s="9"/>
      <c r="M373" s="9"/>
      <c r="N373" s="9"/>
      <c r="O373" s="9"/>
      <c r="P373" s="9"/>
      <c r="Q373" t="str">
        <f t="shared" si="9"/>
        <v>1206_44795</v>
      </c>
      <c r="R373" s="5">
        <v>220131</v>
      </c>
      <c r="S373" s="32">
        <v>2022</v>
      </c>
      <c r="T373" s="32" t="s">
        <v>130</v>
      </c>
      <c r="U373" s="5" t="s">
        <v>28</v>
      </c>
      <c r="V373" s="5">
        <v>2212</v>
      </c>
      <c r="W373" s="5">
        <v>1</v>
      </c>
      <c r="X373" s="5">
        <v>1</v>
      </c>
      <c r="Y373" s="5" t="s">
        <v>133</v>
      </c>
      <c r="Z373" s="5" t="s">
        <v>26</v>
      </c>
      <c r="AA373" s="30">
        <v>44741</v>
      </c>
      <c r="AB373" s="32" t="s">
        <v>132</v>
      </c>
      <c r="AC373" s="32">
        <v>2</v>
      </c>
      <c r="AD373" s="33" t="str">
        <f t="shared" si="10"/>
        <v>2212_44741</v>
      </c>
      <c r="AE373">
        <f t="shared" si="11"/>
        <v>220131</v>
      </c>
      <c r="AF373">
        <f>VLOOKUP($I373,ForageQuality!$G$3:$K$1436,2,FALSE)</f>
        <v>23.725280000000001</v>
      </c>
      <c r="AG373">
        <f>VLOOKUP($I373,ForageQuality!$G$3:$K$1436,3,FALSE)</f>
        <v>21.275794999999999</v>
      </c>
      <c r="AH373">
        <f>VLOOKUP($I373,ForageQuality!$G$3:$K$1436,4,FALSE)</f>
        <v>30.895420000000001</v>
      </c>
      <c r="AI373">
        <f>VLOOKUP($I373,ForageQuality!$G$3:$K$1436,5,FALSE)</f>
        <v>13.852259999999999</v>
      </c>
    </row>
    <row r="374" spans="1:35" ht="15.75" customHeight="1" x14ac:dyDescent="0.2">
      <c r="A374" s="27" t="s">
        <v>19</v>
      </c>
      <c r="B374" s="27">
        <v>2022</v>
      </c>
      <c r="C374" s="30">
        <v>44795</v>
      </c>
      <c r="D374" s="27">
        <v>1307</v>
      </c>
      <c r="E374" s="31">
        <v>3</v>
      </c>
      <c r="F374" s="27" t="s">
        <v>22</v>
      </c>
      <c r="G374" s="27" t="s">
        <v>21</v>
      </c>
      <c r="H374" s="27">
        <v>5</v>
      </c>
      <c r="I374" s="5">
        <f t="shared" si="8"/>
        <v>220252</v>
      </c>
      <c r="J374" s="27">
        <v>4.2179233541444612</v>
      </c>
      <c r="K374" s="9"/>
      <c r="L374" s="9"/>
      <c r="M374" s="9"/>
      <c r="N374" s="9"/>
      <c r="O374" s="9"/>
      <c r="P374" s="9"/>
      <c r="Q374" t="str">
        <f t="shared" si="9"/>
        <v>1307_44795</v>
      </c>
      <c r="R374" s="5">
        <v>220132</v>
      </c>
      <c r="S374" s="32">
        <v>2022</v>
      </c>
      <c r="T374" s="32" t="s">
        <v>130</v>
      </c>
      <c r="U374" s="5" t="s">
        <v>28</v>
      </c>
      <c r="V374" s="5">
        <v>2301</v>
      </c>
      <c r="W374" s="5">
        <v>1</v>
      </c>
      <c r="X374" s="5">
        <v>2</v>
      </c>
      <c r="Y374" s="5" t="s">
        <v>133</v>
      </c>
      <c r="Z374" s="5" t="s">
        <v>20</v>
      </c>
      <c r="AA374" s="30">
        <v>44741</v>
      </c>
      <c r="AB374" s="32" t="s">
        <v>132</v>
      </c>
      <c r="AC374" s="32">
        <v>2</v>
      </c>
      <c r="AD374" s="33" t="str">
        <f t="shared" si="10"/>
        <v>2301_44741</v>
      </c>
      <c r="AE374">
        <f t="shared" si="11"/>
        <v>220132</v>
      </c>
      <c r="AF374">
        <f>VLOOKUP($I374,ForageQuality!$G$3:$K$1436,2,FALSE)</f>
        <v>20.160504</v>
      </c>
      <c r="AG374">
        <f>VLOOKUP($I374,ForageQuality!$G$3:$K$1436,3,FALSE)</f>
        <v>27.892410000000002</v>
      </c>
      <c r="AH374">
        <f>VLOOKUP($I374,ForageQuality!$G$3:$K$1436,4,FALSE)</f>
        <v>37.554971999999999</v>
      </c>
      <c r="AI374">
        <f>VLOOKUP($I374,ForageQuality!$G$3:$K$1436,5,FALSE)</f>
        <v>20.271888000000001</v>
      </c>
    </row>
    <row r="375" spans="1:35" ht="15.75" customHeight="1" x14ac:dyDescent="0.2">
      <c r="A375" s="27" t="s">
        <v>19</v>
      </c>
      <c r="B375" s="27">
        <v>2022</v>
      </c>
      <c r="C375" s="30">
        <v>44795</v>
      </c>
      <c r="D375" s="27">
        <v>1308</v>
      </c>
      <c r="E375" s="31">
        <v>3</v>
      </c>
      <c r="F375" s="27" t="s">
        <v>20</v>
      </c>
      <c r="G375" s="27" t="s">
        <v>21</v>
      </c>
      <c r="H375" s="27">
        <v>5</v>
      </c>
      <c r="I375" s="5">
        <f t="shared" si="8"/>
        <v>220253</v>
      </c>
      <c r="J375" s="27">
        <v>3.1133244845379004</v>
      </c>
      <c r="K375" s="9"/>
      <c r="L375" s="9"/>
      <c r="M375" s="9"/>
      <c r="N375" s="9"/>
      <c r="O375" s="9"/>
      <c r="P375" s="9"/>
      <c r="Q375" t="str">
        <f t="shared" si="9"/>
        <v>1308_44795</v>
      </c>
      <c r="R375" s="5">
        <v>220133</v>
      </c>
      <c r="S375" s="32">
        <v>2022</v>
      </c>
      <c r="T375" s="32" t="s">
        <v>130</v>
      </c>
      <c r="U375" s="5" t="s">
        <v>28</v>
      </c>
      <c r="V375" s="5">
        <v>2302</v>
      </c>
      <c r="W375" s="5">
        <v>1</v>
      </c>
      <c r="X375" s="5">
        <v>3</v>
      </c>
      <c r="Y375" s="5" t="s">
        <v>133</v>
      </c>
      <c r="Z375" s="5" t="s">
        <v>23</v>
      </c>
      <c r="AA375" s="30">
        <v>44741</v>
      </c>
      <c r="AB375" s="32" t="s">
        <v>132</v>
      </c>
      <c r="AC375" s="32">
        <v>2</v>
      </c>
      <c r="AD375" s="33" t="str">
        <f t="shared" si="10"/>
        <v>2302_44741</v>
      </c>
      <c r="AE375">
        <f t="shared" si="11"/>
        <v>220133</v>
      </c>
      <c r="AF375">
        <f>VLOOKUP($I375,ForageQuality!$G$3:$K$1436,2,FALSE)</f>
        <v>18.386399999999998</v>
      </c>
      <c r="AG375">
        <f>VLOOKUP($I375,ForageQuality!$G$3:$K$1436,3,FALSE)</f>
        <v>29.929600000000001</v>
      </c>
      <c r="AH375">
        <f>VLOOKUP($I375,ForageQuality!$G$3:$K$1436,4,FALSE)</f>
        <v>40.777200000000001</v>
      </c>
      <c r="AI375">
        <f>VLOOKUP($I375,ForageQuality!$G$3:$K$1436,5,FALSE)</f>
        <v>24.656199999999998</v>
      </c>
    </row>
    <row r="376" spans="1:35" ht="15.75" customHeight="1" x14ac:dyDescent="0.2">
      <c r="A376" s="27" t="s">
        <v>19</v>
      </c>
      <c r="B376" s="27">
        <v>2022</v>
      </c>
      <c r="C376" s="30">
        <v>44795</v>
      </c>
      <c r="D376" s="27">
        <v>1309</v>
      </c>
      <c r="E376" s="31">
        <v>3</v>
      </c>
      <c r="F376" s="27" t="s">
        <v>26</v>
      </c>
      <c r="G376" s="27" t="s">
        <v>21</v>
      </c>
      <c r="H376" s="27">
        <v>5</v>
      </c>
      <c r="I376" s="5">
        <f t="shared" si="8"/>
        <v>220254</v>
      </c>
      <c r="J376" s="27">
        <v>3.5543830052302656</v>
      </c>
      <c r="K376" s="9"/>
      <c r="L376" s="9"/>
      <c r="M376" s="9"/>
      <c r="N376" s="9"/>
      <c r="O376" s="9"/>
      <c r="P376" s="9"/>
      <c r="Q376" t="str">
        <f t="shared" si="9"/>
        <v>1309_44795</v>
      </c>
      <c r="R376" s="5">
        <v>220134</v>
      </c>
      <c r="S376" s="32">
        <v>2022</v>
      </c>
      <c r="T376" s="32" t="s">
        <v>130</v>
      </c>
      <c r="U376" s="5" t="s">
        <v>28</v>
      </c>
      <c r="V376" s="5">
        <v>2303</v>
      </c>
      <c r="W376" s="5">
        <v>1</v>
      </c>
      <c r="X376" s="5">
        <v>1</v>
      </c>
      <c r="Y376" s="5" t="s">
        <v>133</v>
      </c>
      <c r="Z376" s="5" t="s">
        <v>26</v>
      </c>
      <c r="AA376" s="30">
        <v>44741</v>
      </c>
      <c r="AB376" s="32" t="s">
        <v>132</v>
      </c>
      <c r="AC376" s="32">
        <v>2</v>
      </c>
      <c r="AD376" s="33" t="str">
        <f t="shared" si="10"/>
        <v>2303_44741</v>
      </c>
      <c r="AE376">
        <f t="shared" si="11"/>
        <v>220134</v>
      </c>
      <c r="AF376">
        <f>VLOOKUP($I376,ForageQuality!$G$3:$K$1436,2,FALSE)</f>
        <v>21.483841000000002</v>
      </c>
      <c r="AG376">
        <f>VLOOKUP($I376,ForageQuality!$G$3:$K$1436,3,FALSE)</f>
        <v>25.150217000000001</v>
      </c>
      <c r="AH376">
        <f>VLOOKUP($I376,ForageQuality!$G$3:$K$1436,4,FALSE)</f>
        <v>36.139991999999999</v>
      </c>
      <c r="AI376">
        <f>VLOOKUP($I376,ForageQuality!$G$3:$K$1436,5,FALSE)</f>
        <v>17.499462999999999</v>
      </c>
    </row>
    <row r="377" spans="1:35" ht="15.75" customHeight="1" x14ac:dyDescent="0.2">
      <c r="A377" s="27" t="s">
        <v>19</v>
      </c>
      <c r="B377" s="27">
        <v>2022</v>
      </c>
      <c r="C377" s="30">
        <v>44795</v>
      </c>
      <c r="D377" s="27">
        <v>1310</v>
      </c>
      <c r="E377" s="31">
        <v>3</v>
      </c>
      <c r="F377" s="27" t="s">
        <v>24</v>
      </c>
      <c r="G377" s="27" t="s">
        <v>21</v>
      </c>
      <c r="H377" s="27">
        <v>5</v>
      </c>
      <c r="I377" s="5">
        <f t="shared" si="8"/>
        <v>220255</v>
      </c>
      <c r="J377" s="27">
        <v>4.156229666221555</v>
      </c>
      <c r="K377" s="9"/>
      <c r="L377" s="9"/>
      <c r="M377" s="9"/>
      <c r="N377" s="9"/>
      <c r="O377" s="9"/>
      <c r="P377" s="9"/>
      <c r="Q377" t="str">
        <f t="shared" si="9"/>
        <v>1310_44795</v>
      </c>
      <c r="R377" s="5">
        <v>220135</v>
      </c>
      <c r="S377" s="32">
        <v>2022</v>
      </c>
      <c r="T377" s="32" t="s">
        <v>130</v>
      </c>
      <c r="U377" s="5" t="s">
        <v>28</v>
      </c>
      <c r="V377" s="5">
        <v>2304</v>
      </c>
      <c r="W377" s="5">
        <v>1</v>
      </c>
      <c r="X377" s="5">
        <v>6</v>
      </c>
      <c r="Y377" s="5" t="s">
        <v>133</v>
      </c>
      <c r="Z377" s="5" t="s">
        <v>25</v>
      </c>
      <c r="AA377" s="30">
        <v>44741</v>
      </c>
      <c r="AB377" s="32" t="s">
        <v>132</v>
      </c>
      <c r="AC377" s="32">
        <v>2</v>
      </c>
      <c r="AD377" s="33" t="str">
        <f t="shared" si="10"/>
        <v>2304_44741</v>
      </c>
      <c r="AE377">
        <f t="shared" si="11"/>
        <v>220135</v>
      </c>
      <c r="AF377">
        <f>VLOOKUP($I377,ForageQuality!$G$3:$K$1436,2,FALSE)</f>
        <v>18.720576000000001</v>
      </c>
      <c r="AG377">
        <f>VLOOKUP($I377,ForageQuality!$G$3:$K$1436,3,FALSE)</f>
        <v>27.727996000000001</v>
      </c>
      <c r="AH377">
        <f>VLOOKUP($I377,ForageQuality!$G$3:$K$1436,4,FALSE)</f>
        <v>37.376150000000003</v>
      </c>
      <c r="AI377">
        <f>VLOOKUP($I377,ForageQuality!$G$3:$K$1436,5,FALSE)</f>
        <v>23.40072</v>
      </c>
    </row>
    <row r="378" spans="1:35" ht="15.75" customHeight="1" x14ac:dyDescent="0.2">
      <c r="A378" s="27" t="s">
        <v>19</v>
      </c>
      <c r="B378" s="27">
        <v>2022</v>
      </c>
      <c r="C378" s="30">
        <v>44795</v>
      </c>
      <c r="D378" s="27">
        <v>1311</v>
      </c>
      <c r="E378" s="31">
        <v>3</v>
      </c>
      <c r="F378" s="27" t="s">
        <v>25</v>
      </c>
      <c r="G378" s="27" t="s">
        <v>21</v>
      </c>
      <c r="H378" s="27">
        <v>5</v>
      </c>
      <c r="I378" s="5">
        <f t="shared" si="8"/>
        <v>220256</v>
      </c>
      <c r="J378" s="27">
        <v>3.4408735709975238</v>
      </c>
      <c r="K378" s="9"/>
      <c r="L378" s="9"/>
      <c r="M378" s="9"/>
      <c r="N378" s="9"/>
      <c r="O378" s="9"/>
      <c r="P378" s="9"/>
      <c r="Q378" t="str">
        <f t="shared" si="9"/>
        <v>1311_44795</v>
      </c>
      <c r="R378" s="5">
        <v>220136</v>
      </c>
      <c r="S378" s="32">
        <v>2022</v>
      </c>
      <c r="T378" s="32" t="s">
        <v>130</v>
      </c>
      <c r="U378" s="5" t="s">
        <v>28</v>
      </c>
      <c r="V378" s="5">
        <v>2305</v>
      </c>
      <c r="W378" s="5">
        <v>1</v>
      </c>
      <c r="X378" s="5">
        <v>5</v>
      </c>
      <c r="Y378" s="5" t="s">
        <v>133</v>
      </c>
      <c r="Z378" s="5" t="s">
        <v>24</v>
      </c>
      <c r="AA378" s="30">
        <v>44741</v>
      </c>
      <c r="AB378" s="32" t="s">
        <v>132</v>
      </c>
      <c r="AC378" s="32">
        <v>2</v>
      </c>
      <c r="AD378" s="33" t="str">
        <f t="shared" si="10"/>
        <v>2305_44741</v>
      </c>
      <c r="AE378">
        <f t="shared" si="11"/>
        <v>220136</v>
      </c>
      <c r="AF378">
        <f>VLOOKUP($I378,ForageQuality!$G$3:$K$1436,2,FALSE)</f>
        <v>19.297840000000001</v>
      </c>
      <c r="AG378">
        <f>VLOOKUP($I378,ForageQuality!$G$3:$K$1436,3,FALSE)</f>
        <v>26.390999999999998</v>
      </c>
      <c r="AH378">
        <f>VLOOKUP($I378,ForageQuality!$G$3:$K$1436,4,FALSE)</f>
        <v>35.901020000000003</v>
      </c>
      <c r="AI378">
        <f>VLOOKUP($I378,ForageQuality!$G$3:$K$1436,5,FALSE)</f>
        <v>21.177620000000001</v>
      </c>
    </row>
    <row r="379" spans="1:35" ht="15.75" customHeight="1" x14ac:dyDescent="0.2">
      <c r="A379" s="27" t="s">
        <v>19</v>
      </c>
      <c r="B379" s="27">
        <v>2022</v>
      </c>
      <c r="C379" s="30">
        <v>44795</v>
      </c>
      <c r="D379" s="27">
        <v>1312</v>
      </c>
      <c r="E379" s="31">
        <v>3</v>
      </c>
      <c r="F379" s="27" t="s">
        <v>23</v>
      </c>
      <c r="G379" s="27" t="s">
        <v>21</v>
      </c>
      <c r="H379" s="27">
        <v>5</v>
      </c>
      <c r="I379" s="5">
        <f t="shared" si="8"/>
        <v>220257</v>
      </c>
      <c r="J379" s="27">
        <v>4.4859524344806472</v>
      </c>
      <c r="K379" s="9"/>
      <c r="L379" s="9"/>
      <c r="M379" s="9"/>
      <c r="N379" s="9"/>
      <c r="O379" s="9"/>
      <c r="P379" s="9"/>
      <c r="Q379" t="str">
        <f t="shared" si="9"/>
        <v>1312_44795</v>
      </c>
      <c r="R379" s="5">
        <v>220137</v>
      </c>
      <c r="S379" s="32">
        <v>2022</v>
      </c>
      <c r="T379" s="32" t="s">
        <v>130</v>
      </c>
      <c r="U379" s="5" t="s">
        <v>28</v>
      </c>
      <c r="V379" s="5">
        <v>2306</v>
      </c>
      <c r="W379" s="5">
        <v>1</v>
      </c>
      <c r="X379" s="5">
        <v>4</v>
      </c>
      <c r="Y379" s="5" t="s">
        <v>133</v>
      </c>
      <c r="Z379" s="5" t="s">
        <v>22</v>
      </c>
      <c r="AA379" s="30">
        <v>44741</v>
      </c>
      <c r="AB379" s="32" t="s">
        <v>132</v>
      </c>
      <c r="AC379" s="32">
        <v>2</v>
      </c>
      <c r="AD379" s="33" t="str">
        <f t="shared" si="10"/>
        <v>2306_44741</v>
      </c>
      <c r="AE379">
        <f t="shared" si="11"/>
        <v>220137</v>
      </c>
      <c r="AF379">
        <f>VLOOKUP($I379,ForageQuality!$G$3:$K$1436,2,FALSE)</f>
        <v>20.087332</v>
      </c>
      <c r="AG379">
        <f>VLOOKUP($I379,ForageQuality!$G$3:$K$1436,3,FALSE)</f>
        <v>29.069092000000001</v>
      </c>
      <c r="AH379">
        <f>VLOOKUP($I379,ForageQuality!$G$3:$K$1436,4,FALSE)</f>
        <v>38.509295999999999</v>
      </c>
      <c r="AI379">
        <f>VLOOKUP($I379,ForageQuality!$G$3:$K$1436,5,FALSE)</f>
        <v>21.939820000000001</v>
      </c>
    </row>
    <row r="380" spans="1:35" ht="15.75" customHeight="1" x14ac:dyDescent="0.2">
      <c r="A380" s="27" t="s">
        <v>19</v>
      </c>
      <c r="B380" s="27">
        <v>2022</v>
      </c>
      <c r="C380" s="30">
        <v>44795</v>
      </c>
      <c r="D380" s="27">
        <v>1401</v>
      </c>
      <c r="E380" s="31">
        <v>4</v>
      </c>
      <c r="F380" s="27" t="s">
        <v>20</v>
      </c>
      <c r="G380" s="27" t="s">
        <v>21</v>
      </c>
      <c r="H380" s="27">
        <v>5</v>
      </c>
      <c r="I380" s="5">
        <f t="shared" si="8"/>
        <v>220258</v>
      </c>
      <c r="J380" s="27">
        <v>3.7806926214713736</v>
      </c>
      <c r="K380" s="9"/>
      <c r="L380" s="9"/>
      <c r="M380" s="9"/>
      <c r="N380" s="9"/>
      <c r="O380" s="9"/>
      <c r="P380" s="9"/>
      <c r="Q380" t="str">
        <f t="shared" si="9"/>
        <v>1401_44795</v>
      </c>
      <c r="R380" s="5">
        <v>220138</v>
      </c>
      <c r="S380" s="32">
        <v>2022</v>
      </c>
      <c r="T380" s="32" t="s">
        <v>130</v>
      </c>
      <c r="U380" s="5" t="s">
        <v>28</v>
      </c>
      <c r="V380" s="5">
        <v>2407</v>
      </c>
      <c r="W380" s="5">
        <v>1</v>
      </c>
      <c r="X380" s="5">
        <v>1</v>
      </c>
      <c r="Y380" s="5" t="s">
        <v>133</v>
      </c>
      <c r="Z380" s="5" t="s">
        <v>26</v>
      </c>
      <c r="AA380" s="30">
        <v>44741</v>
      </c>
      <c r="AB380" s="32" t="s">
        <v>132</v>
      </c>
      <c r="AC380" s="32">
        <v>2</v>
      </c>
      <c r="AD380" s="33" t="str">
        <f t="shared" si="10"/>
        <v>2407_44741</v>
      </c>
      <c r="AE380">
        <f t="shared" si="11"/>
        <v>220138</v>
      </c>
      <c r="AF380">
        <f>VLOOKUP($I380,ForageQuality!$G$3:$K$1436,2,FALSE)</f>
        <v>21.045528000000001</v>
      </c>
      <c r="AG380">
        <f>VLOOKUP($I380,ForageQuality!$G$3:$K$1436,3,FALSE)</f>
        <v>26.259765000000002</v>
      </c>
      <c r="AH380">
        <f>VLOOKUP($I380,ForageQuality!$G$3:$K$1436,4,FALSE)</f>
        <v>38.922911999999997</v>
      </c>
      <c r="AI380">
        <f>VLOOKUP($I380,ForageQuality!$G$3:$K$1436,5,FALSE)</f>
        <v>18.876857999999999</v>
      </c>
    </row>
    <row r="381" spans="1:35" ht="15.75" customHeight="1" x14ac:dyDescent="0.2">
      <c r="A381" s="27" t="s">
        <v>19</v>
      </c>
      <c r="B381" s="27">
        <v>2022</v>
      </c>
      <c r="C381" s="30">
        <v>44795</v>
      </c>
      <c r="D381" s="27">
        <v>1402</v>
      </c>
      <c r="E381" s="31">
        <v>4</v>
      </c>
      <c r="F381" s="27" t="s">
        <v>23</v>
      </c>
      <c r="G381" s="27" t="s">
        <v>21</v>
      </c>
      <c r="H381" s="27">
        <v>5</v>
      </c>
      <c r="I381" s="5">
        <f t="shared" si="8"/>
        <v>220259</v>
      </c>
      <c r="J381" s="27">
        <v>3.1493300613089055</v>
      </c>
      <c r="K381" s="9"/>
      <c r="L381" s="9"/>
      <c r="M381" s="9"/>
      <c r="N381" s="9"/>
      <c r="O381" s="9"/>
      <c r="P381" s="9"/>
      <c r="Q381" t="str">
        <f t="shared" si="9"/>
        <v>1402_44795</v>
      </c>
      <c r="R381" s="5">
        <v>220139</v>
      </c>
      <c r="S381" s="32">
        <v>2022</v>
      </c>
      <c r="T381" s="32" t="s">
        <v>130</v>
      </c>
      <c r="U381" s="5" t="s">
        <v>28</v>
      </c>
      <c r="V381" s="5">
        <v>2408</v>
      </c>
      <c r="W381" s="5">
        <v>1</v>
      </c>
      <c r="X381" s="5">
        <v>4</v>
      </c>
      <c r="Y381" s="5" t="s">
        <v>133</v>
      </c>
      <c r="Z381" s="5" t="s">
        <v>22</v>
      </c>
      <c r="AA381" s="30">
        <v>44741</v>
      </c>
      <c r="AB381" s="32" t="s">
        <v>132</v>
      </c>
      <c r="AC381" s="32">
        <v>2</v>
      </c>
      <c r="AD381" s="33" t="str">
        <f t="shared" si="10"/>
        <v>2408_44741</v>
      </c>
      <c r="AE381">
        <f t="shared" si="11"/>
        <v>220139</v>
      </c>
      <c r="AF381">
        <f>VLOOKUP($I381,ForageQuality!$G$3:$K$1436,2,FALSE)</f>
        <v>18.762751999999999</v>
      </c>
      <c r="AG381">
        <f>VLOOKUP($I381,ForageQuality!$G$3:$K$1436,3,FALSE)</f>
        <v>25.55584</v>
      </c>
      <c r="AH381">
        <f>VLOOKUP($I381,ForageQuality!$G$3:$K$1436,4,FALSE)</f>
        <v>36.806016</v>
      </c>
      <c r="AI381">
        <f>VLOOKUP($I381,ForageQuality!$G$3:$K$1436,5,FALSE)</f>
        <v>20.052223999999999</v>
      </c>
    </row>
    <row r="382" spans="1:35" ht="15.75" customHeight="1" x14ac:dyDescent="0.2">
      <c r="A382" s="27" t="s">
        <v>19</v>
      </c>
      <c r="B382" s="27">
        <v>2022</v>
      </c>
      <c r="C382" s="30">
        <v>44795</v>
      </c>
      <c r="D382" s="27">
        <v>1403</v>
      </c>
      <c r="E382" s="31">
        <v>4</v>
      </c>
      <c r="F382" s="27" t="s">
        <v>24</v>
      </c>
      <c r="G382" s="27" t="s">
        <v>21</v>
      </c>
      <c r="H382" s="27">
        <v>5</v>
      </c>
      <c r="I382" s="5">
        <f t="shared" si="8"/>
        <v>220260</v>
      </c>
      <c r="J382" s="27">
        <v>4.6454402478895229</v>
      </c>
      <c r="K382" s="9"/>
      <c r="L382" s="9"/>
      <c r="M382" s="9"/>
      <c r="N382" s="9"/>
      <c r="O382" s="9"/>
      <c r="P382" s="9"/>
      <c r="Q382" t="str">
        <f t="shared" si="9"/>
        <v>1403_44795</v>
      </c>
      <c r="R382" s="5">
        <v>220140</v>
      </c>
      <c r="S382" s="32">
        <v>2022</v>
      </c>
      <c r="T382" s="32" t="s">
        <v>130</v>
      </c>
      <c r="U382" s="5" t="s">
        <v>28</v>
      </c>
      <c r="V382" s="5">
        <v>2409</v>
      </c>
      <c r="W382" s="5">
        <v>1</v>
      </c>
      <c r="X382" s="5">
        <v>2</v>
      </c>
      <c r="Y382" s="5" t="s">
        <v>133</v>
      </c>
      <c r="Z382" s="5" t="s">
        <v>20</v>
      </c>
      <c r="AA382" s="30">
        <v>44741</v>
      </c>
      <c r="AB382" s="32" t="s">
        <v>132</v>
      </c>
      <c r="AC382" s="32">
        <v>2</v>
      </c>
      <c r="AD382" s="33" t="str">
        <f t="shared" si="10"/>
        <v>2409_44741</v>
      </c>
      <c r="AE382">
        <f t="shared" si="11"/>
        <v>220140</v>
      </c>
      <c r="AF382">
        <f>VLOOKUP($I382,ForageQuality!$G$3:$K$1436,2,FALSE)</f>
        <v>18.892873999999999</v>
      </c>
      <c r="AG382">
        <f>VLOOKUP($I382,ForageQuality!$G$3:$K$1436,3,FALSE)</f>
        <v>30.00966</v>
      </c>
      <c r="AH382">
        <f>VLOOKUP($I382,ForageQuality!$G$3:$K$1436,4,FALSE)</f>
        <v>40.975453999999999</v>
      </c>
      <c r="AI382">
        <f>VLOOKUP($I382,ForageQuality!$G$3:$K$1436,5,FALSE)</f>
        <v>24.026602</v>
      </c>
    </row>
    <row r="383" spans="1:35" ht="15.75" customHeight="1" x14ac:dyDescent="0.2">
      <c r="A383" s="27" t="s">
        <v>19</v>
      </c>
      <c r="B383" s="27">
        <v>2022</v>
      </c>
      <c r="C383" s="30">
        <v>44795</v>
      </c>
      <c r="D383" s="27">
        <v>1404</v>
      </c>
      <c r="E383" s="31">
        <v>4</v>
      </c>
      <c r="F383" s="27" t="s">
        <v>22</v>
      </c>
      <c r="G383" s="27" t="s">
        <v>21</v>
      </c>
      <c r="H383" s="27">
        <v>5</v>
      </c>
      <c r="I383" s="5">
        <f t="shared" si="8"/>
        <v>220261</v>
      </c>
      <c r="J383" s="27">
        <v>3.820057360982152</v>
      </c>
      <c r="K383" s="9"/>
      <c r="L383" s="9"/>
      <c r="M383" s="9"/>
      <c r="N383" s="9"/>
      <c r="O383" s="9"/>
      <c r="P383" s="9"/>
      <c r="Q383" t="str">
        <f t="shared" si="9"/>
        <v>1404_44795</v>
      </c>
      <c r="R383" s="5">
        <v>220141</v>
      </c>
      <c r="S383" s="32">
        <v>2022</v>
      </c>
      <c r="T383" s="32" t="s">
        <v>130</v>
      </c>
      <c r="U383" s="5" t="s">
        <v>28</v>
      </c>
      <c r="V383" s="5">
        <v>2410</v>
      </c>
      <c r="W383" s="5">
        <v>1</v>
      </c>
      <c r="X383" s="5">
        <v>6</v>
      </c>
      <c r="Y383" s="5" t="s">
        <v>133</v>
      </c>
      <c r="Z383" s="5" t="s">
        <v>25</v>
      </c>
      <c r="AA383" s="30">
        <v>44741</v>
      </c>
      <c r="AB383" s="32" t="s">
        <v>132</v>
      </c>
      <c r="AC383" s="32">
        <v>2</v>
      </c>
      <c r="AD383" s="33" t="str">
        <f t="shared" si="10"/>
        <v>2410_44741</v>
      </c>
      <c r="AE383">
        <f t="shared" si="11"/>
        <v>220141</v>
      </c>
      <c r="AF383">
        <f>VLOOKUP($I383,ForageQuality!$G$3:$K$1436,2,FALSE)</f>
        <v>19.752600000000001</v>
      </c>
      <c r="AG383">
        <f>VLOOKUP($I383,ForageQuality!$G$3:$K$1436,3,FALSE)</f>
        <v>28.970479999999998</v>
      </c>
      <c r="AH383">
        <f>VLOOKUP($I383,ForageQuality!$G$3:$K$1436,4,FALSE)</f>
        <v>38.094299999999997</v>
      </c>
      <c r="AI383">
        <f>VLOOKUP($I383,ForageQuality!$G$3:$K$1436,5,FALSE)</f>
        <v>22.574400000000001</v>
      </c>
    </row>
    <row r="384" spans="1:35" ht="15.75" customHeight="1" x14ac:dyDescent="0.2">
      <c r="A384" s="27" t="s">
        <v>19</v>
      </c>
      <c r="B384" s="27">
        <v>2022</v>
      </c>
      <c r="C384" s="30">
        <v>44795</v>
      </c>
      <c r="D384" s="27">
        <v>1405</v>
      </c>
      <c r="E384" s="31">
        <v>4</v>
      </c>
      <c r="F384" s="27" t="s">
        <v>26</v>
      </c>
      <c r="G384" s="27" t="s">
        <v>21</v>
      </c>
      <c r="H384" s="27">
        <v>5</v>
      </c>
      <c r="I384" s="5">
        <f t="shared" si="8"/>
        <v>220262</v>
      </c>
      <c r="J384" s="27">
        <v>2.4580833454545452</v>
      </c>
      <c r="K384" s="9"/>
      <c r="L384" s="9"/>
      <c r="M384" s="9"/>
      <c r="N384" s="9"/>
      <c r="O384" s="9"/>
      <c r="P384" s="9"/>
      <c r="Q384" t="str">
        <f t="shared" si="9"/>
        <v>1405_44795</v>
      </c>
      <c r="R384" s="5">
        <v>220142</v>
      </c>
      <c r="S384" s="32">
        <v>2022</v>
      </c>
      <c r="T384" s="32" t="s">
        <v>130</v>
      </c>
      <c r="U384" s="5" t="s">
        <v>28</v>
      </c>
      <c r="V384" s="5">
        <v>2411</v>
      </c>
      <c r="W384" s="5">
        <v>1</v>
      </c>
      <c r="X384" s="5">
        <v>5</v>
      </c>
      <c r="Y384" s="5" t="s">
        <v>133</v>
      </c>
      <c r="Z384" s="5" t="s">
        <v>24</v>
      </c>
      <c r="AA384" s="30">
        <v>44741</v>
      </c>
      <c r="AB384" s="32" t="s">
        <v>132</v>
      </c>
      <c r="AC384" s="32">
        <v>2</v>
      </c>
      <c r="AD384" s="33" t="str">
        <f t="shared" si="10"/>
        <v>2411_44741</v>
      </c>
      <c r="AE384">
        <f t="shared" si="11"/>
        <v>220142</v>
      </c>
      <c r="AF384">
        <f>VLOOKUP($I384,ForageQuality!$G$3:$K$1436,2,FALSE)</f>
        <v>18.978300000000001</v>
      </c>
      <c r="AG384">
        <f>VLOOKUP($I384,ForageQuality!$G$3:$K$1436,3,FALSE)</f>
        <v>27.103823999999999</v>
      </c>
      <c r="AH384">
        <f>VLOOKUP($I384,ForageQuality!$G$3:$K$1436,4,FALSE)</f>
        <v>37.459884000000002</v>
      </c>
      <c r="AI384">
        <f>VLOOKUP($I384,ForageQuality!$G$3:$K$1436,5,FALSE)</f>
        <v>21.536856</v>
      </c>
    </row>
    <row r="385" spans="1:35" ht="15.75" customHeight="1" x14ac:dyDescent="0.2">
      <c r="A385" s="27" t="s">
        <v>19</v>
      </c>
      <c r="B385" s="27">
        <v>2022</v>
      </c>
      <c r="C385" s="30">
        <v>44795</v>
      </c>
      <c r="D385" s="27">
        <v>1406</v>
      </c>
      <c r="E385" s="31">
        <v>4</v>
      </c>
      <c r="F385" s="27" t="s">
        <v>25</v>
      </c>
      <c r="G385" s="27" t="s">
        <v>21</v>
      </c>
      <c r="H385" s="27">
        <v>5</v>
      </c>
      <c r="I385" s="5">
        <f t="shared" si="8"/>
        <v>220263</v>
      </c>
      <c r="J385" s="27">
        <v>5.0085631710524403</v>
      </c>
      <c r="K385" s="9"/>
      <c r="L385" s="9"/>
      <c r="M385" s="9"/>
      <c r="N385" s="9"/>
      <c r="O385" s="9"/>
      <c r="P385" s="9"/>
      <c r="Q385" t="str">
        <f t="shared" si="9"/>
        <v>1406_44795</v>
      </c>
      <c r="R385" s="5">
        <v>220143</v>
      </c>
      <c r="S385" s="32">
        <v>2022</v>
      </c>
      <c r="T385" s="32" t="s">
        <v>130</v>
      </c>
      <c r="U385" s="5" t="s">
        <v>28</v>
      </c>
      <c r="V385" s="5">
        <v>2412</v>
      </c>
      <c r="W385" s="5">
        <v>1</v>
      </c>
      <c r="X385" s="5">
        <v>3</v>
      </c>
      <c r="Y385" s="5" t="s">
        <v>133</v>
      </c>
      <c r="Z385" s="5" t="s">
        <v>23</v>
      </c>
      <c r="AA385" s="30">
        <v>44741</v>
      </c>
      <c r="AB385" s="32" t="s">
        <v>132</v>
      </c>
      <c r="AC385" s="32">
        <v>2</v>
      </c>
      <c r="AD385" s="33" t="str">
        <f t="shared" si="10"/>
        <v>2412_44741</v>
      </c>
      <c r="AE385">
        <f t="shared" si="11"/>
        <v>220143</v>
      </c>
      <c r="AF385">
        <f>VLOOKUP($I385,ForageQuality!$G$3:$K$1436,2,FALSE)</f>
        <v>18.644908600000001</v>
      </c>
      <c r="AG385">
        <f>VLOOKUP($I385,ForageQuality!$G$3:$K$1436,3,FALSE)</f>
        <v>27.347586400000001</v>
      </c>
      <c r="AH385">
        <f>VLOOKUP($I385,ForageQuality!$G$3:$K$1436,4,FALSE)</f>
        <v>35.576376599999996</v>
      </c>
      <c r="AI385">
        <f>VLOOKUP($I385,ForageQuality!$G$3:$K$1436,5,FALSE)</f>
        <v>24.954413199999998</v>
      </c>
    </row>
    <row r="386" spans="1:35" ht="15.75" customHeight="1" x14ac:dyDescent="0.2">
      <c r="A386" s="27" t="s">
        <v>19</v>
      </c>
      <c r="B386" s="27">
        <v>2022</v>
      </c>
      <c r="C386" s="30">
        <v>44811</v>
      </c>
      <c r="D386" s="27">
        <v>1107</v>
      </c>
      <c r="E386" s="31">
        <v>1</v>
      </c>
      <c r="F386" s="27" t="s">
        <v>24</v>
      </c>
      <c r="G386" s="27" t="s">
        <v>27</v>
      </c>
      <c r="H386" s="27">
        <v>6</v>
      </c>
      <c r="I386" s="5">
        <f t="shared" si="8"/>
        <v>220288</v>
      </c>
      <c r="J386" s="27">
        <v>3.4023075493387873</v>
      </c>
      <c r="K386" s="9"/>
      <c r="L386" s="9"/>
      <c r="M386" s="9"/>
      <c r="N386" s="9"/>
      <c r="O386" s="9"/>
      <c r="P386" s="9"/>
      <c r="Q386" t="str">
        <f t="shared" si="9"/>
        <v>1107_44811</v>
      </c>
      <c r="R386" s="5">
        <v>220144</v>
      </c>
      <c r="S386" s="32">
        <v>2022</v>
      </c>
      <c r="T386" s="32" t="s">
        <v>130</v>
      </c>
      <c r="U386" s="5" t="s">
        <v>19</v>
      </c>
      <c r="V386" s="5">
        <v>1101</v>
      </c>
      <c r="W386" s="5">
        <v>2</v>
      </c>
      <c r="X386" s="5">
        <v>2</v>
      </c>
      <c r="Y386" s="5" t="s">
        <v>131</v>
      </c>
      <c r="Z386" s="5" t="s">
        <v>20</v>
      </c>
      <c r="AA386" s="30">
        <v>44754</v>
      </c>
      <c r="AB386" s="32" t="s">
        <v>132</v>
      </c>
      <c r="AC386" s="32">
        <v>3</v>
      </c>
      <c r="AD386" s="33" t="str">
        <f t="shared" si="10"/>
        <v>1101_44754</v>
      </c>
      <c r="AE386">
        <f t="shared" si="11"/>
        <v>220144</v>
      </c>
      <c r="AF386">
        <f>VLOOKUP($I386,ForageQuality!$G$3:$K$1436,2,FALSE)</f>
        <v>19.437101999999999</v>
      </c>
      <c r="AG386">
        <f>VLOOKUP($I386,ForageQuality!$G$3:$K$1436,3,FALSE)</f>
        <v>26.696283999999999</v>
      </c>
      <c r="AH386">
        <f>VLOOKUP($I386,ForageQuality!$G$3:$K$1436,4,FALSE)</f>
        <v>36.923833999999999</v>
      </c>
      <c r="AI386">
        <f>VLOOKUP($I386,ForageQuality!$G$3:$K$1436,5,FALSE)</f>
        <v>21.21622</v>
      </c>
    </row>
    <row r="387" spans="1:35" ht="15.75" customHeight="1" x14ac:dyDescent="0.2">
      <c r="A387" s="27" t="s">
        <v>19</v>
      </c>
      <c r="B387" s="27">
        <v>2022</v>
      </c>
      <c r="C387" s="30">
        <v>44811</v>
      </c>
      <c r="D387" s="27">
        <v>1108</v>
      </c>
      <c r="E387" s="31">
        <v>1</v>
      </c>
      <c r="F387" s="27" t="s">
        <v>23</v>
      </c>
      <c r="G387" s="27" t="s">
        <v>27</v>
      </c>
      <c r="H387" s="27">
        <v>6</v>
      </c>
      <c r="I387" s="5">
        <f t="shared" si="8"/>
        <v>220289</v>
      </c>
      <c r="J387" s="27">
        <v>2.877943109253454</v>
      </c>
      <c r="K387" s="9"/>
      <c r="L387" s="9"/>
      <c r="M387" s="9"/>
      <c r="N387" s="9"/>
      <c r="O387" s="9"/>
      <c r="P387" s="9"/>
      <c r="Q387" t="str">
        <f t="shared" si="9"/>
        <v>1108_44811</v>
      </c>
      <c r="R387" s="5">
        <v>220145</v>
      </c>
      <c r="S387" s="32">
        <v>2022</v>
      </c>
      <c r="T387" s="32" t="s">
        <v>130</v>
      </c>
      <c r="U387" s="5" t="s">
        <v>19</v>
      </c>
      <c r="V387" s="5">
        <v>1102</v>
      </c>
      <c r="W387" s="5">
        <v>2</v>
      </c>
      <c r="X387" s="5">
        <v>4</v>
      </c>
      <c r="Y387" s="5" t="s">
        <v>131</v>
      </c>
      <c r="Z387" s="5" t="s">
        <v>22</v>
      </c>
      <c r="AA387" s="30">
        <v>44754</v>
      </c>
      <c r="AB387" s="32" t="s">
        <v>132</v>
      </c>
      <c r="AC387" s="32">
        <v>3</v>
      </c>
      <c r="AD387" s="33" t="str">
        <f t="shared" si="10"/>
        <v>1102_44754</v>
      </c>
      <c r="AE387">
        <f t="shared" si="11"/>
        <v>220145</v>
      </c>
      <c r="AF387">
        <f>VLOOKUP($I387,ForageQuality!$G$3:$K$1436,2,FALSE)</f>
        <v>18.975876</v>
      </c>
      <c r="AG387">
        <f>VLOOKUP($I387,ForageQuality!$G$3:$K$1436,3,FALSE)</f>
        <v>29.533811</v>
      </c>
      <c r="AH387">
        <f>VLOOKUP($I387,ForageQuality!$G$3:$K$1436,4,FALSE)</f>
        <v>42.250678000000001</v>
      </c>
      <c r="AI387">
        <f>VLOOKUP($I387,ForageQuality!$G$3:$K$1436,5,FALSE)</f>
        <v>20.168970000000002</v>
      </c>
    </row>
    <row r="388" spans="1:35" ht="15.75" customHeight="1" x14ac:dyDescent="0.2">
      <c r="A388" s="27" t="s">
        <v>19</v>
      </c>
      <c r="B388" s="27">
        <v>2022</v>
      </c>
      <c r="C388" s="30">
        <v>44811</v>
      </c>
      <c r="D388" s="27">
        <v>1109</v>
      </c>
      <c r="E388" s="31">
        <v>1</v>
      </c>
      <c r="F388" s="27" t="s">
        <v>20</v>
      </c>
      <c r="G388" s="27" t="s">
        <v>27</v>
      </c>
      <c r="H388" s="27">
        <v>6</v>
      </c>
      <c r="I388" s="5">
        <f t="shared" si="8"/>
        <v>220290</v>
      </c>
      <c r="J388" s="27">
        <v>3.2987835825170415</v>
      </c>
      <c r="K388" s="9"/>
      <c r="L388" s="9"/>
      <c r="M388" s="9"/>
      <c r="N388" s="9"/>
      <c r="O388" s="9"/>
      <c r="P388" s="9"/>
      <c r="Q388" t="str">
        <f t="shared" si="9"/>
        <v>1109_44811</v>
      </c>
      <c r="R388" s="5">
        <v>220146</v>
      </c>
      <c r="S388" s="32">
        <v>2022</v>
      </c>
      <c r="T388" s="32" t="s">
        <v>130</v>
      </c>
      <c r="U388" s="5" t="s">
        <v>19</v>
      </c>
      <c r="V388" s="5">
        <v>1103</v>
      </c>
      <c r="W388" s="5">
        <v>2</v>
      </c>
      <c r="X388" s="5">
        <v>3</v>
      </c>
      <c r="Y388" s="5" t="s">
        <v>131</v>
      </c>
      <c r="Z388" s="5" t="s">
        <v>23</v>
      </c>
      <c r="AA388" s="30">
        <v>44754</v>
      </c>
      <c r="AB388" s="32" t="s">
        <v>132</v>
      </c>
      <c r="AC388" s="32">
        <v>3</v>
      </c>
      <c r="AD388" s="33" t="str">
        <f t="shared" si="10"/>
        <v>1103_44754</v>
      </c>
      <c r="AE388">
        <f t="shared" si="11"/>
        <v>220146</v>
      </c>
      <c r="AF388">
        <f>VLOOKUP($I388,ForageQuality!$G$3:$K$1436,2,FALSE)</f>
        <v>21.566958</v>
      </c>
      <c r="AG388">
        <f>VLOOKUP($I388,ForageQuality!$G$3:$K$1436,3,FALSE)</f>
        <v>26.164894</v>
      </c>
      <c r="AH388">
        <f>VLOOKUP($I388,ForageQuality!$G$3:$K$1436,4,FALSE)</f>
        <v>36.510249999999999</v>
      </c>
      <c r="AI388">
        <f>VLOOKUP($I388,ForageQuality!$G$3:$K$1436,5,FALSE)</f>
        <v>15.913758</v>
      </c>
    </row>
    <row r="389" spans="1:35" ht="15.75" customHeight="1" x14ac:dyDescent="0.2">
      <c r="A389" s="27" t="s">
        <v>19</v>
      </c>
      <c r="B389" s="27">
        <v>2022</v>
      </c>
      <c r="C389" s="30">
        <v>44811</v>
      </c>
      <c r="D389" s="27">
        <v>1110</v>
      </c>
      <c r="E389" s="31">
        <v>1</v>
      </c>
      <c r="F389" s="27" t="s">
        <v>22</v>
      </c>
      <c r="G389" s="27" t="s">
        <v>27</v>
      </c>
      <c r="H389" s="27">
        <v>6</v>
      </c>
      <c r="I389" s="5">
        <f t="shared" si="8"/>
        <v>220291</v>
      </c>
      <c r="J389" s="27">
        <v>3.1313163636363628</v>
      </c>
      <c r="K389" s="9"/>
      <c r="L389" s="9"/>
      <c r="M389" s="9"/>
      <c r="N389" s="9"/>
      <c r="O389" s="9"/>
      <c r="P389" s="9"/>
      <c r="Q389" t="str">
        <f t="shared" si="9"/>
        <v>1110_44811</v>
      </c>
      <c r="R389" s="5">
        <v>220147</v>
      </c>
      <c r="S389" s="32">
        <v>2022</v>
      </c>
      <c r="T389" s="32" t="s">
        <v>130</v>
      </c>
      <c r="U389" s="5" t="s">
        <v>19</v>
      </c>
      <c r="V389" s="5">
        <v>1104</v>
      </c>
      <c r="W389" s="5">
        <v>2</v>
      </c>
      <c r="X389" s="5">
        <v>5</v>
      </c>
      <c r="Y389" s="5" t="s">
        <v>131</v>
      </c>
      <c r="Z389" s="5" t="s">
        <v>24</v>
      </c>
      <c r="AA389" s="30">
        <v>44754</v>
      </c>
      <c r="AB389" s="32" t="s">
        <v>132</v>
      </c>
      <c r="AC389" s="32">
        <v>3</v>
      </c>
      <c r="AD389" s="33" t="str">
        <f t="shared" si="10"/>
        <v>1104_44754</v>
      </c>
      <c r="AE389">
        <f t="shared" si="11"/>
        <v>220147</v>
      </c>
      <c r="AF389">
        <f>VLOOKUP($I389,ForageQuality!$G$3:$K$1436,2,FALSE)</f>
        <v>19.706130000000002</v>
      </c>
      <c r="AG389">
        <f>VLOOKUP($I389,ForageQuality!$G$3:$K$1436,3,FALSE)</f>
        <v>28.47072</v>
      </c>
      <c r="AH389">
        <f>VLOOKUP($I389,ForageQuality!$G$3:$K$1436,4,FALSE)</f>
        <v>39.043125000000003</v>
      </c>
      <c r="AI389">
        <f>VLOOKUP($I389,ForageQuality!$G$3:$K$1436,5,FALSE)</f>
        <v>21.532875000000001</v>
      </c>
    </row>
    <row r="390" spans="1:35" ht="15.75" customHeight="1" x14ac:dyDescent="0.2">
      <c r="A390" s="27" t="s">
        <v>19</v>
      </c>
      <c r="B390" s="27">
        <v>2022</v>
      </c>
      <c r="C390" s="30">
        <v>44811</v>
      </c>
      <c r="D390" s="27">
        <v>1111</v>
      </c>
      <c r="E390" s="31">
        <v>1</v>
      </c>
      <c r="F390" s="27" t="s">
        <v>25</v>
      </c>
      <c r="G390" s="27" t="s">
        <v>27</v>
      </c>
      <c r="H390" s="27">
        <v>6</v>
      </c>
      <c r="I390" s="5">
        <f t="shared" si="8"/>
        <v>220292</v>
      </c>
      <c r="J390" s="27">
        <v>3.1896622631694918</v>
      </c>
      <c r="K390" s="9"/>
      <c r="L390" s="9"/>
      <c r="M390" s="9"/>
      <c r="N390" s="9"/>
      <c r="O390" s="9"/>
      <c r="P390" s="9"/>
      <c r="Q390" t="str">
        <f t="shared" si="9"/>
        <v>1111_44811</v>
      </c>
      <c r="R390" s="5">
        <v>220148</v>
      </c>
      <c r="S390" s="32">
        <v>2022</v>
      </c>
      <c r="T390" s="32" t="s">
        <v>130</v>
      </c>
      <c r="U390" s="5" t="s">
        <v>19</v>
      </c>
      <c r="V390" s="5">
        <v>1105</v>
      </c>
      <c r="W390" s="5">
        <v>2</v>
      </c>
      <c r="X390" s="5">
        <v>6</v>
      </c>
      <c r="Y390" s="5" t="s">
        <v>131</v>
      </c>
      <c r="Z390" s="5" t="s">
        <v>25</v>
      </c>
      <c r="AA390" s="30">
        <v>44754</v>
      </c>
      <c r="AB390" s="32" t="s">
        <v>132</v>
      </c>
      <c r="AC390" s="32">
        <v>3</v>
      </c>
      <c r="AD390" s="33" t="str">
        <f t="shared" si="10"/>
        <v>1105_44754</v>
      </c>
      <c r="AE390">
        <f t="shared" si="11"/>
        <v>220148</v>
      </c>
      <c r="AF390">
        <f>VLOOKUP($I390,ForageQuality!$G$3:$K$1436,2,FALSE)</f>
        <v>18.857240000000001</v>
      </c>
      <c r="AG390">
        <f>VLOOKUP($I390,ForageQuality!$G$3:$K$1436,3,FALSE)</f>
        <v>28.71228</v>
      </c>
      <c r="AH390">
        <f>VLOOKUP($I390,ForageQuality!$G$3:$K$1436,4,FALSE)</f>
        <v>39.808675999999998</v>
      </c>
      <c r="AI390">
        <f>VLOOKUP($I390,ForageQuality!$G$3:$K$1436,5,FALSE)</f>
        <v>21.681087999999999</v>
      </c>
    </row>
    <row r="391" spans="1:35" ht="15.75" customHeight="1" x14ac:dyDescent="0.2">
      <c r="A391" s="27" t="s">
        <v>19</v>
      </c>
      <c r="B391" s="27">
        <v>2022</v>
      </c>
      <c r="C391" s="30">
        <v>44811</v>
      </c>
      <c r="D391" s="27">
        <v>1112</v>
      </c>
      <c r="E391" s="31">
        <v>1</v>
      </c>
      <c r="F391" s="27" t="s">
        <v>26</v>
      </c>
      <c r="G391" s="27" t="s">
        <v>27</v>
      </c>
      <c r="H391" s="27">
        <v>6</v>
      </c>
      <c r="I391" s="5">
        <f t="shared" si="8"/>
        <v>220293</v>
      </c>
      <c r="J391" s="27">
        <v>2.9034854224058777</v>
      </c>
      <c r="K391" s="9"/>
      <c r="L391" s="9"/>
      <c r="M391" s="9"/>
      <c r="N391" s="9"/>
      <c r="O391" s="9"/>
      <c r="P391" s="9"/>
      <c r="Q391" t="str">
        <f t="shared" si="9"/>
        <v>1112_44811</v>
      </c>
      <c r="R391" s="5">
        <v>220149</v>
      </c>
      <c r="S391" s="32">
        <v>2022</v>
      </c>
      <c r="T391" s="32" t="s">
        <v>130</v>
      </c>
      <c r="U391" s="5" t="s">
        <v>19</v>
      </c>
      <c r="V391" s="5">
        <v>1106</v>
      </c>
      <c r="W391" s="5">
        <v>2</v>
      </c>
      <c r="X391" s="5">
        <v>1</v>
      </c>
      <c r="Y391" s="5" t="s">
        <v>131</v>
      </c>
      <c r="Z391" s="5" t="s">
        <v>26</v>
      </c>
      <c r="AA391" s="30">
        <v>44754</v>
      </c>
      <c r="AB391" s="32" t="s">
        <v>132</v>
      </c>
      <c r="AC391" s="32">
        <v>3</v>
      </c>
      <c r="AD391" s="33" t="str">
        <f t="shared" si="10"/>
        <v>1106_44754</v>
      </c>
      <c r="AE391">
        <f t="shared" si="11"/>
        <v>220149</v>
      </c>
      <c r="AF391">
        <f>VLOOKUP($I391,ForageQuality!$G$3:$K$1436,2,FALSE)</f>
        <v>20.065825</v>
      </c>
      <c r="AG391">
        <f>VLOOKUP($I391,ForageQuality!$G$3:$K$1436,3,FALSE)</f>
        <v>27.643525</v>
      </c>
      <c r="AH391">
        <f>VLOOKUP($I391,ForageQuality!$G$3:$K$1436,4,FALSE)</f>
        <v>38.058149999999998</v>
      </c>
      <c r="AI391">
        <f>VLOOKUP($I391,ForageQuality!$G$3:$K$1436,5,FALSE)</f>
        <v>16.53145</v>
      </c>
    </row>
    <row r="392" spans="1:35" ht="15.75" customHeight="1" x14ac:dyDescent="0.2">
      <c r="A392" s="27" t="s">
        <v>19</v>
      </c>
      <c r="B392" s="27">
        <v>2022</v>
      </c>
      <c r="C392" s="30">
        <v>44811</v>
      </c>
      <c r="D392" s="27">
        <v>1207</v>
      </c>
      <c r="E392" s="31">
        <v>2</v>
      </c>
      <c r="F392" s="27" t="s">
        <v>23</v>
      </c>
      <c r="G392" s="27" t="s">
        <v>27</v>
      </c>
      <c r="H392" s="27">
        <v>6</v>
      </c>
      <c r="I392" s="5">
        <f t="shared" si="8"/>
        <v>220294</v>
      </c>
      <c r="J392" s="27">
        <v>2.7785600448933789</v>
      </c>
      <c r="K392" s="9"/>
      <c r="L392" s="9"/>
      <c r="M392" s="9"/>
      <c r="N392" s="9"/>
      <c r="O392" s="9"/>
      <c r="P392" s="9"/>
      <c r="Q392" t="str">
        <f t="shared" si="9"/>
        <v>1207_44811</v>
      </c>
      <c r="R392" s="5">
        <v>220150</v>
      </c>
      <c r="S392" s="32">
        <v>2022</v>
      </c>
      <c r="T392" s="32" t="s">
        <v>130</v>
      </c>
      <c r="U392" s="5" t="s">
        <v>19</v>
      </c>
      <c r="V392" s="5">
        <v>1201</v>
      </c>
      <c r="W392" s="5">
        <v>2</v>
      </c>
      <c r="X392" s="5">
        <v>6</v>
      </c>
      <c r="Y392" s="5" t="s">
        <v>131</v>
      </c>
      <c r="Z392" s="5" t="s">
        <v>25</v>
      </c>
      <c r="AA392" s="30">
        <v>44754</v>
      </c>
      <c r="AB392" s="32" t="s">
        <v>132</v>
      </c>
      <c r="AC392" s="32">
        <v>3</v>
      </c>
      <c r="AD392" s="33" t="str">
        <f t="shared" si="10"/>
        <v>1201_44754</v>
      </c>
      <c r="AE392">
        <f t="shared" si="11"/>
        <v>220150</v>
      </c>
      <c r="AF392">
        <f>VLOOKUP($I392,ForageQuality!$G$3:$K$1436,2,FALSE)</f>
        <v>22.744223999999999</v>
      </c>
      <c r="AG392">
        <f>VLOOKUP($I392,ForageQuality!$G$3:$K$1436,3,FALSE)</f>
        <v>23.073713999999999</v>
      </c>
      <c r="AH392">
        <f>VLOOKUP($I392,ForageQuality!$G$3:$K$1436,4,FALSE)</f>
        <v>33.993954000000002</v>
      </c>
      <c r="AI392">
        <f>VLOOKUP($I392,ForageQuality!$G$3:$K$1436,5,FALSE)</f>
        <v>13.716198</v>
      </c>
    </row>
    <row r="393" spans="1:35" ht="15.75" customHeight="1" x14ac:dyDescent="0.2">
      <c r="A393" s="27" t="s">
        <v>19</v>
      </c>
      <c r="B393" s="27">
        <v>2022</v>
      </c>
      <c r="C393" s="30">
        <v>44811</v>
      </c>
      <c r="D393" s="27">
        <v>1208</v>
      </c>
      <c r="E393" s="31">
        <v>2</v>
      </c>
      <c r="F393" s="27" t="s">
        <v>25</v>
      </c>
      <c r="G393" s="27" t="s">
        <v>27</v>
      </c>
      <c r="H393" s="27">
        <v>6</v>
      </c>
      <c r="I393" s="5">
        <f t="shared" si="8"/>
        <v>220295</v>
      </c>
      <c r="J393" s="27">
        <v>2.6863771232222717</v>
      </c>
      <c r="K393" s="9"/>
      <c r="L393" s="9"/>
      <c r="M393" s="9"/>
      <c r="N393" s="9"/>
      <c r="O393" s="9"/>
      <c r="P393" s="9"/>
      <c r="Q393" t="str">
        <f t="shared" si="9"/>
        <v>1208_44811</v>
      </c>
      <c r="R393" s="5">
        <v>220151</v>
      </c>
      <c r="S393" s="32">
        <v>2022</v>
      </c>
      <c r="T393" s="32" t="s">
        <v>130</v>
      </c>
      <c r="U393" s="5" t="s">
        <v>19</v>
      </c>
      <c r="V393" s="5">
        <v>1202</v>
      </c>
      <c r="W393" s="5">
        <v>2</v>
      </c>
      <c r="X393" s="5">
        <v>5</v>
      </c>
      <c r="Y393" s="5" t="s">
        <v>131</v>
      </c>
      <c r="Z393" s="5" t="s">
        <v>24</v>
      </c>
      <c r="AA393" s="30">
        <v>44754</v>
      </c>
      <c r="AB393" s="32" t="s">
        <v>132</v>
      </c>
      <c r="AC393" s="32">
        <v>3</v>
      </c>
      <c r="AD393" s="33" t="str">
        <f t="shared" si="10"/>
        <v>1202_44754</v>
      </c>
      <c r="AE393">
        <f t="shared" si="11"/>
        <v>220151</v>
      </c>
      <c r="AF393">
        <f>VLOOKUP($I393,ForageQuality!$G$3:$K$1436,2,FALSE)</f>
        <v>20.704858000000002</v>
      </c>
      <c r="AG393">
        <f>VLOOKUP($I393,ForageQuality!$G$3:$K$1436,3,FALSE)</f>
        <v>26.795639999999999</v>
      </c>
      <c r="AH393">
        <f>VLOOKUP($I393,ForageQuality!$G$3:$K$1436,4,FALSE)</f>
        <v>36.136105999999998</v>
      </c>
      <c r="AI393">
        <f>VLOOKUP($I393,ForageQuality!$G$3:$K$1436,5,FALSE)</f>
        <v>20.809380000000001</v>
      </c>
    </row>
    <row r="394" spans="1:35" ht="15.75" customHeight="1" x14ac:dyDescent="0.2">
      <c r="A394" s="27" t="s">
        <v>19</v>
      </c>
      <c r="B394" s="27">
        <v>2022</v>
      </c>
      <c r="C394" s="30">
        <v>44811</v>
      </c>
      <c r="D394" s="27">
        <v>1209</v>
      </c>
      <c r="E394" s="31">
        <v>2</v>
      </c>
      <c r="F394" s="27" t="s">
        <v>26</v>
      </c>
      <c r="G394" s="27" t="s">
        <v>27</v>
      </c>
      <c r="H394" s="27">
        <v>6</v>
      </c>
      <c r="I394" s="5">
        <f t="shared" si="8"/>
        <v>220296</v>
      </c>
      <c r="J394" s="27">
        <v>3.0524443137616655</v>
      </c>
      <c r="K394" s="9"/>
      <c r="L394" s="9"/>
      <c r="M394" s="9"/>
      <c r="N394" s="9"/>
      <c r="O394" s="9"/>
      <c r="P394" s="9"/>
      <c r="Q394" t="str">
        <f t="shared" si="9"/>
        <v>1209_44811</v>
      </c>
      <c r="R394" s="5">
        <v>220152</v>
      </c>
      <c r="S394" s="32">
        <v>2022</v>
      </c>
      <c r="T394" s="32" t="s">
        <v>130</v>
      </c>
      <c r="U394" s="5" t="s">
        <v>19</v>
      </c>
      <c r="V394" s="5">
        <v>1203</v>
      </c>
      <c r="W394" s="5">
        <v>2</v>
      </c>
      <c r="X394" s="5">
        <v>4</v>
      </c>
      <c r="Y394" s="5" t="s">
        <v>131</v>
      </c>
      <c r="Z394" s="5" t="s">
        <v>22</v>
      </c>
      <c r="AA394" s="30">
        <v>44754</v>
      </c>
      <c r="AB394" s="32" t="s">
        <v>132</v>
      </c>
      <c r="AC394" s="32">
        <v>3</v>
      </c>
      <c r="AD394" s="33" t="str">
        <f t="shared" si="10"/>
        <v>1203_44754</v>
      </c>
      <c r="AE394">
        <f t="shared" si="11"/>
        <v>220152</v>
      </c>
      <c r="AF394">
        <f>VLOOKUP($I394,ForageQuality!$G$3:$K$1436,2,FALSE)</f>
        <v>20.075406000000001</v>
      </c>
      <c r="AG394">
        <f>VLOOKUP($I394,ForageQuality!$G$3:$K$1436,3,FALSE)</f>
        <v>27.844086000000001</v>
      </c>
      <c r="AH394">
        <f>VLOOKUP($I394,ForageQuality!$G$3:$K$1436,4,FALSE)</f>
        <v>39.298152000000002</v>
      </c>
      <c r="AI394">
        <f>VLOOKUP($I394,ForageQuality!$G$3:$K$1436,5,FALSE)</f>
        <v>20.435417999999999</v>
      </c>
    </row>
    <row r="395" spans="1:35" ht="15.75" customHeight="1" x14ac:dyDescent="0.2">
      <c r="A395" s="27" t="s">
        <v>19</v>
      </c>
      <c r="B395" s="27">
        <v>2022</v>
      </c>
      <c r="C395" s="30">
        <v>44811</v>
      </c>
      <c r="D395" s="27">
        <v>1210</v>
      </c>
      <c r="E395" s="31">
        <v>2</v>
      </c>
      <c r="F395" s="27" t="s">
        <v>20</v>
      </c>
      <c r="G395" s="27" t="s">
        <v>27</v>
      </c>
      <c r="H395" s="27">
        <v>6</v>
      </c>
      <c r="I395" s="5">
        <f t="shared" si="8"/>
        <v>220297</v>
      </c>
      <c r="J395" s="27">
        <v>3.2449195560441284</v>
      </c>
      <c r="K395" s="9"/>
      <c r="L395" s="9"/>
      <c r="M395" s="9"/>
      <c r="N395" s="9"/>
      <c r="O395" s="9"/>
      <c r="P395" s="9"/>
      <c r="Q395" t="str">
        <f t="shared" si="9"/>
        <v>1210_44811</v>
      </c>
      <c r="R395" s="5">
        <v>220153</v>
      </c>
      <c r="S395" s="32">
        <v>2022</v>
      </c>
      <c r="T395" s="32" t="s">
        <v>130</v>
      </c>
      <c r="U395" s="5" t="s">
        <v>19</v>
      </c>
      <c r="V395" s="5">
        <v>1204</v>
      </c>
      <c r="W395" s="5">
        <v>2</v>
      </c>
      <c r="X395" s="5">
        <v>2</v>
      </c>
      <c r="Y395" s="5" t="s">
        <v>131</v>
      </c>
      <c r="Z395" s="5" t="s">
        <v>20</v>
      </c>
      <c r="AA395" s="30">
        <v>44754</v>
      </c>
      <c r="AB395" s="32" t="s">
        <v>132</v>
      </c>
      <c r="AC395" s="32">
        <v>3</v>
      </c>
      <c r="AD395" s="33" t="str">
        <f t="shared" si="10"/>
        <v>1204_44754</v>
      </c>
      <c r="AE395">
        <f t="shared" si="11"/>
        <v>220153</v>
      </c>
      <c r="AF395">
        <f>VLOOKUP($I395,ForageQuality!$G$3:$K$1436,2,FALSE)</f>
        <v>19.404882000000001</v>
      </c>
      <c r="AG395">
        <f>VLOOKUP($I395,ForageQuality!$G$3:$K$1436,3,FALSE)</f>
        <v>30.059652</v>
      </c>
      <c r="AH395">
        <f>VLOOKUP($I395,ForageQuality!$G$3:$K$1436,4,FALSE)</f>
        <v>40.770995999999997</v>
      </c>
      <c r="AI395">
        <f>VLOOKUP($I395,ForageQuality!$G$3:$K$1436,5,FALSE)</f>
        <v>20.234634</v>
      </c>
    </row>
    <row r="396" spans="1:35" ht="15.75" customHeight="1" x14ac:dyDescent="0.2">
      <c r="A396" s="27" t="s">
        <v>19</v>
      </c>
      <c r="B396" s="27">
        <v>2022</v>
      </c>
      <c r="C396" s="30">
        <v>44811</v>
      </c>
      <c r="D396" s="27">
        <v>1211</v>
      </c>
      <c r="E396" s="31">
        <v>2</v>
      </c>
      <c r="F396" s="27" t="s">
        <v>22</v>
      </c>
      <c r="G396" s="27" t="s">
        <v>27</v>
      </c>
      <c r="H396" s="27">
        <v>6</v>
      </c>
      <c r="I396" s="5">
        <f t="shared" si="8"/>
        <v>220298</v>
      </c>
      <c r="J396" s="27">
        <v>2.7990042994042987</v>
      </c>
      <c r="K396" s="9"/>
      <c r="L396" s="9"/>
      <c r="M396" s="9"/>
      <c r="N396" s="9"/>
      <c r="O396" s="9"/>
      <c r="P396" s="9"/>
      <c r="Q396" t="str">
        <f t="shared" si="9"/>
        <v>1211_44811</v>
      </c>
      <c r="R396" s="5">
        <v>220154</v>
      </c>
      <c r="S396" s="32">
        <v>2022</v>
      </c>
      <c r="T396" s="32" t="s">
        <v>130</v>
      </c>
      <c r="U396" s="5" t="s">
        <v>19</v>
      </c>
      <c r="V396" s="5">
        <v>1205</v>
      </c>
      <c r="W396" s="5">
        <v>2</v>
      </c>
      <c r="X396" s="5">
        <v>3</v>
      </c>
      <c r="Y396" s="5" t="s">
        <v>131</v>
      </c>
      <c r="Z396" s="5" t="s">
        <v>23</v>
      </c>
      <c r="AA396" s="30">
        <v>44754</v>
      </c>
      <c r="AB396" s="32" t="s">
        <v>132</v>
      </c>
      <c r="AC396" s="32">
        <v>3</v>
      </c>
      <c r="AD396" s="33" t="str">
        <f t="shared" si="10"/>
        <v>1205_44754</v>
      </c>
      <c r="AE396">
        <f t="shared" si="11"/>
        <v>220154</v>
      </c>
      <c r="AF396">
        <f>VLOOKUP($I396,ForageQuality!$G$3:$K$1436,2,FALSE)</f>
        <v>17.992439999999998</v>
      </c>
      <c r="AG396">
        <f>VLOOKUP($I396,ForageQuality!$G$3:$K$1436,3,FALSE)</f>
        <v>30.930399999999999</v>
      </c>
      <c r="AH396">
        <f>VLOOKUP($I396,ForageQuality!$G$3:$K$1436,4,FALSE)</f>
        <v>41.303400000000003</v>
      </c>
      <c r="AI396">
        <f>VLOOKUP($I396,ForageQuality!$G$3:$K$1436,5,FALSE)</f>
        <v>24.744319999999998</v>
      </c>
    </row>
    <row r="397" spans="1:35" ht="15.75" customHeight="1" x14ac:dyDescent="0.2">
      <c r="A397" s="27" t="s">
        <v>19</v>
      </c>
      <c r="B397" s="27">
        <v>2022</v>
      </c>
      <c r="C397" s="30">
        <v>44811</v>
      </c>
      <c r="D397" s="27">
        <v>1212</v>
      </c>
      <c r="E397" s="31">
        <v>2</v>
      </c>
      <c r="F397" s="27" t="s">
        <v>24</v>
      </c>
      <c r="G397" s="27" t="s">
        <v>27</v>
      </c>
      <c r="H397" s="27">
        <v>6</v>
      </c>
      <c r="I397" s="5">
        <f t="shared" si="8"/>
        <v>220299</v>
      </c>
      <c r="J397" s="27">
        <v>2.9753432545945562</v>
      </c>
      <c r="K397" s="9"/>
      <c r="L397" s="9"/>
      <c r="M397" s="9"/>
      <c r="N397" s="9"/>
      <c r="O397" s="9"/>
      <c r="P397" s="9"/>
      <c r="Q397" t="str">
        <f t="shared" si="9"/>
        <v>1212_44811</v>
      </c>
      <c r="R397" s="5">
        <v>220155</v>
      </c>
      <c r="S397" s="32">
        <v>2022</v>
      </c>
      <c r="T397" s="32" t="s">
        <v>130</v>
      </c>
      <c r="U397" s="5" t="s">
        <v>19</v>
      </c>
      <c r="V397" s="5">
        <v>1206</v>
      </c>
      <c r="W397" s="5">
        <v>2</v>
      </c>
      <c r="X397" s="5">
        <v>1</v>
      </c>
      <c r="Y397" s="5" t="s">
        <v>131</v>
      </c>
      <c r="Z397" s="5" t="s">
        <v>26</v>
      </c>
      <c r="AA397" s="30">
        <v>44754</v>
      </c>
      <c r="AB397" s="32" t="s">
        <v>132</v>
      </c>
      <c r="AC397" s="32">
        <v>3</v>
      </c>
      <c r="AD397" s="33" t="str">
        <f t="shared" si="10"/>
        <v>1206_44754</v>
      </c>
      <c r="AE397">
        <f t="shared" si="11"/>
        <v>220155</v>
      </c>
      <c r="AF397">
        <f>VLOOKUP($I397,ForageQuality!$G$3:$K$1436,2,FALSE)</f>
        <v>20.276499999999999</v>
      </c>
      <c r="AG397">
        <f>VLOOKUP($I397,ForageQuality!$G$3:$K$1436,3,FALSE)</f>
        <v>28.358675000000002</v>
      </c>
      <c r="AH397">
        <f>VLOOKUP($I397,ForageQuality!$G$3:$K$1436,4,FALSE)</f>
        <v>38.402175</v>
      </c>
      <c r="AI397">
        <f>VLOOKUP($I397,ForageQuality!$G$3:$K$1436,5,FALSE)</f>
        <v>20.949224999999998</v>
      </c>
    </row>
    <row r="398" spans="1:35" ht="15.75" customHeight="1" x14ac:dyDescent="0.2">
      <c r="A398" s="27" t="s">
        <v>19</v>
      </c>
      <c r="B398" s="27">
        <v>2022</v>
      </c>
      <c r="C398" s="30">
        <v>44811</v>
      </c>
      <c r="D398" s="27">
        <v>1301</v>
      </c>
      <c r="E398" s="31">
        <v>3</v>
      </c>
      <c r="F398" s="27" t="s">
        <v>20</v>
      </c>
      <c r="G398" s="27" t="s">
        <v>27</v>
      </c>
      <c r="H398" s="27">
        <v>6</v>
      </c>
      <c r="I398" s="5">
        <f t="shared" si="8"/>
        <v>220300</v>
      </c>
      <c r="J398" s="27">
        <v>3.3579610161202331</v>
      </c>
      <c r="K398" s="9"/>
      <c r="L398" s="9"/>
      <c r="M398" s="9"/>
      <c r="N398" s="9"/>
      <c r="O398" s="9"/>
      <c r="P398" s="9"/>
      <c r="Q398" t="str">
        <f t="shared" si="9"/>
        <v>1301_44811</v>
      </c>
      <c r="R398" s="5">
        <v>220156</v>
      </c>
      <c r="S398" s="32">
        <v>2022</v>
      </c>
      <c r="T398" s="32" t="s">
        <v>130</v>
      </c>
      <c r="U398" s="5" t="s">
        <v>19</v>
      </c>
      <c r="V398" s="5">
        <v>1307</v>
      </c>
      <c r="W398" s="5">
        <v>2</v>
      </c>
      <c r="X398" s="5">
        <v>4</v>
      </c>
      <c r="Y398" s="5" t="s">
        <v>131</v>
      </c>
      <c r="Z398" s="5" t="s">
        <v>22</v>
      </c>
      <c r="AA398" s="30">
        <v>44754</v>
      </c>
      <c r="AB398" s="32" t="s">
        <v>132</v>
      </c>
      <c r="AC398" s="32">
        <v>3</v>
      </c>
      <c r="AD398" s="33" t="str">
        <f t="shared" si="10"/>
        <v>1307_44754</v>
      </c>
      <c r="AE398">
        <f t="shared" si="11"/>
        <v>220156</v>
      </c>
      <c r="AF398">
        <f>VLOOKUP($I398,ForageQuality!$G$3:$K$1436,2,FALSE)</f>
        <v>19.958490000000001</v>
      </c>
      <c r="AG398">
        <f>VLOOKUP($I398,ForageQuality!$G$3:$K$1436,3,FALSE)</f>
        <v>27.223002000000001</v>
      </c>
      <c r="AH398">
        <f>VLOOKUP($I398,ForageQuality!$G$3:$K$1436,4,FALSE)</f>
        <v>38.961621000000001</v>
      </c>
      <c r="AI398">
        <f>VLOOKUP($I398,ForageQuality!$G$3:$K$1436,5,FALSE)</f>
        <v>19.069344000000001</v>
      </c>
    </row>
    <row r="399" spans="1:35" ht="15.75" customHeight="1" x14ac:dyDescent="0.2">
      <c r="A399" s="27" t="s">
        <v>19</v>
      </c>
      <c r="B399" s="27">
        <v>2022</v>
      </c>
      <c r="C399" s="30">
        <v>44811</v>
      </c>
      <c r="D399" s="27">
        <v>1302</v>
      </c>
      <c r="E399" s="31">
        <v>3</v>
      </c>
      <c r="F399" s="27" t="s">
        <v>22</v>
      </c>
      <c r="G399" s="27" t="s">
        <v>27</v>
      </c>
      <c r="H399" s="27">
        <v>6</v>
      </c>
      <c r="I399" s="5">
        <f t="shared" si="8"/>
        <v>220301</v>
      </c>
      <c r="J399" s="27">
        <v>2.7149251038043896</v>
      </c>
      <c r="K399" s="9"/>
      <c r="L399" s="9"/>
      <c r="M399" s="9"/>
      <c r="N399" s="9"/>
      <c r="O399" s="9"/>
      <c r="P399" s="9"/>
      <c r="Q399" t="str">
        <f t="shared" si="9"/>
        <v>1302_44811</v>
      </c>
      <c r="R399" s="5">
        <v>220157</v>
      </c>
      <c r="S399" s="32">
        <v>2022</v>
      </c>
      <c r="T399" s="32" t="s">
        <v>130</v>
      </c>
      <c r="U399" s="5" t="s">
        <v>19</v>
      </c>
      <c r="V399" s="5">
        <v>1308</v>
      </c>
      <c r="W399" s="5">
        <v>2</v>
      </c>
      <c r="X399" s="5">
        <v>2</v>
      </c>
      <c r="Y399" s="5" t="s">
        <v>131</v>
      </c>
      <c r="Z399" s="5" t="s">
        <v>20</v>
      </c>
      <c r="AA399" s="30">
        <v>44754</v>
      </c>
      <c r="AB399" s="32" t="s">
        <v>132</v>
      </c>
      <c r="AC399" s="32">
        <v>3</v>
      </c>
      <c r="AD399" s="33" t="str">
        <f t="shared" si="10"/>
        <v>1308_44754</v>
      </c>
      <c r="AE399">
        <f t="shared" si="11"/>
        <v>220157</v>
      </c>
      <c r="AF399">
        <f>VLOOKUP($I399,ForageQuality!$G$3:$K$1436,2,FALSE)</f>
        <v>22.322911000000001</v>
      </c>
      <c r="AG399">
        <f>VLOOKUP($I399,ForageQuality!$G$3:$K$1436,3,FALSE)</f>
        <v>25.747717999999999</v>
      </c>
      <c r="AH399">
        <f>VLOOKUP($I399,ForageQuality!$G$3:$K$1436,4,FALSE)</f>
        <v>35.471893000000001</v>
      </c>
      <c r="AI399">
        <f>VLOOKUP($I399,ForageQuality!$G$3:$K$1436,5,FALSE)</f>
        <v>16.374562000000001</v>
      </c>
    </row>
    <row r="400" spans="1:35" ht="15.75" customHeight="1" x14ac:dyDescent="0.2">
      <c r="A400" s="27" t="s">
        <v>19</v>
      </c>
      <c r="B400" s="27">
        <v>2022</v>
      </c>
      <c r="C400" s="30">
        <v>44811</v>
      </c>
      <c r="D400" s="27">
        <v>1303</v>
      </c>
      <c r="E400" s="31">
        <v>3</v>
      </c>
      <c r="F400" s="27" t="s">
        <v>25</v>
      </c>
      <c r="G400" s="27" t="s">
        <v>27</v>
      </c>
      <c r="H400" s="27">
        <v>6</v>
      </c>
      <c r="I400" s="5">
        <f t="shared" si="8"/>
        <v>220302</v>
      </c>
      <c r="J400" s="27">
        <v>3.2216970739846849</v>
      </c>
      <c r="K400" s="9"/>
      <c r="L400" s="9"/>
      <c r="M400" s="9"/>
      <c r="N400" s="9"/>
      <c r="O400" s="9"/>
      <c r="P400" s="9"/>
      <c r="Q400" t="str">
        <f t="shared" si="9"/>
        <v>1303_44811</v>
      </c>
      <c r="R400" s="5">
        <v>220158</v>
      </c>
      <c r="S400" s="32">
        <v>2022</v>
      </c>
      <c r="T400" s="32" t="s">
        <v>130</v>
      </c>
      <c r="U400" s="5" t="s">
        <v>19</v>
      </c>
      <c r="V400" s="5">
        <v>1309</v>
      </c>
      <c r="W400" s="5">
        <v>2</v>
      </c>
      <c r="X400" s="5">
        <v>1</v>
      </c>
      <c r="Y400" s="5" t="s">
        <v>131</v>
      </c>
      <c r="Z400" s="5" t="s">
        <v>26</v>
      </c>
      <c r="AA400" s="30">
        <v>44754</v>
      </c>
      <c r="AB400" s="32" t="s">
        <v>132</v>
      </c>
      <c r="AC400" s="32">
        <v>3</v>
      </c>
      <c r="AD400" s="33" t="str">
        <f t="shared" si="10"/>
        <v>1309_44754</v>
      </c>
      <c r="AE400">
        <f t="shared" si="11"/>
        <v>220158</v>
      </c>
      <c r="AF400">
        <f>VLOOKUP($I400,ForageQuality!$G$3:$K$1436,2,FALSE)</f>
        <v>20.394919999999999</v>
      </c>
      <c r="AG400">
        <f>VLOOKUP($I400,ForageQuality!$G$3:$K$1436,3,FALSE)</f>
        <v>25.458159999999999</v>
      </c>
      <c r="AH400">
        <f>VLOOKUP($I400,ForageQuality!$G$3:$K$1436,4,FALSE)</f>
        <v>35.139831999999998</v>
      </c>
      <c r="AI400">
        <f>VLOOKUP($I400,ForageQuality!$G$3:$K$1436,5,FALSE)</f>
        <v>18.823896000000001</v>
      </c>
    </row>
    <row r="401" spans="1:35" ht="15.75" customHeight="1" x14ac:dyDescent="0.2">
      <c r="A401" s="27" t="s">
        <v>19</v>
      </c>
      <c r="B401" s="27">
        <v>2022</v>
      </c>
      <c r="C401" s="30">
        <v>44811</v>
      </c>
      <c r="D401" s="27">
        <v>1304</v>
      </c>
      <c r="E401" s="31">
        <v>3</v>
      </c>
      <c r="F401" s="27" t="s">
        <v>26</v>
      </c>
      <c r="G401" s="27" t="s">
        <v>27</v>
      </c>
      <c r="H401" s="27">
        <v>6</v>
      </c>
      <c r="I401" s="5">
        <f t="shared" si="8"/>
        <v>220303</v>
      </c>
      <c r="J401" s="27">
        <v>2.78194715587862</v>
      </c>
      <c r="K401" s="9"/>
      <c r="L401" s="9"/>
      <c r="M401" s="9"/>
      <c r="N401" s="9"/>
      <c r="O401" s="9"/>
      <c r="P401" s="9"/>
      <c r="Q401" t="str">
        <f t="shared" si="9"/>
        <v>1304_44811</v>
      </c>
      <c r="R401" s="5">
        <v>220159</v>
      </c>
      <c r="S401" s="32">
        <v>2022</v>
      </c>
      <c r="T401" s="32" t="s">
        <v>130</v>
      </c>
      <c r="U401" s="5" t="s">
        <v>19</v>
      </c>
      <c r="V401" s="5">
        <v>1310</v>
      </c>
      <c r="W401" s="5">
        <v>2</v>
      </c>
      <c r="X401" s="5">
        <v>5</v>
      </c>
      <c r="Y401" s="5" t="s">
        <v>131</v>
      </c>
      <c r="Z401" s="5" t="s">
        <v>24</v>
      </c>
      <c r="AA401" s="30">
        <v>44754</v>
      </c>
      <c r="AB401" s="32" t="s">
        <v>132</v>
      </c>
      <c r="AC401" s="32">
        <v>3</v>
      </c>
      <c r="AD401" s="33" t="str">
        <f t="shared" si="10"/>
        <v>1310_44754</v>
      </c>
      <c r="AE401">
        <f t="shared" si="11"/>
        <v>220159</v>
      </c>
      <c r="AF401">
        <f>VLOOKUP($I401,ForageQuality!$G$3:$K$1436,2,FALSE)</f>
        <v>19.639003500000001</v>
      </c>
      <c r="AG401">
        <f>VLOOKUP($I401,ForageQuality!$G$3:$K$1436,3,FALSE)</f>
        <v>29.118641</v>
      </c>
      <c r="AH401">
        <f>VLOOKUP($I401,ForageQuality!$G$3:$K$1436,4,FALSE)</f>
        <v>41.645872499999996</v>
      </c>
      <c r="AI401">
        <f>VLOOKUP($I401,ForageQuality!$G$3:$K$1436,5,FALSE)</f>
        <v>19.283597499999999</v>
      </c>
    </row>
    <row r="402" spans="1:35" ht="15.75" customHeight="1" x14ac:dyDescent="0.2">
      <c r="A402" s="27" t="s">
        <v>19</v>
      </c>
      <c r="B402" s="27">
        <v>2022</v>
      </c>
      <c r="C402" s="30">
        <v>44811</v>
      </c>
      <c r="D402" s="27">
        <v>1305</v>
      </c>
      <c r="E402" s="31">
        <v>3</v>
      </c>
      <c r="F402" s="27" t="s">
        <v>23</v>
      </c>
      <c r="G402" s="27" t="s">
        <v>27</v>
      </c>
      <c r="H402" s="27">
        <v>6</v>
      </c>
      <c r="I402" s="5">
        <f t="shared" si="8"/>
        <v>220304</v>
      </c>
      <c r="J402" s="27">
        <v>2.8780088670622734</v>
      </c>
      <c r="K402" s="9"/>
      <c r="L402" s="9"/>
      <c r="M402" s="9"/>
      <c r="N402" s="9"/>
      <c r="O402" s="9"/>
      <c r="P402" s="9"/>
      <c r="Q402" t="str">
        <f t="shared" si="9"/>
        <v>1305_44811</v>
      </c>
      <c r="R402" s="5">
        <v>220160</v>
      </c>
      <c r="S402" s="32">
        <v>2022</v>
      </c>
      <c r="T402" s="32" t="s">
        <v>130</v>
      </c>
      <c r="U402" s="5" t="s">
        <v>19</v>
      </c>
      <c r="V402" s="5">
        <v>1311</v>
      </c>
      <c r="W402" s="5">
        <v>2</v>
      </c>
      <c r="X402" s="5">
        <v>6</v>
      </c>
      <c r="Y402" s="5" t="s">
        <v>131</v>
      </c>
      <c r="Z402" s="5" t="s">
        <v>25</v>
      </c>
      <c r="AA402" s="30">
        <v>44754</v>
      </c>
      <c r="AB402" s="32" t="s">
        <v>132</v>
      </c>
      <c r="AC402" s="32">
        <v>3</v>
      </c>
      <c r="AD402" s="33" t="str">
        <f t="shared" si="10"/>
        <v>1311_44754</v>
      </c>
      <c r="AE402">
        <f t="shared" si="11"/>
        <v>220160</v>
      </c>
      <c r="AF402">
        <f>VLOOKUP($I402,ForageQuality!$G$3:$K$1436,2,FALSE)</f>
        <v>22.845320999999998</v>
      </c>
      <c r="AG402">
        <f>VLOOKUP($I402,ForageQuality!$G$3:$K$1436,3,FALSE)</f>
        <v>23.235108</v>
      </c>
      <c r="AH402">
        <f>VLOOKUP($I402,ForageQuality!$G$3:$K$1436,4,FALSE)</f>
        <v>34.196679000000003</v>
      </c>
      <c r="AI402">
        <f>VLOOKUP($I402,ForageQuality!$G$3:$K$1436,5,FALSE)</f>
        <v>16.304504999999999</v>
      </c>
    </row>
    <row r="403" spans="1:35" ht="15.75" customHeight="1" x14ac:dyDescent="0.2">
      <c r="A403" s="27" t="s">
        <v>19</v>
      </c>
      <c r="B403" s="27">
        <v>2022</v>
      </c>
      <c r="C403" s="30">
        <v>44811</v>
      </c>
      <c r="D403" s="27">
        <v>1306</v>
      </c>
      <c r="E403" s="31">
        <v>3</v>
      </c>
      <c r="F403" s="27" t="s">
        <v>24</v>
      </c>
      <c r="G403" s="27" t="s">
        <v>27</v>
      </c>
      <c r="H403" s="27">
        <v>6</v>
      </c>
      <c r="I403" s="5">
        <f t="shared" si="8"/>
        <v>220305</v>
      </c>
      <c r="J403" s="27">
        <v>3.4505163461028978</v>
      </c>
      <c r="K403" s="9"/>
      <c r="L403" s="9"/>
      <c r="M403" s="9"/>
      <c r="N403" s="9"/>
      <c r="O403" s="9"/>
      <c r="P403" s="9"/>
      <c r="Q403" t="str">
        <f t="shared" si="9"/>
        <v>1306_44811</v>
      </c>
      <c r="R403" s="5">
        <v>220161</v>
      </c>
      <c r="S403" s="32">
        <v>2022</v>
      </c>
      <c r="T403" s="32" t="s">
        <v>130</v>
      </c>
      <c r="U403" s="5" t="s">
        <v>19</v>
      </c>
      <c r="V403" s="5">
        <v>1312</v>
      </c>
      <c r="W403" s="5">
        <v>2</v>
      </c>
      <c r="X403" s="5">
        <v>3</v>
      </c>
      <c r="Y403" s="5" t="s">
        <v>131</v>
      </c>
      <c r="Z403" s="5" t="s">
        <v>23</v>
      </c>
      <c r="AA403" s="30">
        <v>44754</v>
      </c>
      <c r="AB403" s="32" t="s">
        <v>132</v>
      </c>
      <c r="AC403" s="32">
        <v>3</v>
      </c>
      <c r="AD403" s="33" t="str">
        <f t="shared" si="10"/>
        <v>1312_44754</v>
      </c>
      <c r="AE403">
        <f t="shared" si="11"/>
        <v>220161</v>
      </c>
      <c r="AF403">
        <f>VLOOKUP($I403,ForageQuality!$G$3:$K$1436,2,FALSE)</f>
        <v>19.305140000000002</v>
      </c>
      <c r="AG403">
        <f>VLOOKUP($I403,ForageQuality!$G$3:$K$1436,3,FALSE)</f>
        <v>29.989865999999999</v>
      </c>
      <c r="AH403">
        <f>VLOOKUP($I403,ForageQuality!$G$3:$K$1436,4,FALSE)</f>
        <v>40.387881999999998</v>
      </c>
      <c r="AI403">
        <f>VLOOKUP($I403,ForageQuality!$G$3:$K$1436,5,FALSE)</f>
        <v>24.083639999999999</v>
      </c>
    </row>
    <row r="404" spans="1:35" ht="15.75" customHeight="1" x14ac:dyDescent="0.2">
      <c r="A404" s="27" t="s">
        <v>19</v>
      </c>
      <c r="B404" s="27">
        <v>2022</v>
      </c>
      <c r="C404" s="30">
        <v>44811</v>
      </c>
      <c r="D404" s="27">
        <v>1407</v>
      </c>
      <c r="E404" s="31">
        <v>4</v>
      </c>
      <c r="F404" s="27" t="s">
        <v>22</v>
      </c>
      <c r="G404" s="27" t="s">
        <v>27</v>
      </c>
      <c r="H404" s="27">
        <v>6</v>
      </c>
      <c r="I404" s="5">
        <f t="shared" si="8"/>
        <v>220306</v>
      </c>
      <c r="J404" s="27">
        <v>2.7796683656133192</v>
      </c>
      <c r="K404" s="9"/>
      <c r="L404" s="9"/>
      <c r="M404" s="9"/>
      <c r="N404" s="9"/>
      <c r="O404" s="9"/>
      <c r="P404" s="9"/>
      <c r="Q404" t="str">
        <f t="shared" si="9"/>
        <v>1407_44811</v>
      </c>
      <c r="R404" s="5">
        <v>220162</v>
      </c>
      <c r="S404" s="32">
        <v>2022</v>
      </c>
      <c r="T404" s="32" t="s">
        <v>130</v>
      </c>
      <c r="U404" s="5" t="s">
        <v>19</v>
      </c>
      <c r="V404" s="5">
        <v>1401</v>
      </c>
      <c r="W404" s="5">
        <v>2</v>
      </c>
      <c r="X404" s="5">
        <v>2</v>
      </c>
      <c r="Y404" s="5" t="s">
        <v>131</v>
      </c>
      <c r="Z404" s="5" t="s">
        <v>20</v>
      </c>
      <c r="AA404" s="30">
        <v>44754</v>
      </c>
      <c r="AB404" s="32" t="s">
        <v>132</v>
      </c>
      <c r="AC404" s="32">
        <v>3</v>
      </c>
      <c r="AD404" s="33" t="str">
        <f t="shared" si="10"/>
        <v>1401_44754</v>
      </c>
      <c r="AE404">
        <f t="shared" si="11"/>
        <v>220162</v>
      </c>
      <c r="AF404">
        <f>VLOOKUP($I404,ForageQuality!$G$3:$K$1436,2,FALSE)</f>
        <v>19.899263999999999</v>
      </c>
      <c r="AG404">
        <f>VLOOKUP($I404,ForageQuality!$G$3:$K$1436,3,FALSE)</f>
        <v>27.323799999999999</v>
      </c>
      <c r="AH404">
        <f>VLOOKUP($I404,ForageQuality!$G$3:$K$1436,4,FALSE)</f>
        <v>38.159100000000002</v>
      </c>
      <c r="AI404">
        <f>VLOOKUP($I404,ForageQuality!$G$3:$K$1436,5,FALSE)</f>
        <v>19.267990000000001</v>
      </c>
    </row>
    <row r="405" spans="1:35" ht="15.75" customHeight="1" x14ac:dyDescent="0.2">
      <c r="A405" s="27" t="s">
        <v>19</v>
      </c>
      <c r="B405" s="27">
        <v>2022</v>
      </c>
      <c r="C405" s="30">
        <v>44811</v>
      </c>
      <c r="D405" s="27">
        <v>1408</v>
      </c>
      <c r="E405" s="31">
        <v>4</v>
      </c>
      <c r="F405" s="27" t="s">
        <v>20</v>
      </c>
      <c r="G405" s="27" t="s">
        <v>27</v>
      </c>
      <c r="H405" s="27">
        <v>6</v>
      </c>
      <c r="I405" s="5">
        <f t="shared" si="8"/>
        <v>220307</v>
      </c>
      <c r="J405" s="27">
        <v>1.9254682528284421</v>
      </c>
      <c r="K405" s="9"/>
      <c r="L405" s="9"/>
      <c r="M405" s="9"/>
      <c r="N405" s="9"/>
      <c r="O405" s="9"/>
      <c r="P405" s="9"/>
      <c r="Q405" t="str">
        <f t="shared" si="9"/>
        <v>1408_44811</v>
      </c>
      <c r="R405" s="5">
        <v>220163</v>
      </c>
      <c r="S405" s="32">
        <v>2022</v>
      </c>
      <c r="T405" s="32" t="s">
        <v>130</v>
      </c>
      <c r="U405" s="5" t="s">
        <v>19</v>
      </c>
      <c r="V405" s="5">
        <v>1402</v>
      </c>
      <c r="W405" s="5">
        <v>2</v>
      </c>
      <c r="X405" s="5">
        <v>3</v>
      </c>
      <c r="Y405" s="5" t="s">
        <v>131</v>
      </c>
      <c r="Z405" s="5" t="s">
        <v>23</v>
      </c>
      <c r="AA405" s="30">
        <v>44754</v>
      </c>
      <c r="AB405" s="32" t="s">
        <v>132</v>
      </c>
      <c r="AC405" s="32">
        <v>3</v>
      </c>
      <c r="AD405" s="33" t="str">
        <f t="shared" si="10"/>
        <v>1402_44754</v>
      </c>
      <c r="AE405">
        <f t="shared" si="11"/>
        <v>220163</v>
      </c>
      <c r="AF405">
        <f>VLOOKUP($I405,ForageQuality!$G$3:$K$1436,2,FALSE)</f>
        <v>19.013567999999999</v>
      </c>
      <c r="AG405">
        <f>VLOOKUP($I405,ForageQuality!$G$3:$K$1436,3,FALSE)</f>
        <v>27.057407999999999</v>
      </c>
      <c r="AH405">
        <f>VLOOKUP($I405,ForageQuality!$G$3:$K$1436,4,FALSE)</f>
        <v>40.040447999999998</v>
      </c>
      <c r="AI405">
        <f>VLOOKUP($I405,ForageQuality!$G$3:$K$1436,5,FALSE)</f>
        <v>19.483968000000001</v>
      </c>
    </row>
    <row r="406" spans="1:35" ht="15.75" customHeight="1" x14ac:dyDescent="0.2">
      <c r="A406" s="27" t="s">
        <v>19</v>
      </c>
      <c r="B406" s="27">
        <v>2022</v>
      </c>
      <c r="C406" s="30">
        <v>44811</v>
      </c>
      <c r="D406" s="27">
        <v>1409</v>
      </c>
      <c r="E406" s="31">
        <v>4</v>
      </c>
      <c r="F406" s="27" t="s">
        <v>24</v>
      </c>
      <c r="G406" s="27" t="s">
        <v>27</v>
      </c>
      <c r="H406" s="27">
        <v>6</v>
      </c>
      <c r="I406" s="5">
        <f t="shared" si="8"/>
        <v>220308</v>
      </c>
      <c r="J406" s="27">
        <v>3.032842476781235</v>
      </c>
      <c r="K406" s="9"/>
      <c r="L406" s="9"/>
      <c r="M406" s="9"/>
      <c r="N406" s="9"/>
      <c r="O406" s="9"/>
      <c r="P406" s="9"/>
      <c r="Q406" t="str">
        <f t="shared" si="9"/>
        <v>1409_44811</v>
      </c>
      <c r="R406" s="5">
        <v>220164</v>
      </c>
      <c r="S406" s="32">
        <v>2022</v>
      </c>
      <c r="T406" s="32" t="s">
        <v>130</v>
      </c>
      <c r="U406" s="5" t="s">
        <v>19</v>
      </c>
      <c r="V406" s="5">
        <v>1403</v>
      </c>
      <c r="W406" s="5">
        <v>2</v>
      </c>
      <c r="X406" s="5">
        <v>5</v>
      </c>
      <c r="Y406" s="5" t="s">
        <v>131</v>
      </c>
      <c r="Z406" s="5" t="s">
        <v>24</v>
      </c>
      <c r="AA406" s="30">
        <v>44754</v>
      </c>
      <c r="AB406" s="32" t="s">
        <v>132</v>
      </c>
      <c r="AC406" s="32">
        <v>3</v>
      </c>
      <c r="AD406" s="33" t="str">
        <f t="shared" si="10"/>
        <v>1403_44754</v>
      </c>
      <c r="AE406">
        <f t="shared" si="11"/>
        <v>220164</v>
      </c>
      <c r="AF406">
        <f>VLOOKUP($I406,ForageQuality!$G$3:$K$1436,2,FALSE)</f>
        <v>18.674351999999999</v>
      </c>
      <c r="AG406">
        <f>VLOOKUP($I406,ForageQuality!$G$3:$K$1436,3,FALSE)</f>
        <v>29.842904999999998</v>
      </c>
      <c r="AH406">
        <f>VLOOKUP($I406,ForageQuality!$G$3:$K$1436,4,FALSE)</f>
        <v>40.935546000000002</v>
      </c>
      <c r="AI406">
        <f>VLOOKUP($I406,ForageQuality!$G$3:$K$1436,5,FALSE)</f>
        <v>22.859000999999999</v>
      </c>
    </row>
    <row r="407" spans="1:35" ht="15.75" customHeight="1" x14ac:dyDescent="0.2">
      <c r="A407" s="27" t="s">
        <v>19</v>
      </c>
      <c r="B407" s="27">
        <v>2022</v>
      </c>
      <c r="C407" s="30">
        <v>44811</v>
      </c>
      <c r="D407" s="27">
        <v>1410</v>
      </c>
      <c r="E407" s="31">
        <v>4</v>
      </c>
      <c r="F407" s="27" t="s">
        <v>26</v>
      </c>
      <c r="G407" s="27" t="s">
        <v>27</v>
      </c>
      <c r="H407" s="27">
        <v>6</v>
      </c>
      <c r="I407" s="5">
        <f t="shared" si="8"/>
        <v>220309</v>
      </c>
      <c r="J407" s="27">
        <v>2.3239410977521975</v>
      </c>
      <c r="K407" s="9"/>
      <c r="L407" s="9"/>
      <c r="M407" s="9"/>
      <c r="N407" s="9"/>
      <c r="O407" s="9"/>
      <c r="P407" s="9"/>
      <c r="Q407" t="str">
        <f t="shared" si="9"/>
        <v>1410_44811</v>
      </c>
      <c r="R407" s="5">
        <v>220165</v>
      </c>
      <c r="S407" s="32">
        <v>2022</v>
      </c>
      <c r="T407" s="32" t="s">
        <v>130</v>
      </c>
      <c r="U407" s="5" t="s">
        <v>19</v>
      </c>
      <c r="V407" s="5">
        <v>1404</v>
      </c>
      <c r="W407" s="5">
        <v>2</v>
      </c>
      <c r="X407" s="5">
        <v>4</v>
      </c>
      <c r="Y407" s="5" t="s">
        <v>131</v>
      </c>
      <c r="Z407" s="5" t="s">
        <v>22</v>
      </c>
      <c r="AA407" s="30">
        <v>44754</v>
      </c>
      <c r="AB407" s="32" t="s">
        <v>132</v>
      </c>
      <c r="AC407" s="32">
        <v>3</v>
      </c>
      <c r="AD407" s="33" t="str">
        <f t="shared" si="10"/>
        <v>1404_44754</v>
      </c>
      <c r="AE407">
        <f t="shared" si="11"/>
        <v>220165</v>
      </c>
      <c r="AF407">
        <f>VLOOKUP($I407,ForageQuality!$G$3:$K$1436,2,FALSE)</f>
        <v>19.088262</v>
      </c>
      <c r="AG407">
        <f>VLOOKUP($I407,ForageQuality!$G$3:$K$1436,3,FALSE)</f>
        <v>28.764818999999999</v>
      </c>
      <c r="AH407">
        <f>VLOOKUP($I407,ForageQuality!$G$3:$K$1436,4,FALSE)</f>
        <v>39.207554999999999</v>
      </c>
      <c r="AI407">
        <f>VLOOKUP($I407,ForageQuality!$G$3:$K$1436,5,FALSE)</f>
        <v>20.024702999999999</v>
      </c>
    </row>
    <row r="408" spans="1:35" ht="15.75" customHeight="1" x14ac:dyDescent="0.2">
      <c r="A408" s="27" t="s">
        <v>19</v>
      </c>
      <c r="B408" s="27">
        <v>2022</v>
      </c>
      <c r="C408" s="30">
        <v>44811</v>
      </c>
      <c r="D408" s="27">
        <v>1411</v>
      </c>
      <c r="E408" s="31">
        <v>4</v>
      </c>
      <c r="F408" s="27" t="s">
        <v>25</v>
      </c>
      <c r="G408" s="27" t="s">
        <v>27</v>
      </c>
      <c r="H408" s="27">
        <v>6</v>
      </c>
      <c r="I408" s="5">
        <f t="shared" si="8"/>
        <v>220310</v>
      </c>
      <c r="J408" s="27">
        <v>1.8655523041866471</v>
      </c>
      <c r="K408" s="9"/>
      <c r="L408" s="9"/>
      <c r="M408" s="9"/>
      <c r="N408" s="9"/>
      <c r="O408" s="9"/>
      <c r="P408" s="9"/>
      <c r="Q408" t="str">
        <f t="shared" si="9"/>
        <v>1411_44811</v>
      </c>
      <c r="R408" s="5">
        <v>220166</v>
      </c>
      <c r="S408" s="32">
        <v>2022</v>
      </c>
      <c r="T408" s="32" t="s">
        <v>130</v>
      </c>
      <c r="U408" s="5" t="s">
        <v>19</v>
      </c>
      <c r="V408" s="5">
        <v>1405</v>
      </c>
      <c r="W408" s="5">
        <v>2</v>
      </c>
      <c r="X408" s="5">
        <v>1</v>
      </c>
      <c r="Y408" s="5" t="s">
        <v>131</v>
      </c>
      <c r="Z408" s="5" t="s">
        <v>26</v>
      </c>
      <c r="AA408" s="30">
        <v>44754</v>
      </c>
      <c r="AB408" s="32" t="s">
        <v>132</v>
      </c>
      <c r="AC408" s="32">
        <v>3</v>
      </c>
      <c r="AD408" s="33" t="str">
        <f t="shared" si="10"/>
        <v>1405_44754</v>
      </c>
      <c r="AE408">
        <f t="shared" si="11"/>
        <v>220166</v>
      </c>
      <c r="AF408">
        <f>VLOOKUP($I408,ForageQuality!$G$3:$K$1436,2,FALSE)</f>
        <v>21.116415</v>
      </c>
      <c r="AG408">
        <f>VLOOKUP($I408,ForageQuality!$G$3:$K$1436,3,FALSE)</f>
        <v>22.441514999999999</v>
      </c>
      <c r="AH408">
        <f>VLOOKUP($I408,ForageQuality!$G$3:$K$1436,4,FALSE)</f>
        <v>33.667005000000003</v>
      </c>
      <c r="AI408">
        <f>VLOOKUP($I408,ForageQuality!$G$3:$K$1436,5,FALSE)</f>
        <v>18.920535000000001</v>
      </c>
    </row>
    <row r="409" spans="1:35" ht="15.75" customHeight="1" x14ac:dyDescent="0.2">
      <c r="A409" s="27" t="s">
        <v>19</v>
      </c>
      <c r="B409" s="27">
        <v>2022</v>
      </c>
      <c r="C409" s="30">
        <v>44811</v>
      </c>
      <c r="D409" s="27">
        <v>1412</v>
      </c>
      <c r="E409" s="31">
        <v>4</v>
      </c>
      <c r="F409" s="27" t="s">
        <v>23</v>
      </c>
      <c r="G409" s="27" t="s">
        <v>27</v>
      </c>
      <c r="H409" s="27">
        <v>6</v>
      </c>
      <c r="I409" s="5">
        <f t="shared" si="8"/>
        <v>220311</v>
      </c>
      <c r="J409" s="27">
        <v>2.1117275243945683</v>
      </c>
      <c r="K409" s="9"/>
      <c r="L409" s="9"/>
      <c r="M409" s="9"/>
      <c r="N409" s="9"/>
      <c r="O409" s="9"/>
      <c r="P409" s="9"/>
      <c r="Q409" t="str">
        <f t="shared" si="9"/>
        <v>1412_44811</v>
      </c>
      <c r="R409" s="5">
        <v>220167</v>
      </c>
      <c r="S409" s="32">
        <v>2022</v>
      </c>
      <c r="T409" s="32" t="s">
        <v>130</v>
      </c>
      <c r="U409" s="5" t="s">
        <v>19</v>
      </c>
      <c r="V409" s="5">
        <v>1406</v>
      </c>
      <c r="W409" s="5">
        <v>2</v>
      </c>
      <c r="X409" s="5">
        <v>6</v>
      </c>
      <c r="Y409" s="5" t="s">
        <v>131</v>
      </c>
      <c r="Z409" s="5" t="s">
        <v>25</v>
      </c>
      <c r="AA409" s="30">
        <v>44754</v>
      </c>
      <c r="AB409" s="32" t="s">
        <v>132</v>
      </c>
      <c r="AC409" s="32">
        <v>3</v>
      </c>
      <c r="AD409" s="33" t="str">
        <f t="shared" si="10"/>
        <v>1406_44754</v>
      </c>
      <c r="AE409">
        <f t="shared" si="11"/>
        <v>220167</v>
      </c>
      <c r="AF409">
        <f>VLOOKUP($I409,ForageQuality!$G$3:$K$1436,2,FALSE)</f>
        <v>17.140274999999999</v>
      </c>
      <c r="AG409">
        <f>VLOOKUP($I409,ForageQuality!$G$3:$K$1436,3,FALSE)</f>
        <v>29.20195</v>
      </c>
      <c r="AH409">
        <f>VLOOKUP($I409,ForageQuality!$G$3:$K$1436,4,FALSE)</f>
        <v>43.717649999999999</v>
      </c>
      <c r="AI409">
        <f>VLOOKUP($I409,ForageQuality!$G$3:$K$1436,5,FALSE)</f>
        <v>22.180975</v>
      </c>
    </row>
    <row r="410" spans="1:35" ht="15.75" customHeight="1" x14ac:dyDescent="0.2">
      <c r="A410" s="27" t="s">
        <v>28</v>
      </c>
      <c r="B410" s="27">
        <v>2022</v>
      </c>
      <c r="C410" s="30">
        <v>44704</v>
      </c>
      <c r="D410" s="27">
        <v>2101</v>
      </c>
      <c r="E410" s="31">
        <v>1</v>
      </c>
      <c r="F410" s="27" t="s">
        <v>26</v>
      </c>
      <c r="G410" s="27" t="s">
        <v>21</v>
      </c>
      <c r="H410" s="27">
        <v>1</v>
      </c>
      <c r="I410" s="5">
        <f t="shared" si="8"/>
        <v>220048</v>
      </c>
      <c r="J410" s="27">
        <v>2.8145258436759484</v>
      </c>
      <c r="K410" s="9"/>
      <c r="L410" s="9"/>
      <c r="M410" s="9"/>
      <c r="N410" s="9"/>
      <c r="O410" s="9"/>
      <c r="P410" s="9"/>
      <c r="Q410" t="str">
        <f t="shared" si="9"/>
        <v>2101_44704</v>
      </c>
      <c r="R410" s="5">
        <v>220168</v>
      </c>
      <c r="S410" s="32">
        <v>2022</v>
      </c>
      <c r="T410" s="32" t="s">
        <v>130</v>
      </c>
      <c r="U410" s="5" t="s">
        <v>28</v>
      </c>
      <c r="V410" s="5">
        <v>2101</v>
      </c>
      <c r="W410" s="5">
        <v>2</v>
      </c>
      <c r="X410" s="5">
        <v>1</v>
      </c>
      <c r="Y410" s="5" t="s">
        <v>131</v>
      </c>
      <c r="Z410" s="5" t="s">
        <v>26</v>
      </c>
      <c r="AA410" s="30">
        <v>44754</v>
      </c>
      <c r="AB410" s="32" t="s">
        <v>132</v>
      </c>
      <c r="AC410" s="32">
        <v>3</v>
      </c>
      <c r="AD410" s="33" t="str">
        <f t="shared" si="10"/>
        <v>2101_44754</v>
      </c>
      <c r="AE410">
        <f t="shared" si="11"/>
        <v>220168</v>
      </c>
      <c r="AF410">
        <f>VLOOKUP($I410,ForageQuality!$G$3:$K$1436,2,FALSE)</f>
        <v>22.486879999999999</v>
      </c>
      <c r="AG410">
        <f>VLOOKUP($I410,ForageQuality!$G$3:$K$1436,3,FALSE)</f>
        <v>20.911888000000001</v>
      </c>
      <c r="AH410">
        <f>VLOOKUP($I410,ForageQuality!$G$3:$K$1436,4,FALSE)</f>
        <v>28.176880000000001</v>
      </c>
      <c r="AI410">
        <f>VLOOKUP($I410,ForageQuality!$G$3:$K$1436,5,FALSE)</f>
        <v>6.9827680000000001</v>
      </c>
    </row>
    <row r="411" spans="1:35" ht="15.75" customHeight="1" x14ac:dyDescent="0.2">
      <c r="A411" s="27" t="s">
        <v>28</v>
      </c>
      <c r="B411" s="27">
        <v>2022</v>
      </c>
      <c r="C411" s="30">
        <v>44704</v>
      </c>
      <c r="D411" s="27">
        <v>2102</v>
      </c>
      <c r="E411" s="31">
        <v>1</v>
      </c>
      <c r="F411" s="27" t="s">
        <v>25</v>
      </c>
      <c r="G411" s="27" t="s">
        <v>21</v>
      </c>
      <c r="H411" s="27">
        <v>1</v>
      </c>
      <c r="I411" s="5">
        <f t="shared" si="8"/>
        <v>220049</v>
      </c>
      <c r="J411" s="27">
        <v>2.6147105623152065</v>
      </c>
      <c r="K411" s="9"/>
      <c r="L411" s="9"/>
      <c r="M411" s="9"/>
      <c r="N411" s="9"/>
      <c r="O411" s="9"/>
      <c r="P411" s="9"/>
      <c r="Q411" t="str">
        <f t="shared" si="9"/>
        <v>2102_44704</v>
      </c>
      <c r="R411" s="5">
        <v>220169</v>
      </c>
      <c r="S411" s="32">
        <v>2022</v>
      </c>
      <c r="T411" s="32" t="s">
        <v>130</v>
      </c>
      <c r="U411" s="5" t="s">
        <v>28</v>
      </c>
      <c r="V411" s="5">
        <v>2102</v>
      </c>
      <c r="W411" s="5">
        <v>2</v>
      </c>
      <c r="X411" s="5">
        <v>6</v>
      </c>
      <c r="Y411" s="5" t="s">
        <v>131</v>
      </c>
      <c r="Z411" s="5" t="s">
        <v>25</v>
      </c>
      <c r="AA411" s="30">
        <v>44754</v>
      </c>
      <c r="AB411" s="32" t="s">
        <v>132</v>
      </c>
      <c r="AC411" s="32">
        <v>3</v>
      </c>
      <c r="AD411" s="33" t="str">
        <f t="shared" si="10"/>
        <v>2102_44754</v>
      </c>
      <c r="AE411">
        <f t="shared" si="11"/>
        <v>220169</v>
      </c>
      <c r="AF411">
        <f>VLOOKUP($I411,ForageQuality!$G$3:$K$1436,2,FALSE)</f>
        <v>21.706171999999999</v>
      </c>
      <c r="AG411">
        <f>VLOOKUP($I411,ForageQuality!$G$3:$K$1436,3,FALSE)</f>
        <v>27.013752</v>
      </c>
      <c r="AH411">
        <f>VLOOKUP($I411,ForageQuality!$G$3:$K$1436,4,FALSE)</f>
        <v>37.555703999999999</v>
      </c>
      <c r="AI411">
        <f>VLOOKUP($I411,ForageQuality!$G$3:$K$1436,5,FALSE)</f>
        <v>10.551102999999999</v>
      </c>
    </row>
    <row r="412" spans="1:35" ht="15.75" customHeight="1" x14ac:dyDescent="0.2">
      <c r="A412" s="27" t="s">
        <v>28</v>
      </c>
      <c r="B412" s="27">
        <v>2022</v>
      </c>
      <c r="C412" s="30">
        <v>44704</v>
      </c>
      <c r="D412" s="27">
        <v>2103</v>
      </c>
      <c r="E412" s="31">
        <v>1</v>
      </c>
      <c r="F412" s="27" t="s">
        <v>22</v>
      </c>
      <c r="G412" s="27" t="s">
        <v>21</v>
      </c>
      <c r="H412" s="27">
        <v>1</v>
      </c>
      <c r="I412" s="5">
        <f t="shared" si="8"/>
        <v>220050</v>
      </c>
      <c r="J412" s="27">
        <v>2.8297629941802156</v>
      </c>
      <c r="K412" s="9"/>
      <c r="L412" s="9"/>
      <c r="M412" s="9"/>
      <c r="N412" s="9"/>
      <c r="O412" s="9"/>
      <c r="P412" s="9"/>
      <c r="Q412" t="str">
        <f t="shared" si="9"/>
        <v>2103_44704</v>
      </c>
      <c r="R412" s="5">
        <v>220170</v>
      </c>
      <c r="S412" s="32">
        <v>2022</v>
      </c>
      <c r="T412" s="32" t="s">
        <v>130</v>
      </c>
      <c r="U412" s="5" t="s">
        <v>28</v>
      </c>
      <c r="V412" s="5">
        <v>2103</v>
      </c>
      <c r="W412" s="5">
        <v>2</v>
      </c>
      <c r="X412" s="5">
        <v>4</v>
      </c>
      <c r="Y412" s="5" t="s">
        <v>131</v>
      </c>
      <c r="Z412" s="5" t="s">
        <v>22</v>
      </c>
      <c r="AA412" s="30">
        <v>44754</v>
      </c>
      <c r="AB412" s="32" t="s">
        <v>132</v>
      </c>
      <c r="AC412" s="32">
        <v>3</v>
      </c>
      <c r="AD412" s="33" t="str">
        <f t="shared" si="10"/>
        <v>2103_44754</v>
      </c>
      <c r="AE412">
        <f t="shared" si="11"/>
        <v>220170</v>
      </c>
      <c r="AF412">
        <f>VLOOKUP($I412,ForageQuality!$G$3:$K$1436,2,FALSE)</f>
        <v>23.631340000000002</v>
      </c>
      <c r="AG412">
        <f>VLOOKUP($I412,ForageQuality!$G$3:$K$1436,3,FALSE)</f>
        <v>18.55707</v>
      </c>
      <c r="AH412">
        <f>VLOOKUP($I412,ForageQuality!$G$3:$K$1436,4,FALSE)</f>
        <v>24.369250000000001</v>
      </c>
      <c r="AI412">
        <f>VLOOKUP($I412,ForageQuality!$G$3:$K$1436,5,FALSE)</f>
        <v>8.0350199999999994</v>
      </c>
    </row>
    <row r="413" spans="1:35" ht="15.75" customHeight="1" x14ac:dyDescent="0.2">
      <c r="A413" s="27" t="s">
        <v>28</v>
      </c>
      <c r="B413" s="27">
        <v>2022</v>
      </c>
      <c r="C413" s="30">
        <v>44704</v>
      </c>
      <c r="D413" s="27">
        <v>2104</v>
      </c>
      <c r="E413" s="31">
        <v>1</v>
      </c>
      <c r="F413" s="27" t="s">
        <v>23</v>
      </c>
      <c r="G413" s="27" t="s">
        <v>21</v>
      </c>
      <c r="H413" s="27">
        <v>1</v>
      </c>
      <c r="I413" s="5">
        <f t="shared" si="8"/>
        <v>220051</v>
      </c>
      <c r="J413" s="27">
        <v>2.8518043998182896</v>
      </c>
      <c r="K413" s="9"/>
      <c r="L413" s="9"/>
      <c r="M413" s="9"/>
      <c r="N413" s="9"/>
      <c r="O413" s="9"/>
      <c r="P413" s="9"/>
      <c r="Q413" t="str">
        <f t="shared" si="9"/>
        <v>2104_44704</v>
      </c>
      <c r="R413" s="5">
        <v>220171</v>
      </c>
      <c r="S413" s="32">
        <v>2022</v>
      </c>
      <c r="T413" s="32" t="s">
        <v>130</v>
      </c>
      <c r="U413" s="5" t="s">
        <v>28</v>
      </c>
      <c r="V413" s="5">
        <v>2104</v>
      </c>
      <c r="W413" s="5">
        <v>2</v>
      </c>
      <c r="X413" s="5">
        <v>3</v>
      </c>
      <c r="Y413" s="5" t="s">
        <v>131</v>
      </c>
      <c r="Z413" s="5" t="s">
        <v>23</v>
      </c>
      <c r="AA413" s="30">
        <v>44754</v>
      </c>
      <c r="AB413" s="32" t="s">
        <v>132</v>
      </c>
      <c r="AC413" s="32">
        <v>3</v>
      </c>
      <c r="AD413" s="33" t="str">
        <f t="shared" si="10"/>
        <v>2104_44754</v>
      </c>
      <c r="AE413">
        <f t="shared" si="11"/>
        <v>220171</v>
      </c>
      <c r="AF413">
        <f>VLOOKUP($I413,ForageQuality!$G$3:$K$1436,2,FALSE)</f>
        <v>8.0118720000000003</v>
      </c>
      <c r="AG413">
        <f>VLOOKUP($I413,ForageQuality!$G$3:$K$1436,3,FALSE)</f>
        <v>32.529684000000003</v>
      </c>
      <c r="AH413">
        <f>VLOOKUP($I413,ForageQuality!$G$3:$K$1436,4,FALSE)</f>
        <v>60.524870999999997</v>
      </c>
      <c r="AI413">
        <f>VLOOKUP($I413,ForageQuality!$G$3:$K$1436,5,FALSE)</f>
        <v>23.405052000000001</v>
      </c>
    </row>
    <row r="414" spans="1:35" ht="15.75" customHeight="1" x14ac:dyDescent="0.2">
      <c r="A414" s="27" t="s">
        <v>28</v>
      </c>
      <c r="B414" s="27">
        <v>2022</v>
      </c>
      <c r="C414" s="30">
        <v>44704</v>
      </c>
      <c r="D414" s="27">
        <v>2105</v>
      </c>
      <c r="E414" s="31">
        <v>1</v>
      </c>
      <c r="F414" s="27" t="s">
        <v>20</v>
      </c>
      <c r="G414" s="27" t="s">
        <v>21</v>
      </c>
      <c r="H414" s="27">
        <v>1</v>
      </c>
      <c r="I414" s="5">
        <f t="shared" si="8"/>
        <v>220052</v>
      </c>
      <c r="J414" s="27">
        <v>2.5920876038657958</v>
      </c>
      <c r="K414" s="9"/>
      <c r="L414" s="9"/>
      <c r="M414" s="9"/>
      <c r="N414" s="9"/>
      <c r="O414" s="9"/>
      <c r="P414" s="9"/>
      <c r="Q414" t="str">
        <f t="shared" si="9"/>
        <v>2105_44704</v>
      </c>
      <c r="R414" s="5">
        <v>220172</v>
      </c>
      <c r="S414" s="32">
        <v>2022</v>
      </c>
      <c r="T414" s="32" t="s">
        <v>130</v>
      </c>
      <c r="U414" s="5" t="s">
        <v>28</v>
      </c>
      <c r="V414" s="5">
        <v>2105</v>
      </c>
      <c r="W414" s="5">
        <v>2</v>
      </c>
      <c r="X414" s="5">
        <v>2</v>
      </c>
      <c r="Y414" s="5" t="s">
        <v>131</v>
      </c>
      <c r="Z414" s="5" t="s">
        <v>20</v>
      </c>
      <c r="AA414" s="30">
        <v>44754</v>
      </c>
      <c r="AB414" s="32" t="s">
        <v>132</v>
      </c>
      <c r="AC414" s="32">
        <v>3</v>
      </c>
      <c r="AD414" s="33" t="str">
        <f t="shared" si="10"/>
        <v>2105_44754</v>
      </c>
      <c r="AE414">
        <f t="shared" si="11"/>
        <v>220172</v>
      </c>
      <c r="AF414">
        <f>VLOOKUP($I414,ForageQuality!$G$3:$K$1436,2,FALSE)</f>
        <v>18.840551999999999</v>
      </c>
      <c r="AG414">
        <f>VLOOKUP($I414,ForageQuality!$G$3:$K$1436,3,FALSE)</f>
        <v>30.206123999999999</v>
      </c>
      <c r="AH414">
        <f>VLOOKUP($I414,ForageQuality!$G$3:$K$1436,4,FALSE)</f>
        <v>42.256152</v>
      </c>
      <c r="AI414">
        <f>VLOOKUP($I414,ForageQuality!$G$3:$K$1436,5,FALSE)</f>
        <v>14.094390000000001</v>
      </c>
    </row>
    <row r="415" spans="1:35" ht="15.75" customHeight="1" x14ac:dyDescent="0.2">
      <c r="A415" s="27" t="s">
        <v>28</v>
      </c>
      <c r="B415" s="27">
        <v>2022</v>
      </c>
      <c r="C415" s="30">
        <v>44704</v>
      </c>
      <c r="D415" s="27">
        <v>2106</v>
      </c>
      <c r="E415" s="31">
        <v>1</v>
      </c>
      <c r="F415" s="27" t="s">
        <v>24</v>
      </c>
      <c r="G415" s="27" t="s">
        <v>21</v>
      </c>
      <c r="H415" s="27">
        <v>1</v>
      </c>
      <c r="I415" s="5">
        <f t="shared" si="8"/>
        <v>220053</v>
      </c>
      <c r="J415" s="27">
        <v>2.9416261569778208</v>
      </c>
      <c r="K415" s="9"/>
      <c r="L415" s="9"/>
      <c r="M415" s="9"/>
      <c r="N415" s="9"/>
      <c r="O415" s="9"/>
      <c r="P415" s="9"/>
      <c r="Q415" t="str">
        <f t="shared" si="9"/>
        <v>2106_44704</v>
      </c>
      <c r="R415" s="5">
        <v>220173</v>
      </c>
      <c r="S415" s="32">
        <v>2022</v>
      </c>
      <c r="T415" s="32" t="s">
        <v>130</v>
      </c>
      <c r="U415" s="5" t="s">
        <v>28</v>
      </c>
      <c r="V415" s="5">
        <v>2106</v>
      </c>
      <c r="W415" s="5">
        <v>2</v>
      </c>
      <c r="X415" s="5">
        <v>5</v>
      </c>
      <c r="Y415" s="5" t="s">
        <v>131</v>
      </c>
      <c r="Z415" s="5" t="s">
        <v>24</v>
      </c>
      <c r="AA415" s="30">
        <v>44754</v>
      </c>
      <c r="AB415" s="32" t="s">
        <v>132</v>
      </c>
      <c r="AC415" s="32">
        <v>3</v>
      </c>
      <c r="AD415" s="33" t="str">
        <f t="shared" si="10"/>
        <v>2106_44754</v>
      </c>
      <c r="AE415">
        <f t="shared" si="11"/>
        <v>220173</v>
      </c>
      <c r="AF415">
        <f>VLOOKUP($I415,ForageQuality!$G$3:$K$1436,2,FALSE)</f>
        <v>22.244114</v>
      </c>
      <c r="AG415">
        <f>VLOOKUP($I415,ForageQuality!$G$3:$K$1436,3,FALSE)</f>
        <v>21.484249999999999</v>
      </c>
      <c r="AH415">
        <f>VLOOKUP($I415,ForageQuality!$G$3:$K$1436,4,FALSE)</f>
        <v>29.209534000000001</v>
      </c>
      <c r="AI415">
        <f>VLOOKUP($I415,ForageQuality!$G$3:$K$1436,5,FALSE)</f>
        <v>8.9826779999999999</v>
      </c>
    </row>
    <row r="416" spans="1:35" ht="15.75" customHeight="1" x14ac:dyDescent="0.2">
      <c r="A416" s="27" t="s">
        <v>28</v>
      </c>
      <c r="B416" s="27">
        <v>2022</v>
      </c>
      <c r="C416" s="30">
        <v>44704</v>
      </c>
      <c r="D416" s="27">
        <v>2107</v>
      </c>
      <c r="E416" s="31">
        <v>1</v>
      </c>
      <c r="F416" s="27" t="s">
        <v>22</v>
      </c>
      <c r="G416" s="27" t="s">
        <v>27</v>
      </c>
      <c r="H416" s="27">
        <v>1</v>
      </c>
      <c r="I416" s="5">
        <f t="shared" si="8"/>
        <v>220054</v>
      </c>
      <c r="J416" s="27">
        <v>2.5109436777269893</v>
      </c>
      <c r="K416" s="9"/>
      <c r="L416" s="9"/>
      <c r="M416" s="9"/>
      <c r="N416" s="9"/>
      <c r="O416" s="9"/>
      <c r="P416" s="9"/>
      <c r="Q416" t="str">
        <f t="shared" si="9"/>
        <v>2107_44704</v>
      </c>
      <c r="R416" s="5">
        <v>220174</v>
      </c>
      <c r="S416" s="32">
        <v>2022</v>
      </c>
      <c r="T416" s="32" t="s">
        <v>130</v>
      </c>
      <c r="U416" s="5" t="s">
        <v>28</v>
      </c>
      <c r="V416" s="5">
        <v>2201</v>
      </c>
      <c r="W416" s="5">
        <v>2</v>
      </c>
      <c r="X416" s="5">
        <v>2</v>
      </c>
      <c r="Y416" s="5" t="s">
        <v>131</v>
      </c>
      <c r="Z416" s="5" t="s">
        <v>20</v>
      </c>
      <c r="AA416" s="30">
        <v>44754</v>
      </c>
      <c r="AB416" s="32" t="s">
        <v>132</v>
      </c>
      <c r="AC416" s="32">
        <v>3</v>
      </c>
      <c r="AD416" s="33" t="str">
        <f t="shared" si="10"/>
        <v>2201_44754</v>
      </c>
      <c r="AE416">
        <f t="shared" si="11"/>
        <v>220174</v>
      </c>
      <c r="AF416">
        <f>VLOOKUP($I416,ForageQuality!$G$3:$K$1436,2,FALSE)</f>
        <v>23.919149999999998</v>
      </c>
      <c r="AG416">
        <f>VLOOKUP($I416,ForageQuality!$G$3:$K$1436,3,FALSE)</f>
        <v>17.348849999999999</v>
      </c>
      <c r="AH416">
        <f>VLOOKUP($I416,ForageQuality!$G$3:$K$1436,4,FALSE)</f>
        <v>22.389700000000001</v>
      </c>
      <c r="AI416">
        <f>VLOOKUP($I416,ForageQuality!$G$3:$K$1436,5,FALSE)</f>
        <v>6.2354500000000002</v>
      </c>
    </row>
    <row r="417" spans="1:35" ht="15.75" customHeight="1" x14ac:dyDescent="0.2">
      <c r="A417" s="27" t="s">
        <v>28</v>
      </c>
      <c r="B417" s="27">
        <v>2022</v>
      </c>
      <c r="C417" s="30">
        <v>44704</v>
      </c>
      <c r="D417" s="27">
        <v>2108</v>
      </c>
      <c r="E417" s="31">
        <v>1</v>
      </c>
      <c r="F417" s="27" t="s">
        <v>26</v>
      </c>
      <c r="G417" s="27" t="s">
        <v>27</v>
      </c>
      <c r="H417" s="27">
        <v>1</v>
      </c>
      <c r="I417" s="5">
        <f t="shared" si="8"/>
        <v>220055</v>
      </c>
      <c r="J417" s="27">
        <v>2.3984466172017647</v>
      </c>
      <c r="K417" s="9"/>
      <c r="L417" s="9"/>
      <c r="M417" s="9"/>
      <c r="N417" s="9"/>
      <c r="O417" s="9"/>
      <c r="P417" s="9"/>
      <c r="Q417" t="str">
        <f t="shared" si="9"/>
        <v>2108_44704</v>
      </c>
      <c r="R417" s="5">
        <v>220175</v>
      </c>
      <c r="S417" s="32">
        <v>2022</v>
      </c>
      <c r="T417" s="32" t="s">
        <v>130</v>
      </c>
      <c r="U417" s="5" t="s">
        <v>28</v>
      </c>
      <c r="V417" s="5">
        <v>2202</v>
      </c>
      <c r="W417" s="5">
        <v>2</v>
      </c>
      <c r="X417" s="5">
        <v>4</v>
      </c>
      <c r="Y417" s="5" t="s">
        <v>131</v>
      </c>
      <c r="Z417" s="5" t="s">
        <v>22</v>
      </c>
      <c r="AA417" s="30">
        <v>44754</v>
      </c>
      <c r="AB417" s="32" t="s">
        <v>132</v>
      </c>
      <c r="AC417" s="32">
        <v>3</v>
      </c>
      <c r="AD417" s="33" t="str">
        <f t="shared" si="10"/>
        <v>2202_44754</v>
      </c>
      <c r="AE417">
        <f t="shared" si="11"/>
        <v>220175</v>
      </c>
      <c r="AF417">
        <f>VLOOKUP($I417,ForageQuality!$G$3:$K$1436,2,FALSE)</f>
        <v>20.869786000000001</v>
      </c>
      <c r="AG417">
        <f>VLOOKUP($I417,ForageQuality!$G$3:$K$1436,3,FALSE)</f>
        <v>25.337351999999999</v>
      </c>
      <c r="AH417">
        <f>VLOOKUP($I417,ForageQuality!$G$3:$K$1436,4,FALSE)</f>
        <v>34.743707999999998</v>
      </c>
      <c r="AI417">
        <f>VLOOKUP($I417,ForageQuality!$G$3:$K$1436,5,FALSE)</f>
        <v>9.5694719999999993</v>
      </c>
    </row>
    <row r="418" spans="1:35" ht="15.75" customHeight="1" x14ac:dyDescent="0.2">
      <c r="A418" s="27" t="s">
        <v>28</v>
      </c>
      <c r="B418" s="27">
        <v>2022</v>
      </c>
      <c r="C418" s="30">
        <v>44704</v>
      </c>
      <c r="D418" s="27">
        <v>2109</v>
      </c>
      <c r="E418" s="31">
        <v>1</v>
      </c>
      <c r="F418" s="27" t="s">
        <v>20</v>
      </c>
      <c r="G418" s="27" t="s">
        <v>27</v>
      </c>
      <c r="H418" s="27">
        <v>1</v>
      </c>
      <c r="I418" s="5">
        <f t="shared" si="8"/>
        <v>220056</v>
      </c>
      <c r="J418" s="27">
        <v>2.4852186541410868</v>
      </c>
      <c r="K418" s="9"/>
      <c r="L418" s="9"/>
      <c r="M418" s="9"/>
      <c r="N418" s="9"/>
      <c r="O418" s="9"/>
      <c r="P418" s="9"/>
      <c r="Q418" t="str">
        <f t="shared" si="9"/>
        <v>2109_44704</v>
      </c>
      <c r="R418" s="5">
        <v>220176</v>
      </c>
      <c r="S418" s="32">
        <v>2022</v>
      </c>
      <c r="T418" s="32" t="s">
        <v>130</v>
      </c>
      <c r="U418" s="5" t="s">
        <v>28</v>
      </c>
      <c r="V418" s="5">
        <v>2203</v>
      </c>
      <c r="W418" s="5">
        <v>2</v>
      </c>
      <c r="X418" s="5">
        <v>5</v>
      </c>
      <c r="Y418" s="5" t="s">
        <v>131</v>
      </c>
      <c r="Z418" s="5" t="s">
        <v>24</v>
      </c>
      <c r="AA418" s="30">
        <v>44754</v>
      </c>
      <c r="AB418" s="32" t="s">
        <v>132</v>
      </c>
      <c r="AC418" s="32">
        <v>3</v>
      </c>
      <c r="AD418" s="33" t="str">
        <f t="shared" si="10"/>
        <v>2203_44754</v>
      </c>
      <c r="AE418">
        <f t="shared" si="11"/>
        <v>220176</v>
      </c>
      <c r="AF418">
        <f>VLOOKUP($I418,ForageQuality!$G$3:$K$1436,2,FALSE)</f>
        <v>22.679303999999998</v>
      </c>
      <c r="AG418">
        <f>VLOOKUP($I418,ForageQuality!$G$3:$K$1436,3,FALSE)</f>
        <v>21.666423999999999</v>
      </c>
      <c r="AH418">
        <f>VLOOKUP($I418,ForageQuality!$G$3:$K$1436,4,FALSE)</f>
        <v>30.377192000000001</v>
      </c>
      <c r="AI418">
        <f>VLOOKUP($I418,ForageQuality!$G$3:$K$1436,5,FALSE)</f>
        <v>8.2872000000000003</v>
      </c>
    </row>
    <row r="419" spans="1:35" ht="15.75" customHeight="1" x14ac:dyDescent="0.2">
      <c r="A419" s="27" t="s">
        <v>28</v>
      </c>
      <c r="B419" s="27">
        <v>2022</v>
      </c>
      <c r="C419" s="30">
        <v>44704</v>
      </c>
      <c r="D419" s="27">
        <v>2110</v>
      </c>
      <c r="E419" s="31">
        <v>1</v>
      </c>
      <c r="F419" s="27" t="s">
        <v>23</v>
      </c>
      <c r="G419" s="27" t="s">
        <v>27</v>
      </c>
      <c r="H419" s="27">
        <v>1</v>
      </c>
      <c r="I419" s="5">
        <f t="shared" si="8"/>
        <v>220057</v>
      </c>
      <c r="J419" s="27">
        <v>2.4118340047404407</v>
      </c>
      <c r="K419" s="9"/>
      <c r="L419" s="9"/>
      <c r="M419" s="9"/>
      <c r="N419" s="9"/>
      <c r="O419" s="9"/>
      <c r="P419" s="9"/>
      <c r="Q419" t="str">
        <f t="shared" si="9"/>
        <v>2110_44704</v>
      </c>
      <c r="R419" s="5">
        <v>220177</v>
      </c>
      <c r="S419" s="32">
        <v>2022</v>
      </c>
      <c r="T419" s="32" t="s">
        <v>130</v>
      </c>
      <c r="U419" s="5" t="s">
        <v>28</v>
      </c>
      <c r="V419" s="5">
        <v>2204</v>
      </c>
      <c r="W419" s="5">
        <v>2</v>
      </c>
      <c r="X419" s="5">
        <v>3</v>
      </c>
      <c r="Y419" s="5" t="s">
        <v>131</v>
      </c>
      <c r="Z419" s="5" t="s">
        <v>23</v>
      </c>
      <c r="AA419" s="30">
        <v>44754</v>
      </c>
      <c r="AB419" s="32" t="s">
        <v>132</v>
      </c>
      <c r="AC419" s="32">
        <v>3</v>
      </c>
      <c r="AD419" s="33" t="str">
        <f t="shared" si="10"/>
        <v>2204_44754</v>
      </c>
      <c r="AE419">
        <f t="shared" si="11"/>
        <v>220177</v>
      </c>
      <c r="AF419">
        <f>VLOOKUP($I419,ForageQuality!$G$3:$K$1436,2,FALSE)</f>
        <v>23.238150000000001</v>
      </c>
      <c r="AG419">
        <f>VLOOKUP($I419,ForageQuality!$G$3:$K$1436,3,FALSE)</f>
        <v>25.051636999999999</v>
      </c>
      <c r="AH419">
        <f>VLOOKUP($I419,ForageQuality!$G$3:$K$1436,4,FALSE)</f>
        <v>37.108136000000002</v>
      </c>
      <c r="AI419">
        <f>VLOOKUP($I419,ForageQuality!$G$3:$K$1436,5,FALSE)</f>
        <v>7.2539480000000003</v>
      </c>
    </row>
    <row r="420" spans="1:35" ht="15.75" customHeight="1" x14ac:dyDescent="0.2">
      <c r="A420" s="27" t="s">
        <v>28</v>
      </c>
      <c r="B420" s="27">
        <v>2022</v>
      </c>
      <c r="C420" s="30">
        <v>44704</v>
      </c>
      <c r="D420" s="27">
        <v>2111</v>
      </c>
      <c r="E420" s="31">
        <v>1</v>
      </c>
      <c r="F420" s="27" t="s">
        <v>24</v>
      </c>
      <c r="G420" s="27" t="s">
        <v>27</v>
      </c>
      <c r="H420" s="27">
        <v>1</v>
      </c>
      <c r="I420" s="5">
        <f t="shared" si="8"/>
        <v>220058</v>
      </c>
      <c r="J420" s="27">
        <v>2.3304527340518599</v>
      </c>
      <c r="K420" s="9"/>
      <c r="L420" s="9"/>
      <c r="M420" s="9"/>
      <c r="N420" s="9"/>
      <c r="O420" s="9"/>
      <c r="P420" s="9"/>
      <c r="Q420" t="str">
        <f t="shared" si="9"/>
        <v>2111_44704</v>
      </c>
      <c r="R420" s="5">
        <v>220178</v>
      </c>
      <c r="S420" s="32">
        <v>2022</v>
      </c>
      <c r="T420" s="32" t="s">
        <v>130</v>
      </c>
      <c r="U420" s="5" t="s">
        <v>28</v>
      </c>
      <c r="V420" s="5">
        <v>2205</v>
      </c>
      <c r="W420" s="5">
        <v>2</v>
      </c>
      <c r="X420" s="5">
        <v>1</v>
      </c>
      <c r="Y420" s="5" t="s">
        <v>131</v>
      </c>
      <c r="Z420" s="5" t="s">
        <v>26</v>
      </c>
      <c r="AA420" s="30">
        <v>44754</v>
      </c>
      <c r="AB420" s="32" t="s">
        <v>132</v>
      </c>
      <c r="AC420" s="32">
        <v>3</v>
      </c>
      <c r="AD420" s="33" t="str">
        <f t="shared" si="10"/>
        <v>2205_44754</v>
      </c>
      <c r="AE420">
        <f t="shared" si="11"/>
        <v>220178</v>
      </c>
      <c r="AF420">
        <f>VLOOKUP($I420,ForageQuality!$G$3:$K$1436,2,FALSE)</f>
        <v>23.812308000000002</v>
      </c>
      <c r="AG420">
        <f>VLOOKUP($I420,ForageQuality!$G$3:$K$1436,3,FALSE)</f>
        <v>17.977024</v>
      </c>
      <c r="AH420">
        <f>VLOOKUP($I420,ForageQuality!$G$3:$K$1436,4,FALSE)</f>
        <v>24.256297</v>
      </c>
      <c r="AI420">
        <f>VLOOKUP($I420,ForageQuality!$G$3:$K$1436,5,FALSE)</f>
        <v>7.321288</v>
      </c>
    </row>
    <row r="421" spans="1:35" ht="15.75" customHeight="1" x14ac:dyDescent="0.2">
      <c r="A421" s="27" t="s">
        <v>28</v>
      </c>
      <c r="B421" s="27">
        <v>2022</v>
      </c>
      <c r="C421" s="30">
        <v>44704</v>
      </c>
      <c r="D421" s="27">
        <v>2112</v>
      </c>
      <c r="E421" s="31">
        <v>1</v>
      </c>
      <c r="F421" s="27" t="s">
        <v>25</v>
      </c>
      <c r="G421" s="27" t="s">
        <v>27</v>
      </c>
      <c r="H421" s="27">
        <v>1</v>
      </c>
      <c r="I421" s="5">
        <f t="shared" si="8"/>
        <v>220059</v>
      </c>
      <c r="J421" s="27">
        <v>2.7325268232746902</v>
      </c>
      <c r="K421" s="9"/>
      <c r="L421" s="9"/>
      <c r="M421" s="9"/>
      <c r="N421" s="9"/>
      <c r="O421" s="9"/>
      <c r="P421" s="9"/>
      <c r="Q421" t="str">
        <f t="shared" si="9"/>
        <v>2112_44704</v>
      </c>
      <c r="R421" s="5">
        <v>220179</v>
      </c>
      <c r="S421" s="32">
        <v>2022</v>
      </c>
      <c r="T421" s="32" t="s">
        <v>130</v>
      </c>
      <c r="U421" s="5" t="s">
        <v>28</v>
      </c>
      <c r="V421" s="5">
        <v>2206</v>
      </c>
      <c r="W421" s="5">
        <v>2</v>
      </c>
      <c r="X421" s="5">
        <v>6</v>
      </c>
      <c r="Y421" s="5" t="s">
        <v>131</v>
      </c>
      <c r="Z421" s="5" t="s">
        <v>25</v>
      </c>
      <c r="AA421" s="30">
        <v>44754</v>
      </c>
      <c r="AB421" s="32" t="s">
        <v>132</v>
      </c>
      <c r="AC421" s="32">
        <v>3</v>
      </c>
      <c r="AD421" s="33" t="str">
        <f t="shared" si="10"/>
        <v>2206_44754</v>
      </c>
      <c r="AE421">
        <f t="shared" si="11"/>
        <v>220179</v>
      </c>
      <c r="AF421">
        <f>VLOOKUP($I421,ForageQuality!$G$3:$K$1436,2,FALSE)</f>
        <v>21.721812</v>
      </c>
      <c r="AG421">
        <f>VLOOKUP($I421,ForageQuality!$G$3:$K$1436,3,FALSE)</f>
        <v>20.357510999999999</v>
      </c>
      <c r="AH421">
        <f>VLOOKUP($I421,ForageQuality!$G$3:$K$1436,4,FALSE)</f>
        <v>26.661829999999998</v>
      </c>
      <c r="AI421">
        <f>VLOOKUP($I421,ForageQuality!$G$3:$K$1436,5,FALSE)</f>
        <v>12.760227</v>
      </c>
    </row>
    <row r="422" spans="1:35" ht="15.75" customHeight="1" x14ac:dyDescent="0.2">
      <c r="A422" s="27" t="s">
        <v>28</v>
      </c>
      <c r="B422" s="27">
        <v>2022</v>
      </c>
      <c r="C422" s="30">
        <v>44704</v>
      </c>
      <c r="D422" s="27">
        <v>2201</v>
      </c>
      <c r="E422" s="31">
        <v>2</v>
      </c>
      <c r="F422" s="27" t="s">
        <v>20</v>
      </c>
      <c r="G422" s="27" t="s">
        <v>21</v>
      </c>
      <c r="H422" s="27">
        <v>1</v>
      </c>
      <c r="I422" s="5">
        <f t="shared" si="8"/>
        <v>220060</v>
      </c>
      <c r="J422" s="27">
        <v>3.0076556387858608</v>
      </c>
      <c r="K422" s="9"/>
      <c r="L422" s="9"/>
      <c r="M422" s="9"/>
      <c r="N422" s="9"/>
      <c r="O422" s="9"/>
      <c r="P422" s="9"/>
      <c r="Q422" t="str">
        <f t="shared" si="9"/>
        <v>2201_44704</v>
      </c>
      <c r="R422" s="5">
        <v>220180</v>
      </c>
      <c r="S422" s="32">
        <v>2022</v>
      </c>
      <c r="T422" s="32" t="s">
        <v>130</v>
      </c>
      <c r="U422" s="5" t="s">
        <v>28</v>
      </c>
      <c r="V422" s="5">
        <v>2307</v>
      </c>
      <c r="W422" s="5">
        <v>2</v>
      </c>
      <c r="X422" s="5">
        <v>2</v>
      </c>
      <c r="Y422" s="5" t="s">
        <v>131</v>
      </c>
      <c r="Z422" s="5" t="s">
        <v>20</v>
      </c>
      <c r="AA422" s="30">
        <v>44754</v>
      </c>
      <c r="AB422" s="32" t="s">
        <v>132</v>
      </c>
      <c r="AC422" s="32">
        <v>3</v>
      </c>
      <c r="AD422" s="33" t="str">
        <f t="shared" si="10"/>
        <v>2307_44754</v>
      </c>
      <c r="AE422">
        <f t="shared" si="11"/>
        <v>220180</v>
      </c>
      <c r="AF422">
        <f>VLOOKUP($I422,ForageQuality!$G$3:$K$1436,2,FALSE)</f>
        <v>22.054577999999999</v>
      </c>
      <c r="AG422">
        <f>VLOOKUP($I422,ForageQuality!$G$3:$K$1436,3,FALSE)</f>
        <v>21.288414</v>
      </c>
      <c r="AH422">
        <f>VLOOKUP($I422,ForageQuality!$G$3:$K$1436,4,FALSE)</f>
        <v>30.610075999999999</v>
      </c>
      <c r="AI422">
        <f>VLOOKUP($I422,ForageQuality!$G$3:$K$1436,5,FALSE)</f>
        <v>7.1143799999999997</v>
      </c>
    </row>
    <row r="423" spans="1:35" ht="15.75" customHeight="1" x14ac:dyDescent="0.2">
      <c r="A423" s="27" t="s">
        <v>28</v>
      </c>
      <c r="B423" s="27">
        <v>2022</v>
      </c>
      <c r="C423" s="30">
        <v>44704</v>
      </c>
      <c r="D423" s="27">
        <v>2202</v>
      </c>
      <c r="E423" s="31">
        <v>2</v>
      </c>
      <c r="F423" s="27" t="s">
        <v>22</v>
      </c>
      <c r="G423" s="27" t="s">
        <v>21</v>
      </c>
      <c r="H423" s="27">
        <v>1</v>
      </c>
      <c r="I423" s="5">
        <f t="shared" si="8"/>
        <v>220061</v>
      </c>
      <c r="J423" s="27">
        <v>2.7027025805973528</v>
      </c>
      <c r="K423" s="9"/>
      <c r="L423" s="9"/>
      <c r="M423" s="9"/>
      <c r="N423" s="9"/>
      <c r="O423" s="9"/>
      <c r="P423" s="9"/>
      <c r="Q423" t="str">
        <f t="shared" si="9"/>
        <v>2202_44704</v>
      </c>
      <c r="R423" s="5">
        <v>220181</v>
      </c>
      <c r="S423" s="32">
        <v>2022</v>
      </c>
      <c r="T423" s="32" t="s">
        <v>130</v>
      </c>
      <c r="U423" s="5" t="s">
        <v>28</v>
      </c>
      <c r="V423" s="5">
        <v>2308</v>
      </c>
      <c r="W423" s="5">
        <v>2</v>
      </c>
      <c r="X423" s="5">
        <v>5</v>
      </c>
      <c r="Y423" s="5" t="s">
        <v>131</v>
      </c>
      <c r="Z423" s="5" t="s">
        <v>24</v>
      </c>
      <c r="AA423" s="30">
        <v>44754</v>
      </c>
      <c r="AB423" s="32" t="s">
        <v>132</v>
      </c>
      <c r="AC423" s="32">
        <v>3</v>
      </c>
      <c r="AD423" s="33" t="str">
        <f t="shared" si="10"/>
        <v>2308_44754</v>
      </c>
      <c r="AE423">
        <f t="shared" si="11"/>
        <v>220181</v>
      </c>
      <c r="AF423">
        <f>VLOOKUP($I423,ForageQuality!$G$3:$K$1436,2,FALSE)</f>
        <v>23.002749999999999</v>
      </c>
      <c r="AG423">
        <f>VLOOKUP($I423,ForageQuality!$G$3:$K$1436,3,FALSE)</f>
        <v>18.611730000000001</v>
      </c>
      <c r="AH423">
        <f>VLOOKUP($I423,ForageQuality!$G$3:$K$1436,4,FALSE)</f>
        <v>24.706320000000002</v>
      </c>
      <c r="AI423">
        <f>VLOOKUP($I423,ForageQuality!$G$3:$K$1436,5,FALSE)</f>
        <v>6.2039099999999996</v>
      </c>
    </row>
    <row r="424" spans="1:35" ht="15.75" customHeight="1" x14ac:dyDescent="0.2">
      <c r="A424" s="27" t="s">
        <v>28</v>
      </c>
      <c r="B424" s="27">
        <v>2022</v>
      </c>
      <c r="C424" s="30">
        <v>44704</v>
      </c>
      <c r="D424" s="27">
        <v>2203</v>
      </c>
      <c r="E424" s="31">
        <v>2</v>
      </c>
      <c r="F424" s="27" t="s">
        <v>24</v>
      </c>
      <c r="G424" s="27" t="s">
        <v>21</v>
      </c>
      <c r="H424" s="27">
        <v>1</v>
      </c>
      <c r="I424" s="5">
        <f t="shared" si="8"/>
        <v>220062</v>
      </c>
      <c r="J424" s="27">
        <v>3.1568293865700126</v>
      </c>
      <c r="K424" s="9"/>
      <c r="L424" s="9"/>
      <c r="M424" s="9"/>
      <c r="N424" s="9"/>
      <c r="O424" s="9"/>
      <c r="P424" s="9"/>
      <c r="Q424" t="str">
        <f t="shared" si="9"/>
        <v>2203_44704</v>
      </c>
      <c r="R424" s="5">
        <v>220182</v>
      </c>
      <c r="S424" s="32">
        <v>2022</v>
      </c>
      <c r="T424" s="32" t="s">
        <v>130</v>
      </c>
      <c r="U424" s="5" t="s">
        <v>28</v>
      </c>
      <c r="V424" s="5">
        <v>2309</v>
      </c>
      <c r="W424" s="5">
        <v>2</v>
      </c>
      <c r="X424" s="5">
        <v>1</v>
      </c>
      <c r="Y424" s="5" t="s">
        <v>131</v>
      </c>
      <c r="Z424" s="5" t="s">
        <v>26</v>
      </c>
      <c r="AA424" s="30">
        <v>44754</v>
      </c>
      <c r="AB424" s="32" t="s">
        <v>132</v>
      </c>
      <c r="AC424" s="32">
        <v>3</v>
      </c>
      <c r="AD424" s="33" t="str">
        <f t="shared" si="10"/>
        <v>2309_44754</v>
      </c>
      <c r="AE424">
        <f t="shared" si="11"/>
        <v>220182</v>
      </c>
      <c r="AF424">
        <f>VLOOKUP($I424,ForageQuality!$G$3:$K$1436,2,FALSE)</f>
        <v>21.511842000000001</v>
      </c>
      <c r="AG424">
        <f>VLOOKUP($I424,ForageQuality!$G$3:$K$1436,3,FALSE)</f>
        <v>21.954360999999999</v>
      </c>
      <c r="AH424">
        <f>VLOOKUP($I424,ForageQuality!$G$3:$K$1436,4,FALSE)</f>
        <v>28.772766000000001</v>
      </c>
      <c r="AI424">
        <f>VLOOKUP($I424,ForageQuality!$G$3:$K$1436,5,FALSE)</f>
        <v>12.092509</v>
      </c>
    </row>
    <row r="425" spans="1:35" ht="15.75" customHeight="1" x14ac:dyDescent="0.2">
      <c r="A425" s="27" t="s">
        <v>28</v>
      </c>
      <c r="B425" s="27">
        <v>2022</v>
      </c>
      <c r="C425" s="30">
        <v>44704</v>
      </c>
      <c r="D425" s="27">
        <v>2204</v>
      </c>
      <c r="E425" s="31">
        <v>2</v>
      </c>
      <c r="F425" s="27" t="s">
        <v>23</v>
      </c>
      <c r="G425" s="27" t="s">
        <v>21</v>
      </c>
      <c r="H425" s="27">
        <v>1</v>
      </c>
      <c r="I425" s="5">
        <f t="shared" si="8"/>
        <v>220063</v>
      </c>
      <c r="J425" s="27">
        <v>2.9821749538740181</v>
      </c>
      <c r="K425" s="9"/>
      <c r="L425" s="9"/>
      <c r="M425" s="9"/>
      <c r="N425" s="9"/>
      <c r="O425" s="9"/>
      <c r="P425" s="9"/>
      <c r="Q425" t="str">
        <f t="shared" si="9"/>
        <v>2204_44704</v>
      </c>
      <c r="R425" s="5">
        <v>220183</v>
      </c>
      <c r="S425" s="32">
        <v>2022</v>
      </c>
      <c r="T425" s="32" t="s">
        <v>130</v>
      </c>
      <c r="U425" s="5" t="s">
        <v>28</v>
      </c>
      <c r="V425" s="5">
        <v>2310</v>
      </c>
      <c r="W425" s="5">
        <v>2</v>
      </c>
      <c r="X425" s="5">
        <v>4</v>
      </c>
      <c r="Y425" s="5" t="s">
        <v>131</v>
      </c>
      <c r="Z425" s="5" t="s">
        <v>22</v>
      </c>
      <c r="AA425" s="30">
        <v>44754</v>
      </c>
      <c r="AB425" s="32" t="s">
        <v>132</v>
      </c>
      <c r="AC425" s="32">
        <v>3</v>
      </c>
      <c r="AD425" s="33" t="str">
        <f t="shared" si="10"/>
        <v>2310_44754</v>
      </c>
      <c r="AE425">
        <f t="shared" si="11"/>
        <v>220183</v>
      </c>
      <c r="AF425">
        <f>VLOOKUP($I425,ForageQuality!$G$3:$K$1436,2,FALSE)</f>
        <v>22.964307999999999</v>
      </c>
      <c r="AG425">
        <f>VLOOKUP($I425,ForageQuality!$G$3:$K$1436,3,FALSE)</f>
        <v>16.356065999999998</v>
      </c>
      <c r="AH425">
        <f>VLOOKUP($I425,ForageQuality!$G$3:$K$1436,4,FALSE)</f>
        <v>22.163848000000002</v>
      </c>
      <c r="AI425">
        <f>VLOOKUP($I425,ForageQuality!$G$3:$K$1436,5,FALSE)</f>
        <v>8.7961659999999995</v>
      </c>
    </row>
    <row r="426" spans="1:35" ht="15.75" customHeight="1" x14ac:dyDescent="0.2">
      <c r="A426" s="27" t="s">
        <v>28</v>
      </c>
      <c r="B426" s="27">
        <v>2022</v>
      </c>
      <c r="C426" s="30">
        <v>44704</v>
      </c>
      <c r="D426" s="27">
        <v>2205</v>
      </c>
      <c r="E426" s="31">
        <v>2</v>
      </c>
      <c r="F426" s="27" t="s">
        <v>26</v>
      </c>
      <c r="G426" s="27" t="s">
        <v>21</v>
      </c>
      <c r="H426" s="27">
        <v>1</v>
      </c>
      <c r="I426" s="5">
        <f t="shared" si="8"/>
        <v>220064</v>
      </c>
      <c r="J426" s="27">
        <v>2.5186696201042285</v>
      </c>
      <c r="K426" s="9"/>
      <c r="L426" s="9"/>
      <c r="M426" s="9"/>
      <c r="N426" s="9"/>
      <c r="O426" s="9"/>
      <c r="P426" s="9"/>
      <c r="Q426" t="str">
        <f t="shared" si="9"/>
        <v>2205_44704</v>
      </c>
      <c r="R426" s="5">
        <v>220184</v>
      </c>
      <c r="S426" s="32">
        <v>2022</v>
      </c>
      <c r="T426" s="32" t="s">
        <v>130</v>
      </c>
      <c r="U426" s="5" t="s">
        <v>28</v>
      </c>
      <c r="V426" s="5">
        <v>2311</v>
      </c>
      <c r="W426" s="5">
        <v>2</v>
      </c>
      <c r="X426" s="5">
        <v>6</v>
      </c>
      <c r="Y426" s="5" t="s">
        <v>131</v>
      </c>
      <c r="Z426" s="5" t="s">
        <v>25</v>
      </c>
      <c r="AA426" s="30">
        <v>44754</v>
      </c>
      <c r="AB426" s="32" t="s">
        <v>132</v>
      </c>
      <c r="AC426" s="32">
        <v>3</v>
      </c>
      <c r="AD426" s="33" t="str">
        <f t="shared" si="10"/>
        <v>2311_44754</v>
      </c>
      <c r="AE426">
        <f t="shared" si="11"/>
        <v>220184</v>
      </c>
      <c r="AF426">
        <f>VLOOKUP($I426,ForageQuality!$G$3:$K$1436,2,FALSE)</f>
        <v>22.113824000000001</v>
      </c>
      <c r="AG426">
        <f>VLOOKUP($I426,ForageQuality!$G$3:$K$1436,3,FALSE)</f>
        <v>18.125052</v>
      </c>
      <c r="AH426">
        <f>VLOOKUP($I426,ForageQuality!$G$3:$K$1436,4,FALSE)</f>
        <v>25.544347999999999</v>
      </c>
      <c r="AI426">
        <f>VLOOKUP($I426,ForageQuality!$G$3:$K$1436,5,FALSE)</f>
        <v>8.3467079999999996</v>
      </c>
    </row>
    <row r="427" spans="1:35" ht="15.75" customHeight="1" x14ac:dyDescent="0.2">
      <c r="A427" s="27" t="s">
        <v>28</v>
      </c>
      <c r="B427" s="27">
        <v>2022</v>
      </c>
      <c r="C427" s="30">
        <v>44704</v>
      </c>
      <c r="D427" s="27">
        <v>2206</v>
      </c>
      <c r="E427" s="31">
        <v>2</v>
      </c>
      <c r="F427" s="27" t="s">
        <v>25</v>
      </c>
      <c r="G427" s="27" t="s">
        <v>21</v>
      </c>
      <c r="H427" s="27">
        <v>1</v>
      </c>
      <c r="I427" s="5">
        <f t="shared" si="8"/>
        <v>220065</v>
      </c>
      <c r="J427" s="27">
        <v>3.0906494538542635</v>
      </c>
      <c r="K427" s="9"/>
      <c r="L427" s="9"/>
      <c r="M427" s="9"/>
      <c r="N427" s="9"/>
      <c r="O427" s="9"/>
      <c r="P427" s="9"/>
      <c r="Q427" t="str">
        <f t="shared" si="9"/>
        <v>2206_44704</v>
      </c>
      <c r="R427" s="5">
        <v>220185</v>
      </c>
      <c r="S427" s="32">
        <v>2022</v>
      </c>
      <c r="T427" s="32" t="s">
        <v>130</v>
      </c>
      <c r="U427" s="5" t="s">
        <v>28</v>
      </c>
      <c r="V427" s="5">
        <v>2312</v>
      </c>
      <c r="W427" s="5">
        <v>2</v>
      </c>
      <c r="X427" s="5">
        <v>3</v>
      </c>
      <c r="Y427" s="5" t="s">
        <v>131</v>
      </c>
      <c r="Z427" s="5" t="s">
        <v>23</v>
      </c>
      <c r="AA427" s="30">
        <v>44754</v>
      </c>
      <c r="AB427" s="32" t="s">
        <v>132</v>
      </c>
      <c r="AC427" s="32">
        <v>3</v>
      </c>
      <c r="AD427" s="33" t="str">
        <f t="shared" si="10"/>
        <v>2312_44754</v>
      </c>
      <c r="AE427">
        <f t="shared" si="11"/>
        <v>220185</v>
      </c>
      <c r="AF427">
        <f>VLOOKUP($I427,ForageQuality!$G$3:$K$1436,2,FALSE)</f>
        <v>22.133167</v>
      </c>
      <c r="AG427">
        <f>VLOOKUP($I427,ForageQuality!$G$3:$K$1436,3,FALSE)</f>
        <v>22.407063000000001</v>
      </c>
      <c r="AH427">
        <f>VLOOKUP($I427,ForageQuality!$G$3:$K$1436,4,FALSE)</f>
        <v>29.412025999999997</v>
      </c>
      <c r="AI427">
        <f>VLOOKUP($I427,ForageQuality!$G$3:$K$1436,5,FALSE)</f>
        <v>11.966850000000001</v>
      </c>
    </row>
    <row r="428" spans="1:35" ht="15.75" customHeight="1" x14ac:dyDescent="0.2">
      <c r="A428" s="27" t="s">
        <v>28</v>
      </c>
      <c r="B428" s="27">
        <v>2022</v>
      </c>
      <c r="C428" s="30">
        <v>44704</v>
      </c>
      <c r="D428" s="27">
        <v>2207</v>
      </c>
      <c r="E428" s="31">
        <v>2</v>
      </c>
      <c r="F428" s="27" t="s">
        <v>20</v>
      </c>
      <c r="G428" s="27" t="s">
        <v>27</v>
      </c>
      <c r="H428" s="27">
        <v>1</v>
      </c>
      <c r="I428" s="5">
        <f t="shared" si="8"/>
        <v>220066</v>
      </c>
      <c r="J428" s="27">
        <v>2.6310771145887601</v>
      </c>
      <c r="K428" s="9"/>
      <c r="L428" s="9"/>
      <c r="M428" s="9"/>
      <c r="N428" s="9"/>
      <c r="O428" s="9"/>
      <c r="P428" s="9"/>
      <c r="Q428" t="str">
        <f t="shared" si="9"/>
        <v>2207_44704</v>
      </c>
      <c r="R428" s="5">
        <v>220186</v>
      </c>
      <c r="S428" s="32">
        <v>2022</v>
      </c>
      <c r="T428" s="32" t="s">
        <v>130</v>
      </c>
      <c r="U428" s="5" t="s">
        <v>28</v>
      </c>
      <c r="V428" s="5">
        <v>2401</v>
      </c>
      <c r="W428" s="5">
        <v>2</v>
      </c>
      <c r="X428" s="5">
        <v>6</v>
      </c>
      <c r="Y428" s="5" t="s">
        <v>131</v>
      </c>
      <c r="Z428" s="5" t="s">
        <v>25</v>
      </c>
      <c r="AA428" s="30">
        <v>44754</v>
      </c>
      <c r="AB428" s="32" t="s">
        <v>132</v>
      </c>
      <c r="AC428" s="32">
        <v>3</v>
      </c>
      <c r="AD428" s="33" t="str">
        <f t="shared" si="10"/>
        <v>2401_44754</v>
      </c>
      <c r="AE428">
        <f t="shared" si="11"/>
        <v>220186</v>
      </c>
      <c r="AF428">
        <f>VLOOKUP($I428,ForageQuality!$G$3:$K$1436,2,FALSE)</f>
        <v>22.923871999999999</v>
      </c>
      <c r="AG428">
        <f>VLOOKUP($I428,ForageQuality!$G$3:$K$1436,3,FALSE)</f>
        <v>20.666080000000001</v>
      </c>
      <c r="AH428">
        <f>VLOOKUP($I428,ForageQuality!$G$3:$K$1436,4,FALSE)</f>
        <v>26.893215999999999</v>
      </c>
      <c r="AI428">
        <f>VLOOKUP($I428,ForageQuality!$G$3:$K$1436,5,FALSE)</f>
        <v>8.3301599999999993</v>
      </c>
    </row>
    <row r="429" spans="1:35" ht="15.75" customHeight="1" x14ac:dyDescent="0.2">
      <c r="A429" s="27" t="s">
        <v>28</v>
      </c>
      <c r="B429" s="27">
        <v>2022</v>
      </c>
      <c r="C429" s="30">
        <v>44704</v>
      </c>
      <c r="D429" s="27">
        <v>2208</v>
      </c>
      <c r="E429" s="31">
        <v>2</v>
      </c>
      <c r="F429" s="27" t="s">
        <v>23</v>
      </c>
      <c r="G429" s="27" t="s">
        <v>27</v>
      </c>
      <c r="H429" s="27">
        <v>1</v>
      </c>
      <c r="I429" s="5">
        <f t="shared" si="8"/>
        <v>220067</v>
      </c>
      <c r="J429" s="27">
        <v>2.2505167264038231</v>
      </c>
      <c r="K429" s="9"/>
      <c r="L429" s="9"/>
      <c r="M429" s="9"/>
      <c r="N429" s="9"/>
      <c r="O429" s="9"/>
      <c r="P429" s="9"/>
      <c r="Q429" t="str">
        <f t="shared" si="9"/>
        <v>2208_44704</v>
      </c>
      <c r="R429" s="5">
        <v>220187</v>
      </c>
      <c r="S429" s="32">
        <v>2022</v>
      </c>
      <c r="T429" s="32" t="s">
        <v>130</v>
      </c>
      <c r="U429" s="5" t="s">
        <v>28</v>
      </c>
      <c r="V429" s="5">
        <v>2402</v>
      </c>
      <c r="W429" s="5">
        <v>2</v>
      </c>
      <c r="X429" s="5">
        <v>4</v>
      </c>
      <c r="Y429" s="5" t="s">
        <v>131</v>
      </c>
      <c r="Z429" s="5" t="s">
        <v>22</v>
      </c>
      <c r="AA429" s="30">
        <v>44754</v>
      </c>
      <c r="AB429" s="32" t="s">
        <v>132</v>
      </c>
      <c r="AC429" s="32">
        <v>3</v>
      </c>
      <c r="AD429" s="33" t="str">
        <f t="shared" si="10"/>
        <v>2402_44754</v>
      </c>
      <c r="AE429">
        <f t="shared" si="11"/>
        <v>220187</v>
      </c>
      <c r="AF429">
        <f>VLOOKUP($I429,ForageQuality!$G$3:$K$1436,2,FALSE)</f>
        <v>23.039016</v>
      </c>
      <c r="AG429">
        <f>VLOOKUP($I429,ForageQuality!$G$3:$K$1436,3,FALSE)</f>
        <v>18.002621999999999</v>
      </c>
      <c r="AH429">
        <f>VLOOKUP($I429,ForageQuality!$G$3:$K$1436,4,FALSE)</f>
        <v>23.789501999999999</v>
      </c>
      <c r="AI429">
        <f>VLOOKUP($I429,ForageQuality!$G$3:$K$1436,5,FALSE)</f>
        <v>4.9188479999999997</v>
      </c>
    </row>
    <row r="430" spans="1:35" ht="15.75" customHeight="1" x14ac:dyDescent="0.2">
      <c r="A430" s="27" t="s">
        <v>28</v>
      </c>
      <c r="B430" s="27">
        <v>2022</v>
      </c>
      <c r="C430" s="30">
        <v>44704</v>
      </c>
      <c r="D430" s="27">
        <v>2209</v>
      </c>
      <c r="E430" s="31">
        <v>2</v>
      </c>
      <c r="F430" s="27" t="s">
        <v>22</v>
      </c>
      <c r="G430" s="27" t="s">
        <v>27</v>
      </c>
      <c r="H430" s="27">
        <v>1</v>
      </c>
      <c r="I430" s="5">
        <f t="shared" si="8"/>
        <v>220068</v>
      </c>
      <c r="J430" s="27">
        <v>2.3414831838989141</v>
      </c>
      <c r="K430" s="9"/>
      <c r="L430" s="9"/>
      <c r="M430" s="9"/>
      <c r="N430" s="9"/>
      <c r="O430" s="9"/>
      <c r="P430" s="9"/>
      <c r="Q430" t="str">
        <f t="shared" si="9"/>
        <v>2209_44704</v>
      </c>
      <c r="R430" s="5">
        <v>220188</v>
      </c>
      <c r="S430" s="32">
        <v>2022</v>
      </c>
      <c r="T430" s="32" t="s">
        <v>130</v>
      </c>
      <c r="U430" s="5" t="s">
        <v>28</v>
      </c>
      <c r="V430" s="5">
        <v>2403</v>
      </c>
      <c r="W430" s="5">
        <v>2</v>
      </c>
      <c r="X430" s="5">
        <v>2</v>
      </c>
      <c r="Y430" s="5" t="s">
        <v>131</v>
      </c>
      <c r="Z430" s="5" t="s">
        <v>20</v>
      </c>
      <c r="AA430" s="30">
        <v>44754</v>
      </c>
      <c r="AB430" s="32" t="s">
        <v>132</v>
      </c>
      <c r="AC430" s="32">
        <v>3</v>
      </c>
      <c r="AD430" s="33" t="str">
        <f t="shared" si="10"/>
        <v>2403_44754</v>
      </c>
      <c r="AE430">
        <f t="shared" si="11"/>
        <v>220188</v>
      </c>
      <c r="AF430">
        <f>VLOOKUP($I430,ForageQuality!$G$3:$K$1436,2,FALSE)</f>
        <v>23.181761999999999</v>
      </c>
      <c r="AG430">
        <f>VLOOKUP($I430,ForageQuality!$G$3:$K$1436,3,FALSE)</f>
        <v>20.271576</v>
      </c>
      <c r="AH430">
        <f>VLOOKUP($I430,ForageQuality!$G$3:$K$1436,4,FALSE)</f>
        <v>27.596903999999999</v>
      </c>
      <c r="AI430">
        <f>VLOOKUP($I430,ForageQuality!$G$3:$K$1436,5,FALSE)</f>
        <v>10.072326</v>
      </c>
    </row>
    <row r="431" spans="1:35" ht="15.75" customHeight="1" x14ac:dyDescent="0.2">
      <c r="A431" s="27" t="s">
        <v>28</v>
      </c>
      <c r="B431" s="27">
        <v>2022</v>
      </c>
      <c r="C431" s="30">
        <v>44704</v>
      </c>
      <c r="D431" s="27">
        <v>2210</v>
      </c>
      <c r="E431" s="31">
        <v>2</v>
      </c>
      <c r="F431" s="27" t="s">
        <v>24</v>
      </c>
      <c r="G431" s="27" t="s">
        <v>27</v>
      </c>
      <c r="H431" s="27">
        <v>1</v>
      </c>
      <c r="I431" s="5">
        <f t="shared" si="8"/>
        <v>220069</v>
      </c>
      <c r="J431" s="27">
        <v>2.7834279837143829</v>
      </c>
      <c r="K431" s="9"/>
      <c r="L431" s="9"/>
      <c r="M431" s="9"/>
      <c r="N431" s="9"/>
      <c r="O431" s="9"/>
      <c r="P431" s="9"/>
      <c r="Q431" t="str">
        <f t="shared" si="9"/>
        <v>2210_44704</v>
      </c>
      <c r="R431" s="5">
        <v>220189</v>
      </c>
      <c r="S431" s="32">
        <v>2022</v>
      </c>
      <c r="T431" s="32" t="s">
        <v>130</v>
      </c>
      <c r="U431" s="5" t="s">
        <v>28</v>
      </c>
      <c r="V431" s="5">
        <v>2404</v>
      </c>
      <c r="W431" s="5">
        <v>2</v>
      </c>
      <c r="X431" s="5">
        <v>3</v>
      </c>
      <c r="Y431" s="5" t="s">
        <v>131</v>
      </c>
      <c r="Z431" s="5" t="s">
        <v>23</v>
      </c>
      <c r="AA431" s="30">
        <v>44754</v>
      </c>
      <c r="AB431" s="32" t="s">
        <v>132</v>
      </c>
      <c r="AC431" s="32">
        <v>3</v>
      </c>
      <c r="AD431" s="33" t="str">
        <f t="shared" si="10"/>
        <v>2404_44754</v>
      </c>
      <c r="AE431">
        <f t="shared" si="11"/>
        <v>220189</v>
      </c>
      <c r="AF431">
        <f>VLOOKUP($I431,ForageQuality!$G$3:$K$1436,2,FALSE)</f>
        <v>24.84273</v>
      </c>
      <c r="AG431">
        <f>VLOOKUP($I431,ForageQuality!$G$3:$K$1436,3,FALSE)</f>
        <v>17.082229999999999</v>
      </c>
      <c r="AH431">
        <f>VLOOKUP($I431,ForageQuality!$G$3:$K$1436,4,FALSE)</f>
        <v>22.450669999999999</v>
      </c>
      <c r="AI431">
        <f>VLOOKUP($I431,ForageQuality!$G$3:$K$1436,5,FALSE)</f>
        <v>5.0123699999999998</v>
      </c>
    </row>
    <row r="432" spans="1:35" ht="15.75" customHeight="1" x14ac:dyDescent="0.2">
      <c r="A432" s="27" t="s">
        <v>28</v>
      </c>
      <c r="B432" s="27">
        <v>2022</v>
      </c>
      <c r="C432" s="30">
        <v>44704</v>
      </c>
      <c r="D432" s="27">
        <v>2211</v>
      </c>
      <c r="E432" s="31">
        <v>2</v>
      </c>
      <c r="F432" s="27" t="s">
        <v>25</v>
      </c>
      <c r="G432" s="27" t="s">
        <v>27</v>
      </c>
      <c r="H432" s="27">
        <v>1</v>
      </c>
      <c r="I432" s="5">
        <f t="shared" si="8"/>
        <v>220070</v>
      </c>
      <c r="J432" s="27">
        <v>2.3903305264278525</v>
      </c>
      <c r="K432" s="9"/>
      <c r="L432" s="9"/>
      <c r="M432" s="9"/>
      <c r="N432" s="9"/>
      <c r="O432" s="9"/>
      <c r="P432" s="9"/>
      <c r="Q432" t="str">
        <f t="shared" si="9"/>
        <v>2211_44704</v>
      </c>
      <c r="R432" s="5">
        <v>220190</v>
      </c>
      <c r="S432" s="32">
        <v>2022</v>
      </c>
      <c r="T432" s="32" t="s">
        <v>130</v>
      </c>
      <c r="U432" s="5" t="s">
        <v>28</v>
      </c>
      <c r="V432" s="5">
        <v>2405</v>
      </c>
      <c r="W432" s="5">
        <v>2</v>
      </c>
      <c r="X432" s="5">
        <v>5</v>
      </c>
      <c r="Y432" s="5" t="s">
        <v>131</v>
      </c>
      <c r="Z432" s="5" t="s">
        <v>24</v>
      </c>
      <c r="AA432" s="30">
        <v>44754</v>
      </c>
      <c r="AB432" s="32" t="s">
        <v>132</v>
      </c>
      <c r="AC432" s="32">
        <v>3</v>
      </c>
      <c r="AD432" s="33" t="str">
        <f t="shared" si="10"/>
        <v>2405_44754</v>
      </c>
      <c r="AE432">
        <f t="shared" si="11"/>
        <v>220190</v>
      </c>
      <c r="AF432">
        <f>VLOOKUP($I432,ForageQuality!$G$3:$K$1436,2,FALSE)</f>
        <v>21.614756</v>
      </c>
      <c r="AG432">
        <f>VLOOKUP($I432,ForageQuality!$G$3:$K$1436,3,FALSE)</f>
        <v>20.620239999999999</v>
      </c>
      <c r="AH432">
        <f>VLOOKUP($I432,ForageQuality!$G$3:$K$1436,4,FALSE)</f>
        <v>28.174911999999999</v>
      </c>
      <c r="AI432">
        <f>VLOOKUP($I432,ForageQuality!$G$3:$K$1436,5,FALSE)</f>
        <v>8.6951719999999995</v>
      </c>
    </row>
    <row r="433" spans="1:35" ht="15.75" customHeight="1" x14ac:dyDescent="0.2">
      <c r="A433" s="27" t="s">
        <v>28</v>
      </c>
      <c r="B433" s="27">
        <v>2022</v>
      </c>
      <c r="C433" s="30">
        <v>44704</v>
      </c>
      <c r="D433" s="27">
        <v>2212</v>
      </c>
      <c r="E433" s="31">
        <v>2</v>
      </c>
      <c r="F433" s="27" t="s">
        <v>26</v>
      </c>
      <c r="G433" s="27" t="s">
        <v>27</v>
      </c>
      <c r="H433" s="27">
        <v>1</v>
      </c>
      <c r="I433" s="5">
        <f t="shared" si="8"/>
        <v>220071</v>
      </c>
      <c r="J433" s="27">
        <v>2.8669166917110753</v>
      </c>
      <c r="K433" s="9"/>
      <c r="L433" s="9"/>
      <c r="M433" s="9"/>
      <c r="N433" s="9"/>
      <c r="O433" s="9"/>
      <c r="P433" s="9"/>
      <c r="Q433" t="str">
        <f t="shared" si="9"/>
        <v>2212_44704</v>
      </c>
      <c r="R433" s="5">
        <v>220191</v>
      </c>
      <c r="S433" s="32">
        <v>2022</v>
      </c>
      <c r="T433" s="32" t="s">
        <v>130</v>
      </c>
      <c r="U433" s="5" t="s">
        <v>28</v>
      </c>
      <c r="V433" s="5">
        <v>2406</v>
      </c>
      <c r="W433" s="5">
        <v>2</v>
      </c>
      <c r="X433" s="5">
        <v>1</v>
      </c>
      <c r="Y433" s="5" t="s">
        <v>131</v>
      </c>
      <c r="Z433" s="5" t="s">
        <v>26</v>
      </c>
      <c r="AA433" s="30">
        <v>44754</v>
      </c>
      <c r="AB433" s="32" t="s">
        <v>132</v>
      </c>
      <c r="AC433" s="32">
        <v>3</v>
      </c>
      <c r="AD433" s="33" t="str">
        <f t="shared" si="10"/>
        <v>2406_44754</v>
      </c>
      <c r="AE433">
        <f t="shared" si="11"/>
        <v>220191</v>
      </c>
      <c r="AF433">
        <f>VLOOKUP($I433,ForageQuality!$G$3:$K$1436,2,FALSE)</f>
        <v>23.979424999999999</v>
      </c>
      <c r="AG433">
        <f>VLOOKUP($I433,ForageQuality!$G$3:$K$1436,3,FALSE)</f>
        <v>16.15475</v>
      </c>
      <c r="AH433">
        <f>VLOOKUP($I433,ForageQuality!$G$3:$K$1436,4,FALSE)</f>
        <v>20.685300000000002</v>
      </c>
      <c r="AI433">
        <f>VLOOKUP($I433,ForageQuality!$G$3:$K$1436,5,FALSE)</f>
        <v>5.9745499999999998</v>
      </c>
    </row>
    <row r="434" spans="1:35" ht="15.75" customHeight="1" x14ac:dyDescent="0.2">
      <c r="A434" s="27" t="s">
        <v>28</v>
      </c>
      <c r="B434" s="27">
        <v>2022</v>
      </c>
      <c r="C434" s="30">
        <v>44704</v>
      </c>
      <c r="D434" s="27">
        <v>2301</v>
      </c>
      <c r="E434" s="31">
        <v>3</v>
      </c>
      <c r="F434" s="27" t="s">
        <v>20</v>
      </c>
      <c r="G434" s="27" t="s">
        <v>27</v>
      </c>
      <c r="H434" s="27">
        <v>1</v>
      </c>
      <c r="I434" s="5">
        <f t="shared" si="8"/>
        <v>220072</v>
      </c>
      <c r="J434" s="27">
        <v>2.8806855149432473</v>
      </c>
      <c r="K434" s="9"/>
      <c r="L434" s="9"/>
      <c r="M434" s="9"/>
      <c r="N434" s="9"/>
      <c r="O434" s="9"/>
      <c r="P434" s="9"/>
      <c r="Q434" t="str">
        <f t="shared" si="9"/>
        <v>2301_44704</v>
      </c>
      <c r="R434" s="5">
        <v>220192</v>
      </c>
      <c r="S434" s="32">
        <v>2022</v>
      </c>
      <c r="T434" s="32" t="s">
        <v>130</v>
      </c>
      <c r="U434" s="5" t="s">
        <v>19</v>
      </c>
      <c r="V434" s="5">
        <v>1107</v>
      </c>
      <c r="W434" s="5">
        <v>1</v>
      </c>
      <c r="X434" s="5">
        <v>5</v>
      </c>
      <c r="Y434" s="5" t="s">
        <v>133</v>
      </c>
      <c r="Z434" s="5" t="s">
        <v>24</v>
      </c>
      <c r="AA434" s="30">
        <v>44775</v>
      </c>
      <c r="AB434" s="32" t="s">
        <v>132</v>
      </c>
      <c r="AC434" s="32">
        <v>4</v>
      </c>
      <c r="AD434" s="33" t="str">
        <f t="shared" si="10"/>
        <v>1107_44775</v>
      </c>
      <c r="AE434">
        <f t="shared" si="11"/>
        <v>220192</v>
      </c>
      <c r="AF434">
        <f>VLOOKUP($I434,ForageQuality!$G$3:$K$1436,2,FALSE)</f>
        <v>22.543872</v>
      </c>
      <c r="AG434">
        <f>VLOOKUP($I434,ForageQuality!$G$3:$K$1436,3,FALSE)</f>
        <v>20.556832</v>
      </c>
      <c r="AH434">
        <f>VLOOKUP($I434,ForageQuality!$G$3:$K$1436,4,FALSE)</f>
        <v>27.899847999999999</v>
      </c>
      <c r="AI434">
        <f>VLOOKUP($I434,ForageQuality!$G$3:$K$1436,5,FALSE)</f>
        <v>6.3404639999999999</v>
      </c>
    </row>
    <row r="435" spans="1:35" ht="15.75" customHeight="1" x14ac:dyDescent="0.2">
      <c r="A435" s="27" t="s">
        <v>28</v>
      </c>
      <c r="B435" s="27">
        <v>2022</v>
      </c>
      <c r="C435" s="30">
        <v>44704</v>
      </c>
      <c r="D435" s="27">
        <v>2302</v>
      </c>
      <c r="E435" s="31">
        <v>3</v>
      </c>
      <c r="F435" s="27" t="s">
        <v>23</v>
      </c>
      <c r="G435" s="27" t="s">
        <v>27</v>
      </c>
      <c r="H435" s="27">
        <v>1</v>
      </c>
      <c r="I435" s="5">
        <f t="shared" ref="I435:I498" si="12">VLOOKUP(Q435,AD$242:AE$577,2,FALSE)</f>
        <v>220073</v>
      </c>
      <c r="J435" s="27">
        <v>2.5405572529142186</v>
      </c>
      <c r="K435" s="9"/>
      <c r="L435" s="9"/>
      <c r="M435" s="9"/>
      <c r="N435" s="9"/>
      <c r="O435" s="9"/>
      <c r="P435" s="9"/>
      <c r="Q435" t="str">
        <f t="shared" ref="Q435:Q498" si="13">D435&amp;"_"&amp;C435</f>
        <v>2302_44704</v>
      </c>
      <c r="R435" s="5">
        <v>220193</v>
      </c>
      <c r="S435" s="32">
        <v>2022</v>
      </c>
      <c r="T435" s="32" t="s">
        <v>130</v>
      </c>
      <c r="U435" s="5" t="s">
        <v>19</v>
      </c>
      <c r="V435" s="5">
        <v>1108</v>
      </c>
      <c r="W435" s="5">
        <v>1</v>
      </c>
      <c r="X435" s="5">
        <v>3</v>
      </c>
      <c r="Y435" s="5" t="s">
        <v>133</v>
      </c>
      <c r="Z435" s="5" t="s">
        <v>23</v>
      </c>
      <c r="AA435" s="30">
        <v>44775</v>
      </c>
      <c r="AB435" s="32" t="s">
        <v>132</v>
      </c>
      <c r="AC435" s="32">
        <v>4</v>
      </c>
      <c r="AD435" s="33" t="str">
        <f t="shared" ref="AD435:AD498" si="14">V435&amp;"_"&amp;AA435</f>
        <v>1108_44775</v>
      </c>
      <c r="AE435">
        <f t="shared" ref="AE435:AE498" si="15">R435</f>
        <v>220193</v>
      </c>
      <c r="AF435">
        <f>VLOOKUP($I435,ForageQuality!$G$3:$K$1436,2,FALSE)</f>
        <v>23.724664000000001</v>
      </c>
      <c r="AG435">
        <f>VLOOKUP($I435,ForageQuality!$G$3:$K$1436,3,FALSE)</f>
        <v>19.104980000000001</v>
      </c>
      <c r="AH435">
        <f>VLOOKUP($I435,ForageQuality!$G$3:$K$1436,4,FALSE)</f>
        <v>23.91526</v>
      </c>
      <c r="AI435">
        <f>VLOOKUP($I435,ForageQuality!$G$3:$K$1436,5,FALSE)</f>
        <v>5.7723360000000001</v>
      </c>
    </row>
    <row r="436" spans="1:35" ht="15.75" customHeight="1" x14ac:dyDescent="0.2">
      <c r="A436" s="27" t="s">
        <v>28</v>
      </c>
      <c r="B436" s="27">
        <v>2022</v>
      </c>
      <c r="C436" s="30">
        <v>44704</v>
      </c>
      <c r="D436" s="27">
        <v>2303</v>
      </c>
      <c r="E436" s="31">
        <v>3</v>
      </c>
      <c r="F436" s="27" t="s">
        <v>26</v>
      </c>
      <c r="G436" s="27" t="s">
        <v>27</v>
      </c>
      <c r="H436" s="27">
        <v>1</v>
      </c>
      <c r="I436" s="5">
        <f t="shared" si="12"/>
        <v>220074</v>
      </c>
      <c r="J436" s="27">
        <v>2.6861549843189239</v>
      </c>
      <c r="K436" s="9"/>
      <c r="L436" s="9"/>
      <c r="M436" s="9"/>
      <c r="N436" s="9"/>
      <c r="O436" s="9"/>
      <c r="P436" s="9"/>
      <c r="Q436" t="str">
        <f t="shared" si="13"/>
        <v>2303_44704</v>
      </c>
      <c r="R436" s="5">
        <v>220194</v>
      </c>
      <c r="S436" s="32">
        <v>2022</v>
      </c>
      <c r="T436" s="32" t="s">
        <v>130</v>
      </c>
      <c r="U436" s="5" t="s">
        <v>19</v>
      </c>
      <c r="V436" s="5">
        <v>1109</v>
      </c>
      <c r="W436" s="5">
        <v>1</v>
      </c>
      <c r="X436" s="5">
        <v>2</v>
      </c>
      <c r="Y436" s="5" t="s">
        <v>133</v>
      </c>
      <c r="Z436" s="5" t="s">
        <v>20</v>
      </c>
      <c r="AA436" s="30">
        <v>44775</v>
      </c>
      <c r="AB436" s="32" t="s">
        <v>132</v>
      </c>
      <c r="AC436" s="32">
        <v>4</v>
      </c>
      <c r="AD436" s="33" t="str">
        <f t="shared" si="14"/>
        <v>1109_44775</v>
      </c>
      <c r="AE436">
        <f t="shared" si="15"/>
        <v>220194</v>
      </c>
      <c r="AF436">
        <f>VLOOKUP($I436,ForageQuality!$G$3:$K$1436,2,FALSE)</f>
        <v>24.900459999999999</v>
      </c>
      <c r="AG436">
        <f>VLOOKUP($I436,ForageQuality!$G$3:$K$1436,3,FALSE)</f>
        <v>16.570450000000001</v>
      </c>
      <c r="AH436">
        <f>VLOOKUP($I436,ForageQuality!$G$3:$K$1436,4,FALSE)</f>
        <v>22.598510999999998</v>
      </c>
      <c r="AI436">
        <f>VLOOKUP($I436,ForageQuality!$G$3:$K$1436,5,FALSE)</f>
        <v>7.2641270000000002</v>
      </c>
    </row>
    <row r="437" spans="1:35" ht="15.75" customHeight="1" x14ac:dyDescent="0.2">
      <c r="A437" s="27" t="s">
        <v>28</v>
      </c>
      <c r="B437" s="27">
        <v>2022</v>
      </c>
      <c r="C437" s="30">
        <v>44704</v>
      </c>
      <c r="D437" s="27">
        <v>2304</v>
      </c>
      <c r="E437" s="31">
        <v>3</v>
      </c>
      <c r="F437" s="27" t="s">
        <v>25</v>
      </c>
      <c r="G437" s="27" t="s">
        <v>27</v>
      </c>
      <c r="H437" s="27">
        <v>1</v>
      </c>
      <c r="I437" s="5">
        <f t="shared" si="12"/>
        <v>220075</v>
      </c>
      <c r="J437" s="27">
        <v>2.7530561856836417</v>
      </c>
      <c r="K437" s="9"/>
      <c r="L437" s="9"/>
      <c r="M437" s="9"/>
      <c r="N437" s="9"/>
      <c r="O437" s="9"/>
      <c r="P437" s="9"/>
      <c r="Q437" t="str">
        <f t="shared" si="13"/>
        <v>2304_44704</v>
      </c>
      <c r="R437" s="5">
        <v>220195</v>
      </c>
      <c r="S437" s="32">
        <v>2022</v>
      </c>
      <c r="T437" s="32" t="s">
        <v>130</v>
      </c>
      <c r="U437" s="5" t="s">
        <v>19</v>
      </c>
      <c r="V437" s="5">
        <v>1110</v>
      </c>
      <c r="W437" s="5">
        <v>1</v>
      </c>
      <c r="X437" s="5">
        <v>4</v>
      </c>
      <c r="Y437" s="5" t="s">
        <v>133</v>
      </c>
      <c r="Z437" s="5" t="s">
        <v>22</v>
      </c>
      <c r="AA437" s="30">
        <v>44775</v>
      </c>
      <c r="AB437" s="32" t="s">
        <v>132</v>
      </c>
      <c r="AC437" s="32">
        <v>4</v>
      </c>
      <c r="AD437" s="33" t="str">
        <f t="shared" si="14"/>
        <v>1110_44775</v>
      </c>
      <c r="AE437">
        <f t="shared" si="15"/>
        <v>220195</v>
      </c>
      <c r="AF437">
        <f>VLOOKUP($I437,ForageQuality!$G$3:$K$1436,2,FALSE)</f>
        <v>23.310116000000001</v>
      </c>
      <c r="AG437">
        <f>VLOOKUP($I437,ForageQuality!$G$3:$K$1436,3,FALSE)</f>
        <v>19.518169</v>
      </c>
      <c r="AH437">
        <f>VLOOKUP($I437,ForageQuality!$G$3:$K$1436,4,FALSE)</f>
        <v>26.543628999999999</v>
      </c>
      <c r="AI437">
        <f>VLOOKUP($I437,ForageQuality!$G$3:$K$1436,5,FALSE)</f>
        <v>7.8721180000000004</v>
      </c>
    </row>
    <row r="438" spans="1:35" ht="15.75" customHeight="1" x14ac:dyDescent="0.2">
      <c r="A438" s="27" t="s">
        <v>28</v>
      </c>
      <c r="B438" s="27">
        <v>2022</v>
      </c>
      <c r="C438" s="30">
        <v>44704</v>
      </c>
      <c r="D438" s="27">
        <v>2305</v>
      </c>
      <c r="E438" s="31">
        <v>3</v>
      </c>
      <c r="F438" s="27" t="s">
        <v>24</v>
      </c>
      <c r="G438" s="27" t="s">
        <v>27</v>
      </c>
      <c r="H438" s="27">
        <v>1</v>
      </c>
      <c r="I438" s="5">
        <f t="shared" si="12"/>
        <v>220076</v>
      </c>
      <c r="J438" s="27">
        <v>2.428041332868919</v>
      </c>
      <c r="K438" s="9"/>
      <c r="L438" s="9"/>
      <c r="M438" s="9"/>
      <c r="N438" s="9"/>
      <c r="O438" s="9"/>
      <c r="P438" s="9"/>
      <c r="Q438" t="str">
        <f t="shared" si="13"/>
        <v>2305_44704</v>
      </c>
      <c r="R438" s="5">
        <v>220196</v>
      </c>
      <c r="S438" s="32">
        <v>2022</v>
      </c>
      <c r="T438" s="32" t="s">
        <v>130</v>
      </c>
      <c r="U438" s="5" t="s">
        <v>19</v>
      </c>
      <c r="V438" s="5">
        <v>1111</v>
      </c>
      <c r="W438" s="5">
        <v>1</v>
      </c>
      <c r="X438" s="5">
        <v>6</v>
      </c>
      <c r="Y438" s="5" t="s">
        <v>133</v>
      </c>
      <c r="Z438" s="5" t="s">
        <v>25</v>
      </c>
      <c r="AA438" s="30">
        <v>44775</v>
      </c>
      <c r="AB438" s="32" t="s">
        <v>132</v>
      </c>
      <c r="AC438" s="32">
        <v>4</v>
      </c>
      <c r="AD438" s="33" t="str">
        <f t="shared" si="14"/>
        <v>1111_44775</v>
      </c>
      <c r="AE438">
        <f t="shared" si="15"/>
        <v>220196</v>
      </c>
      <c r="AF438">
        <f>VLOOKUP($I438,ForageQuality!$G$3:$K$1436,2,FALSE)</f>
        <v>23.443223</v>
      </c>
      <c r="AG438">
        <f>VLOOKUP($I438,ForageQuality!$G$3:$K$1436,3,FALSE)</f>
        <v>21.326884</v>
      </c>
      <c r="AH438">
        <f>VLOOKUP($I438,ForageQuality!$G$3:$K$1436,4,FALSE)</f>
        <v>26.922011999999999</v>
      </c>
      <c r="AI438">
        <f>VLOOKUP($I438,ForageQuality!$G$3:$K$1436,5,FALSE)</f>
        <v>9.6552290000000003</v>
      </c>
    </row>
    <row r="439" spans="1:35" ht="15.75" customHeight="1" x14ac:dyDescent="0.2">
      <c r="A439" s="27" t="s">
        <v>28</v>
      </c>
      <c r="B439" s="27">
        <v>2022</v>
      </c>
      <c r="C439" s="30">
        <v>44704</v>
      </c>
      <c r="D439" s="27">
        <v>2306</v>
      </c>
      <c r="E439" s="31">
        <v>3</v>
      </c>
      <c r="F439" s="27" t="s">
        <v>22</v>
      </c>
      <c r="G439" s="27" t="s">
        <v>27</v>
      </c>
      <c r="H439" s="27">
        <v>1</v>
      </c>
      <c r="I439" s="5">
        <f t="shared" si="12"/>
        <v>220077</v>
      </c>
      <c r="J439" s="27">
        <v>2.8111362303159528</v>
      </c>
      <c r="K439" s="9"/>
      <c r="L439" s="9"/>
      <c r="M439" s="9"/>
      <c r="N439" s="9"/>
      <c r="O439" s="9"/>
      <c r="P439" s="9"/>
      <c r="Q439" t="str">
        <f t="shared" si="13"/>
        <v>2306_44704</v>
      </c>
      <c r="R439" s="5">
        <v>220197</v>
      </c>
      <c r="S439" s="32">
        <v>2022</v>
      </c>
      <c r="T439" s="32" t="s">
        <v>130</v>
      </c>
      <c r="U439" s="5" t="s">
        <v>19</v>
      </c>
      <c r="V439" s="5">
        <v>1112</v>
      </c>
      <c r="W439" s="5">
        <v>1</v>
      </c>
      <c r="X439" s="5">
        <v>1</v>
      </c>
      <c r="Y439" s="5" t="s">
        <v>133</v>
      </c>
      <c r="Z439" s="5" t="s">
        <v>26</v>
      </c>
      <c r="AA439" s="30">
        <v>44775</v>
      </c>
      <c r="AB439" s="32" t="s">
        <v>132</v>
      </c>
      <c r="AC439" s="32">
        <v>4</v>
      </c>
      <c r="AD439" s="33" t="str">
        <f t="shared" si="14"/>
        <v>1112_44775</v>
      </c>
      <c r="AE439">
        <f t="shared" si="15"/>
        <v>220197</v>
      </c>
      <c r="AF439">
        <f>VLOOKUP($I439,ForageQuality!$G$3:$K$1436,2,FALSE)</f>
        <v>22.760155000000001</v>
      </c>
      <c r="AG439">
        <f>VLOOKUP($I439,ForageQuality!$G$3:$K$1436,3,FALSE)</f>
        <v>19.524329999999999</v>
      </c>
      <c r="AH439">
        <f>VLOOKUP($I439,ForageQuality!$G$3:$K$1436,4,FALSE)</f>
        <v>26.752524999999999</v>
      </c>
      <c r="AI439">
        <f>VLOOKUP($I439,ForageQuality!$G$3:$K$1436,5,FALSE)</f>
        <v>7.0367800000000003</v>
      </c>
    </row>
    <row r="440" spans="1:35" ht="15.75" customHeight="1" x14ac:dyDescent="0.2">
      <c r="A440" s="27" t="s">
        <v>28</v>
      </c>
      <c r="B440" s="27">
        <v>2022</v>
      </c>
      <c r="C440" s="30">
        <v>44704</v>
      </c>
      <c r="D440" s="27">
        <v>2307</v>
      </c>
      <c r="E440" s="31">
        <v>3</v>
      </c>
      <c r="F440" s="27" t="s">
        <v>20</v>
      </c>
      <c r="G440" s="27" t="s">
        <v>21</v>
      </c>
      <c r="H440" s="27">
        <v>1</v>
      </c>
      <c r="I440" s="5">
        <f t="shared" si="12"/>
        <v>220078</v>
      </c>
      <c r="J440" s="27">
        <v>3.0540783979451285</v>
      </c>
      <c r="K440" s="9"/>
      <c r="L440" s="9"/>
      <c r="M440" s="9"/>
      <c r="N440" s="9"/>
      <c r="O440" s="9"/>
      <c r="P440" s="9"/>
      <c r="Q440" t="str">
        <f t="shared" si="13"/>
        <v>2307_44704</v>
      </c>
      <c r="R440" s="5">
        <v>220198</v>
      </c>
      <c r="S440" s="32">
        <v>2022</v>
      </c>
      <c r="T440" s="32" t="s">
        <v>130</v>
      </c>
      <c r="U440" s="5" t="s">
        <v>19</v>
      </c>
      <c r="V440" s="5">
        <v>1207</v>
      </c>
      <c r="W440" s="5">
        <v>1</v>
      </c>
      <c r="X440" s="5">
        <v>3</v>
      </c>
      <c r="Y440" s="5" t="s">
        <v>133</v>
      </c>
      <c r="Z440" s="5" t="s">
        <v>23</v>
      </c>
      <c r="AA440" s="30">
        <v>44775</v>
      </c>
      <c r="AB440" s="32" t="s">
        <v>132</v>
      </c>
      <c r="AC440" s="32">
        <v>4</v>
      </c>
      <c r="AD440" s="33" t="str">
        <f t="shared" si="14"/>
        <v>1207_44775</v>
      </c>
      <c r="AE440">
        <f t="shared" si="15"/>
        <v>220198</v>
      </c>
      <c r="AF440">
        <f>VLOOKUP($I440,ForageQuality!$G$3:$K$1436,2,FALSE)</f>
        <v>20.527650000000001</v>
      </c>
      <c r="AG440">
        <f>VLOOKUP($I440,ForageQuality!$G$3:$K$1436,3,FALSE)</f>
        <v>24.547875000000001</v>
      </c>
      <c r="AH440">
        <f>VLOOKUP($I440,ForageQuality!$G$3:$K$1436,4,FALSE)</f>
        <v>32.470350000000003</v>
      </c>
      <c r="AI440">
        <f>VLOOKUP($I440,ForageQuality!$G$3:$K$1436,5,FALSE)</f>
        <v>10.617749999999999</v>
      </c>
    </row>
    <row r="441" spans="1:35" ht="15.75" customHeight="1" x14ac:dyDescent="0.2">
      <c r="A441" s="27" t="s">
        <v>28</v>
      </c>
      <c r="B441" s="27">
        <v>2022</v>
      </c>
      <c r="C441" s="30">
        <v>44704</v>
      </c>
      <c r="D441" s="27">
        <v>2308</v>
      </c>
      <c r="E441" s="31">
        <v>3</v>
      </c>
      <c r="F441" s="27" t="s">
        <v>24</v>
      </c>
      <c r="G441" s="27" t="s">
        <v>21</v>
      </c>
      <c r="H441" s="27">
        <v>1</v>
      </c>
      <c r="I441" s="5">
        <f t="shared" si="12"/>
        <v>220079</v>
      </c>
      <c r="J441" s="27">
        <v>2.9976273253474486</v>
      </c>
      <c r="K441" s="9"/>
      <c r="L441" s="9"/>
      <c r="M441" s="9"/>
      <c r="N441" s="9"/>
      <c r="O441" s="9"/>
      <c r="P441" s="9"/>
      <c r="Q441" t="str">
        <f t="shared" si="13"/>
        <v>2308_44704</v>
      </c>
      <c r="R441" s="5">
        <v>220199</v>
      </c>
      <c r="S441" s="32">
        <v>2022</v>
      </c>
      <c r="T441" s="32" t="s">
        <v>130</v>
      </c>
      <c r="U441" s="5" t="s">
        <v>19</v>
      </c>
      <c r="V441" s="5">
        <v>1208</v>
      </c>
      <c r="W441" s="5">
        <v>1</v>
      </c>
      <c r="X441" s="5">
        <v>6</v>
      </c>
      <c r="Y441" s="5" t="s">
        <v>133</v>
      </c>
      <c r="Z441" s="5" t="s">
        <v>25</v>
      </c>
      <c r="AA441" s="30">
        <v>44775</v>
      </c>
      <c r="AB441" s="32" t="s">
        <v>132</v>
      </c>
      <c r="AC441" s="32">
        <v>4</v>
      </c>
      <c r="AD441" s="33" t="str">
        <f t="shared" si="14"/>
        <v>1208_44775</v>
      </c>
      <c r="AE441">
        <f t="shared" si="15"/>
        <v>220199</v>
      </c>
      <c r="AF441">
        <f>VLOOKUP($I441,ForageQuality!$G$3:$K$1436,2,FALSE)</f>
        <v>23.19575</v>
      </c>
      <c r="AG441">
        <f>VLOOKUP($I441,ForageQuality!$G$3:$K$1436,3,FALSE)</f>
        <v>20.430875</v>
      </c>
      <c r="AH441">
        <f>VLOOKUP($I441,ForageQuality!$G$3:$K$1436,4,FALSE)</f>
        <v>25.705124999999999</v>
      </c>
      <c r="AI441">
        <f>VLOOKUP($I441,ForageQuality!$G$3:$K$1436,5,FALSE)</f>
        <v>10.539375</v>
      </c>
    </row>
    <row r="442" spans="1:35" ht="15.75" customHeight="1" x14ac:dyDescent="0.2">
      <c r="A442" s="27" t="s">
        <v>28</v>
      </c>
      <c r="B442" s="27">
        <v>2022</v>
      </c>
      <c r="C442" s="30">
        <v>44704</v>
      </c>
      <c r="D442" s="27">
        <v>2309</v>
      </c>
      <c r="E442" s="31">
        <v>3</v>
      </c>
      <c r="F442" s="27" t="s">
        <v>26</v>
      </c>
      <c r="G442" s="27" t="s">
        <v>21</v>
      </c>
      <c r="H442" s="27">
        <v>1</v>
      </c>
      <c r="I442" s="5">
        <f t="shared" si="12"/>
        <v>220080</v>
      </c>
      <c r="J442" s="27">
        <v>2.7378657182097821</v>
      </c>
      <c r="K442" s="9"/>
      <c r="L442" s="9"/>
      <c r="M442" s="9"/>
      <c r="N442" s="9"/>
      <c r="O442" s="9"/>
      <c r="P442" s="9"/>
      <c r="Q442" t="str">
        <f t="shared" si="13"/>
        <v>2309_44704</v>
      </c>
      <c r="R442" s="5">
        <v>220200</v>
      </c>
      <c r="S442" s="32">
        <v>2022</v>
      </c>
      <c r="T442" s="32" t="s">
        <v>130</v>
      </c>
      <c r="U442" s="5" t="s">
        <v>19</v>
      </c>
      <c r="V442" s="5">
        <v>1209</v>
      </c>
      <c r="W442" s="5">
        <v>1</v>
      </c>
      <c r="X442" s="5">
        <v>1</v>
      </c>
      <c r="Y442" s="5" t="s">
        <v>133</v>
      </c>
      <c r="Z442" s="5" t="s">
        <v>26</v>
      </c>
      <c r="AA442" s="30">
        <v>44775</v>
      </c>
      <c r="AB442" s="32" t="s">
        <v>132</v>
      </c>
      <c r="AC442" s="32">
        <v>4</v>
      </c>
      <c r="AD442" s="33" t="str">
        <f t="shared" si="14"/>
        <v>1209_44775</v>
      </c>
      <c r="AE442">
        <f t="shared" si="15"/>
        <v>220200</v>
      </c>
      <c r="AF442">
        <f>VLOOKUP($I442,ForageQuality!$G$3:$K$1436,2,FALSE)</f>
        <v>23.644373999999999</v>
      </c>
      <c r="AG442">
        <f>VLOOKUP($I442,ForageQuality!$G$3:$K$1436,3,FALSE)</f>
        <v>19.700616</v>
      </c>
      <c r="AH442">
        <f>VLOOKUP($I442,ForageQuality!$G$3:$K$1436,4,FALSE)</f>
        <v>24.862031999999999</v>
      </c>
      <c r="AI442">
        <f>VLOOKUP($I442,ForageQuality!$G$3:$K$1436,5,FALSE)</f>
        <v>6.8970330000000004</v>
      </c>
    </row>
    <row r="443" spans="1:35" ht="15.75" customHeight="1" x14ac:dyDescent="0.2">
      <c r="A443" s="27" t="s">
        <v>28</v>
      </c>
      <c r="B443" s="27">
        <v>2022</v>
      </c>
      <c r="C443" s="30">
        <v>44704</v>
      </c>
      <c r="D443" s="27">
        <v>2310</v>
      </c>
      <c r="E443" s="31">
        <v>3</v>
      </c>
      <c r="F443" s="27" t="s">
        <v>22</v>
      </c>
      <c r="G443" s="27" t="s">
        <v>21</v>
      </c>
      <c r="H443" s="27">
        <v>1</v>
      </c>
      <c r="I443" s="5">
        <f t="shared" si="12"/>
        <v>220081</v>
      </c>
      <c r="J443" s="27">
        <v>2.7143841058503213</v>
      </c>
      <c r="K443" s="9"/>
      <c r="L443" s="9"/>
      <c r="M443" s="9"/>
      <c r="N443" s="9"/>
      <c r="O443" s="9"/>
      <c r="P443" s="9"/>
      <c r="Q443" t="str">
        <f t="shared" si="13"/>
        <v>2310_44704</v>
      </c>
      <c r="R443" s="5">
        <v>220201</v>
      </c>
      <c r="S443" s="32">
        <v>2022</v>
      </c>
      <c r="T443" s="32" t="s">
        <v>130</v>
      </c>
      <c r="U443" s="5" t="s">
        <v>19</v>
      </c>
      <c r="V443" s="5">
        <v>1210</v>
      </c>
      <c r="W443" s="5">
        <v>1</v>
      </c>
      <c r="X443" s="5">
        <v>2</v>
      </c>
      <c r="Y443" s="5" t="s">
        <v>133</v>
      </c>
      <c r="Z443" s="5" t="s">
        <v>20</v>
      </c>
      <c r="AA443" s="30">
        <v>44775</v>
      </c>
      <c r="AB443" s="32" t="s">
        <v>132</v>
      </c>
      <c r="AC443" s="32">
        <v>4</v>
      </c>
      <c r="AD443" s="33" t="str">
        <f t="shared" si="14"/>
        <v>1210_44775</v>
      </c>
      <c r="AE443">
        <f t="shared" si="15"/>
        <v>220201</v>
      </c>
      <c r="AF443">
        <f>VLOOKUP($I443,ForageQuality!$G$3:$K$1436,2,FALSE)</f>
        <v>21.838224</v>
      </c>
      <c r="AG443">
        <f>VLOOKUP($I443,ForageQuality!$G$3:$K$1436,3,FALSE)</f>
        <v>24.179324999999999</v>
      </c>
      <c r="AH443">
        <f>VLOOKUP($I443,ForageQuality!$G$3:$K$1436,4,FALSE)</f>
        <v>29.476178999999998</v>
      </c>
      <c r="AI443">
        <f>VLOOKUP($I443,ForageQuality!$G$3:$K$1436,5,FALSE)</f>
        <v>13.639851</v>
      </c>
    </row>
    <row r="444" spans="1:35" ht="15.75" customHeight="1" x14ac:dyDescent="0.2">
      <c r="A444" s="27" t="s">
        <v>28</v>
      </c>
      <c r="B444" s="27">
        <v>2022</v>
      </c>
      <c r="C444" s="30">
        <v>44704</v>
      </c>
      <c r="D444" s="27">
        <v>2311</v>
      </c>
      <c r="E444" s="31">
        <v>3</v>
      </c>
      <c r="F444" s="27" t="s">
        <v>25</v>
      </c>
      <c r="G444" s="27" t="s">
        <v>21</v>
      </c>
      <c r="H444" s="27">
        <v>1</v>
      </c>
      <c r="I444" s="5">
        <f t="shared" si="12"/>
        <v>220082</v>
      </c>
      <c r="J444" s="27">
        <v>2.5817782967220024</v>
      </c>
      <c r="K444" s="9"/>
      <c r="L444" s="9"/>
      <c r="M444" s="9"/>
      <c r="N444" s="9"/>
      <c r="O444" s="9"/>
      <c r="P444" s="9"/>
      <c r="Q444" t="str">
        <f t="shared" si="13"/>
        <v>2311_44704</v>
      </c>
      <c r="R444" s="5">
        <v>220202</v>
      </c>
      <c r="S444" s="32">
        <v>2022</v>
      </c>
      <c r="T444" s="32" t="s">
        <v>130</v>
      </c>
      <c r="U444" s="5" t="s">
        <v>19</v>
      </c>
      <c r="V444" s="5">
        <v>1211</v>
      </c>
      <c r="W444" s="5">
        <v>1</v>
      </c>
      <c r="X444" s="5">
        <v>4</v>
      </c>
      <c r="Y444" s="5" t="s">
        <v>133</v>
      </c>
      <c r="Z444" s="5" t="s">
        <v>22</v>
      </c>
      <c r="AA444" s="30">
        <v>44775</v>
      </c>
      <c r="AB444" s="32" t="s">
        <v>132</v>
      </c>
      <c r="AC444" s="32">
        <v>4</v>
      </c>
      <c r="AD444" s="33" t="str">
        <f t="shared" si="14"/>
        <v>1211_44775</v>
      </c>
      <c r="AE444">
        <f t="shared" si="15"/>
        <v>220202</v>
      </c>
      <c r="AF444">
        <f>VLOOKUP($I444,ForageQuality!$G$3:$K$1436,2,FALSE)</f>
        <v>22.138120000000001</v>
      </c>
      <c r="AG444">
        <f>VLOOKUP($I444,ForageQuality!$G$3:$K$1436,3,FALSE)</f>
        <v>20.822534999999998</v>
      </c>
      <c r="AH444">
        <f>VLOOKUP($I444,ForageQuality!$G$3:$K$1436,4,FALSE)</f>
        <v>28.071861999999999</v>
      </c>
      <c r="AI444">
        <f>VLOOKUP($I444,ForageQuality!$G$3:$K$1436,5,FALSE)</f>
        <v>7.2946920000000004</v>
      </c>
    </row>
    <row r="445" spans="1:35" ht="15.75" customHeight="1" x14ac:dyDescent="0.2">
      <c r="A445" s="27" t="s">
        <v>28</v>
      </c>
      <c r="B445" s="27">
        <v>2022</v>
      </c>
      <c r="C445" s="30">
        <v>44704</v>
      </c>
      <c r="D445" s="27">
        <v>2312</v>
      </c>
      <c r="E445" s="31">
        <v>3</v>
      </c>
      <c r="F445" s="27" t="s">
        <v>23</v>
      </c>
      <c r="G445" s="27" t="s">
        <v>21</v>
      </c>
      <c r="H445" s="27">
        <v>1</v>
      </c>
      <c r="I445" s="5">
        <f t="shared" si="12"/>
        <v>220083</v>
      </c>
      <c r="J445" s="27">
        <v>2.8675750275905729</v>
      </c>
      <c r="K445" s="9"/>
      <c r="L445" s="9"/>
      <c r="M445" s="9"/>
      <c r="N445" s="9"/>
      <c r="O445" s="9"/>
      <c r="P445" s="9"/>
      <c r="Q445" t="str">
        <f t="shared" si="13"/>
        <v>2312_44704</v>
      </c>
      <c r="R445" s="5">
        <v>220203</v>
      </c>
      <c r="S445" s="32">
        <v>2022</v>
      </c>
      <c r="T445" s="32" t="s">
        <v>130</v>
      </c>
      <c r="U445" s="5" t="s">
        <v>19</v>
      </c>
      <c r="V445" s="5">
        <v>1212</v>
      </c>
      <c r="W445" s="5">
        <v>1</v>
      </c>
      <c r="X445" s="5">
        <v>5</v>
      </c>
      <c r="Y445" s="5" t="s">
        <v>133</v>
      </c>
      <c r="Z445" s="5" t="s">
        <v>24</v>
      </c>
      <c r="AA445" s="30">
        <v>44775</v>
      </c>
      <c r="AB445" s="32" t="s">
        <v>132</v>
      </c>
      <c r="AC445" s="32">
        <v>4</v>
      </c>
      <c r="AD445" s="33" t="str">
        <f t="shared" si="14"/>
        <v>1212_44775</v>
      </c>
      <c r="AE445">
        <f t="shared" si="15"/>
        <v>220203</v>
      </c>
      <c r="AF445">
        <f>VLOOKUP($I445,ForageQuality!$G$3:$K$1436,2,FALSE)</f>
        <v>21.854399999999998</v>
      </c>
      <c r="AG445">
        <f>VLOOKUP($I445,ForageQuality!$G$3:$K$1436,3,FALSE)</f>
        <v>20.515817999999999</v>
      </c>
      <c r="AH445">
        <f>VLOOKUP($I445,ForageQuality!$G$3:$K$1436,4,FALSE)</f>
        <v>27.864360000000001</v>
      </c>
      <c r="AI445">
        <f>VLOOKUP($I445,ForageQuality!$G$3:$K$1436,5,FALSE)</f>
        <v>8.8692440000000001</v>
      </c>
    </row>
    <row r="446" spans="1:35" ht="15.75" customHeight="1" x14ac:dyDescent="0.2">
      <c r="A446" s="27" t="s">
        <v>28</v>
      </c>
      <c r="B446" s="27">
        <v>2022</v>
      </c>
      <c r="C446" s="30">
        <v>44704</v>
      </c>
      <c r="D446" s="27">
        <v>2401</v>
      </c>
      <c r="E446" s="31">
        <v>4</v>
      </c>
      <c r="F446" s="27" t="s">
        <v>25</v>
      </c>
      <c r="G446" s="27" t="s">
        <v>21</v>
      </c>
      <c r="H446" s="27">
        <v>1</v>
      </c>
      <c r="I446" s="5">
        <f t="shared" si="12"/>
        <v>220084</v>
      </c>
      <c r="J446" s="27">
        <v>2.9535562165971316</v>
      </c>
      <c r="K446" s="9"/>
      <c r="L446" s="9"/>
      <c r="M446" s="9"/>
      <c r="N446" s="9"/>
      <c r="O446" s="9"/>
      <c r="P446" s="9"/>
      <c r="Q446" t="str">
        <f t="shared" si="13"/>
        <v>2401_44704</v>
      </c>
      <c r="R446" s="5">
        <v>220204</v>
      </c>
      <c r="S446" s="32">
        <v>2022</v>
      </c>
      <c r="T446" s="32" t="s">
        <v>130</v>
      </c>
      <c r="U446" s="5" t="s">
        <v>19</v>
      </c>
      <c r="V446" s="5">
        <v>1301</v>
      </c>
      <c r="W446" s="5">
        <v>1</v>
      </c>
      <c r="X446" s="5">
        <v>2</v>
      </c>
      <c r="Y446" s="5" t="s">
        <v>133</v>
      </c>
      <c r="Z446" s="5" t="s">
        <v>20</v>
      </c>
      <c r="AA446" s="30">
        <v>44775</v>
      </c>
      <c r="AB446" s="32" t="s">
        <v>132</v>
      </c>
      <c r="AC446" s="32">
        <v>4</v>
      </c>
      <c r="AD446" s="33" t="str">
        <f t="shared" si="14"/>
        <v>1301_44775</v>
      </c>
      <c r="AE446">
        <f t="shared" si="15"/>
        <v>220204</v>
      </c>
      <c r="AF446">
        <f>VLOOKUP($I446,ForageQuality!$G$3:$K$1436,2,FALSE)</f>
        <v>22.929791999999999</v>
      </c>
      <c r="AG446">
        <f>VLOOKUP($I446,ForageQuality!$G$3:$K$1436,3,FALSE)</f>
        <v>24.315359999999998</v>
      </c>
      <c r="AH446">
        <f>VLOOKUP($I446,ForageQuality!$G$3:$K$1436,4,FALSE)</f>
        <v>35.245952000000003</v>
      </c>
      <c r="AI446">
        <f>VLOOKUP($I446,ForageQuality!$G$3:$K$1436,5,FALSE)</f>
        <v>11.528288</v>
      </c>
    </row>
    <row r="447" spans="1:35" ht="15.75" customHeight="1" x14ac:dyDescent="0.2">
      <c r="A447" s="27" t="s">
        <v>28</v>
      </c>
      <c r="B447" s="27">
        <v>2022</v>
      </c>
      <c r="C447" s="30">
        <v>44704</v>
      </c>
      <c r="D447" s="27">
        <v>2402</v>
      </c>
      <c r="E447" s="31">
        <v>4</v>
      </c>
      <c r="F447" s="27" t="s">
        <v>22</v>
      </c>
      <c r="G447" s="27" t="s">
        <v>21</v>
      </c>
      <c r="H447" s="27">
        <v>1</v>
      </c>
      <c r="I447" s="5">
        <f t="shared" si="12"/>
        <v>220085</v>
      </c>
      <c r="J447" s="27">
        <v>2.4760361580577288</v>
      </c>
      <c r="K447" s="9"/>
      <c r="L447" s="9"/>
      <c r="M447" s="9"/>
      <c r="N447" s="9"/>
      <c r="O447" s="9"/>
      <c r="P447" s="9"/>
      <c r="Q447" t="str">
        <f t="shared" si="13"/>
        <v>2402_44704</v>
      </c>
      <c r="R447" s="5">
        <v>220205</v>
      </c>
      <c r="S447" s="32">
        <v>2022</v>
      </c>
      <c r="T447" s="32" t="s">
        <v>130</v>
      </c>
      <c r="U447" s="5" t="s">
        <v>19</v>
      </c>
      <c r="V447" s="5">
        <v>1302</v>
      </c>
      <c r="W447" s="5">
        <v>1</v>
      </c>
      <c r="X447" s="5">
        <v>4</v>
      </c>
      <c r="Y447" s="5" t="s">
        <v>133</v>
      </c>
      <c r="Z447" s="5" t="s">
        <v>22</v>
      </c>
      <c r="AA447" s="30">
        <v>44775</v>
      </c>
      <c r="AB447" s="32" t="s">
        <v>132</v>
      </c>
      <c r="AC447" s="32">
        <v>4</v>
      </c>
      <c r="AD447" s="33" t="str">
        <f t="shared" si="14"/>
        <v>1302_44775</v>
      </c>
      <c r="AE447">
        <f t="shared" si="15"/>
        <v>220205</v>
      </c>
      <c r="AF447">
        <f>VLOOKUP($I447,ForageQuality!$G$3:$K$1436,2,FALSE)</f>
        <v>24.316109999999998</v>
      </c>
      <c r="AG447">
        <f>VLOOKUP($I447,ForageQuality!$G$3:$K$1436,3,FALSE)</f>
        <v>17.894162999999999</v>
      </c>
      <c r="AH447">
        <f>VLOOKUP($I447,ForageQuality!$G$3:$K$1436,4,FALSE)</f>
        <v>24.654575999999999</v>
      </c>
      <c r="AI447">
        <f>VLOOKUP($I447,ForageQuality!$G$3:$K$1436,5,FALSE)</f>
        <v>10.24305</v>
      </c>
    </row>
    <row r="448" spans="1:35" ht="15.75" customHeight="1" x14ac:dyDescent="0.2">
      <c r="A448" s="27" t="s">
        <v>28</v>
      </c>
      <c r="B448" s="27">
        <v>2022</v>
      </c>
      <c r="C448" s="30">
        <v>44704</v>
      </c>
      <c r="D448" s="27">
        <v>2403</v>
      </c>
      <c r="E448" s="31">
        <v>4</v>
      </c>
      <c r="F448" s="27" t="s">
        <v>20</v>
      </c>
      <c r="G448" s="27" t="s">
        <v>21</v>
      </c>
      <c r="H448" s="27">
        <v>1</v>
      </c>
      <c r="I448" s="5">
        <f t="shared" si="12"/>
        <v>220086</v>
      </c>
      <c r="J448" s="27">
        <v>2.7921248324841184</v>
      </c>
      <c r="K448" s="9"/>
      <c r="L448" s="9"/>
      <c r="M448" s="9"/>
      <c r="N448" s="9"/>
      <c r="O448" s="9"/>
      <c r="P448" s="9"/>
      <c r="Q448" t="str">
        <f t="shared" si="13"/>
        <v>2403_44704</v>
      </c>
      <c r="R448" s="5">
        <v>220206</v>
      </c>
      <c r="S448" s="32">
        <v>2022</v>
      </c>
      <c r="T448" s="32" t="s">
        <v>130</v>
      </c>
      <c r="U448" s="5" t="s">
        <v>19</v>
      </c>
      <c r="V448" s="5">
        <v>1303</v>
      </c>
      <c r="W448" s="5">
        <v>1</v>
      </c>
      <c r="X448" s="5">
        <v>6</v>
      </c>
      <c r="Y448" s="5" t="s">
        <v>133</v>
      </c>
      <c r="Z448" s="5" t="s">
        <v>25</v>
      </c>
      <c r="AA448" s="30">
        <v>44775</v>
      </c>
      <c r="AB448" s="32" t="s">
        <v>132</v>
      </c>
      <c r="AC448" s="32">
        <v>4</v>
      </c>
      <c r="AD448" s="33" t="str">
        <f t="shared" si="14"/>
        <v>1303_44775</v>
      </c>
      <c r="AE448">
        <f t="shared" si="15"/>
        <v>220206</v>
      </c>
      <c r="AF448">
        <f>VLOOKUP($I448,ForageQuality!$G$3:$K$1436,2,FALSE)</f>
        <v>23.195412000000001</v>
      </c>
      <c r="AG448">
        <f>VLOOKUP($I448,ForageQuality!$G$3:$K$1436,3,FALSE)</f>
        <v>18.559944000000002</v>
      </c>
      <c r="AH448">
        <f>VLOOKUP($I448,ForageQuality!$G$3:$K$1436,4,FALSE)</f>
        <v>25.626096</v>
      </c>
      <c r="AI448">
        <f>VLOOKUP($I448,ForageQuality!$G$3:$K$1436,5,FALSE)</f>
        <v>8.4576960000000003</v>
      </c>
    </row>
    <row r="449" spans="1:35" ht="15.75" customHeight="1" x14ac:dyDescent="0.2">
      <c r="A449" s="27" t="s">
        <v>28</v>
      </c>
      <c r="B449" s="27">
        <v>2022</v>
      </c>
      <c r="C449" s="30">
        <v>44704</v>
      </c>
      <c r="D449" s="27">
        <v>2404</v>
      </c>
      <c r="E449" s="31">
        <v>4</v>
      </c>
      <c r="F449" s="27" t="s">
        <v>23</v>
      </c>
      <c r="G449" s="27" t="s">
        <v>21</v>
      </c>
      <c r="H449" s="27">
        <v>1</v>
      </c>
      <c r="I449" s="5">
        <f t="shared" si="12"/>
        <v>220087</v>
      </c>
      <c r="J449" s="27">
        <v>2.6731011505322821</v>
      </c>
      <c r="K449" s="9"/>
      <c r="L449" s="9"/>
      <c r="M449" s="9"/>
      <c r="N449" s="9"/>
      <c r="O449" s="9"/>
      <c r="P449" s="9"/>
      <c r="Q449" t="str">
        <f t="shared" si="13"/>
        <v>2404_44704</v>
      </c>
      <c r="R449" s="5">
        <v>220207</v>
      </c>
      <c r="S449" s="32">
        <v>2022</v>
      </c>
      <c r="T449" s="32" t="s">
        <v>130</v>
      </c>
      <c r="U449" s="5" t="s">
        <v>19</v>
      </c>
      <c r="V449" s="5">
        <v>1304</v>
      </c>
      <c r="W449" s="5">
        <v>1</v>
      </c>
      <c r="X449" s="5">
        <v>1</v>
      </c>
      <c r="Y449" s="5" t="s">
        <v>133</v>
      </c>
      <c r="Z449" s="5" t="s">
        <v>26</v>
      </c>
      <c r="AA449" s="30">
        <v>44775</v>
      </c>
      <c r="AB449" s="32" t="s">
        <v>132</v>
      </c>
      <c r="AC449" s="32">
        <v>4</v>
      </c>
      <c r="AD449" s="33" t="str">
        <f t="shared" si="14"/>
        <v>1304_44775</v>
      </c>
      <c r="AE449">
        <f t="shared" si="15"/>
        <v>220207</v>
      </c>
      <c r="AF449">
        <f>VLOOKUP($I449,ForageQuality!$G$3:$K$1436,2,FALSE)</f>
        <v>20.482344999999999</v>
      </c>
      <c r="AG449">
        <f>VLOOKUP($I449,ForageQuality!$G$3:$K$1436,3,FALSE)</f>
        <v>24.358360000000001</v>
      </c>
      <c r="AH449">
        <f>VLOOKUP($I449,ForageQuality!$G$3:$K$1436,4,FALSE)</f>
        <v>34.269755000000004</v>
      </c>
      <c r="AI449">
        <f>VLOOKUP($I449,ForageQuality!$G$3:$K$1436,5,FALSE)</f>
        <v>10.73358</v>
      </c>
    </row>
    <row r="450" spans="1:35" ht="15.75" customHeight="1" x14ac:dyDescent="0.2">
      <c r="A450" s="27" t="s">
        <v>28</v>
      </c>
      <c r="B450" s="27">
        <v>2022</v>
      </c>
      <c r="C450" s="30">
        <v>44704</v>
      </c>
      <c r="D450" s="27">
        <v>2405</v>
      </c>
      <c r="E450" s="31">
        <v>4</v>
      </c>
      <c r="F450" s="27" t="s">
        <v>24</v>
      </c>
      <c r="G450" s="27" t="s">
        <v>21</v>
      </c>
      <c r="H450" s="27">
        <v>1</v>
      </c>
      <c r="I450" s="5">
        <f t="shared" si="12"/>
        <v>220088</v>
      </c>
      <c r="J450" s="27">
        <v>2.6435780386607268</v>
      </c>
      <c r="K450" s="9"/>
      <c r="L450" s="9"/>
      <c r="M450" s="9"/>
      <c r="N450" s="9"/>
      <c r="O450" s="9"/>
      <c r="P450" s="9"/>
      <c r="Q450" t="str">
        <f t="shared" si="13"/>
        <v>2405_44704</v>
      </c>
      <c r="R450" s="5">
        <v>220208</v>
      </c>
      <c r="S450" s="32">
        <v>2022</v>
      </c>
      <c r="T450" s="32" t="s">
        <v>130</v>
      </c>
      <c r="U450" s="5" t="s">
        <v>19</v>
      </c>
      <c r="V450" s="5">
        <v>1305</v>
      </c>
      <c r="W450" s="5">
        <v>1</v>
      </c>
      <c r="X450" s="5">
        <v>3</v>
      </c>
      <c r="Y450" s="5" t="s">
        <v>133</v>
      </c>
      <c r="Z450" s="5" t="s">
        <v>23</v>
      </c>
      <c r="AA450" s="30">
        <v>44775</v>
      </c>
      <c r="AB450" s="32" t="s">
        <v>132</v>
      </c>
      <c r="AC450" s="32">
        <v>4</v>
      </c>
      <c r="AD450" s="33" t="str">
        <f t="shared" si="14"/>
        <v>1305_44775</v>
      </c>
      <c r="AE450">
        <f t="shared" si="15"/>
        <v>220208</v>
      </c>
      <c r="AF450">
        <f>VLOOKUP($I450,ForageQuality!$G$3:$K$1436,2,FALSE)</f>
        <v>21.247391</v>
      </c>
      <c r="AG450">
        <f>VLOOKUP($I450,ForageQuality!$G$3:$K$1436,3,FALSE)</f>
        <v>23.782230999999999</v>
      </c>
      <c r="AH450">
        <f>VLOOKUP($I450,ForageQuality!$G$3:$K$1436,4,FALSE)</f>
        <v>30.499556999999999</v>
      </c>
      <c r="AI450">
        <f>VLOOKUP($I450,ForageQuality!$G$3:$K$1436,5,FALSE)</f>
        <v>13.353175</v>
      </c>
    </row>
    <row r="451" spans="1:35" ht="15.75" customHeight="1" x14ac:dyDescent="0.2">
      <c r="A451" s="27" t="s">
        <v>28</v>
      </c>
      <c r="B451" s="27">
        <v>2022</v>
      </c>
      <c r="C451" s="30">
        <v>44704</v>
      </c>
      <c r="D451" s="27">
        <v>2406</v>
      </c>
      <c r="E451" s="31">
        <v>4</v>
      </c>
      <c r="F451" s="27" t="s">
        <v>26</v>
      </c>
      <c r="G451" s="27" t="s">
        <v>21</v>
      </c>
      <c r="H451" s="27">
        <v>1</v>
      </c>
      <c r="I451" s="5">
        <f t="shared" si="12"/>
        <v>220089</v>
      </c>
      <c r="J451" s="27">
        <v>2.5466682974805175</v>
      </c>
      <c r="K451" s="9"/>
      <c r="L451" s="9"/>
      <c r="M451" s="9"/>
      <c r="N451" s="9"/>
      <c r="O451" s="9"/>
      <c r="P451" s="9"/>
      <c r="Q451" t="str">
        <f t="shared" si="13"/>
        <v>2406_44704</v>
      </c>
      <c r="R451" s="5">
        <v>220209</v>
      </c>
      <c r="S451" s="32">
        <v>2022</v>
      </c>
      <c r="T451" s="32" t="s">
        <v>130</v>
      </c>
      <c r="U451" s="5" t="s">
        <v>19</v>
      </c>
      <c r="V451" s="5">
        <v>1306</v>
      </c>
      <c r="W451" s="5">
        <v>1</v>
      </c>
      <c r="X451" s="5">
        <v>5</v>
      </c>
      <c r="Y451" s="5" t="s">
        <v>133</v>
      </c>
      <c r="Z451" s="5" t="s">
        <v>24</v>
      </c>
      <c r="AA451" s="30">
        <v>44775</v>
      </c>
      <c r="AB451" s="32" t="s">
        <v>132</v>
      </c>
      <c r="AC451" s="32">
        <v>4</v>
      </c>
      <c r="AD451" s="33" t="str">
        <f t="shared" si="14"/>
        <v>1306_44775</v>
      </c>
      <c r="AE451">
        <f t="shared" si="15"/>
        <v>220209</v>
      </c>
      <c r="AF451">
        <f>VLOOKUP($I451,ForageQuality!$G$3:$K$1436,2,FALSE)</f>
        <v>22.861910999999999</v>
      </c>
      <c r="AG451">
        <f>VLOOKUP($I451,ForageQuality!$G$3:$K$1436,3,FALSE)</f>
        <v>18.465738999999999</v>
      </c>
      <c r="AH451">
        <f>VLOOKUP($I451,ForageQuality!$G$3:$K$1436,4,FALSE)</f>
        <v>23.960954000000001</v>
      </c>
      <c r="AI451">
        <f>VLOOKUP($I451,ForageQuality!$G$3:$K$1436,5,FALSE)</f>
        <v>6.8849140000000002</v>
      </c>
    </row>
    <row r="452" spans="1:35" ht="15.75" customHeight="1" x14ac:dyDescent="0.2">
      <c r="A452" s="27" t="s">
        <v>28</v>
      </c>
      <c r="B452" s="27">
        <v>2022</v>
      </c>
      <c r="C452" s="30">
        <v>44704</v>
      </c>
      <c r="D452" s="27">
        <v>2407</v>
      </c>
      <c r="E452" s="31">
        <v>4</v>
      </c>
      <c r="F452" s="27" t="s">
        <v>26</v>
      </c>
      <c r="G452" s="27" t="s">
        <v>27</v>
      </c>
      <c r="H452" s="27">
        <v>1</v>
      </c>
      <c r="I452" s="5">
        <f t="shared" si="12"/>
        <v>220090</v>
      </c>
      <c r="J452" s="27">
        <v>2.5080698223737388</v>
      </c>
      <c r="K452" s="9"/>
      <c r="L452" s="9"/>
      <c r="M452" s="9"/>
      <c r="N452" s="9"/>
      <c r="O452" s="9"/>
      <c r="P452" s="9"/>
      <c r="Q452" t="str">
        <f t="shared" si="13"/>
        <v>2407_44704</v>
      </c>
      <c r="R452" s="5">
        <v>220210</v>
      </c>
      <c r="S452" s="32">
        <v>2022</v>
      </c>
      <c r="T452" s="32" t="s">
        <v>130</v>
      </c>
      <c r="U452" s="5" t="s">
        <v>19</v>
      </c>
      <c r="V452" s="5">
        <v>1407</v>
      </c>
      <c r="W452" s="5">
        <v>1</v>
      </c>
      <c r="X452" s="5">
        <v>4</v>
      </c>
      <c r="Y452" s="5" t="s">
        <v>133</v>
      </c>
      <c r="Z452" s="5" t="s">
        <v>22</v>
      </c>
      <c r="AA452" s="30">
        <v>44775</v>
      </c>
      <c r="AB452" s="32" t="s">
        <v>132</v>
      </c>
      <c r="AC452" s="32">
        <v>4</v>
      </c>
      <c r="AD452" s="33" t="str">
        <f t="shared" si="14"/>
        <v>1407_44775</v>
      </c>
      <c r="AE452">
        <f t="shared" si="15"/>
        <v>220210</v>
      </c>
      <c r="AF452">
        <f>VLOOKUP($I452,ForageQuality!$G$3:$K$1436,2,FALSE)</f>
        <v>20.914185</v>
      </c>
      <c r="AG452">
        <f>VLOOKUP($I452,ForageQuality!$G$3:$K$1436,3,FALSE)</f>
        <v>24.783809999999999</v>
      </c>
      <c r="AH452">
        <f>VLOOKUP($I452,ForageQuality!$G$3:$K$1436,4,FALSE)</f>
        <v>34.27122</v>
      </c>
      <c r="AI452">
        <f>VLOOKUP($I452,ForageQuality!$G$3:$K$1436,5,FALSE)</f>
        <v>10.50717</v>
      </c>
    </row>
    <row r="453" spans="1:35" ht="15.75" customHeight="1" x14ac:dyDescent="0.2">
      <c r="A453" s="27" t="s">
        <v>28</v>
      </c>
      <c r="B453" s="27">
        <v>2022</v>
      </c>
      <c r="C453" s="30">
        <v>44704</v>
      </c>
      <c r="D453" s="27">
        <v>2408</v>
      </c>
      <c r="E453" s="31">
        <v>4</v>
      </c>
      <c r="F453" s="27" t="s">
        <v>22</v>
      </c>
      <c r="G453" s="27" t="s">
        <v>27</v>
      </c>
      <c r="H453" s="27">
        <v>1</v>
      </c>
      <c r="I453" s="5">
        <f t="shared" si="12"/>
        <v>220091</v>
      </c>
      <c r="J453" s="27">
        <v>2.6485818775303929</v>
      </c>
      <c r="K453" s="9"/>
      <c r="L453" s="9"/>
      <c r="M453" s="9"/>
      <c r="N453" s="9"/>
      <c r="O453" s="9"/>
      <c r="P453" s="9"/>
      <c r="Q453" t="str">
        <f t="shared" si="13"/>
        <v>2408_44704</v>
      </c>
      <c r="R453" s="5">
        <v>220211</v>
      </c>
      <c r="S453" s="32">
        <v>2022</v>
      </c>
      <c r="T453" s="32" t="s">
        <v>130</v>
      </c>
      <c r="U453" s="5" t="s">
        <v>19</v>
      </c>
      <c r="V453" s="5">
        <v>1408</v>
      </c>
      <c r="W453" s="5">
        <v>1</v>
      </c>
      <c r="X453" s="5">
        <v>2</v>
      </c>
      <c r="Y453" s="5" t="s">
        <v>133</v>
      </c>
      <c r="Z453" s="5" t="s">
        <v>20</v>
      </c>
      <c r="AA453" s="30">
        <v>44775</v>
      </c>
      <c r="AB453" s="32" t="s">
        <v>132</v>
      </c>
      <c r="AC453" s="32">
        <v>4</v>
      </c>
      <c r="AD453" s="33" t="str">
        <f t="shared" si="14"/>
        <v>1408_44775</v>
      </c>
      <c r="AE453">
        <f t="shared" si="15"/>
        <v>220211</v>
      </c>
      <c r="AF453">
        <f>VLOOKUP($I453,ForageQuality!$G$3:$K$1436,2,FALSE)</f>
        <v>23.359354</v>
      </c>
      <c r="AG453">
        <f>VLOOKUP($I453,ForageQuality!$G$3:$K$1436,3,FALSE)</f>
        <v>20.328609</v>
      </c>
      <c r="AH453">
        <f>VLOOKUP($I453,ForageQuality!$G$3:$K$1436,4,FALSE)</f>
        <v>26.100594999999998</v>
      </c>
      <c r="AI453">
        <f>VLOOKUP($I453,ForageQuality!$G$3:$K$1436,5,FALSE)</f>
        <v>9.5174439999999993</v>
      </c>
    </row>
    <row r="454" spans="1:35" ht="15.75" customHeight="1" x14ac:dyDescent="0.2">
      <c r="A454" s="27" t="s">
        <v>28</v>
      </c>
      <c r="B454" s="27">
        <v>2022</v>
      </c>
      <c r="C454" s="30">
        <v>44704</v>
      </c>
      <c r="D454" s="27">
        <v>2409</v>
      </c>
      <c r="E454" s="31">
        <v>4</v>
      </c>
      <c r="F454" s="27" t="s">
        <v>20</v>
      </c>
      <c r="G454" s="27" t="s">
        <v>27</v>
      </c>
      <c r="H454" s="27">
        <v>1</v>
      </c>
      <c r="I454" s="5">
        <f t="shared" si="12"/>
        <v>220092</v>
      </c>
      <c r="J454" s="27">
        <v>2.7685396377810951</v>
      </c>
      <c r="K454" s="9"/>
      <c r="L454" s="9"/>
      <c r="M454" s="9"/>
      <c r="N454" s="9"/>
      <c r="O454" s="9"/>
      <c r="P454" s="9"/>
      <c r="Q454" t="str">
        <f t="shared" si="13"/>
        <v>2409_44704</v>
      </c>
      <c r="R454" s="5">
        <v>220212</v>
      </c>
      <c r="S454" s="32">
        <v>2022</v>
      </c>
      <c r="T454" s="32" t="s">
        <v>130</v>
      </c>
      <c r="U454" s="5" t="s">
        <v>19</v>
      </c>
      <c r="V454" s="5">
        <v>1409</v>
      </c>
      <c r="W454" s="5">
        <v>1</v>
      </c>
      <c r="X454" s="5">
        <v>5</v>
      </c>
      <c r="Y454" s="5" t="s">
        <v>133</v>
      </c>
      <c r="Z454" s="5" t="s">
        <v>24</v>
      </c>
      <c r="AA454" s="30">
        <v>44775</v>
      </c>
      <c r="AB454" s="32" t="s">
        <v>132</v>
      </c>
      <c r="AC454" s="32">
        <v>4</v>
      </c>
      <c r="AD454" s="33" t="str">
        <f t="shared" si="14"/>
        <v>1409_44775</v>
      </c>
      <c r="AE454">
        <f t="shared" si="15"/>
        <v>220212</v>
      </c>
      <c r="AF454">
        <f>VLOOKUP($I454,ForageQuality!$G$3:$K$1436,2,FALSE)</f>
        <v>24.511279999999999</v>
      </c>
      <c r="AG454">
        <f>VLOOKUP($I454,ForageQuality!$G$3:$K$1436,3,FALSE)</f>
        <v>17.825554</v>
      </c>
      <c r="AH454">
        <f>VLOOKUP($I454,ForageQuality!$G$3:$K$1436,4,FALSE)</f>
        <v>24.410674</v>
      </c>
      <c r="AI454">
        <f>VLOOKUP($I454,ForageQuality!$G$3:$K$1436,5,FALSE)</f>
        <v>4.8199420000000002</v>
      </c>
    </row>
    <row r="455" spans="1:35" ht="15.75" customHeight="1" x14ac:dyDescent="0.2">
      <c r="A455" s="27" t="s">
        <v>28</v>
      </c>
      <c r="B455" s="27">
        <v>2022</v>
      </c>
      <c r="C455" s="30">
        <v>44704</v>
      </c>
      <c r="D455" s="27">
        <v>2410</v>
      </c>
      <c r="E455" s="31">
        <v>4</v>
      </c>
      <c r="F455" s="27" t="s">
        <v>25</v>
      </c>
      <c r="G455" s="27" t="s">
        <v>27</v>
      </c>
      <c r="H455" s="27">
        <v>1</v>
      </c>
      <c r="I455" s="5">
        <f t="shared" si="12"/>
        <v>220093</v>
      </c>
      <c r="J455" s="27">
        <v>2.7431816408913643</v>
      </c>
      <c r="K455" s="9"/>
      <c r="L455" s="9"/>
      <c r="M455" s="9"/>
      <c r="N455" s="9"/>
      <c r="O455" s="9"/>
      <c r="P455" s="9"/>
      <c r="Q455" t="str">
        <f t="shared" si="13"/>
        <v>2410_44704</v>
      </c>
      <c r="R455" s="5">
        <v>220213</v>
      </c>
      <c r="S455" s="32">
        <v>2022</v>
      </c>
      <c r="T455" s="32" t="s">
        <v>130</v>
      </c>
      <c r="U455" s="5" t="s">
        <v>19</v>
      </c>
      <c r="V455" s="5">
        <v>1410</v>
      </c>
      <c r="W455" s="5">
        <v>1</v>
      </c>
      <c r="X455" s="5">
        <v>1</v>
      </c>
      <c r="Y455" s="5" t="s">
        <v>133</v>
      </c>
      <c r="Z455" s="5" t="s">
        <v>26</v>
      </c>
      <c r="AA455" s="30">
        <v>44775</v>
      </c>
      <c r="AB455" s="32" t="s">
        <v>132</v>
      </c>
      <c r="AC455" s="32">
        <v>4</v>
      </c>
      <c r="AD455" s="33" t="str">
        <f t="shared" si="14"/>
        <v>1410_44775</v>
      </c>
      <c r="AE455">
        <f t="shared" si="15"/>
        <v>220213</v>
      </c>
      <c r="AF455">
        <f>VLOOKUP($I455,ForageQuality!$G$3:$K$1436,2,FALSE)</f>
        <v>20.983218000000001</v>
      </c>
      <c r="AG455">
        <f>VLOOKUP($I455,ForageQuality!$G$3:$K$1436,3,FALSE)</f>
        <v>27.25806</v>
      </c>
      <c r="AH455">
        <f>VLOOKUP($I455,ForageQuality!$G$3:$K$1436,4,FALSE)</f>
        <v>37.319760000000002</v>
      </c>
      <c r="AI455">
        <f>VLOOKUP($I455,ForageQuality!$G$3:$K$1436,5,FALSE)</f>
        <v>11.415456000000001</v>
      </c>
    </row>
    <row r="456" spans="1:35" ht="15.75" customHeight="1" x14ac:dyDescent="0.2">
      <c r="A456" s="27" t="s">
        <v>28</v>
      </c>
      <c r="B456" s="27">
        <v>2022</v>
      </c>
      <c r="C456" s="30">
        <v>44704</v>
      </c>
      <c r="D456" s="27">
        <v>2411</v>
      </c>
      <c r="E456" s="31">
        <v>4</v>
      </c>
      <c r="F456" s="27" t="s">
        <v>24</v>
      </c>
      <c r="G456" s="27" t="s">
        <v>27</v>
      </c>
      <c r="H456" s="27">
        <v>1</v>
      </c>
      <c r="I456" s="5">
        <f t="shared" si="12"/>
        <v>220094</v>
      </c>
      <c r="J456" s="27">
        <v>2.8592109736920404</v>
      </c>
      <c r="K456" s="9"/>
      <c r="L456" s="9"/>
      <c r="M456" s="9"/>
      <c r="N456" s="9"/>
      <c r="O456" s="9"/>
      <c r="P456" s="9"/>
      <c r="Q456" t="str">
        <f t="shared" si="13"/>
        <v>2411_44704</v>
      </c>
      <c r="R456" s="5">
        <v>220214</v>
      </c>
      <c r="S456" s="32">
        <v>2022</v>
      </c>
      <c r="T456" s="32" t="s">
        <v>130</v>
      </c>
      <c r="U456" s="5" t="s">
        <v>19</v>
      </c>
      <c r="V456" s="5">
        <v>1411</v>
      </c>
      <c r="W456" s="5">
        <v>1</v>
      </c>
      <c r="X456" s="5">
        <v>6</v>
      </c>
      <c r="Y456" s="5" t="s">
        <v>133</v>
      </c>
      <c r="Z456" s="5" t="s">
        <v>25</v>
      </c>
      <c r="AA456" s="30">
        <v>44775</v>
      </c>
      <c r="AB456" s="32" t="s">
        <v>132</v>
      </c>
      <c r="AC456" s="32">
        <v>4</v>
      </c>
      <c r="AD456" s="33" t="str">
        <f t="shared" si="14"/>
        <v>1411_44775</v>
      </c>
      <c r="AE456">
        <f t="shared" si="15"/>
        <v>220214</v>
      </c>
      <c r="AF456">
        <f>VLOOKUP($I456,ForageQuality!$G$3:$K$1436,2,FALSE)</f>
        <v>20.590910999999998</v>
      </c>
      <c r="AG456">
        <f>VLOOKUP($I456,ForageQuality!$G$3:$K$1436,3,FALSE)</f>
        <v>26.288001000000001</v>
      </c>
      <c r="AH456">
        <f>VLOOKUP($I456,ForageQuality!$G$3:$K$1436,4,FALSE)</f>
        <v>31.388252999999999</v>
      </c>
      <c r="AI456">
        <f>VLOOKUP($I456,ForageQuality!$G$3:$K$1436,5,FALSE)</f>
        <v>15.544917</v>
      </c>
    </row>
    <row r="457" spans="1:35" ht="15.75" customHeight="1" x14ac:dyDescent="0.2">
      <c r="A457" s="27" t="s">
        <v>28</v>
      </c>
      <c r="B457" s="27">
        <v>2022</v>
      </c>
      <c r="C457" s="30">
        <v>44704</v>
      </c>
      <c r="D457" s="27">
        <v>2412</v>
      </c>
      <c r="E457" s="31">
        <v>4</v>
      </c>
      <c r="F457" s="27" t="s">
        <v>23</v>
      </c>
      <c r="G457" s="27" t="s">
        <v>27</v>
      </c>
      <c r="H457" s="27">
        <v>1</v>
      </c>
      <c r="I457" s="5">
        <f t="shared" si="12"/>
        <v>220095</v>
      </c>
      <c r="J457" s="27">
        <v>3.0448220244834379</v>
      </c>
      <c r="K457" s="9"/>
      <c r="L457" s="9"/>
      <c r="M457" s="9"/>
      <c r="N457" s="9"/>
      <c r="O457" s="9"/>
      <c r="P457" s="9"/>
      <c r="Q457" t="str">
        <f t="shared" si="13"/>
        <v>2412_44704</v>
      </c>
      <c r="R457" s="5">
        <v>220215</v>
      </c>
      <c r="S457" s="32">
        <v>2022</v>
      </c>
      <c r="T457" s="32" t="s">
        <v>130</v>
      </c>
      <c r="U457" s="5" t="s">
        <v>19</v>
      </c>
      <c r="V457" s="5">
        <v>1412</v>
      </c>
      <c r="W457" s="5">
        <v>1</v>
      </c>
      <c r="X457" s="5">
        <v>3</v>
      </c>
      <c r="Y457" s="5" t="s">
        <v>133</v>
      </c>
      <c r="Z457" s="5" t="s">
        <v>23</v>
      </c>
      <c r="AA457" s="30">
        <v>44775</v>
      </c>
      <c r="AB457" s="32" t="s">
        <v>132</v>
      </c>
      <c r="AC457" s="32">
        <v>4</v>
      </c>
      <c r="AD457" s="33" t="str">
        <f t="shared" si="14"/>
        <v>1412_44775</v>
      </c>
      <c r="AE457">
        <f t="shared" si="15"/>
        <v>220215</v>
      </c>
      <c r="AF457">
        <f>VLOOKUP($I457,ForageQuality!$G$3:$K$1436,2,FALSE)</f>
        <v>22.019148000000001</v>
      </c>
      <c r="AG457">
        <f>VLOOKUP($I457,ForageQuality!$G$3:$K$1436,3,FALSE)</f>
        <v>20.932797000000001</v>
      </c>
      <c r="AH457">
        <f>VLOOKUP($I457,ForageQuality!$G$3:$K$1436,4,FALSE)</f>
        <v>28.062546000000001</v>
      </c>
      <c r="AI457">
        <f>VLOOKUP($I457,ForageQuality!$G$3:$K$1436,5,FALSE)</f>
        <v>6.8284919999999998</v>
      </c>
    </row>
    <row r="458" spans="1:35" ht="15.75" customHeight="1" x14ac:dyDescent="0.2">
      <c r="A458" s="27" t="s">
        <v>28</v>
      </c>
      <c r="B458" s="27">
        <v>2022</v>
      </c>
      <c r="C458" s="30">
        <v>44741</v>
      </c>
      <c r="D458" s="27">
        <v>2107</v>
      </c>
      <c r="E458" s="31">
        <v>1</v>
      </c>
      <c r="F458" s="27" t="s">
        <v>22</v>
      </c>
      <c r="G458" s="27" t="s">
        <v>27</v>
      </c>
      <c r="H458" s="27">
        <v>2</v>
      </c>
      <c r="I458" s="5">
        <f t="shared" si="12"/>
        <v>220120</v>
      </c>
      <c r="J458" s="27">
        <v>5.4553028538825625</v>
      </c>
      <c r="K458" s="9"/>
      <c r="L458" s="9"/>
      <c r="M458" s="9"/>
      <c r="N458" s="9"/>
      <c r="O458" s="9"/>
      <c r="P458" s="9"/>
      <c r="Q458" t="str">
        <f t="shared" si="13"/>
        <v>2107_44741</v>
      </c>
      <c r="R458" s="5">
        <v>220216</v>
      </c>
      <c r="S458" s="32">
        <v>2022</v>
      </c>
      <c r="T458" s="32" t="s">
        <v>130</v>
      </c>
      <c r="U458" s="5" t="s">
        <v>28</v>
      </c>
      <c r="V458" s="5">
        <v>2107</v>
      </c>
      <c r="W458" s="5">
        <v>1</v>
      </c>
      <c r="X458" s="5">
        <v>4</v>
      </c>
      <c r="Y458" s="5" t="s">
        <v>133</v>
      </c>
      <c r="Z458" s="5" t="s">
        <v>22</v>
      </c>
      <c r="AA458" s="30">
        <v>44775</v>
      </c>
      <c r="AB458" s="32" t="s">
        <v>132</v>
      </c>
      <c r="AC458" s="32">
        <v>4</v>
      </c>
      <c r="AD458" s="33" t="str">
        <f t="shared" si="14"/>
        <v>2107_44775</v>
      </c>
      <c r="AE458">
        <f t="shared" si="15"/>
        <v>220216</v>
      </c>
      <c r="AF458">
        <f>VLOOKUP($I458,ForageQuality!$G$3:$K$1436,2,FALSE)</f>
        <v>17.660499999999999</v>
      </c>
      <c r="AG458">
        <f>VLOOKUP($I458,ForageQuality!$G$3:$K$1436,3,FALSE)</f>
        <v>28.768025000000002</v>
      </c>
      <c r="AH458">
        <f>VLOOKUP($I458,ForageQuality!$G$3:$K$1436,4,FALSE)</f>
        <v>39.977795</v>
      </c>
      <c r="AI458">
        <f>VLOOKUP($I458,ForageQuality!$G$3:$K$1436,5,FALSE)</f>
        <v>23.962510000000002</v>
      </c>
    </row>
    <row r="459" spans="1:35" ht="15.75" customHeight="1" x14ac:dyDescent="0.2">
      <c r="A459" s="27" t="s">
        <v>28</v>
      </c>
      <c r="B459" s="27">
        <v>2022</v>
      </c>
      <c r="C459" s="30">
        <v>44741</v>
      </c>
      <c r="D459" s="27">
        <v>2108</v>
      </c>
      <c r="E459" s="31">
        <v>1</v>
      </c>
      <c r="F459" s="27" t="s">
        <v>26</v>
      </c>
      <c r="G459" s="27" t="s">
        <v>27</v>
      </c>
      <c r="H459" s="27">
        <v>2</v>
      </c>
      <c r="I459" s="5">
        <f t="shared" si="12"/>
        <v>220121</v>
      </c>
      <c r="J459" s="27">
        <v>5.4565224738087172</v>
      </c>
      <c r="K459" s="9"/>
      <c r="L459" s="9"/>
      <c r="M459" s="9"/>
      <c r="N459" s="9"/>
      <c r="O459" s="9"/>
      <c r="P459" s="9"/>
      <c r="Q459" t="str">
        <f t="shared" si="13"/>
        <v>2108_44741</v>
      </c>
      <c r="R459" s="5">
        <v>220217</v>
      </c>
      <c r="S459" s="32">
        <v>2022</v>
      </c>
      <c r="T459" s="32" t="s">
        <v>130</v>
      </c>
      <c r="U459" s="5" t="s">
        <v>28</v>
      </c>
      <c r="V459" s="5">
        <v>2108</v>
      </c>
      <c r="W459" s="5">
        <v>1</v>
      </c>
      <c r="X459" s="5">
        <v>1</v>
      </c>
      <c r="Y459" s="5" t="s">
        <v>133</v>
      </c>
      <c r="Z459" s="5" t="s">
        <v>26</v>
      </c>
      <c r="AA459" s="30">
        <v>44775</v>
      </c>
      <c r="AB459" s="32" t="s">
        <v>132</v>
      </c>
      <c r="AC459" s="32">
        <v>4</v>
      </c>
      <c r="AD459" s="33" t="str">
        <f t="shared" si="14"/>
        <v>2108_44775</v>
      </c>
      <c r="AE459">
        <f t="shared" si="15"/>
        <v>220217</v>
      </c>
      <c r="AF459">
        <f>VLOOKUP($I459,ForageQuality!$G$3:$K$1436,2,FALSE)</f>
        <v>20.491119999999999</v>
      </c>
      <c r="AG459">
        <f>VLOOKUP($I459,ForageQuality!$G$3:$K$1436,3,FALSE)</f>
        <v>25.219840000000001</v>
      </c>
      <c r="AH459">
        <f>VLOOKUP($I459,ForageQuality!$G$3:$K$1436,4,FALSE)</f>
        <v>33.712992</v>
      </c>
      <c r="AI459">
        <f>VLOOKUP($I459,ForageQuality!$G$3:$K$1436,5,FALSE)</f>
        <v>18.136032</v>
      </c>
    </row>
    <row r="460" spans="1:35" ht="15.75" customHeight="1" x14ac:dyDescent="0.2">
      <c r="A460" s="27" t="s">
        <v>28</v>
      </c>
      <c r="B460" s="27">
        <v>2022</v>
      </c>
      <c r="C460" s="30">
        <v>44741</v>
      </c>
      <c r="D460" s="27">
        <v>2109</v>
      </c>
      <c r="E460" s="31">
        <v>1</v>
      </c>
      <c r="F460" s="27" t="s">
        <v>20</v>
      </c>
      <c r="G460" s="27" t="s">
        <v>27</v>
      </c>
      <c r="H460" s="27">
        <v>2</v>
      </c>
      <c r="I460" s="5">
        <f t="shared" si="12"/>
        <v>220122</v>
      </c>
      <c r="J460" s="27">
        <v>6.1640365160267301</v>
      </c>
      <c r="K460" s="9"/>
      <c r="L460" s="9"/>
      <c r="M460" s="9"/>
      <c r="N460" s="9"/>
      <c r="O460" s="9"/>
      <c r="P460" s="9"/>
      <c r="Q460" t="str">
        <f t="shared" si="13"/>
        <v>2109_44741</v>
      </c>
      <c r="R460" s="5">
        <v>220218</v>
      </c>
      <c r="S460" s="32">
        <v>2022</v>
      </c>
      <c r="T460" s="32" t="s">
        <v>130</v>
      </c>
      <c r="U460" s="5" t="s">
        <v>28</v>
      </c>
      <c r="V460" s="5">
        <v>2109</v>
      </c>
      <c r="W460" s="5">
        <v>1</v>
      </c>
      <c r="X460" s="5">
        <v>2</v>
      </c>
      <c r="Y460" s="5" t="s">
        <v>133</v>
      </c>
      <c r="Z460" s="5" t="s">
        <v>20</v>
      </c>
      <c r="AA460" s="30">
        <v>44775</v>
      </c>
      <c r="AB460" s="32" t="s">
        <v>132</v>
      </c>
      <c r="AC460" s="32">
        <v>4</v>
      </c>
      <c r="AD460" s="33" t="str">
        <f t="shared" si="14"/>
        <v>2109_44775</v>
      </c>
      <c r="AE460">
        <f t="shared" si="15"/>
        <v>220218</v>
      </c>
      <c r="AF460">
        <f>VLOOKUP($I460,ForageQuality!$G$3:$K$1436,2,FALSE)</f>
        <v>19.521719999999998</v>
      </c>
      <c r="AG460">
        <f>VLOOKUP($I460,ForageQuality!$G$3:$K$1436,3,FALSE)</f>
        <v>26.951076</v>
      </c>
      <c r="AH460">
        <f>VLOOKUP($I460,ForageQuality!$G$3:$K$1436,4,FALSE)</f>
        <v>36.101303999999999</v>
      </c>
      <c r="AI460">
        <f>VLOOKUP($I460,ForageQuality!$G$3:$K$1436,5,FALSE)</f>
        <v>19.873296</v>
      </c>
    </row>
    <row r="461" spans="1:35" ht="15.75" customHeight="1" x14ac:dyDescent="0.2">
      <c r="A461" s="27" t="s">
        <v>28</v>
      </c>
      <c r="B461" s="27">
        <v>2022</v>
      </c>
      <c r="C461" s="30">
        <v>44741</v>
      </c>
      <c r="D461" s="27">
        <v>2110</v>
      </c>
      <c r="E461" s="31">
        <v>1</v>
      </c>
      <c r="F461" s="27" t="s">
        <v>23</v>
      </c>
      <c r="G461" s="27" t="s">
        <v>27</v>
      </c>
      <c r="H461" s="27">
        <v>2</v>
      </c>
      <c r="I461" s="5">
        <f t="shared" si="12"/>
        <v>220123</v>
      </c>
      <c r="J461" s="27">
        <v>5.3668729110881328</v>
      </c>
      <c r="K461" s="9"/>
      <c r="L461" s="9"/>
      <c r="M461" s="9"/>
      <c r="N461" s="9"/>
      <c r="O461" s="9"/>
      <c r="P461" s="9"/>
      <c r="Q461" t="str">
        <f t="shared" si="13"/>
        <v>2110_44741</v>
      </c>
      <c r="R461" s="5">
        <v>220219</v>
      </c>
      <c r="S461" s="32">
        <v>2022</v>
      </c>
      <c r="T461" s="32" t="s">
        <v>130</v>
      </c>
      <c r="U461" s="5" t="s">
        <v>28</v>
      </c>
      <c r="V461" s="5">
        <v>2110</v>
      </c>
      <c r="W461" s="5">
        <v>1</v>
      </c>
      <c r="X461" s="5">
        <v>3</v>
      </c>
      <c r="Y461" s="5" t="s">
        <v>133</v>
      </c>
      <c r="Z461" s="5" t="s">
        <v>23</v>
      </c>
      <c r="AA461" s="30">
        <v>44775</v>
      </c>
      <c r="AB461" s="32" t="s">
        <v>132</v>
      </c>
      <c r="AC461" s="32">
        <v>4</v>
      </c>
      <c r="AD461" s="33" t="str">
        <f t="shared" si="14"/>
        <v>2110_44775</v>
      </c>
      <c r="AE461">
        <f t="shared" si="15"/>
        <v>220219</v>
      </c>
      <c r="AF461">
        <f>VLOOKUP($I461,ForageQuality!$G$3:$K$1436,2,FALSE)</f>
        <v>17.942105999999999</v>
      </c>
      <c r="AG461">
        <f>VLOOKUP($I461,ForageQuality!$G$3:$K$1436,3,FALSE)</f>
        <v>27.716052000000001</v>
      </c>
      <c r="AH461">
        <f>VLOOKUP($I461,ForageQuality!$G$3:$K$1436,4,FALSE)</f>
        <v>37.879841999999996</v>
      </c>
      <c r="AI461">
        <f>VLOOKUP($I461,ForageQuality!$G$3:$K$1436,5,FALSE)</f>
        <v>20.912345999999999</v>
      </c>
    </row>
    <row r="462" spans="1:35" ht="15.75" customHeight="1" x14ac:dyDescent="0.2">
      <c r="A462" s="27" t="s">
        <v>28</v>
      </c>
      <c r="B462" s="27">
        <v>2022</v>
      </c>
      <c r="C462" s="30">
        <v>44741</v>
      </c>
      <c r="D462" s="27">
        <v>2111</v>
      </c>
      <c r="E462" s="31">
        <v>1</v>
      </c>
      <c r="F462" s="27" t="s">
        <v>24</v>
      </c>
      <c r="G462" s="27" t="s">
        <v>27</v>
      </c>
      <c r="H462" s="27">
        <v>2</v>
      </c>
      <c r="I462" s="5">
        <f t="shared" si="12"/>
        <v>220124</v>
      </c>
      <c r="J462" s="27">
        <v>5.9144364458355083</v>
      </c>
      <c r="K462" s="9"/>
      <c r="L462" s="9"/>
      <c r="M462" s="9"/>
      <c r="N462" s="9"/>
      <c r="O462" s="9"/>
      <c r="P462" s="9"/>
      <c r="Q462" t="str">
        <f t="shared" si="13"/>
        <v>2111_44741</v>
      </c>
      <c r="R462" s="5">
        <v>220220</v>
      </c>
      <c r="S462" s="32">
        <v>2022</v>
      </c>
      <c r="T462" s="32" t="s">
        <v>130</v>
      </c>
      <c r="U462" s="5" t="s">
        <v>28</v>
      </c>
      <c r="V462" s="5">
        <v>2111</v>
      </c>
      <c r="W462" s="5">
        <v>1</v>
      </c>
      <c r="X462" s="5">
        <v>5</v>
      </c>
      <c r="Y462" s="5" t="s">
        <v>133</v>
      </c>
      <c r="Z462" s="5" t="s">
        <v>24</v>
      </c>
      <c r="AA462" s="30">
        <v>44775</v>
      </c>
      <c r="AB462" s="32" t="s">
        <v>132</v>
      </c>
      <c r="AC462" s="32">
        <v>4</v>
      </c>
      <c r="AD462" s="33" t="str">
        <f t="shared" si="14"/>
        <v>2111_44775</v>
      </c>
      <c r="AE462">
        <f t="shared" si="15"/>
        <v>220220</v>
      </c>
      <c r="AF462">
        <f>VLOOKUP($I462,ForageQuality!$G$3:$K$1436,2,FALSE)</f>
        <v>19.228262000000001</v>
      </c>
      <c r="AG462">
        <f>VLOOKUP($I462,ForageQuality!$G$3:$K$1436,3,FALSE)</f>
        <v>28.200209999999998</v>
      </c>
      <c r="AH462">
        <f>VLOOKUP($I462,ForageQuality!$G$3:$K$1436,4,FALSE)</f>
        <v>36.883640999999997</v>
      </c>
      <c r="AI462">
        <f>VLOOKUP($I462,ForageQuality!$G$3:$K$1436,5,FALSE)</f>
        <v>22.066897000000001</v>
      </c>
    </row>
    <row r="463" spans="1:35" ht="15.75" customHeight="1" x14ac:dyDescent="0.2">
      <c r="A463" s="27" t="s">
        <v>28</v>
      </c>
      <c r="B463" s="27">
        <v>2022</v>
      </c>
      <c r="C463" s="30">
        <v>44741</v>
      </c>
      <c r="D463" s="27">
        <v>2112</v>
      </c>
      <c r="E463" s="31">
        <v>1</v>
      </c>
      <c r="F463" s="27" t="s">
        <v>25</v>
      </c>
      <c r="G463" s="27" t="s">
        <v>27</v>
      </c>
      <c r="H463" s="27">
        <v>2</v>
      </c>
      <c r="I463" s="5">
        <f t="shared" si="12"/>
        <v>220125</v>
      </c>
      <c r="J463" s="27">
        <v>6.2129292929292914</v>
      </c>
      <c r="K463" s="9"/>
      <c r="L463" s="9"/>
      <c r="M463" s="9"/>
      <c r="N463" s="9"/>
      <c r="O463" s="9"/>
      <c r="P463" s="9"/>
      <c r="Q463" t="str">
        <f t="shared" si="13"/>
        <v>2112_44741</v>
      </c>
      <c r="R463" s="5">
        <v>220221</v>
      </c>
      <c r="S463" s="32">
        <v>2022</v>
      </c>
      <c r="T463" s="32" t="s">
        <v>130</v>
      </c>
      <c r="U463" s="5" t="s">
        <v>28</v>
      </c>
      <c r="V463" s="5">
        <v>2112</v>
      </c>
      <c r="W463" s="5">
        <v>1</v>
      </c>
      <c r="X463" s="5">
        <v>6</v>
      </c>
      <c r="Y463" s="5" t="s">
        <v>133</v>
      </c>
      <c r="Z463" s="5" t="s">
        <v>25</v>
      </c>
      <c r="AA463" s="30">
        <v>44775</v>
      </c>
      <c r="AB463" s="32" t="s">
        <v>132</v>
      </c>
      <c r="AC463" s="32">
        <v>4</v>
      </c>
      <c r="AD463" s="33" t="str">
        <f t="shared" si="14"/>
        <v>2112_44775</v>
      </c>
      <c r="AE463">
        <f t="shared" si="15"/>
        <v>220221</v>
      </c>
      <c r="AF463">
        <f>VLOOKUP($I463,ForageQuality!$G$3:$K$1436,2,FALSE)</f>
        <v>19.301646000000002</v>
      </c>
      <c r="AG463">
        <f>VLOOKUP($I463,ForageQuality!$G$3:$K$1436,3,FALSE)</f>
        <v>27.080200000000001</v>
      </c>
      <c r="AH463">
        <f>VLOOKUP($I463,ForageQuality!$G$3:$K$1436,4,FALSE)</f>
        <v>37.361338000000003</v>
      </c>
      <c r="AI463">
        <f>VLOOKUP($I463,ForageQuality!$G$3:$K$1436,5,FALSE)</f>
        <v>21.38402</v>
      </c>
    </row>
    <row r="464" spans="1:35" ht="15.75" customHeight="1" x14ac:dyDescent="0.2">
      <c r="A464" s="27" t="s">
        <v>28</v>
      </c>
      <c r="B464" s="27">
        <v>2022</v>
      </c>
      <c r="C464" s="30">
        <v>44741</v>
      </c>
      <c r="D464" s="27">
        <v>2207</v>
      </c>
      <c r="E464" s="31">
        <v>2</v>
      </c>
      <c r="F464" s="27" t="s">
        <v>20</v>
      </c>
      <c r="G464" s="27" t="s">
        <v>27</v>
      </c>
      <c r="H464" s="27">
        <v>2</v>
      </c>
      <c r="I464" s="5">
        <f t="shared" si="12"/>
        <v>220126</v>
      </c>
      <c r="J464" s="27">
        <v>6.0515924854484924</v>
      </c>
      <c r="K464" s="9"/>
      <c r="L464" s="9"/>
      <c r="M464" s="9"/>
      <c r="N464" s="9"/>
      <c r="O464" s="9"/>
      <c r="P464" s="9"/>
      <c r="Q464" t="str">
        <f t="shared" si="13"/>
        <v>2207_44741</v>
      </c>
      <c r="R464" s="5">
        <v>220222</v>
      </c>
      <c r="S464" s="32">
        <v>2022</v>
      </c>
      <c r="T464" s="32" t="s">
        <v>130</v>
      </c>
      <c r="U464" s="5" t="s">
        <v>28</v>
      </c>
      <c r="V464" s="5">
        <v>2207</v>
      </c>
      <c r="W464" s="5">
        <v>1</v>
      </c>
      <c r="X464" s="5">
        <v>2</v>
      </c>
      <c r="Y464" s="5" t="s">
        <v>133</v>
      </c>
      <c r="Z464" s="5" t="s">
        <v>20</v>
      </c>
      <c r="AA464" s="30">
        <v>44775</v>
      </c>
      <c r="AB464" s="32" t="s">
        <v>132</v>
      </c>
      <c r="AC464" s="32">
        <v>4</v>
      </c>
      <c r="AD464" s="33" t="str">
        <f t="shared" si="14"/>
        <v>2207_44775</v>
      </c>
      <c r="AE464">
        <f t="shared" si="15"/>
        <v>220222</v>
      </c>
      <c r="AF464">
        <f>VLOOKUP($I464,ForageQuality!$G$3:$K$1436,2,FALSE)</f>
        <v>19.721868000000001</v>
      </c>
      <c r="AG464">
        <f>VLOOKUP($I464,ForageQuality!$G$3:$K$1436,3,FALSE)</f>
        <v>26.144022</v>
      </c>
      <c r="AH464">
        <f>VLOOKUP($I464,ForageQuality!$G$3:$K$1436,4,FALSE)</f>
        <v>37.018002000000003</v>
      </c>
      <c r="AI464">
        <f>VLOOKUP($I464,ForageQuality!$G$3:$K$1436,5,FALSE)</f>
        <v>18.894701999999999</v>
      </c>
    </row>
    <row r="465" spans="1:35" ht="15.75" customHeight="1" x14ac:dyDescent="0.2">
      <c r="A465" s="27" t="s">
        <v>28</v>
      </c>
      <c r="B465" s="27">
        <v>2022</v>
      </c>
      <c r="C465" s="30">
        <v>44741</v>
      </c>
      <c r="D465" s="27">
        <v>2208</v>
      </c>
      <c r="E465" s="31">
        <v>2</v>
      </c>
      <c r="F465" s="27" t="s">
        <v>23</v>
      </c>
      <c r="G465" s="27" t="s">
        <v>27</v>
      </c>
      <c r="H465" s="27">
        <v>2</v>
      </c>
      <c r="I465" s="5">
        <f t="shared" si="12"/>
        <v>220127</v>
      </c>
      <c r="J465" s="27">
        <v>5.9636121732344911</v>
      </c>
      <c r="K465" s="9"/>
      <c r="L465" s="9"/>
      <c r="M465" s="9"/>
      <c r="N465" s="9"/>
      <c r="O465" s="9"/>
      <c r="P465" s="9"/>
      <c r="Q465" t="str">
        <f t="shared" si="13"/>
        <v>2208_44741</v>
      </c>
      <c r="R465" s="5">
        <v>220223</v>
      </c>
      <c r="S465" s="32">
        <v>2022</v>
      </c>
      <c r="T465" s="32" t="s">
        <v>130</v>
      </c>
      <c r="U465" s="5" t="s">
        <v>28</v>
      </c>
      <c r="V465" s="5">
        <v>2208</v>
      </c>
      <c r="W465" s="5">
        <v>1</v>
      </c>
      <c r="X465" s="5">
        <v>3</v>
      </c>
      <c r="Y465" s="5" t="s">
        <v>133</v>
      </c>
      <c r="Z465" s="5" t="s">
        <v>23</v>
      </c>
      <c r="AA465" s="30">
        <v>44775</v>
      </c>
      <c r="AB465" s="32" t="s">
        <v>132</v>
      </c>
      <c r="AC465" s="32">
        <v>4</v>
      </c>
      <c r="AD465" s="33" t="str">
        <f t="shared" si="14"/>
        <v>2208_44775</v>
      </c>
      <c r="AE465">
        <f t="shared" si="15"/>
        <v>220223</v>
      </c>
      <c r="AF465">
        <f>VLOOKUP($I465,ForageQuality!$G$3:$K$1436,2,FALSE)</f>
        <v>20.326488000000001</v>
      </c>
      <c r="AG465">
        <f>VLOOKUP($I465,ForageQuality!$G$3:$K$1436,3,FALSE)</f>
        <v>26.720396999999998</v>
      </c>
      <c r="AH465">
        <f>VLOOKUP($I465,ForageQuality!$G$3:$K$1436,4,FALSE)</f>
        <v>35.831949999999999</v>
      </c>
      <c r="AI465">
        <f>VLOOKUP($I465,ForageQuality!$G$3:$K$1436,5,FALSE)</f>
        <v>18.493009000000001</v>
      </c>
    </row>
    <row r="466" spans="1:35" ht="15.75" customHeight="1" x14ac:dyDescent="0.2">
      <c r="A466" s="27" t="s">
        <v>28</v>
      </c>
      <c r="B466" s="27">
        <v>2022</v>
      </c>
      <c r="C466" s="30">
        <v>44741</v>
      </c>
      <c r="D466" s="27">
        <v>2209</v>
      </c>
      <c r="E466" s="31">
        <v>2</v>
      </c>
      <c r="F466" s="27" t="s">
        <v>22</v>
      </c>
      <c r="G466" s="27" t="s">
        <v>27</v>
      </c>
      <c r="H466" s="27">
        <v>2</v>
      </c>
      <c r="I466" s="5">
        <f t="shared" si="12"/>
        <v>220128</v>
      </c>
      <c r="J466" s="27">
        <v>6.1682215844611381</v>
      </c>
      <c r="K466" s="9"/>
      <c r="L466" s="9"/>
      <c r="M466" s="9"/>
      <c r="N466" s="9"/>
      <c r="O466" s="9"/>
      <c r="P466" s="9"/>
      <c r="Q466" t="str">
        <f t="shared" si="13"/>
        <v>2209_44741</v>
      </c>
      <c r="R466" s="5">
        <v>220224</v>
      </c>
      <c r="S466" s="32">
        <v>2022</v>
      </c>
      <c r="T466" s="32" t="s">
        <v>130</v>
      </c>
      <c r="U466" s="5" t="s">
        <v>28</v>
      </c>
      <c r="V466" s="5">
        <v>2209</v>
      </c>
      <c r="W466" s="5">
        <v>1</v>
      </c>
      <c r="X466" s="5">
        <v>4</v>
      </c>
      <c r="Y466" s="5" t="s">
        <v>133</v>
      </c>
      <c r="Z466" s="5" t="s">
        <v>22</v>
      </c>
      <c r="AA466" s="30">
        <v>44775</v>
      </c>
      <c r="AB466" s="32" t="s">
        <v>132</v>
      </c>
      <c r="AC466" s="32">
        <v>4</v>
      </c>
      <c r="AD466" s="33" t="str">
        <f t="shared" si="14"/>
        <v>2209_44775</v>
      </c>
      <c r="AE466">
        <f t="shared" si="15"/>
        <v>220224</v>
      </c>
      <c r="AF466">
        <f>VLOOKUP($I466,ForageQuality!$G$3:$K$1436,2,FALSE)</f>
        <v>20.748902999999999</v>
      </c>
      <c r="AG466">
        <f>VLOOKUP($I466,ForageQuality!$G$3:$K$1436,3,FALSE)</f>
        <v>26.616996</v>
      </c>
      <c r="AH466">
        <f>VLOOKUP($I466,ForageQuality!$G$3:$K$1436,4,FALSE)</f>
        <v>33.617528</v>
      </c>
      <c r="AI466">
        <f>VLOOKUP($I466,ForageQuality!$G$3:$K$1436,5,FALSE)</f>
        <v>20.037618999999999</v>
      </c>
    </row>
    <row r="467" spans="1:35" ht="15.75" customHeight="1" x14ac:dyDescent="0.2">
      <c r="A467" s="27" t="s">
        <v>28</v>
      </c>
      <c r="B467" s="27">
        <v>2022</v>
      </c>
      <c r="C467" s="30">
        <v>44741</v>
      </c>
      <c r="D467" s="27">
        <v>2210</v>
      </c>
      <c r="E467" s="31">
        <v>2</v>
      </c>
      <c r="F467" s="27" t="s">
        <v>24</v>
      </c>
      <c r="G467" s="27" t="s">
        <v>27</v>
      </c>
      <c r="H467" s="27">
        <v>2</v>
      </c>
      <c r="I467" s="5">
        <f t="shared" si="12"/>
        <v>220129</v>
      </c>
      <c r="J467" s="27">
        <v>6.0262424031061821</v>
      </c>
      <c r="K467" s="9"/>
      <c r="L467" s="9"/>
      <c r="M467" s="9"/>
      <c r="N467" s="9"/>
      <c r="O467" s="9"/>
      <c r="P467" s="9"/>
      <c r="Q467" t="str">
        <f t="shared" si="13"/>
        <v>2210_44741</v>
      </c>
      <c r="R467" s="5">
        <v>220225</v>
      </c>
      <c r="S467" s="32">
        <v>2022</v>
      </c>
      <c r="T467" s="32" t="s">
        <v>130</v>
      </c>
      <c r="U467" s="5" t="s">
        <v>28</v>
      </c>
      <c r="V467" s="5">
        <v>2210</v>
      </c>
      <c r="W467" s="5">
        <v>1</v>
      </c>
      <c r="X467" s="5">
        <v>5</v>
      </c>
      <c r="Y467" s="5" t="s">
        <v>133</v>
      </c>
      <c r="Z467" s="5" t="s">
        <v>24</v>
      </c>
      <c r="AA467" s="30">
        <v>44775</v>
      </c>
      <c r="AB467" s="32" t="s">
        <v>132</v>
      </c>
      <c r="AC467" s="32">
        <v>4</v>
      </c>
      <c r="AD467" s="33" t="str">
        <f t="shared" si="14"/>
        <v>2210_44775</v>
      </c>
      <c r="AE467">
        <f t="shared" si="15"/>
        <v>220225</v>
      </c>
      <c r="AF467">
        <f>VLOOKUP($I467,ForageQuality!$G$3:$K$1436,2,FALSE)</f>
        <v>19.085847999999999</v>
      </c>
      <c r="AG467">
        <f>VLOOKUP($I467,ForageQuality!$G$3:$K$1436,3,FALSE)</f>
        <v>27.394133</v>
      </c>
      <c r="AH467">
        <f>VLOOKUP($I467,ForageQuality!$G$3:$K$1436,4,FALSE)</f>
        <v>36.872076</v>
      </c>
      <c r="AI467">
        <f>VLOOKUP($I467,ForageQuality!$G$3:$K$1436,5,FALSE)</f>
        <v>22.854745999999999</v>
      </c>
    </row>
    <row r="468" spans="1:35" ht="15.75" customHeight="1" x14ac:dyDescent="0.2">
      <c r="A468" s="27" t="s">
        <v>28</v>
      </c>
      <c r="B468" s="27">
        <v>2022</v>
      </c>
      <c r="C468" s="30">
        <v>44741</v>
      </c>
      <c r="D468" s="27">
        <v>2211</v>
      </c>
      <c r="E468" s="31">
        <v>2</v>
      </c>
      <c r="F468" s="27" t="s">
        <v>25</v>
      </c>
      <c r="G468" s="27" t="s">
        <v>27</v>
      </c>
      <c r="H468" s="27">
        <v>2</v>
      </c>
      <c r="I468" s="5">
        <f t="shared" si="12"/>
        <v>220130</v>
      </c>
      <c r="J468" s="27">
        <v>5.5087973063973061</v>
      </c>
      <c r="K468" s="9"/>
      <c r="L468" s="9"/>
      <c r="M468" s="9"/>
      <c r="N468" s="9"/>
      <c r="O468" s="9"/>
      <c r="P468" s="9"/>
      <c r="Q468" t="str">
        <f t="shared" si="13"/>
        <v>2211_44741</v>
      </c>
      <c r="R468" s="5">
        <v>220226</v>
      </c>
      <c r="S468" s="32">
        <v>2022</v>
      </c>
      <c r="T468" s="32" t="s">
        <v>130</v>
      </c>
      <c r="U468" s="5" t="s">
        <v>28</v>
      </c>
      <c r="V468" s="5">
        <v>2211</v>
      </c>
      <c r="W468" s="5">
        <v>1</v>
      </c>
      <c r="X468" s="5">
        <v>6</v>
      </c>
      <c r="Y468" s="5" t="s">
        <v>133</v>
      </c>
      <c r="Z468" s="5" t="s">
        <v>25</v>
      </c>
      <c r="AA468" s="30">
        <v>44775</v>
      </c>
      <c r="AB468" s="32" t="s">
        <v>132</v>
      </c>
      <c r="AC468" s="32">
        <v>4</v>
      </c>
      <c r="AD468" s="33" t="str">
        <f t="shared" si="14"/>
        <v>2211_44775</v>
      </c>
      <c r="AE468">
        <f t="shared" si="15"/>
        <v>220226</v>
      </c>
      <c r="AF468">
        <f>VLOOKUP($I468,ForageQuality!$G$3:$K$1436,2,FALSE)</f>
        <v>20.309472</v>
      </c>
      <c r="AG468">
        <f>VLOOKUP($I468,ForageQuality!$G$3:$K$1436,3,FALSE)</f>
        <v>25.645247999999999</v>
      </c>
      <c r="AH468">
        <f>VLOOKUP($I468,ForageQuality!$G$3:$K$1436,4,FALSE)</f>
        <v>32.573376000000003</v>
      </c>
      <c r="AI468">
        <f>VLOOKUP($I468,ForageQuality!$G$3:$K$1436,5,FALSE)</f>
        <v>20.849568000000001</v>
      </c>
    </row>
    <row r="469" spans="1:35" ht="15.75" customHeight="1" x14ac:dyDescent="0.2">
      <c r="A469" s="27" t="s">
        <v>28</v>
      </c>
      <c r="B469" s="27">
        <v>2022</v>
      </c>
      <c r="C469" s="30">
        <v>44741</v>
      </c>
      <c r="D469" s="27">
        <v>2212</v>
      </c>
      <c r="E469" s="31">
        <v>2</v>
      </c>
      <c r="F469" s="27" t="s">
        <v>26</v>
      </c>
      <c r="G469" s="27" t="s">
        <v>27</v>
      </c>
      <c r="H469" s="27">
        <v>2</v>
      </c>
      <c r="I469" s="5">
        <f t="shared" si="12"/>
        <v>220131</v>
      </c>
      <c r="J469" s="27">
        <v>5.9706037002325658</v>
      </c>
      <c r="K469" s="9"/>
      <c r="L469" s="9"/>
      <c r="M469" s="9"/>
      <c r="N469" s="9"/>
      <c r="O469" s="9"/>
      <c r="P469" s="9"/>
      <c r="Q469" t="str">
        <f t="shared" si="13"/>
        <v>2212_44741</v>
      </c>
      <c r="R469" s="5">
        <v>220227</v>
      </c>
      <c r="S469" s="32">
        <v>2022</v>
      </c>
      <c r="T469" s="32" t="s">
        <v>130</v>
      </c>
      <c r="U469" s="5" t="s">
        <v>28</v>
      </c>
      <c r="V469" s="5">
        <v>2212</v>
      </c>
      <c r="W469" s="5">
        <v>1</v>
      </c>
      <c r="X469" s="5">
        <v>1</v>
      </c>
      <c r="Y469" s="5" t="s">
        <v>133</v>
      </c>
      <c r="Z469" s="5" t="s">
        <v>26</v>
      </c>
      <c r="AA469" s="30">
        <v>44775</v>
      </c>
      <c r="AB469" s="32" t="s">
        <v>132</v>
      </c>
      <c r="AC469" s="32">
        <v>4</v>
      </c>
      <c r="AD469" s="33" t="str">
        <f t="shared" si="14"/>
        <v>2212_44775</v>
      </c>
      <c r="AE469">
        <f t="shared" si="15"/>
        <v>220227</v>
      </c>
      <c r="AF469">
        <f>VLOOKUP($I469,ForageQuality!$G$3:$K$1436,2,FALSE)</f>
        <v>21.198077999999999</v>
      </c>
      <c r="AG469">
        <f>VLOOKUP($I469,ForageQuality!$G$3:$K$1436,3,FALSE)</f>
        <v>23.377233</v>
      </c>
      <c r="AH469">
        <f>VLOOKUP($I469,ForageQuality!$G$3:$K$1436,4,FALSE)</f>
        <v>31.407651000000001</v>
      </c>
      <c r="AI469">
        <f>VLOOKUP($I469,ForageQuality!$G$3:$K$1436,5,FALSE)</f>
        <v>17.6187</v>
      </c>
    </row>
    <row r="470" spans="1:35" ht="15.75" customHeight="1" x14ac:dyDescent="0.2">
      <c r="A470" s="27" t="s">
        <v>28</v>
      </c>
      <c r="B470" s="27">
        <v>2022</v>
      </c>
      <c r="C470" s="30">
        <v>44741</v>
      </c>
      <c r="D470" s="27">
        <v>2301</v>
      </c>
      <c r="E470" s="31">
        <v>3</v>
      </c>
      <c r="F470" s="27" t="s">
        <v>20</v>
      </c>
      <c r="G470" s="27" t="s">
        <v>27</v>
      </c>
      <c r="H470" s="27">
        <v>2</v>
      </c>
      <c r="I470" s="5">
        <f t="shared" si="12"/>
        <v>220132</v>
      </c>
      <c r="J470" s="27">
        <v>6.288657838326813</v>
      </c>
      <c r="K470" s="9"/>
      <c r="L470" s="9"/>
      <c r="M470" s="9"/>
      <c r="N470" s="9"/>
      <c r="O470" s="9"/>
      <c r="P470" s="9"/>
      <c r="Q470" t="str">
        <f t="shared" si="13"/>
        <v>2301_44741</v>
      </c>
      <c r="R470" s="5">
        <v>220228</v>
      </c>
      <c r="S470" s="32">
        <v>2022</v>
      </c>
      <c r="T470" s="32" t="s">
        <v>130</v>
      </c>
      <c r="U470" s="5" t="s">
        <v>28</v>
      </c>
      <c r="V470" s="5">
        <v>2301</v>
      </c>
      <c r="W470" s="5">
        <v>1</v>
      </c>
      <c r="X470" s="5">
        <v>2</v>
      </c>
      <c r="Y470" s="5" t="s">
        <v>133</v>
      </c>
      <c r="Z470" s="5" t="s">
        <v>20</v>
      </c>
      <c r="AA470" s="30">
        <v>44775</v>
      </c>
      <c r="AB470" s="32" t="s">
        <v>132</v>
      </c>
      <c r="AC470" s="32">
        <v>4</v>
      </c>
      <c r="AD470" s="33" t="str">
        <f t="shared" si="14"/>
        <v>2301_44775</v>
      </c>
      <c r="AE470">
        <f t="shared" si="15"/>
        <v>220228</v>
      </c>
      <c r="AF470">
        <f>VLOOKUP($I470,ForageQuality!$G$3:$K$1436,2,FALSE)</f>
        <v>20.59272</v>
      </c>
      <c r="AG470">
        <f>VLOOKUP($I470,ForageQuality!$G$3:$K$1436,3,FALSE)</f>
        <v>25.017372000000002</v>
      </c>
      <c r="AH470">
        <f>VLOOKUP($I470,ForageQuality!$G$3:$K$1436,4,FALSE)</f>
        <v>34.163508</v>
      </c>
      <c r="AI470">
        <f>VLOOKUP($I470,ForageQuality!$G$3:$K$1436,5,FALSE)</f>
        <v>18.542724</v>
      </c>
    </row>
    <row r="471" spans="1:35" ht="15.75" customHeight="1" x14ac:dyDescent="0.2">
      <c r="A471" s="27" t="s">
        <v>28</v>
      </c>
      <c r="B471" s="27">
        <v>2022</v>
      </c>
      <c r="C471" s="30">
        <v>44741</v>
      </c>
      <c r="D471" s="27">
        <v>2302</v>
      </c>
      <c r="E471" s="31">
        <v>3</v>
      </c>
      <c r="F471" s="27" t="s">
        <v>23</v>
      </c>
      <c r="G471" s="27" t="s">
        <v>27</v>
      </c>
      <c r="H471" s="27">
        <v>2</v>
      </c>
      <c r="I471" s="5">
        <f t="shared" si="12"/>
        <v>220133</v>
      </c>
      <c r="J471" s="27">
        <v>6.5754181137711321</v>
      </c>
      <c r="K471" s="9"/>
      <c r="L471" s="9"/>
      <c r="M471" s="9"/>
      <c r="N471" s="9"/>
      <c r="O471" s="9"/>
      <c r="P471" s="9"/>
      <c r="Q471" t="str">
        <f t="shared" si="13"/>
        <v>2302_44741</v>
      </c>
      <c r="R471" s="5">
        <v>220229</v>
      </c>
      <c r="S471" s="32">
        <v>2022</v>
      </c>
      <c r="T471" s="32" t="s">
        <v>130</v>
      </c>
      <c r="U471" s="5" t="s">
        <v>28</v>
      </c>
      <c r="V471" s="5">
        <v>2302</v>
      </c>
      <c r="W471" s="5">
        <v>1</v>
      </c>
      <c r="X471" s="5">
        <v>3</v>
      </c>
      <c r="Y471" s="5" t="s">
        <v>133</v>
      </c>
      <c r="Z471" s="5" t="s">
        <v>23</v>
      </c>
      <c r="AA471" s="30">
        <v>44775</v>
      </c>
      <c r="AB471" s="32" t="s">
        <v>132</v>
      </c>
      <c r="AC471" s="32">
        <v>4</v>
      </c>
      <c r="AD471" s="33" t="str">
        <f t="shared" si="14"/>
        <v>2302_44775</v>
      </c>
      <c r="AE471">
        <f t="shared" si="15"/>
        <v>220229</v>
      </c>
      <c r="AF471">
        <f>VLOOKUP($I471,ForageQuality!$G$3:$K$1436,2,FALSE)</f>
        <v>19.362252000000002</v>
      </c>
      <c r="AG471">
        <f>VLOOKUP($I471,ForageQuality!$G$3:$K$1436,3,FALSE)</f>
        <v>27.855281999999999</v>
      </c>
      <c r="AH471">
        <f>VLOOKUP($I471,ForageQuality!$G$3:$K$1436,4,FALSE)</f>
        <v>35.68929</v>
      </c>
      <c r="AI471">
        <f>VLOOKUP($I471,ForageQuality!$G$3:$K$1436,5,FALSE)</f>
        <v>21.469266000000001</v>
      </c>
    </row>
    <row r="472" spans="1:35" ht="15.75" customHeight="1" x14ac:dyDescent="0.2">
      <c r="A472" s="27" t="s">
        <v>28</v>
      </c>
      <c r="B472" s="27">
        <v>2022</v>
      </c>
      <c r="C472" s="30">
        <v>44741</v>
      </c>
      <c r="D472" s="27">
        <v>2303</v>
      </c>
      <c r="E472" s="31">
        <v>3</v>
      </c>
      <c r="F472" s="27" t="s">
        <v>26</v>
      </c>
      <c r="G472" s="27" t="s">
        <v>27</v>
      </c>
      <c r="H472" s="27">
        <v>2</v>
      </c>
      <c r="I472" s="5">
        <f t="shared" si="12"/>
        <v>220134</v>
      </c>
      <c r="J472" s="27">
        <v>6.1143977230959115</v>
      </c>
      <c r="K472" s="9"/>
      <c r="L472" s="9"/>
      <c r="M472" s="9"/>
      <c r="N472" s="9"/>
      <c r="O472" s="9"/>
      <c r="P472" s="9"/>
      <c r="Q472" t="str">
        <f t="shared" si="13"/>
        <v>2303_44741</v>
      </c>
      <c r="R472" s="5">
        <v>220230</v>
      </c>
      <c r="S472" s="32">
        <v>2022</v>
      </c>
      <c r="T472" s="32" t="s">
        <v>130</v>
      </c>
      <c r="U472" s="5" t="s">
        <v>28</v>
      </c>
      <c r="V472" s="5">
        <v>2303</v>
      </c>
      <c r="W472" s="5">
        <v>1</v>
      </c>
      <c r="X472" s="5">
        <v>1</v>
      </c>
      <c r="Y472" s="5" t="s">
        <v>133</v>
      </c>
      <c r="Z472" s="5" t="s">
        <v>26</v>
      </c>
      <c r="AA472" s="30">
        <v>44775</v>
      </c>
      <c r="AB472" s="32" t="s">
        <v>132</v>
      </c>
      <c r="AC472" s="32">
        <v>4</v>
      </c>
      <c r="AD472" s="33" t="str">
        <f t="shared" si="14"/>
        <v>2303_44775</v>
      </c>
      <c r="AE472">
        <f t="shared" si="15"/>
        <v>220230</v>
      </c>
      <c r="AF472">
        <f>VLOOKUP($I472,ForageQuality!$G$3:$K$1436,2,FALSE)</f>
        <v>18.695412000000001</v>
      </c>
      <c r="AG472">
        <f>VLOOKUP($I472,ForageQuality!$G$3:$K$1436,3,FALSE)</f>
        <v>27.442128</v>
      </c>
      <c r="AH472">
        <f>VLOOKUP($I472,ForageQuality!$G$3:$K$1436,4,FALSE)</f>
        <v>36.327534</v>
      </c>
      <c r="AI472">
        <f>VLOOKUP($I472,ForageQuality!$G$3:$K$1436,5,FALSE)</f>
        <v>21.792822000000001</v>
      </c>
    </row>
    <row r="473" spans="1:35" ht="15.75" customHeight="1" x14ac:dyDescent="0.2">
      <c r="A473" s="27" t="s">
        <v>28</v>
      </c>
      <c r="B473" s="27">
        <v>2022</v>
      </c>
      <c r="C473" s="30">
        <v>44741</v>
      </c>
      <c r="D473" s="27">
        <v>2304</v>
      </c>
      <c r="E473" s="31">
        <v>3</v>
      </c>
      <c r="F473" s="27" t="s">
        <v>25</v>
      </c>
      <c r="G473" s="27" t="s">
        <v>27</v>
      </c>
      <c r="H473" s="27">
        <v>2</v>
      </c>
      <c r="I473" s="5">
        <f t="shared" si="12"/>
        <v>220135</v>
      </c>
      <c r="J473" s="27">
        <v>6.4219624280185013</v>
      </c>
      <c r="K473" s="9"/>
      <c r="L473" s="9"/>
      <c r="M473" s="9"/>
      <c r="N473" s="9"/>
      <c r="O473" s="9"/>
      <c r="P473" s="9"/>
      <c r="Q473" t="str">
        <f t="shared" si="13"/>
        <v>2304_44741</v>
      </c>
      <c r="R473" s="5">
        <v>220231</v>
      </c>
      <c r="S473" s="32">
        <v>2022</v>
      </c>
      <c r="T473" s="32" t="s">
        <v>130</v>
      </c>
      <c r="U473" s="5" t="s">
        <v>28</v>
      </c>
      <c r="V473" s="5">
        <v>2304</v>
      </c>
      <c r="W473" s="5">
        <v>1</v>
      </c>
      <c r="X473" s="5">
        <v>6</v>
      </c>
      <c r="Y473" s="5" t="s">
        <v>133</v>
      </c>
      <c r="Z473" s="5" t="s">
        <v>25</v>
      </c>
      <c r="AA473" s="30">
        <v>44775</v>
      </c>
      <c r="AB473" s="32" t="s">
        <v>132</v>
      </c>
      <c r="AC473" s="32">
        <v>4</v>
      </c>
      <c r="AD473" s="33" t="str">
        <f t="shared" si="14"/>
        <v>2304_44775</v>
      </c>
      <c r="AE473">
        <f t="shared" si="15"/>
        <v>220231</v>
      </c>
      <c r="AF473">
        <f>VLOOKUP($I473,ForageQuality!$G$3:$K$1436,2,FALSE)</f>
        <v>20.06643</v>
      </c>
      <c r="AG473">
        <f>VLOOKUP($I473,ForageQuality!$G$3:$K$1436,3,FALSE)</f>
        <v>27.00564</v>
      </c>
      <c r="AH473">
        <f>VLOOKUP($I473,ForageQuality!$G$3:$K$1436,4,FALSE)</f>
        <v>35.822850000000003</v>
      </c>
      <c r="AI473">
        <f>VLOOKUP($I473,ForageQuality!$G$3:$K$1436,5,FALSE)</f>
        <v>19.493639999999999</v>
      </c>
    </row>
    <row r="474" spans="1:35" ht="15.75" customHeight="1" x14ac:dyDescent="0.2">
      <c r="A474" s="27" t="s">
        <v>28</v>
      </c>
      <c r="B474" s="27">
        <v>2022</v>
      </c>
      <c r="C474" s="30">
        <v>44741</v>
      </c>
      <c r="D474" s="27">
        <v>2305</v>
      </c>
      <c r="E474" s="31">
        <v>3</v>
      </c>
      <c r="F474" s="27" t="s">
        <v>24</v>
      </c>
      <c r="G474" s="27" t="s">
        <v>27</v>
      </c>
      <c r="H474" s="27">
        <v>2</v>
      </c>
      <c r="I474" s="5">
        <f t="shared" si="12"/>
        <v>220136</v>
      </c>
      <c r="J474" s="27">
        <v>5.4576028821916802</v>
      </c>
      <c r="K474" s="9"/>
      <c r="L474" s="9"/>
      <c r="M474" s="9"/>
      <c r="N474" s="9"/>
      <c r="O474" s="9"/>
      <c r="P474" s="9"/>
      <c r="Q474" t="str">
        <f t="shared" si="13"/>
        <v>2305_44741</v>
      </c>
      <c r="R474" s="5">
        <v>220232</v>
      </c>
      <c r="S474" s="32">
        <v>2022</v>
      </c>
      <c r="T474" s="32" t="s">
        <v>130</v>
      </c>
      <c r="U474" s="5" t="s">
        <v>28</v>
      </c>
      <c r="V474" s="5">
        <v>2305</v>
      </c>
      <c r="W474" s="5">
        <v>1</v>
      </c>
      <c r="X474" s="5">
        <v>5</v>
      </c>
      <c r="Y474" s="5" t="s">
        <v>133</v>
      </c>
      <c r="Z474" s="5" t="s">
        <v>24</v>
      </c>
      <c r="AA474" s="30">
        <v>44775</v>
      </c>
      <c r="AB474" s="32" t="s">
        <v>132</v>
      </c>
      <c r="AC474" s="32">
        <v>4</v>
      </c>
      <c r="AD474" s="33" t="str">
        <f t="shared" si="14"/>
        <v>2305_44775</v>
      </c>
      <c r="AE474">
        <f t="shared" si="15"/>
        <v>220232</v>
      </c>
      <c r="AF474">
        <f>VLOOKUP($I474,ForageQuality!$G$3:$K$1436,2,FALSE)</f>
        <v>17.318292</v>
      </c>
      <c r="AG474">
        <f>VLOOKUP($I474,ForageQuality!$G$3:$K$1436,3,FALSE)</f>
        <v>29.349264000000002</v>
      </c>
      <c r="AH474">
        <f>VLOOKUP($I474,ForageQuality!$G$3:$K$1436,4,FALSE)</f>
        <v>38.254224000000001</v>
      </c>
      <c r="AI474">
        <f>VLOOKUP($I474,ForageQuality!$G$3:$K$1436,5,FALSE)</f>
        <v>27.067367999999998</v>
      </c>
    </row>
    <row r="475" spans="1:35" ht="15.75" customHeight="1" x14ac:dyDescent="0.2">
      <c r="A475" s="27" t="s">
        <v>28</v>
      </c>
      <c r="B475" s="27">
        <v>2022</v>
      </c>
      <c r="C475" s="30">
        <v>44741</v>
      </c>
      <c r="D475" s="27">
        <v>2306</v>
      </c>
      <c r="E475" s="31">
        <v>3</v>
      </c>
      <c r="F475" s="27" t="s">
        <v>22</v>
      </c>
      <c r="G475" s="27" t="s">
        <v>27</v>
      </c>
      <c r="H475" s="27">
        <v>2</v>
      </c>
      <c r="I475" s="5">
        <f t="shared" si="12"/>
        <v>220137</v>
      </c>
      <c r="J475" s="27">
        <v>4.8589142970721912</v>
      </c>
      <c r="K475" s="9"/>
      <c r="L475" s="9"/>
      <c r="M475" s="9"/>
      <c r="N475" s="9"/>
      <c r="O475" s="9"/>
      <c r="P475" s="9"/>
      <c r="Q475" t="str">
        <f t="shared" si="13"/>
        <v>2306_44741</v>
      </c>
      <c r="R475" s="5">
        <v>220233</v>
      </c>
      <c r="S475" s="32">
        <v>2022</v>
      </c>
      <c r="T475" s="32" t="s">
        <v>130</v>
      </c>
      <c r="U475" s="5" t="s">
        <v>28</v>
      </c>
      <c r="V475" s="5">
        <v>2306</v>
      </c>
      <c r="W475" s="5">
        <v>1</v>
      </c>
      <c r="X475" s="5">
        <v>4</v>
      </c>
      <c r="Y475" s="5" t="s">
        <v>133</v>
      </c>
      <c r="Z475" s="5" t="s">
        <v>22</v>
      </c>
      <c r="AA475" s="30">
        <v>44775</v>
      </c>
      <c r="AB475" s="32" t="s">
        <v>132</v>
      </c>
      <c r="AC475" s="32">
        <v>4</v>
      </c>
      <c r="AD475" s="33" t="str">
        <f t="shared" si="14"/>
        <v>2306_44775</v>
      </c>
      <c r="AE475">
        <f t="shared" si="15"/>
        <v>220233</v>
      </c>
      <c r="AF475">
        <f>VLOOKUP($I475,ForageQuality!$G$3:$K$1436,2,FALSE)</f>
        <v>20.275169000000002</v>
      </c>
      <c r="AG475">
        <f>VLOOKUP($I475,ForageQuality!$G$3:$K$1436,3,FALSE)</f>
        <v>27.525020999999999</v>
      </c>
      <c r="AH475">
        <f>VLOOKUP($I475,ForageQuality!$G$3:$K$1436,4,FALSE)</f>
        <v>34.690353999999999</v>
      </c>
      <c r="AI475">
        <f>VLOOKUP($I475,ForageQuality!$G$3:$K$1436,5,FALSE)</f>
        <v>22.613527999999999</v>
      </c>
    </row>
    <row r="476" spans="1:35" ht="15.75" customHeight="1" x14ac:dyDescent="0.2">
      <c r="A476" s="27" t="s">
        <v>28</v>
      </c>
      <c r="B476" s="27">
        <v>2022</v>
      </c>
      <c r="C476" s="30">
        <v>44741</v>
      </c>
      <c r="D476" s="27">
        <v>2407</v>
      </c>
      <c r="E476" s="31">
        <v>4</v>
      </c>
      <c r="F476" s="27" t="s">
        <v>26</v>
      </c>
      <c r="G476" s="27" t="s">
        <v>27</v>
      </c>
      <c r="H476" s="27">
        <v>2</v>
      </c>
      <c r="I476" s="5">
        <f t="shared" si="12"/>
        <v>220138</v>
      </c>
      <c r="J476" s="27">
        <v>5.7742905754475133</v>
      </c>
      <c r="K476" s="9"/>
      <c r="L476" s="9"/>
      <c r="M476" s="9"/>
      <c r="N476" s="9"/>
      <c r="O476" s="9"/>
      <c r="P476" s="9"/>
      <c r="Q476" t="str">
        <f t="shared" si="13"/>
        <v>2407_44741</v>
      </c>
      <c r="R476" s="5">
        <v>220234</v>
      </c>
      <c r="S476" s="32">
        <v>2022</v>
      </c>
      <c r="T476" s="32" t="s">
        <v>130</v>
      </c>
      <c r="U476" s="5" t="s">
        <v>28</v>
      </c>
      <c r="V476" s="5">
        <v>2407</v>
      </c>
      <c r="W476" s="5">
        <v>1</v>
      </c>
      <c r="X476" s="5">
        <v>1</v>
      </c>
      <c r="Y476" s="5" t="s">
        <v>133</v>
      </c>
      <c r="Z476" s="5" t="s">
        <v>26</v>
      </c>
      <c r="AA476" s="30">
        <v>44775</v>
      </c>
      <c r="AB476" s="32" t="s">
        <v>132</v>
      </c>
      <c r="AC476" s="32">
        <v>4</v>
      </c>
      <c r="AD476" s="33" t="str">
        <f t="shared" si="14"/>
        <v>2407_44775</v>
      </c>
      <c r="AE476">
        <f t="shared" si="15"/>
        <v>220234</v>
      </c>
      <c r="AF476">
        <f>VLOOKUP($I476,ForageQuality!$G$3:$K$1436,2,FALSE)</f>
        <v>18.989208000000001</v>
      </c>
      <c r="AG476">
        <f>VLOOKUP($I476,ForageQuality!$G$3:$K$1436,3,FALSE)</f>
        <v>26.586742000000001</v>
      </c>
      <c r="AH476">
        <f>VLOOKUP($I476,ForageQuality!$G$3:$K$1436,4,FALSE)</f>
        <v>35.507598000000002</v>
      </c>
      <c r="AI476">
        <f>VLOOKUP($I476,ForageQuality!$G$3:$K$1436,5,FALSE)</f>
        <v>21.580328000000002</v>
      </c>
    </row>
    <row r="477" spans="1:35" ht="15.75" customHeight="1" x14ac:dyDescent="0.2">
      <c r="A477" s="27" t="s">
        <v>28</v>
      </c>
      <c r="B477" s="27">
        <v>2022</v>
      </c>
      <c r="C477" s="30">
        <v>44741</v>
      </c>
      <c r="D477" s="27">
        <v>2408</v>
      </c>
      <c r="E477" s="31">
        <v>4</v>
      </c>
      <c r="F477" s="27" t="s">
        <v>22</v>
      </c>
      <c r="G477" s="27" t="s">
        <v>27</v>
      </c>
      <c r="H477" s="27">
        <v>2</v>
      </c>
      <c r="I477" s="5">
        <f t="shared" si="12"/>
        <v>220139</v>
      </c>
      <c r="J477" s="27">
        <v>5.7238379238974675</v>
      </c>
      <c r="K477" s="9"/>
      <c r="L477" s="9"/>
      <c r="M477" s="9"/>
      <c r="N477" s="9"/>
      <c r="O477" s="9"/>
      <c r="P477" s="9"/>
      <c r="Q477" t="str">
        <f t="shared" si="13"/>
        <v>2408_44741</v>
      </c>
      <c r="R477" s="5">
        <v>220235</v>
      </c>
      <c r="S477" s="32">
        <v>2022</v>
      </c>
      <c r="T477" s="32" t="s">
        <v>130</v>
      </c>
      <c r="U477" s="5" t="s">
        <v>28</v>
      </c>
      <c r="V477" s="5">
        <v>2408</v>
      </c>
      <c r="W477" s="5">
        <v>1</v>
      </c>
      <c r="X477" s="5">
        <v>4</v>
      </c>
      <c r="Y477" s="5" t="s">
        <v>133</v>
      </c>
      <c r="Z477" s="5" t="s">
        <v>22</v>
      </c>
      <c r="AA477" s="30">
        <v>44775</v>
      </c>
      <c r="AB477" s="32" t="s">
        <v>132</v>
      </c>
      <c r="AC477" s="32">
        <v>4</v>
      </c>
      <c r="AD477" s="33" t="str">
        <f t="shared" si="14"/>
        <v>2408_44775</v>
      </c>
      <c r="AE477">
        <f t="shared" si="15"/>
        <v>220235</v>
      </c>
      <c r="AF477">
        <f>VLOOKUP($I477,ForageQuality!$G$3:$K$1436,2,FALSE)</f>
        <v>18.428447999999999</v>
      </c>
      <c r="AG477">
        <f>VLOOKUP($I477,ForageQuality!$G$3:$K$1436,3,FALSE)</f>
        <v>28.010496</v>
      </c>
      <c r="AH477">
        <f>VLOOKUP($I477,ForageQuality!$G$3:$K$1436,4,FALSE)</f>
        <v>37.275936000000002</v>
      </c>
      <c r="AI477">
        <f>VLOOKUP($I477,ForageQuality!$G$3:$K$1436,5,FALSE)</f>
        <v>22.972704</v>
      </c>
    </row>
    <row r="478" spans="1:35" ht="15.75" customHeight="1" x14ac:dyDescent="0.2">
      <c r="A478" s="27" t="s">
        <v>28</v>
      </c>
      <c r="B478" s="27">
        <v>2022</v>
      </c>
      <c r="C478" s="30">
        <v>44741</v>
      </c>
      <c r="D478" s="27">
        <v>2409</v>
      </c>
      <c r="E478" s="31">
        <v>4</v>
      </c>
      <c r="F478" s="27" t="s">
        <v>20</v>
      </c>
      <c r="G478" s="27" t="s">
        <v>27</v>
      </c>
      <c r="H478" s="27">
        <v>2</v>
      </c>
      <c r="I478" s="5">
        <f t="shared" si="12"/>
        <v>220140</v>
      </c>
      <c r="J478" s="27">
        <v>5.8931086260654819</v>
      </c>
      <c r="K478" s="9"/>
      <c r="L478" s="9"/>
      <c r="M478" s="9"/>
      <c r="N478" s="9"/>
      <c r="O478" s="9"/>
      <c r="P478" s="9"/>
      <c r="Q478" t="str">
        <f t="shared" si="13"/>
        <v>2409_44741</v>
      </c>
      <c r="R478" s="5">
        <v>220236</v>
      </c>
      <c r="S478" s="32">
        <v>2022</v>
      </c>
      <c r="T478" s="32" t="s">
        <v>130</v>
      </c>
      <c r="U478" s="5" t="s">
        <v>28</v>
      </c>
      <c r="V478" s="5">
        <v>2409</v>
      </c>
      <c r="W478" s="5">
        <v>1</v>
      </c>
      <c r="X478" s="5">
        <v>2</v>
      </c>
      <c r="Y478" s="5" t="s">
        <v>133</v>
      </c>
      <c r="Z478" s="5" t="s">
        <v>20</v>
      </c>
      <c r="AA478" s="30">
        <v>44775</v>
      </c>
      <c r="AB478" s="32" t="s">
        <v>132</v>
      </c>
      <c r="AC478" s="32">
        <v>4</v>
      </c>
      <c r="AD478" s="33" t="str">
        <f t="shared" si="14"/>
        <v>2409_44775</v>
      </c>
      <c r="AE478">
        <f t="shared" si="15"/>
        <v>220236</v>
      </c>
      <c r="AF478">
        <f>VLOOKUP($I478,ForageQuality!$G$3:$K$1436,2,FALSE)</f>
        <v>21.761600000000001</v>
      </c>
      <c r="AG478">
        <f>VLOOKUP($I478,ForageQuality!$G$3:$K$1436,3,FALSE)</f>
        <v>22.754560000000001</v>
      </c>
      <c r="AH478">
        <f>VLOOKUP($I478,ForageQuality!$G$3:$K$1436,4,FALSE)</f>
        <v>31.134399999999999</v>
      </c>
      <c r="AI478">
        <f>VLOOKUP($I478,ForageQuality!$G$3:$K$1436,5,FALSE)</f>
        <v>15.386240000000001</v>
      </c>
    </row>
    <row r="479" spans="1:35" ht="15.75" customHeight="1" x14ac:dyDescent="0.2">
      <c r="A479" s="27" t="s">
        <v>28</v>
      </c>
      <c r="B479" s="27">
        <v>2022</v>
      </c>
      <c r="C479" s="30">
        <v>44741</v>
      </c>
      <c r="D479" s="27">
        <v>2410</v>
      </c>
      <c r="E479" s="31">
        <v>4</v>
      </c>
      <c r="F479" s="27" t="s">
        <v>25</v>
      </c>
      <c r="G479" s="27" t="s">
        <v>27</v>
      </c>
      <c r="H479" s="27">
        <v>2</v>
      </c>
      <c r="I479" s="5">
        <f t="shared" si="12"/>
        <v>220141</v>
      </c>
      <c r="J479" s="27">
        <v>5.5779488757304847</v>
      </c>
      <c r="K479" s="9"/>
      <c r="L479" s="9"/>
      <c r="M479" s="9"/>
      <c r="N479" s="9"/>
      <c r="O479" s="9"/>
      <c r="P479" s="9"/>
      <c r="Q479" t="str">
        <f t="shared" si="13"/>
        <v>2410_44741</v>
      </c>
      <c r="R479" s="5">
        <v>220237</v>
      </c>
      <c r="S479" s="32">
        <v>2022</v>
      </c>
      <c r="T479" s="32" t="s">
        <v>130</v>
      </c>
      <c r="U479" s="5" t="s">
        <v>28</v>
      </c>
      <c r="V479" s="5">
        <v>2410</v>
      </c>
      <c r="W479" s="5">
        <v>1</v>
      </c>
      <c r="X479" s="5">
        <v>6</v>
      </c>
      <c r="Y479" s="5" t="s">
        <v>133</v>
      </c>
      <c r="Z479" s="5" t="s">
        <v>25</v>
      </c>
      <c r="AA479" s="30">
        <v>44775</v>
      </c>
      <c r="AB479" s="32" t="s">
        <v>132</v>
      </c>
      <c r="AC479" s="32">
        <v>4</v>
      </c>
      <c r="AD479" s="33" t="str">
        <f t="shared" si="14"/>
        <v>2410_44775</v>
      </c>
      <c r="AE479">
        <f t="shared" si="15"/>
        <v>220237</v>
      </c>
      <c r="AF479">
        <f>VLOOKUP($I479,ForageQuality!$G$3:$K$1436,2,FALSE)</f>
        <v>18.288328</v>
      </c>
      <c r="AG479">
        <f>VLOOKUP($I479,ForageQuality!$G$3:$K$1436,3,FALSE)</f>
        <v>27.896191999999999</v>
      </c>
      <c r="AH479">
        <f>VLOOKUP($I479,ForageQuality!$G$3:$K$1436,4,FALSE)</f>
        <v>35.899653999999998</v>
      </c>
      <c r="AI479">
        <f>VLOOKUP($I479,ForageQuality!$G$3:$K$1436,5,FALSE)</f>
        <v>23.361205999999999</v>
      </c>
    </row>
    <row r="480" spans="1:35" ht="15.75" customHeight="1" x14ac:dyDescent="0.2">
      <c r="A480" s="27" t="s">
        <v>28</v>
      </c>
      <c r="B480" s="27">
        <v>2022</v>
      </c>
      <c r="C480" s="30">
        <v>44741</v>
      </c>
      <c r="D480" s="27">
        <v>2411</v>
      </c>
      <c r="E480" s="31">
        <v>4</v>
      </c>
      <c r="F480" s="27" t="s">
        <v>24</v>
      </c>
      <c r="G480" s="27" t="s">
        <v>27</v>
      </c>
      <c r="H480" s="27">
        <v>2</v>
      </c>
      <c r="I480" s="5">
        <f t="shared" si="12"/>
        <v>220142</v>
      </c>
      <c r="J480" s="27">
        <v>5.5805290505982548</v>
      </c>
      <c r="K480" s="9"/>
      <c r="L480" s="9"/>
      <c r="M480" s="9"/>
      <c r="N480" s="9"/>
      <c r="O480" s="9"/>
      <c r="P480" s="9"/>
      <c r="Q480" t="str">
        <f t="shared" si="13"/>
        <v>2411_44741</v>
      </c>
      <c r="R480" s="5">
        <v>220238</v>
      </c>
      <c r="S480" s="32">
        <v>2022</v>
      </c>
      <c r="T480" s="32" t="s">
        <v>130</v>
      </c>
      <c r="U480" s="5" t="s">
        <v>28</v>
      </c>
      <c r="V480" s="5">
        <v>2411</v>
      </c>
      <c r="W480" s="5">
        <v>1</v>
      </c>
      <c r="X480" s="5">
        <v>5</v>
      </c>
      <c r="Y480" s="5" t="s">
        <v>133</v>
      </c>
      <c r="Z480" s="5" t="s">
        <v>24</v>
      </c>
      <c r="AA480" s="30">
        <v>44775</v>
      </c>
      <c r="AB480" s="32" t="s">
        <v>132</v>
      </c>
      <c r="AC480" s="32">
        <v>4</v>
      </c>
      <c r="AD480" s="33" t="str">
        <f t="shared" si="14"/>
        <v>2411_44775</v>
      </c>
      <c r="AE480">
        <f t="shared" si="15"/>
        <v>220238</v>
      </c>
      <c r="AF480">
        <f>VLOOKUP($I480,ForageQuality!$G$3:$K$1436,2,FALSE)</f>
        <v>17.999737</v>
      </c>
      <c r="AG480">
        <f>VLOOKUP($I480,ForageQuality!$G$3:$K$1436,3,FALSE)</f>
        <v>28.062508999999999</v>
      </c>
      <c r="AH480">
        <f>VLOOKUP($I480,ForageQuality!$G$3:$K$1436,4,FALSE)</f>
        <v>36.324379</v>
      </c>
      <c r="AI480">
        <f>VLOOKUP($I480,ForageQuality!$G$3:$K$1436,5,FALSE)</f>
        <v>25.231193999999999</v>
      </c>
    </row>
    <row r="481" spans="1:35" ht="15.75" customHeight="1" x14ac:dyDescent="0.2">
      <c r="A481" s="27" t="s">
        <v>28</v>
      </c>
      <c r="B481" s="27">
        <v>2022</v>
      </c>
      <c r="C481" s="30">
        <v>44741</v>
      </c>
      <c r="D481" s="27">
        <v>2412</v>
      </c>
      <c r="E481" s="31">
        <v>4</v>
      </c>
      <c r="F481" s="27" t="s">
        <v>23</v>
      </c>
      <c r="G481" s="27" t="s">
        <v>27</v>
      </c>
      <c r="H481" s="27">
        <v>2</v>
      </c>
      <c r="I481" s="5">
        <f t="shared" si="12"/>
        <v>220143</v>
      </c>
      <c r="J481" s="27">
        <v>4.9238578074653345</v>
      </c>
      <c r="K481" s="9"/>
      <c r="L481" s="9"/>
      <c r="M481" s="9"/>
      <c r="N481" s="9"/>
      <c r="O481" s="9"/>
      <c r="P481" s="9"/>
      <c r="Q481" t="str">
        <f t="shared" si="13"/>
        <v>2412_44741</v>
      </c>
      <c r="R481" s="5">
        <v>220239</v>
      </c>
      <c r="S481" s="32">
        <v>2022</v>
      </c>
      <c r="T481" s="32" t="s">
        <v>130</v>
      </c>
      <c r="U481" s="5" t="s">
        <v>28</v>
      </c>
      <c r="V481" s="5">
        <v>2412</v>
      </c>
      <c r="W481" s="5">
        <v>1</v>
      </c>
      <c r="X481" s="5">
        <v>3</v>
      </c>
      <c r="Y481" s="5" t="s">
        <v>133</v>
      </c>
      <c r="Z481" s="5" t="s">
        <v>23</v>
      </c>
      <c r="AA481" s="30">
        <v>44775</v>
      </c>
      <c r="AB481" s="32" t="s">
        <v>132</v>
      </c>
      <c r="AC481" s="32">
        <v>4</v>
      </c>
      <c r="AD481" s="33" t="str">
        <f t="shared" si="14"/>
        <v>2412_44775</v>
      </c>
      <c r="AE481">
        <f t="shared" si="15"/>
        <v>220239</v>
      </c>
      <c r="AF481">
        <f>VLOOKUP($I481,ForageQuality!$G$3:$K$1436,2,FALSE)</f>
        <v>20.090340000000001</v>
      </c>
      <c r="AG481">
        <f>VLOOKUP($I481,ForageQuality!$G$3:$K$1436,3,FALSE)</f>
        <v>27.384879999999999</v>
      </c>
      <c r="AH481">
        <f>VLOOKUP($I481,ForageQuality!$G$3:$K$1436,4,FALSE)</f>
        <v>35.968339999999998</v>
      </c>
      <c r="AI481">
        <f>VLOOKUP($I481,ForageQuality!$G$3:$K$1436,5,FALSE)</f>
        <v>20.8749</v>
      </c>
    </row>
    <row r="482" spans="1:35" ht="15.75" customHeight="1" x14ac:dyDescent="0.2">
      <c r="A482" s="27" t="s">
        <v>28</v>
      </c>
      <c r="B482" s="27">
        <v>2022</v>
      </c>
      <c r="C482" s="30">
        <v>44754</v>
      </c>
      <c r="D482" s="27">
        <v>2101</v>
      </c>
      <c r="E482" s="31">
        <v>1</v>
      </c>
      <c r="F482" s="27" t="s">
        <v>26</v>
      </c>
      <c r="G482" s="27" t="s">
        <v>21</v>
      </c>
      <c r="H482" s="27">
        <v>3</v>
      </c>
      <c r="I482" s="5">
        <f t="shared" si="12"/>
        <v>220168</v>
      </c>
      <c r="J482" s="27">
        <v>5.9154258863301843</v>
      </c>
      <c r="K482" s="9"/>
      <c r="L482" s="9"/>
      <c r="M482" s="9"/>
      <c r="N482" s="9"/>
      <c r="O482" s="9"/>
      <c r="P482" s="9"/>
      <c r="Q482" t="str">
        <f t="shared" si="13"/>
        <v>2101_44754</v>
      </c>
      <c r="R482" s="5">
        <v>220240</v>
      </c>
      <c r="S482" s="32">
        <v>2022</v>
      </c>
      <c r="T482" s="32" t="s">
        <v>130</v>
      </c>
      <c r="U482" s="5" t="s">
        <v>19</v>
      </c>
      <c r="V482" s="5">
        <v>1101</v>
      </c>
      <c r="W482" s="5">
        <v>2</v>
      </c>
      <c r="X482" s="5">
        <v>2</v>
      </c>
      <c r="Y482" s="5" t="s">
        <v>131</v>
      </c>
      <c r="Z482" s="5" t="s">
        <v>20</v>
      </c>
      <c r="AA482" s="30">
        <v>44795</v>
      </c>
      <c r="AB482" s="32" t="s">
        <v>132</v>
      </c>
      <c r="AC482" s="32">
        <v>5</v>
      </c>
      <c r="AD482" s="33" t="str">
        <f t="shared" si="14"/>
        <v>1101_44795</v>
      </c>
      <c r="AE482">
        <f t="shared" si="15"/>
        <v>220240</v>
      </c>
      <c r="AF482">
        <f>VLOOKUP($I482,ForageQuality!$G$3:$K$1436,2,FALSE)</f>
        <v>16.635064000000003</v>
      </c>
      <c r="AG482">
        <f>VLOOKUP($I482,ForageQuality!$G$3:$K$1436,3,FALSE)</f>
        <v>28.463054800000002</v>
      </c>
      <c r="AH482">
        <f>VLOOKUP($I482,ForageQuality!$G$3:$K$1436,4,FALSE)</f>
        <v>37.055144800000001</v>
      </c>
      <c r="AI482">
        <f>VLOOKUP($I482,ForageQuality!$G$3:$K$1436,5,FALSE)</f>
        <v>25.162388800000002</v>
      </c>
    </row>
    <row r="483" spans="1:35" ht="15.75" customHeight="1" x14ac:dyDescent="0.2">
      <c r="A483" s="27" t="s">
        <v>28</v>
      </c>
      <c r="B483" s="27">
        <v>2022</v>
      </c>
      <c r="C483" s="30">
        <v>44754</v>
      </c>
      <c r="D483" s="27">
        <v>2102</v>
      </c>
      <c r="E483" s="31">
        <v>1</v>
      </c>
      <c r="F483" s="27" t="s">
        <v>25</v>
      </c>
      <c r="G483" s="27" t="s">
        <v>21</v>
      </c>
      <c r="H483" s="27">
        <v>3</v>
      </c>
      <c r="I483" s="5">
        <f t="shared" si="12"/>
        <v>220169</v>
      </c>
      <c r="J483" s="27">
        <v>6.5992161504939286</v>
      </c>
      <c r="K483" s="9"/>
      <c r="L483" s="9"/>
      <c r="M483" s="9"/>
      <c r="N483" s="9"/>
      <c r="O483" s="9"/>
      <c r="P483" s="9"/>
      <c r="Q483" t="str">
        <f t="shared" si="13"/>
        <v>2102_44754</v>
      </c>
      <c r="R483" s="5">
        <v>220241</v>
      </c>
      <c r="S483" s="32">
        <v>2022</v>
      </c>
      <c r="T483" s="32" t="s">
        <v>130</v>
      </c>
      <c r="U483" s="5" t="s">
        <v>19</v>
      </c>
      <c r="V483" s="5">
        <v>1102</v>
      </c>
      <c r="W483" s="5">
        <v>2</v>
      </c>
      <c r="X483" s="5">
        <v>4</v>
      </c>
      <c r="Y483" s="5" t="s">
        <v>131</v>
      </c>
      <c r="Z483" s="5" t="s">
        <v>22</v>
      </c>
      <c r="AA483" s="30">
        <v>44795</v>
      </c>
      <c r="AB483" s="32" t="s">
        <v>132</v>
      </c>
      <c r="AC483" s="32">
        <v>5</v>
      </c>
      <c r="AD483" s="33" t="str">
        <f t="shared" si="14"/>
        <v>1102_44795</v>
      </c>
      <c r="AE483">
        <f t="shared" si="15"/>
        <v>220241</v>
      </c>
      <c r="AF483">
        <f>VLOOKUP($I483,ForageQuality!$G$3:$K$1436,2,FALSE)</f>
        <v>15.681486</v>
      </c>
      <c r="AG483">
        <f>VLOOKUP($I483,ForageQuality!$G$3:$K$1436,3,FALSE)</f>
        <v>32.274470000000001</v>
      </c>
      <c r="AH483">
        <f>VLOOKUP($I483,ForageQuality!$G$3:$K$1436,4,FALSE)</f>
        <v>42.542774000000001</v>
      </c>
      <c r="AI483">
        <f>VLOOKUP($I483,ForageQuality!$G$3:$K$1436,5,FALSE)</f>
        <v>27.828592</v>
      </c>
    </row>
    <row r="484" spans="1:35" ht="15.75" customHeight="1" x14ac:dyDescent="0.2">
      <c r="A484" s="27" t="s">
        <v>28</v>
      </c>
      <c r="B484" s="27">
        <v>2022</v>
      </c>
      <c r="C484" s="30">
        <v>44754</v>
      </c>
      <c r="D484" s="27">
        <v>2103</v>
      </c>
      <c r="E484" s="31">
        <v>1</v>
      </c>
      <c r="F484" s="27" t="s">
        <v>22</v>
      </c>
      <c r="G484" s="27" t="s">
        <v>21</v>
      </c>
      <c r="H484" s="27">
        <v>3</v>
      </c>
      <c r="I484" s="5">
        <f t="shared" si="12"/>
        <v>220170</v>
      </c>
      <c r="J484" s="27">
        <v>6.0459322206831194</v>
      </c>
      <c r="K484" s="9"/>
      <c r="L484" s="9"/>
      <c r="M484" s="9"/>
      <c r="N484" s="9"/>
      <c r="O484" s="9"/>
      <c r="P484" s="9"/>
      <c r="Q484" t="str">
        <f t="shared" si="13"/>
        <v>2103_44754</v>
      </c>
      <c r="R484" s="5">
        <v>220242</v>
      </c>
      <c r="S484" s="32">
        <v>2022</v>
      </c>
      <c r="T484" s="32" t="s">
        <v>130</v>
      </c>
      <c r="U484" s="5" t="s">
        <v>19</v>
      </c>
      <c r="V484" s="5">
        <v>1103</v>
      </c>
      <c r="W484" s="5">
        <v>2</v>
      </c>
      <c r="X484" s="5">
        <v>3</v>
      </c>
      <c r="Y484" s="5" t="s">
        <v>131</v>
      </c>
      <c r="Z484" s="5" t="s">
        <v>23</v>
      </c>
      <c r="AA484" s="30">
        <v>44795</v>
      </c>
      <c r="AB484" s="32" t="s">
        <v>132</v>
      </c>
      <c r="AC484" s="32">
        <v>5</v>
      </c>
      <c r="AD484" s="33" t="str">
        <f t="shared" si="14"/>
        <v>1103_44795</v>
      </c>
      <c r="AE484">
        <f t="shared" si="15"/>
        <v>220242</v>
      </c>
      <c r="AF484">
        <f>VLOOKUP($I484,ForageQuality!$G$3:$K$1436,2,FALSE)</f>
        <v>16.059864000000001</v>
      </c>
      <c r="AG484">
        <f>VLOOKUP($I484,ForageQuality!$G$3:$K$1436,3,FALSE)</f>
        <v>30.437087999999999</v>
      </c>
      <c r="AH484">
        <f>VLOOKUP($I484,ForageQuality!$G$3:$K$1436,4,FALSE)</f>
        <v>41.897736000000002</v>
      </c>
      <c r="AI484">
        <f>VLOOKUP($I484,ForageQuality!$G$3:$K$1436,5,FALSE)</f>
        <v>25.660260000000001</v>
      </c>
    </row>
    <row r="485" spans="1:35" ht="15.75" customHeight="1" x14ac:dyDescent="0.2">
      <c r="A485" s="27" t="s">
        <v>28</v>
      </c>
      <c r="B485" s="27">
        <v>2022</v>
      </c>
      <c r="C485" s="30">
        <v>44754</v>
      </c>
      <c r="D485" s="27">
        <v>2104</v>
      </c>
      <c r="E485" s="31">
        <v>1</v>
      </c>
      <c r="F485" s="27" t="s">
        <v>23</v>
      </c>
      <c r="G485" s="27" t="s">
        <v>21</v>
      </c>
      <c r="H485" s="27">
        <v>3</v>
      </c>
      <c r="I485" s="5">
        <f t="shared" si="12"/>
        <v>220171</v>
      </c>
      <c r="J485" s="27">
        <v>6.3353956876456854</v>
      </c>
      <c r="K485" s="9"/>
      <c r="L485" s="9"/>
      <c r="M485" s="9"/>
      <c r="N485" s="9"/>
      <c r="O485" s="9"/>
      <c r="P485" s="9"/>
      <c r="Q485" t="str">
        <f t="shared" si="13"/>
        <v>2104_44754</v>
      </c>
      <c r="R485" s="5">
        <v>220243</v>
      </c>
      <c r="S485" s="32">
        <v>2022</v>
      </c>
      <c r="T485" s="32" t="s">
        <v>130</v>
      </c>
      <c r="U485" s="5" t="s">
        <v>19</v>
      </c>
      <c r="V485" s="5">
        <v>1104</v>
      </c>
      <c r="W485" s="5">
        <v>2</v>
      </c>
      <c r="X485" s="5">
        <v>5</v>
      </c>
      <c r="Y485" s="5" t="s">
        <v>131</v>
      </c>
      <c r="Z485" s="5" t="s">
        <v>24</v>
      </c>
      <c r="AA485" s="30">
        <v>44795</v>
      </c>
      <c r="AB485" s="32" t="s">
        <v>132</v>
      </c>
      <c r="AC485" s="32">
        <v>5</v>
      </c>
      <c r="AD485" s="33" t="str">
        <f t="shared" si="14"/>
        <v>1104_44795</v>
      </c>
      <c r="AE485">
        <f t="shared" si="15"/>
        <v>220243</v>
      </c>
      <c r="AF485">
        <f>VLOOKUP($I485,ForageQuality!$G$3:$K$1436,2,FALSE)</f>
        <v>15.808986999999998</v>
      </c>
      <c r="AG485">
        <f>VLOOKUP($I485,ForageQuality!$G$3:$K$1436,3,FALSE)</f>
        <v>29.151435000000003</v>
      </c>
      <c r="AH485">
        <f>VLOOKUP($I485,ForageQuality!$G$3:$K$1436,4,FALSE)</f>
        <v>38.784316399999994</v>
      </c>
      <c r="AI485">
        <f>VLOOKUP($I485,ForageQuality!$G$3:$K$1436,5,FALSE)</f>
        <v>24.793547400000001</v>
      </c>
    </row>
    <row r="486" spans="1:35" ht="15.75" customHeight="1" x14ac:dyDescent="0.2">
      <c r="A486" s="27" t="s">
        <v>28</v>
      </c>
      <c r="B486" s="27">
        <v>2022</v>
      </c>
      <c r="C486" s="30">
        <v>44754</v>
      </c>
      <c r="D486" s="27">
        <v>2105</v>
      </c>
      <c r="E486" s="31">
        <v>1</v>
      </c>
      <c r="F486" s="27" t="s">
        <v>20</v>
      </c>
      <c r="G486" s="27" t="s">
        <v>21</v>
      </c>
      <c r="H486" s="27">
        <v>3</v>
      </c>
      <c r="I486" s="5">
        <f t="shared" si="12"/>
        <v>220172</v>
      </c>
      <c r="J486" s="27">
        <v>6.8080978542768529</v>
      </c>
      <c r="K486" s="9"/>
      <c r="L486" s="9"/>
      <c r="M486" s="9"/>
      <c r="N486" s="9"/>
      <c r="O486" s="9"/>
      <c r="P486" s="9"/>
      <c r="Q486" t="str">
        <f t="shared" si="13"/>
        <v>2105_44754</v>
      </c>
      <c r="R486" s="5">
        <v>220244</v>
      </c>
      <c r="S486" s="32">
        <v>2022</v>
      </c>
      <c r="T486" s="32" t="s">
        <v>130</v>
      </c>
      <c r="U486" s="5" t="s">
        <v>19</v>
      </c>
      <c r="V486" s="5">
        <v>1105</v>
      </c>
      <c r="W486" s="5">
        <v>2</v>
      </c>
      <c r="X486" s="5">
        <v>6</v>
      </c>
      <c r="Y486" s="5" t="s">
        <v>131</v>
      </c>
      <c r="Z486" s="5" t="s">
        <v>25</v>
      </c>
      <c r="AA486" s="30">
        <v>44795</v>
      </c>
      <c r="AB486" s="32" t="s">
        <v>132</v>
      </c>
      <c r="AC486" s="32">
        <v>5</v>
      </c>
      <c r="AD486" s="33" t="str">
        <f t="shared" si="14"/>
        <v>1105_44795</v>
      </c>
      <c r="AE486">
        <f t="shared" si="15"/>
        <v>220244</v>
      </c>
      <c r="AF486">
        <f>VLOOKUP($I486,ForageQuality!$G$3:$K$1436,2,FALSE)</f>
        <v>16.896642</v>
      </c>
      <c r="AG486">
        <f>VLOOKUP($I486,ForageQuality!$G$3:$K$1436,3,FALSE)</f>
        <v>27.602148</v>
      </c>
      <c r="AH486">
        <f>VLOOKUP($I486,ForageQuality!$G$3:$K$1436,4,FALSE)</f>
        <v>36.566397000000002</v>
      </c>
      <c r="AI486">
        <f>VLOOKUP($I486,ForageQuality!$G$3:$K$1436,5,FALSE)</f>
        <v>24.911951999999999</v>
      </c>
    </row>
    <row r="487" spans="1:35" ht="15.75" customHeight="1" x14ac:dyDescent="0.2">
      <c r="A487" s="27" t="s">
        <v>28</v>
      </c>
      <c r="B487" s="27">
        <v>2022</v>
      </c>
      <c r="C487" s="30">
        <v>44754</v>
      </c>
      <c r="D487" s="27">
        <v>2106</v>
      </c>
      <c r="E487" s="31">
        <v>1</v>
      </c>
      <c r="F487" s="27" t="s">
        <v>24</v>
      </c>
      <c r="G487" s="27" t="s">
        <v>21</v>
      </c>
      <c r="H487" s="27">
        <v>3</v>
      </c>
      <c r="I487" s="5">
        <f t="shared" si="12"/>
        <v>220173</v>
      </c>
      <c r="J487" s="27">
        <v>6.1742710662177327</v>
      </c>
      <c r="K487" s="9"/>
      <c r="L487" s="9"/>
      <c r="M487" s="9"/>
      <c r="N487" s="9"/>
      <c r="O487" s="9"/>
      <c r="P487" s="9"/>
      <c r="Q487" t="str">
        <f t="shared" si="13"/>
        <v>2106_44754</v>
      </c>
      <c r="R487" s="5">
        <v>220245</v>
      </c>
      <c r="S487" s="32">
        <v>2022</v>
      </c>
      <c r="T487" s="32" t="s">
        <v>130</v>
      </c>
      <c r="U487" s="5" t="s">
        <v>19</v>
      </c>
      <c r="V487" s="5">
        <v>1106</v>
      </c>
      <c r="W487" s="5">
        <v>2</v>
      </c>
      <c r="X487" s="5">
        <v>1</v>
      </c>
      <c r="Y487" s="5" t="s">
        <v>131</v>
      </c>
      <c r="Z487" s="5" t="s">
        <v>26</v>
      </c>
      <c r="AA487" s="30">
        <v>44795</v>
      </c>
      <c r="AB487" s="32" t="s">
        <v>132</v>
      </c>
      <c r="AC487" s="32">
        <v>5</v>
      </c>
      <c r="AD487" s="33" t="str">
        <f t="shared" si="14"/>
        <v>1106_44795</v>
      </c>
      <c r="AE487">
        <f t="shared" si="15"/>
        <v>220245</v>
      </c>
      <c r="AF487">
        <f>VLOOKUP($I487,ForageQuality!$G$3:$K$1436,2,FALSE)</f>
        <v>15.126813000000002</v>
      </c>
      <c r="AG487">
        <f>VLOOKUP($I487,ForageQuality!$G$3:$K$1436,3,FALSE)</f>
        <v>31.184640399999999</v>
      </c>
      <c r="AH487">
        <f>VLOOKUP($I487,ForageQuality!$G$3:$K$1436,4,FALSE)</f>
        <v>40.167797200000003</v>
      </c>
      <c r="AI487">
        <f>VLOOKUP($I487,ForageQuality!$G$3:$K$1436,5,FALSE)</f>
        <v>29.331235800000002</v>
      </c>
    </row>
    <row r="488" spans="1:35" ht="15.75" customHeight="1" x14ac:dyDescent="0.2">
      <c r="A488" s="27" t="s">
        <v>28</v>
      </c>
      <c r="B488" s="27">
        <v>2022</v>
      </c>
      <c r="C488" s="30">
        <v>44754</v>
      </c>
      <c r="D488" s="27">
        <v>2201</v>
      </c>
      <c r="E488" s="31">
        <v>2</v>
      </c>
      <c r="F488" s="27" t="s">
        <v>20</v>
      </c>
      <c r="G488" s="27" t="s">
        <v>21</v>
      </c>
      <c r="H488" s="27">
        <v>3</v>
      </c>
      <c r="I488" s="5">
        <f t="shared" si="12"/>
        <v>220174</v>
      </c>
      <c r="J488" s="27">
        <v>5.3435193806015064</v>
      </c>
      <c r="K488" s="9"/>
      <c r="L488" s="9"/>
      <c r="M488" s="9"/>
      <c r="N488" s="9"/>
      <c r="O488" s="9"/>
      <c r="P488" s="9"/>
      <c r="Q488" t="str">
        <f t="shared" si="13"/>
        <v>2201_44754</v>
      </c>
      <c r="R488" s="5">
        <v>220246</v>
      </c>
      <c r="S488" s="32">
        <v>2022</v>
      </c>
      <c r="T488" s="32" t="s">
        <v>130</v>
      </c>
      <c r="U488" s="5" t="s">
        <v>19</v>
      </c>
      <c r="V488" s="5">
        <v>1201</v>
      </c>
      <c r="W488" s="5">
        <v>2</v>
      </c>
      <c r="X488" s="5">
        <v>6</v>
      </c>
      <c r="Y488" s="5" t="s">
        <v>131</v>
      </c>
      <c r="Z488" s="5" t="s">
        <v>25</v>
      </c>
      <c r="AA488" s="30">
        <v>44795</v>
      </c>
      <c r="AB488" s="32" t="s">
        <v>132</v>
      </c>
      <c r="AC488" s="32">
        <v>5</v>
      </c>
      <c r="AD488" s="33" t="str">
        <f t="shared" si="14"/>
        <v>1201_44795</v>
      </c>
      <c r="AE488">
        <f t="shared" si="15"/>
        <v>220246</v>
      </c>
      <c r="AF488">
        <f>VLOOKUP($I488,ForageQuality!$G$3:$K$1436,2,FALSE)</f>
        <v>14.95172</v>
      </c>
      <c r="AG488">
        <f>VLOOKUP($I488,ForageQuality!$G$3:$K$1436,3,FALSE)</f>
        <v>32.276580000000003</v>
      </c>
      <c r="AH488">
        <f>VLOOKUP($I488,ForageQuality!$G$3:$K$1436,4,FALSE)</f>
        <v>44.845779999999998</v>
      </c>
      <c r="AI488">
        <f>VLOOKUP($I488,ForageQuality!$G$3:$K$1436,5,FALSE)</f>
        <v>27.4834</v>
      </c>
    </row>
    <row r="489" spans="1:35" ht="15.75" customHeight="1" x14ac:dyDescent="0.2">
      <c r="A489" s="27" t="s">
        <v>28</v>
      </c>
      <c r="B489" s="27">
        <v>2022</v>
      </c>
      <c r="C489" s="30">
        <v>44754</v>
      </c>
      <c r="D489" s="27">
        <v>2202</v>
      </c>
      <c r="E489" s="31">
        <v>2</v>
      </c>
      <c r="F489" s="27" t="s">
        <v>22</v>
      </c>
      <c r="G489" s="27" t="s">
        <v>21</v>
      </c>
      <c r="H489" s="27">
        <v>3</v>
      </c>
      <c r="I489" s="5">
        <f t="shared" si="12"/>
        <v>220175</v>
      </c>
      <c r="J489" s="27">
        <v>5.3596103005362261</v>
      </c>
      <c r="K489" s="9"/>
      <c r="L489" s="9"/>
      <c r="M489" s="9"/>
      <c r="N489" s="9"/>
      <c r="O489" s="9"/>
      <c r="P489" s="9"/>
      <c r="Q489" t="str">
        <f t="shared" si="13"/>
        <v>2202_44754</v>
      </c>
      <c r="R489" s="5">
        <v>220247</v>
      </c>
      <c r="S489" s="32">
        <v>2022</v>
      </c>
      <c r="T489" s="32" t="s">
        <v>130</v>
      </c>
      <c r="U489" s="5" t="s">
        <v>19</v>
      </c>
      <c r="V489" s="5">
        <v>1202</v>
      </c>
      <c r="W489" s="5">
        <v>2</v>
      </c>
      <c r="X489" s="5">
        <v>5</v>
      </c>
      <c r="Y489" s="5" t="s">
        <v>131</v>
      </c>
      <c r="Z489" s="5" t="s">
        <v>24</v>
      </c>
      <c r="AA489" s="30">
        <v>44795</v>
      </c>
      <c r="AB489" s="32" t="s">
        <v>132</v>
      </c>
      <c r="AC489" s="32">
        <v>5</v>
      </c>
      <c r="AD489" s="33" t="str">
        <f t="shared" si="14"/>
        <v>1202_44795</v>
      </c>
      <c r="AE489">
        <f t="shared" si="15"/>
        <v>220247</v>
      </c>
      <c r="AF489">
        <f>VLOOKUP($I489,ForageQuality!$G$3:$K$1436,2,FALSE)</f>
        <v>15.031278</v>
      </c>
      <c r="AG489">
        <f>VLOOKUP($I489,ForageQuality!$G$3:$K$1436,3,FALSE)</f>
        <v>33.11739</v>
      </c>
      <c r="AH489">
        <f>VLOOKUP($I489,ForageQuality!$G$3:$K$1436,4,FALSE)</f>
        <v>45.981324000000001</v>
      </c>
      <c r="AI489">
        <f>VLOOKUP($I489,ForageQuality!$G$3:$K$1436,5,FALSE)</f>
        <v>28.194156</v>
      </c>
    </row>
    <row r="490" spans="1:35" ht="15.75" customHeight="1" x14ac:dyDescent="0.2">
      <c r="A490" s="27" t="s">
        <v>28</v>
      </c>
      <c r="B490" s="27">
        <v>2022</v>
      </c>
      <c r="C490" s="30">
        <v>44754</v>
      </c>
      <c r="D490" s="27">
        <v>2203</v>
      </c>
      <c r="E490" s="31">
        <v>2</v>
      </c>
      <c r="F490" s="27" t="s">
        <v>24</v>
      </c>
      <c r="G490" s="27" t="s">
        <v>21</v>
      </c>
      <c r="H490" s="27">
        <v>3</v>
      </c>
      <c r="I490" s="5">
        <f t="shared" si="12"/>
        <v>220176</v>
      </c>
      <c r="J490" s="27">
        <v>5.6971726865584822</v>
      </c>
      <c r="K490" s="9"/>
      <c r="L490" s="9"/>
      <c r="M490" s="9"/>
      <c r="N490" s="9"/>
      <c r="O490" s="9"/>
      <c r="P490" s="9"/>
      <c r="Q490" t="str">
        <f t="shared" si="13"/>
        <v>2203_44754</v>
      </c>
      <c r="R490" s="5">
        <v>220248</v>
      </c>
      <c r="S490" s="32">
        <v>2022</v>
      </c>
      <c r="T490" s="32" t="s">
        <v>130</v>
      </c>
      <c r="U490" s="5" t="s">
        <v>19</v>
      </c>
      <c r="V490" s="5">
        <v>1203</v>
      </c>
      <c r="W490" s="5">
        <v>2</v>
      </c>
      <c r="X490" s="5">
        <v>4</v>
      </c>
      <c r="Y490" s="5" t="s">
        <v>131</v>
      </c>
      <c r="Z490" s="5" t="s">
        <v>22</v>
      </c>
      <c r="AA490" s="30">
        <v>44795</v>
      </c>
      <c r="AB490" s="32" t="s">
        <v>132</v>
      </c>
      <c r="AC490" s="32">
        <v>5</v>
      </c>
      <c r="AD490" s="33" t="str">
        <f t="shared" si="14"/>
        <v>1203_44795</v>
      </c>
      <c r="AE490">
        <f t="shared" si="15"/>
        <v>220248</v>
      </c>
      <c r="AF490">
        <f>VLOOKUP($I490,ForageQuality!$G$3:$K$1436,2,FALSE)</f>
        <v>17.771543999999999</v>
      </c>
      <c r="AG490">
        <f>VLOOKUP($I490,ForageQuality!$G$3:$K$1436,3,FALSE)</f>
        <v>29.613023999999999</v>
      </c>
      <c r="AH490">
        <f>VLOOKUP($I490,ForageQuality!$G$3:$K$1436,4,FALSE)</f>
        <v>39.412548000000001</v>
      </c>
      <c r="AI490">
        <f>VLOOKUP($I490,ForageQuality!$G$3:$K$1436,5,FALSE)</f>
        <v>24.820488000000001</v>
      </c>
    </row>
    <row r="491" spans="1:35" ht="15.75" customHeight="1" x14ac:dyDescent="0.2">
      <c r="A491" s="27" t="s">
        <v>28</v>
      </c>
      <c r="B491" s="27">
        <v>2022</v>
      </c>
      <c r="C491" s="30">
        <v>44754</v>
      </c>
      <c r="D491" s="27">
        <v>2204</v>
      </c>
      <c r="E491" s="31">
        <v>2</v>
      </c>
      <c r="F491" s="27" t="s">
        <v>23</v>
      </c>
      <c r="G491" s="27" t="s">
        <v>21</v>
      </c>
      <c r="H491" s="27">
        <v>3</v>
      </c>
      <c r="I491" s="5">
        <f t="shared" si="12"/>
        <v>220177</v>
      </c>
      <c r="J491" s="27">
        <v>6.8156365363032014</v>
      </c>
      <c r="K491" s="9"/>
      <c r="L491" s="9"/>
      <c r="M491" s="9"/>
      <c r="N491" s="9"/>
      <c r="O491" s="9"/>
      <c r="P491" s="9"/>
      <c r="Q491" t="str">
        <f t="shared" si="13"/>
        <v>2204_44754</v>
      </c>
      <c r="R491" s="5">
        <v>220249</v>
      </c>
      <c r="S491" s="32">
        <v>2022</v>
      </c>
      <c r="T491" s="32" t="s">
        <v>130</v>
      </c>
      <c r="U491" s="5" t="s">
        <v>19</v>
      </c>
      <c r="V491" s="5">
        <v>1204</v>
      </c>
      <c r="W491" s="5">
        <v>2</v>
      </c>
      <c r="X491" s="5">
        <v>2</v>
      </c>
      <c r="Y491" s="5" t="s">
        <v>131</v>
      </c>
      <c r="Z491" s="5" t="s">
        <v>20</v>
      </c>
      <c r="AA491" s="30">
        <v>44795</v>
      </c>
      <c r="AB491" s="32" t="s">
        <v>132</v>
      </c>
      <c r="AC491" s="32">
        <v>5</v>
      </c>
      <c r="AD491" s="33" t="str">
        <f t="shared" si="14"/>
        <v>1204_44795</v>
      </c>
      <c r="AE491">
        <f t="shared" si="15"/>
        <v>220249</v>
      </c>
      <c r="AF491">
        <f>VLOOKUP($I491,ForageQuality!$G$3:$K$1436,2,FALSE)</f>
        <v>17.740852999999998</v>
      </c>
      <c r="AG491">
        <f>VLOOKUP($I491,ForageQuality!$G$3:$K$1436,3,FALSE)</f>
        <v>26.435182200000003</v>
      </c>
      <c r="AH491">
        <f>VLOOKUP($I491,ForageQuality!$G$3:$K$1436,4,FALSE)</f>
        <v>33.991622000000007</v>
      </c>
      <c r="AI491">
        <f>VLOOKUP($I491,ForageQuality!$G$3:$K$1436,5,FALSE)</f>
        <v>21.971557999999998</v>
      </c>
    </row>
    <row r="492" spans="1:35" ht="15.75" customHeight="1" x14ac:dyDescent="0.2">
      <c r="A492" s="27" t="s">
        <v>28</v>
      </c>
      <c r="B492" s="27">
        <v>2022</v>
      </c>
      <c r="C492" s="30">
        <v>44754</v>
      </c>
      <c r="D492" s="27">
        <v>2205</v>
      </c>
      <c r="E492" s="31">
        <v>2</v>
      </c>
      <c r="F492" s="27" t="s">
        <v>26</v>
      </c>
      <c r="G492" s="27" t="s">
        <v>21</v>
      </c>
      <c r="H492" s="27">
        <v>3</v>
      </c>
      <c r="I492" s="5">
        <f t="shared" si="12"/>
        <v>220178</v>
      </c>
      <c r="J492" s="27">
        <v>5.5238387452340936</v>
      </c>
      <c r="K492" s="9"/>
      <c r="L492" s="9"/>
      <c r="M492" s="9"/>
      <c r="N492" s="9"/>
      <c r="O492" s="9"/>
      <c r="P492" s="9"/>
      <c r="Q492" t="str">
        <f t="shared" si="13"/>
        <v>2205_44754</v>
      </c>
      <c r="R492" s="5">
        <v>220250</v>
      </c>
      <c r="S492" s="32">
        <v>2022</v>
      </c>
      <c r="T492" s="32" t="s">
        <v>130</v>
      </c>
      <c r="U492" s="5" t="s">
        <v>19</v>
      </c>
      <c r="V492" s="5">
        <v>1205</v>
      </c>
      <c r="W492" s="5">
        <v>2</v>
      </c>
      <c r="X492" s="5">
        <v>3</v>
      </c>
      <c r="Y492" s="5" t="s">
        <v>131</v>
      </c>
      <c r="Z492" s="5" t="s">
        <v>23</v>
      </c>
      <c r="AA492" s="30">
        <v>44795</v>
      </c>
      <c r="AB492" s="32" t="s">
        <v>132</v>
      </c>
      <c r="AC492" s="32">
        <v>5</v>
      </c>
      <c r="AD492" s="33" t="str">
        <f t="shared" si="14"/>
        <v>1205_44795</v>
      </c>
      <c r="AE492">
        <f t="shared" si="15"/>
        <v>220250</v>
      </c>
      <c r="AF492">
        <f>VLOOKUP($I492,ForageQuality!$G$3:$K$1436,2,FALSE)</f>
        <v>16.610886199999999</v>
      </c>
      <c r="AG492">
        <f>VLOOKUP($I492,ForageQuality!$G$3:$K$1436,3,FALSE)</f>
        <v>27.490916999999996</v>
      </c>
      <c r="AH492">
        <f>VLOOKUP($I492,ForageQuality!$G$3:$K$1436,4,FALSE)</f>
        <v>34.408549600000001</v>
      </c>
      <c r="AI492">
        <f>VLOOKUP($I492,ForageQuality!$G$3:$K$1436,5,FALSE)</f>
        <v>24.529405599999997</v>
      </c>
    </row>
    <row r="493" spans="1:35" ht="15.75" customHeight="1" x14ac:dyDescent="0.2">
      <c r="A493" s="27" t="s">
        <v>28</v>
      </c>
      <c r="B493" s="27">
        <v>2022</v>
      </c>
      <c r="C493" s="30">
        <v>44754</v>
      </c>
      <c r="D493" s="27">
        <v>2206</v>
      </c>
      <c r="E493" s="31">
        <v>2</v>
      </c>
      <c r="F493" s="27" t="s">
        <v>25</v>
      </c>
      <c r="G493" s="27" t="s">
        <v>21</v>
      </c>
      <c r="H493" s="27">
        <v>3</v>
      </c>
      <c r="I493" s="5">
        <f t="shared" si="12"/>
        <v>220179</v>
      </c>
      <c r="J493" s="27">
        <v>5.9264558416185809</v>
      </c>
      <c r="K493" s="9"/>
      <c r="L493" s="9"/>
      <c r="M493" s="9"/>
      <c r="N493" s="9"/>
      <c r="O493" s="9"/>
      <c r="P493" s="9"/>
      <c r="Q493" t="str">
        <f t="shared" si="13"/>
        <v>2206_44754</v>
      </c>
      <c r="R493" s="5">
        <v>220251</v>
      </c>
      <c r="S493" s="32">
        <v>2022</v>
      </c>
      <c r="T493" s="32" t="s">
        <v>130</v>
      </c>
      <c r="U493" s="5" t="s">
        <v>19</v>
      </c>
      <c r="V493" s="5">
        <v>1206</v>
      </c>
      <c r="W493" s="5">
        <v>2</v>
      </c>
      <c r="X493" s="5">
        <v>1</v>
      </c>
      <c r="Y493" s="5" t="s">
        <v>131</v>
      </c>
      <c r="Z493" s="5" t="s">
        <v>26</v>
      </c>
      <c r="AA493" s="30">
        <v>44795</v>
      </c>
      <c r="AB493" s="32" t="s">
        <v>132</v>
      </c>
      <c r="AC493" s="32">
        <v>5</v>
      </c>
      <c r="AD493" s="33" t="str">
        <f t="shared" si="14"/>
        <v>1206_44795</v>
      </c>
      <c r="AE493">
        <f t="shared" si="15"/>
        <v>220251</v>
      </c>
      <c r="AF493">
        <f>VLOOKUP($I493,ForageQuality!$G$3:$K$1436,2,FALSE)</f>
        <v>16.69773</v>
      </c>
      <c r="AG493">
        <f>VLOOKUP($I493,ForageQuality!$G$3:$K$1436,3,FALSE)</f>
        <v>28.762830000000001</v>
      </c>
      <c r="AH493">
        <f>VLOOKUP($I493,ForageQuality!$G$3:$K$1436,4,FALSE)</f>
        <v>39.713520000000003</v>
      </c>
      <c r="AI493">
        <f>VLOOKUP($I493,ForageQuality!$G$3:$K$1436,5,FALSE)</f>
        <v>23.31972</v>
      </c>
    </row>
    <row r="494" spans="1:35" ht="15.75" customHeight="1" x14ac:dyDescent="0.2">
      <c r="A494" s="27" t="s">
        <v>28</v>
      </c>
      <c r="B494" s="27">
        <v>2022</v>
      </c>
      <c r="C494" s="30">
        <v>44754</v>
      </c>
      <c r="D494" s="27">
        <v>2307</v>
      </c>
      <c r="E494" s="31">
        <v>3</v>
      </c>
      <c r="F494" s="27" t="s">
        <v>20</v>
      </c>
      <c r="G494" s="27" t="s">
        <v>21</v>
      </c>
      <c r="H494" s="27">
        <v>3</v>
      </c>
      <c r="I494" s="5">
        <f t="shared" si="12"/>
        <v>220180</v>
      </c>
      <c r="J494" s="27">
        <v>5.2778648529888335</v>
      </c>
      <c r="K494" s="9"/>
      <c r="L494" s="9"/>
      <c r="M494" s="9"/>
      <c r="N494" s="9"/>
      <c r="O494" s="9"/>
      <c r="P494" s="9"/>
      <c r="Q494" t="str">
        <f t="shared" si="13"/>
        <v>2307_44754</v>
      </c>
      <c r="R494" s="5">
        <v>220252</v>
      </c>
      <c r="S494" s="32">
        <v>2022</v>
      </c>
      <c r="T494" s="32" t="s">
        <v>130</v>
      </c>
      <c r="U494" s="5" t="s">
        <v>19</v>
      </c>
      <c r="V494" s="5">
        <v>1307</v>
      </c>
      <c r="W494" s="5">
        <v>2</v>
      </c>
      <c r="X494" s="5">
        <v>4</v>
      </c>
      <c r="Y494" s="5" t="s">
        <v>131</v>
      </c>
      <c r="Z494" s="5" t="s">
        <v>22</v>
      </c>
      <c r="AA494" s="30">
        <v>44795</v>
      </c>
      <c r="AB494" s="32" t="s">
        <v>132</v>
      </c>
      <c r="AC494" s="32">
        <v>5</v>
      </c>
      <c r="AD494" s="33" t="str">
        <f t="shared" si="14"/>
        <v>1307_44795</v>
      </c>
      <c r="AE494">
        <f t="shared" si="15"/>
        <v>220252</v>
      </c>
      <c r="AF494">
        <f>VLOOKUP($I494,ForageQuality!$G$3:$K$1436,2,FALSE)</f>
        <v>15.628337999999999</v>
      </c>
      <c r="AG494">
        <f>VLOOKUP($I494,ForageQuality!$G$3:$K$1436,3,FALSE)</f>
        <v>30.69023</v>
      </c>
      <c r="AH494">
        <f>VLOOKUP($I494,ForageQuality!$G$3:$K$1436,4,FALSE)</f>
        <v>40.941974000000002</v>
      </c>
      <c r="AI494">
        <f>VLOOKUP($I494,ForageQuality!$G$3:$K$1436,5,FALSE)</f>
        <v>27.06869</v>
      </c>
    </row>
    <row r="495" spans="1:35" ht="15.75" customHeight="1" x14ac:dyDescent="0.2">
      <c r="A495" s="27" t="s">
        <v>28</v>
      </c>
      <c r="B495" s="27">
        <v>2022</v>
      </c>
      <c r="C495" s="30">
        <v>44754</v>
      </c>
      <c r="D495" s="27">
        <v>2308</v>
      </c>
      <c r="E495" s="31">
        <v>3</v>
      </c>
      <c r="F495" s="27" t="s">
        <v>24</v>
      </c>
      <c r="G495" s="27" t="s">
        <v>21</v>
      </c>
      <c r="H495" s="27">
        <v>3</v>
      </c>
      <c r="I495" s="5">
        <f t="shared" si="12"/>
        <v>220181</v>
      </c>
      <c r="J495" s="27">
        <v>5.4705037799377427</v>
      </c>
      <c r="K495" s="9"/>
      <c r="L495" s="9"/>
      <c r="M495" s="9"/>
      <c r="N495" s="9"/>
      <c r="O495" s="9"/>
      <c r="P495" s="9"/>
      <c r="Q495" t="str">
        <f t="shared" si="13"/>
        <v>2308_44754</v>
      </c>
      <c r="R495" s="5">
        <v>220253</v>
      </c>
      <c r="S495" s="32">
        <v>2022</v>
      </c>
      <c r="T495" s="32" t="s">
        <v>130</v>
      </c>
      <c r="U495" s="5" t="s">
        <v>19</v>
      </c>
      <c r="V495" s="5">
        <v>1308</v>
      </c>
      <c r="W495" s="5">
        <v>2</v>
      </c>
      <c r="X495" s="5">
        <v>2</v>
      </c>
      <c r="Y495" s="5" t="s">
        <v>131</v>
      </c>
      <c r="Z495" s="5" t="s">
        <v>20</v>
      </c>
      <c r="AA495" s="30">
        <v>44795</v>
      </c>
      <c r="AB495" s="32" t="s">
        <v>132</v>
      </c>
      <c r="AC495" s="32">
        <v>5</v>
      </c>
      <c r="AD495" s="33" t="str">
        <f t="shared" si="14"/>
        <v>1308_44795</v>
      </c>
      <c r="AE495">
        <f t="shared" si="15"/>
        <v>220253</v>
      </c>
      <c r="AF495">
        <f>VLOOKUP($I495,ForageQuality!$G$3:$K$1436,2,FALSE)</f>
        <v>15.845496000000001</v>
      </c>
      <c r="AG495">
        <f>VLOOKUP($I495,ForageQuality!$G$3:$K$1436,3,FALSE)</f>
        <v>29.868387999999999</v>
      </c>
      <c r="AH495">
        <f>VLOOKUP($I495,ForageQuality!$G$3:$K$1436,4,FALSE)</f>
        <v>41.073683000000003</v>
      </c>
      <c r="AI495">
        <f>VLOOKUP($I495,ForageQuality!$G$3:$K$1436,5,FALSE)</f>
        <v>25.57225</v>
      </c>
    </row>
    <row r="496" spans="1:35" ht="15.75" customHeight="1" x14ac:dyDescent="0.2">
      <c r="A496" s="27" t="s">
        <v>28</v>
      </c>
      <c r="B496" s="27">
        <v>2022</v>
      </c>
      <c r="C496" s="30">
        <v>44754</v>
      </c>
      <c r="D496" s="27">
        <v>2309</v>
      </c>
      <c r="E496" s="31">
        <v>3</v>
      </c>
      <c r="F496" s="27" t="s">
        <v>26</v>
      </c>
      <c r="G496" s="27" t="s">
        <v>21</v>
      </c>
      <c r="H496" s="27">
        <v>3</v>
      </c>
      <c r="I496" s="5">
        <f t="shared" si="12"/>
        <v>220182</v>
      </c>
      <c r="J496" s="27">
        <v>6.2058058593017931</v>
      </c>
      <c r="K496" s="9"/>
      <c r="L496" s="9"/>
      <c r="M496" s="9"/>
      <c r="N496" s="9"/>
      <c r="O496" s="9"/>
      <c r="P496" s="9"/>
      <c r="Q496" t="str">
        <f t="shared" si="13"/>
        <v>2309_44754</v>
      </c>
      <c r="R496" s="5">
        <v>220254</v>
      </c>
      <c r="S496" s="32">
        <v>2022</v>
      </c>
      <c r="T496" s="32" t="s">
        <v>130</v>
      </c>
      <c r="U496" s="5" t="s">
        <v>19</v>
      </c>
      <c r="V496" s="5">
        <v>1309</v>
      </c>
      <c r="W496" s="5">
        <v>2</v>
      </c>
      <c r="X496" s="5">
        <v>1</v>
      </c>
      <c r="Y496" s="5" t="s">
        <v>131</v>
      </c>
      <c r="Z496" s="5" t="s">
        <v>26</v>
      </c>
      <c r="AA496" s="30">
        <v>44795</v>
      </c>
      <c r="AB496" s="32" t="s">
        <v>132</v>
      </c>
      <c r="AC496" s="32">
        <v>5</v>
      </c>
      <c r="AD496" s="33" t="str">
        <f t="shared" si="14"/>
        <v>1309_44795</v>
      </c>
      <c r="AE496">
        <f t="shared" si="15"/>
        <v>220254</v>
      </c>
      <c r="AF496">
        <f>VLOOKUP($I496,ForageQuality!$G$3:$K$1436,2,FALSE)</f>
        <v>15.987515999999999</v>
      </c>
      <c r="AG496">
        <f>VLOOKUP($I496,ForageQuality!$G$3:$K$1436,3,FALSE)</f>
        <v>30.977544000000002</v>
      </c>
      <c r="AH496">
        <f>VLOOKUP($I496,ForageQuality!$G$3:$K$1436,4,FALSE)</f>
        <v>43.390728000000003</v>
      </c>
      <c r="AI496">
        <f>VLOOKUP($I496,ForageQuality!$G$3:$K$1436,5,FALSE)</f>
        <v>24.189084000000001</v>
      </c>
    </row>
    <row r="497" spans="1:35" ht="15.75" customHeight="1" x14ac:dyDescent="0.2">
      <c r="A497" s="27" t="s">
        <v>28</v>
      </c>
      <c r="B497" s="27">
        <v>2022</v>
      </c>
      <c r="C497" s="30">
        <v>44754</v>
      </c>
      <c r="D497" s="27">
        <v>2310</v>
      </c>
      <c r="E497" s="31">
        <v>3</v>
      </c>
      <c r="F497" s="27" t="s">
        <v>22</v>
      </c>
      <c r="G497" s="27" t="s">
        <v>21</v>
      </c>
      <c r="H497" s="27">
        <v>3</v>
      </c>
      <c r="I497" s="5">
        <f t="shared" si="12"/>
        <v>220183</v>
      </c>
      <c r="J497" s="27">
        <v>6.0486794380587474</v>
      </c>
      <c r="K497" s="9"/>
      <c r="L497" s="9"/>
      <c r="M497" s="9"/>
      <c r="N497" s="9"/>
      <c r="O497" s="9"/>
      <c r="P497" s="9"/>
      <c r="Q497" t="str">
        <f t="shared" si="13"/>
        <v>2310_44754</v>
      </c>
      <c r="R497" s="5">
        <v>220255</v>
      </c>
      <c r="S497" s="32">
        <v>2022</v>
      </c>
      <c r="T497" s="32" t="s">
        <v>130</v>
      </c>
      <c r="U497" s="5" t="s">
        <v>19</v>
      </c>
      <c r="V497" s="5">
        <v>1310</v>
      </c>
      <c r="W497" s="5">
        <v>2</v>
      </c>
      <c r="X497" s="5">
        <v>5</v>
      </c>
      <c r="Y497" s="5" t="s">
        <v>131</v>
      </c>
      <c r="Z497" s="5" t="s">
        <v>24</v>
      </c>
      <c r="AA497" s="30">
        <v>44795</v>
      </c>
      <c r="AB497" s="32" t="s">
        <v>132</v>
      </c>
      <c r="AC497" s="32">
        <v>5</v>
      </c>
      <c r="AD497" s="33" t="str">
        <f t="shared" si="14"/>
        <v>1310_44795</v>
      </c>
      <c r="AE497">
        <f t="shared" si="15"/>
        <v>220255</v>
      </c>
      <c r="AF497">
        <f>VLOOKUP($I497,ForageQuality!$G$3:$K$1436,2,FALSE)</f>
        <v>16.810752000000001</v>
      </c>
      <c r="AG497">
        <f>VLOOKUP($I497,ForageQuality!$G$3:$K$1436,3,FALSE)</f>
        <v>28.827812999999999</v>
      </c>
      <c r="AH497">
        <f>VLOOKUP($I497,ForageQuality!$G$3:$K$1436,4,FALSE)</f>
        <v>38.856102</v>
      </c>
      <c r="AI497">
        <f>VLOOKUP($I497,ForageQuality!$G$3:$K$1436,5,FALSE)</f>
        <v>25.075413000000001</v>
      </c>
    </row>
    <row r="498" spans="1:35" ht="15.75" customHeight="1" x14ac:dyDescent="0.2">
      <c r="A498" s="27" t="s">
        <v>28</v>
      </c>
      <c r="B498" s="27">
        <v>2022</v>
      </c>
      <c r="C498" s="30">
        <v>44754</v>
      </c>
      <c r="D498" s="27">
        <v>2311</v>
      </c>
      <c r="E498" s="31">
        <v>3</v>
      </c>
      <c r="F498" s="27" t="s">
        <v>25</v>
      </c>
      <c r="G498" s="27" t="s">
        <v>21</v>
      </c>
      <c r="H498" s="27">
        <v>3</v>
      </c>
      <c r="I498" s="5">
        <f t="shared" si="12"/>
        <v>220184</v>
      </c>
      <c r="J498" s="27">
        <v>5.3126444174780323</v>
      </c>
      <c r="K498" s="9"/>
      <c r="L498" s="9"/>
      <c r="M498" s="9"/>
      <c r="N498" s="9"/>
      <c r="O498" s="9"/>
      <c r="P498" s="9"/>
      <c r="Q498" t="str">
        <f t="shared" si="13"/>
        <v>2311_44754</v>
      </c>
      <c r="R498" s="5">
        <v>220256</v>
      </c>
      <c r="S498" s="32">
        <v>2022</v>
      </c>
      <c r="T498" s="32" t="s">
        <v>130</v>
      </c>
      <c r="U498" s="5" t="s">
        <v>19</v>
      </c>
      <c r="V498" s="5">
        <v>1311</v>
      </c>
      <c r="W498" s="5">
        <v>2</v>
      </c>
      <c r="X498" s="5">
        <v>6</v>
      </c>
      <c r="Y498" s="5" t="s">
        <v>131</v>
      </c>
      <c r="Z498" s="5" t="s">
        <v>25</v>
      </c>
      <c r="AA498" s="30">
        <v>44795</v>
      </c>
      <c r="AB498" s="32" t="s">
        <v>132</v>
      </c>
      <c r="AC498" s="32">
        <v>5</v>
      </c>
      <c r="AD498" s="33" t="str">
        <f t="shared" si="14"/>
        <v>1311_44795</v>
      </c>
      <c r="AE498">
        <f t="shared" si="15"/>
        <v>220256</v>
      </c>
      <c r="AF498">
        <f>VLOOKUP($I498,ForageQuality!$G$3:$K$1436,2,FALSE)</f>
        <v>16.496043199999999</v>
      </c>
      <c r="AG498">
        <f>VLOOKUP($I498,ForageQuality!$G$3:$K$1436,3,FALSE)</f>
        <v>27.528868800000005</v>
      </c>
      <c r="AH498">
        <f>VLOOKUP($I498,ForageQuality!$G$3:$K$1436,4,FALSE)</f>
        <v>34.815004800000004</v>
      </c>
      <c r="AI498">
        <f>VLOOKUP($I498,ForageQuality!$G$3:$K$1436,5,FALSE)</f>
        <v>25.586087200000001</v>
      </c>
    </row>
    <row r="499" spans="1:35" ht="15.75" customHeight="1" x14ac:dyDescent="0.2">
      <c r="A499" s="27" t="s">
        <v>28</v>
      </c>
      <c r="B499" s="27">
        <v>2022</v>
      </c>
      <c r="C499" s="30">
        <v>44754</v>
      </c>
      <c r="D499" s="27">
        <v>2312</v>
      </c>
      <c r="E499" s="31">
        <v>3</v>
      </c>
      <c r="F499" s="27" t="s">
        <v>23</v>
      </c>
      <c r="G499" s="27" t="s">
        <v>21</v>
      </c>
      <c r="H499" s="27">
        <v>3</v>
      </c>
      <c r="I499" s="5">
        <f t="shared" ref="I499:I562" si="16">VLOOKUP(Q499,AD$242:AE$577,2,FALSE)</f>
        <v>220185</v>
      </c>
      <c r="J499" s="27">
        <v>5.0907210859283811</v>
      </c>
      <c r="K499" s="9"/>
      <c r="L499" s="9"/>
      <c r="M499" s="9"/>
      <c r="N499" s="9"/>
      <c r="O499" s="9"/>
      <c r="P499" s="9"/>
      <c r="Q499" t="str">
        <f t="shared" ref="Q499:Q562" si="17">D499&amp;"_"&amp;C499</f>
        <v>2312_44754</v>
      </c>
      <c r="R499" s="5">
        <v>220257</v>
      </c>
      <c r="S499" s="32">
        <v>2022</v>
      </c>
      <c r="T499" s="32" t="s">
        <v>130</v>
      </c>
      <c r="U499" s="5" t="s">
        <v>19</v>
      </c>
      <c r="V499" s="5">
        <v>1312</v>
      </c>
      <c r="W499" s="5">
        <v>2</v>
      </c>
      <c r="X499" s="5">
        <v>3</v>
      </c>
      <c r="Y499" s="5" t="s">
        <v>131</v>
      </c>
      <c r="Z499" s="5" t="s">
        <v>23</v>
      </c>
      <c r="AA499" s="30">
        <v>44795</v>
      </c>
      <c r="AB499" s="32" t="s">
        <v>132</v>
      </c>
      <c r="AC499" s="32">
        <v>5</v>
      </c>
      <c r="AD499" s="33" t="str">
        <f t="shared" ref="AD499:AD562" si="18">V499&amp;"_"&amp;AA499</f>
        <v>1312_44795</v>
      </c>
      <c r="AE499">
        <f t="shared" ref="AE499:AE562" si="19">R499</f>
        <v>220257</v>
      </c>
      <c r="AF499">
        <f>VLOOKUP($I499,ForageQuality!$G$3:$K$1436,2,FALSE)</f>
        <v>16.325278999999998</v>
      </c>
      <c r="AG499">
        <f>VLOOKUP($I499,ForageQuality!$G$3:$K$1436,3,FALSE)</f>
        <v>29.355803000000002</v>
      </c>
      <c r="AH499">
        <f>VLOOKUP($I499,ForageQuality!$G$3:$K$1436,4,FALSE)</f>
        <v>40.381630999999999</v>
      </c>
      <c r="AI499">
        <f>VLOOKUP($I499,ForageQuality!$G$3:$K$1436,5,FALSE)</f>
        <v>23.211780999999998</v>
      </c>
    </row>
    <row r="500" spans="1:35" ht="15.75" customHeight="1" x14ac:dyDescent="0.2">
      <c r="A500" s="27" t="s">
        <v>28</v>
      </c>
      <c r="B500" s="27">
        <v>2022</v>
      </c>
      <c r="C500" s="30">
        <v>44754</v>
      </c>
      <c r="D500" s="27">
        <v>2401</v>
      </c>
      <c r="E500" s="31">
        <v>4</v>
      </c>
      <c r="F500" s="27" t="s">
        <v>25</v>
      </c>
      <c r="G500" s="27" t="s">
        <v>21</v>
      </c>
      <c r="H500" s="27">
        <v>3</v>
      </c>
      <c r="I500" s="5">
        <f t="shared" si="16"/>
        <v>220186</v>
      </c>
      <c r="J500" s="27">
        <v>5.0170903469676889</v>
      </c>
      <c r="K500" s="9"/>
      <c r="L500" s="9"/>
      <c r="M500" s="9"/>
      <c r="N500" s="9"/>
      <c r="O500" s="9"/>
      <c r="P500" s="9"/>
      <c r="Q500" t="str">
        <f t="shared" si="17"/>
        <v>2401_44754</v>
      </c>
      <c r="R500" s="5">
        <v>220258</v>
      </c>
      <c r="S500" s="32">
        <v>2022</v>
      </c>
      <c r="T500" s="32" t="s">
        <v>130</v>
      </c>
      <c r="U500" s="5" t="s">
        <v>19</v>
      </c>
      <c r="V500" s="5">
        <v>1401</v>
      </c>
      <c r="W500" s="5">
        <v>2</v>
      </c>
      <c r="X500" s="5">
        <v>2</v>
      </c>
      <c r="Y500" s="5" t="s">
        <v>131</v>
      </c>
      <c r="Z500" s="5" t="s">
        <v>20</v>
      </c>
      <c r="AA500" s="30">
        <v>44795</v>
      </c>
      <c r="AB500" s="32" t="s">
        <v>132</v>
      </c>
      <c r="AC500" s="32">
        <v>5</v>
      </c>
      <c r="AD500" s="33" t="str">
        <f t="shared" si="18"/>
        <v>1401_44795</v>
      </c>
      <c r="AE500">
        <f t="shared" si="19"/>
        <v>220258</v>
      </c>
      <c r="AF500">
        <f>VLOOKUP($I500,ForageQuality!$G$3:$K$1436,2,FALSE)</f>
        <v>15.547392</v>
      </c>
      <c r="AG500">
        <f>VLOOKUP($I500,ForageQuality!$G$3:$K$1436,3,FALSE)</f>
        <v>29.786111999999999</v>
      </c>
      <c r="AH500">
        <f>VLOOKUP($I500,ForageQuality!$G$3:$K$1436,4,FALSE)</f>
        <v>40.651775999999998</v>
      </c>
      <c r="AI500">
        <f>VLOOKUP($I500,ForageQuality!$G$3:$K$1436,5,FALSE)</f>
        <v>27.113472000000002</v>
      </c>
    </row>
    <row r="501" spans="1:35" ht="15.75" customHeight="1" x14ac:dyDescent="0.2">
      <c r="A501" s="27" t="s">
        <v>28</v>
      </c>
      <c r="B501" s="27">
        <v>2022</v>
      </c>
      <c r="C501" s="30">
        <v>44754</v>
      </c>
      <c r="D501" s="27">
        <v>2402</v>
      </c>
      <c r="E501" s="31">
        <v>4</v>
      </c>
      <c r="F501" s="27" t="s">
        <v>22</v>
      </c>
      <c r="G501" s="27" t="s">
        <v>21</v>
      </c>
      <c r="H501" s="27">
        <v>3</v>
      </c>
      <c r="I501" s="5">
        <f t="shared" si="16"/>
        <v>220187</v>
      </c>
      <c r="J501" s="27">
        <v>4.8936406035665287</v>
      </c>
      <c r="K501" s="9"/>
      <c r="L501" s="9"/>
      <c r="M501" s="9"/>
      <c r="N501" s="9"/>
      <c r="O501" s="9"/>
      <c r="P501" s="9"/>
      <c r="Q501" t="str">
        <f t="shared" si="17"/>
        <v>2402_44754</v>
      </c>
      <c r="R501" s="5">
        <v>220259</v>
      </c>
      <c r="S501" s="32">
        <v>2022</v>
      </c>
      <c r="T501" s="32" t="s">
        <v>130</v>
      </c>
      <c r="U501" s="5" t="s">
        <v>19</v>
      </c>
      <c r="V501" s="5">
        <v>1402</v>
      </c>
      <c r="W501" s="5">
        <v>2</v>
      </c>
      <c r="X501" s="5">
        <v>3</v>
      </c>
      <c r="Y501" s="5" t="s">
        <v>131</v>
      </c>
      <c r="Z501" s="5" t="s">
        <v>23</v>
      </c>
      <c r="AA501" s="30">
        <v>44795</v>
      </c>
      <c r="AB501" s="32" t="s">
        <v>132</v>
      </c>
      <c r="AC501" s="32">
        <v>5</v>
      </c>
      <c r="AD501" s="33" t="str">
        <f t="shared" si="18"/>
        <v>1402_44795</v>
      </c>
      <c r="AE501">
        <f t="shared" si="19"/>
        <v>220259</v>
      </c>
      <c r="AF501">
        <f>VLOOKUP($I501,ForageQuality!$G$3:$K$1436,2,FALSE)</f>
        <v>15.794980200000001</v>
      </c>
      <c r="AG501">
        <f>VLOOKUP($I501,ForageQuality!$G$3:$K$1436,3,FALSE)</f>
        <v>30.334461200000003</v>
      </c>
      <c r="AH501">
        <f>VLOOKUP($I501,ForageQuality!$G$3:$K$1436,4,FALSE)</f>
        <v>39.03575020000001</v>
      </c>
      <c r="AI501">
        <f>VLOOKUP($I501,ForageQuality!$G$3:$K$1436,5,FALSE)</f>
        <v>27.536937200000001</v>
      </c>
    </row>
    <row r="502" spans="1:35" ht="15.75" customHeight="1" x14ac:dyDescent="0.2">
      <c r="A502" s="27" t="s">
        <v>28</v>
      </c>
      <c r="B502" s="27">
        <v>2022</v>
      </c>
      <c r="C502" s="30">
        <v>44754</v>
      </c>
      <c r="D502" s="27">
        <v>2403</v>
      </c>
      <c r="E502" s="31">
        <v>4</v>
      </c>
      <c r="F502" s="27" t="s">
        <v>20</v>
      </c>
      <c r="G502" s="27" t="s">
        <v>21</v>
      </c>
      <c r="H502" s="27">
        <v>3</v>
      </c>
      <c r="I502" s="5">
        <f t="shared" si="16"/>
        <v>220188</v>
      </c>
      <c r="J502" s="27">
        <v>5.3845387205387203</v>
      </c>
      <c r="K502" s="9"/>
      <c r="L502" s="9"/>
      <c r="M502" s="9"/>
      <c r="N502" s="9"/>
      <c r="O502" s="9"/>
      <c r="P502" s="9"/>
      <c r="Q502" t="str">
        <f t="shared" si="17"/>
        <v>2403_44754</v>
      </c>
      <c r="R502" s="5">
        <v>220260</v>
      </c>
      <c r="S502" s="32">
        <v>2022</v>
      </c>
      <c r="T502" s="32" t="s">
        <v>130</v>
      </c>
      <c r="U502" s="5" t="s">
        <v>19</v>
      </c>
      <c r="V502" s="5">
        <v>1403</v>
      </c>
      <c r="W502" s="5">
        <v>2</v>
      </c>
      <c r="X502" s="5">
        <v>5</v>
      </c>
      <c r="Y502" s="5" t="s">
        <v>131</v>
      </c>
      <c r="Z502" s="5" t="s">
        <v>24</v>
      </c>
      <c r="AA502" s="30">
        <v>44795</v>
      </c>
      <c r="AB502" s="32" t="s">
        <v>132</v>
      </c>
      <c r="AC502" s="32">
        <v>5</v>
      </c>
      <c r="AD502" s="33" t="str">
        <f t="shared" si="18"/>
        <v>1403_44795</v>
      </c>
      <c r="AE502">
        <f t="shared" si="19"/>
        <v>220260</v>
      </c>
      <c r="AF502">
        <f>VLOOKUP($I502,ForageQuality!$G$3:$K$1436,2,FALSE)</f>
        <v>15.387008</v>
      </c>
      <c r="AG502">
        <f>VLOOKUP($I502,ForageQuality!$G$3:$K$1436,3,FALSE)</f>
        <v>34.149171000000003</v>
      </c>
      <c r="AH502">
        <f>VLOOKUP($I502,ForageQuality!$G$3:$K$1436,4,FALSE)</f>
        <v>45.559969000000002</v>
      </c>
      <c r="AI502">
        <f>VLOOKUP($I502,ForageQuality!$G$3:$K$1436,5,FALSE)</f>
        <v>27.972175</v>
      </c>
    </row>
    <row r="503" spans="1:35" ht="15.75" customHeight="1" x14ac:dyDescent="0.2">
      <c r="A503" s="27" t="s">
        <v>28</v>
      </c>
      <c r="B503" s="27">
        <v>2022</v>
      </c>
      <c r="C503" s="30">
        <v>44754</v>
      </c>
      <c r="D503" s="27">
        <v>2404</v>
      </c>
      <c r="E503" s="31">
        <v>4</v>
      </c>
      <c r="F503" s="27" t="s">
        <v>23</v>
      </c>
      <c r="G503" s="27" t="s">
        <v>21</v>
      </c>
      <c r="H503" s="27">
        <v>3</v>
      </c>
      <c r="I503" s="5">
        <f t="shared" si="16"/>
        <v>220189</v>
      </c>
      <c r="J503" s="27">
        <v>6.5332167037731654</v>
      </c>
      <c r="K503" s="9"/>
      <c r="L503" s="9"/>
      <c r="M503" s="9"/>
      <c r="N503" s="9"/>
      <c r="O503" s="9"/>
      <c r="P503" s="9"/>
      <c r="Q503" t="str">
        <f t="shared" si="17"/>
        <v>2404_44754</v>
      </c>
      <c r="R503" s="5">
        <v>220261</v>
      </c>
      <c r="S503" s="32">
        <v>2022</v>
      </c>
      <c r="T503" s="32" t="s">
        <v>130</v>
      </c>
      <c r="U503" s="5" t="s">
        <v>19</v>
      </c>
      <c r="V503" s="5">
        <v>1404</v>
      </c>
      <c r="W503" s="5">
        <v>2</v>
      </c>
      <c r="X503" s="5">
        <v>4</v>
      </c>
      <c r="Y503" s="5" t="s">
        <v>131</v>
      </c>
      <c r="Z503" s="5" t="s">
        <v>22</v>
      </c>
      <c r="AA503" s="30">
        <v>44795</v>
      </c>
      <c r="AB503" s="32" t="s">
        <v>132</v>
      </c>
      <c r="AC503" s="32">
        <v>5</v>
      </c>
      <c r="AD503" s="33" t="str">
        <f t="shared" si="18"/>
        <v>1404_44795</v>
      </c>
      <c r="AE503">
        <f t="shared" si="19"/>
        <v>220261</v>
      </c>
      <c r="AF503">
        <f>VLOOKUP($I503,ForageQuality!$G$3:$K$1436,2,FALSE)</f>
        <v>15.602040000000001</v>
      </c>
      <c r="AG503">
        <f>VLOOKUP($I503,ForageQuality!$G$3:$K$1436,3,FALSE)</f>
        <v>29.981463999999999</v>
      </c>
      <c r="AH503">
        <f>VLOOKUP($I503,ForageQuality!$G$3:$K$1436,4,FALSE)</f>
        <v>39.735019999999999</v>
      </c>
      <c r="AI503">
        <f>VLOOKUP($I503,ForageQuality!$G$3:$K$1436,5,FALSE)</f>
        <v>24.990635999999999</v>
      </c>
    </row>
    <row r="504" spans="1:35" ht="15.75" customHeight="1" x14ac:dyDescent="0.2">
      <c r="A504" s="27" t="s">
        <v>28</v>
      </c>
      <c r="B504" s="27">
        <v>2022</v>
      </c>
      <c r="C504" s="30">
        <v>44754</v>
      </c>
      <c r="D504" s="27">
        <v>2405</v>
      </c>
      <c r="E504" s="31">
        <v>4</v>
      </c>
      <c r="F504" s="27" t="s">
        <v>24</v>
      </c>
      <c r="G504" s="27" t="s">
        <v>21</v>
      </c>
      <c r="H504" s="27">
        <v>3</v>
      </c>
      <c r="I504" s="5">
        <f t="shared" si="16"/>
        <v>220190</v>
      </c>
      <c r="J504" s="27">
        <v>5.9562899350929657</v>
      </c>
      <c r="K504" s="9"/>
      <c r="L504" s="9"/>
      <c r="M504" s="9"/>
      <c r="N504" s="9"/>
      <c r="O504" s="9"/>
      <c r="P504" s="9"/>
      <c r="Q504" t="str">
        <f t="shared" si="17"/>
        <v>2405_44754</v>
      </c>
      <c r="R504" s="5">
        <v>220262</v>
      </c>
      <c r="S504" s="32">
        <v>2022</v>
      </c>
      <c r="T504" s="32" t="s">
        <v>130</v>
      </c>
      <c r="U504" s="5" t="s">
        <v>19</v>
      </c>
      <c r="V504" s="5">
        <v>1405</v>
      </c>
      <c r="W504" s="5">
        <v>2</v>
      </c>
      <c r="X504" s="5">
        <v>1</v>
      </c>
      <c r="Y504" s="5" t="s">
        <v>131</v>
      </c>
      <c r="Z504" s="5" t="s">
        <v>26</v>
      </c>
      <c r="AA504" s="30">
        <v>44795</v>
      </c>
      <c r="AB504" s="32" t="s">
        <v>132</v>
      </c>
      <c r="AC504" s="32">
        <v>5</v>
      </c>
      <c r="AD504" s="33" t="str">
        <f t="shared" si="18"/>
        <v>1405_44795</v>
      </c>
      <c r="AE504">
        <f t="shared" si="19"/>
        <v>220262</v>
      </c>
      <c r="AF504">
        <f>VLOOKUP($I504,ForageQuality!$G$3:$K$1436,2,FALSE)</f>
        <v>16.545870000000001</v>
      </c>
      <c r="AG504">
        <f>VLOOKUP($I504,ForageQuality!$G$3:$K$1436,3,FALSE)</f>
        <v>27.966419999999999</v>
      </c>
      <c r="AH504">
        <f>VLOOKUP($I504,ForageQuality!$G$3:$K$1436,4,FALSE)</f>
        <v>39.015569999999997</v>
      </c>
      <c r="AI504">
        <f>VLOOKUP($I504,ForageQuality!$G$3:$K$1436,5,FALSE)</f>
        <v>22.19115</v>
      </c>
    </row>
    <row r="505" spans="1:35" ht="15.75" customHeight="1" x14ac:dyDescent="0.2">
      <c r="A505" s="27" t="s">
        <v>28</v>
      </c>
      <c r="B505" s="27">
        <v>2022</v>
      </c>
      <c r="C505" s="30">
        <v>44754</v>
      </c>
      <c r="D505" s="27">
        <v>2406</v>
      </c>
      <c r="E505" s="31">
        <v>4</v>
      </c>
      <c r="F505" s="27" t="s">
        <v>26</v>
      </c>
      <c r="G505" s="27" t="s">
        <v>21</v>
      </c>
      <c r="H505" s="27">
        <v>3</v>
      </c>
      <c r="I505" s="5">
        <f t="shared" si="16"/>
        <v>220191</v>
      </c>
      <c r="J505" s="27">
        <v>4.8418259856630819</v>
      </c>
      <c r="K505" s="9"/>
      <c r="L505" s="9"/>
      <c r="M505" s="9"/>
      <c r="N505" s="9"/>
      <c r="O505" s="9"/>
      <c r="P505" s="9"/>
      <c r="Q505" t="str">
        <f t="shared" si="17"/>
        <v>2406_44754</v>
      </c>
      <c r="R505" s="5">
        <v>220263</v>
      </c>
      <c r="S505" s="32">
        <v>2022</v>
      </c>
      <c r="T505" s="32" t="s">
        <v>130</v>
      </c>
      <c r="U505" s="5" t="s">
        <v>19</v>
      </c>
      <c r="V505" s="5">
        <v>1406</v>
      </c>
      <c r="W505" s="5">
        <v>2</v>
      </c>
      <c r="X505" s="5">
        <v>6</v>
      </c>
      <c r="Y505" s="5" t="s">
        <v>131</v>
      </c>
      <c r="Z505" s="5" t="s">
        <v>25</v>
      </c>
      <c r="AA505" s="30">
        <v>44795</v>
      </c>
      <c r="AB505" s="32" t="s">
        <v>132</v>
      </c>
      <c r="AC505" s="32">
        <v>5</v>
      </c>
      <c r="AD505" s="33" t="str">
        <f t="shared" si="18"/>
        <v>1406_44795</v>
      </c>
      <c r="AE505">
        <f t="shared" si="19"/>
        <v>220263</v>
      </c>
      <c r="AF505">
        <f>VLOOKUP($I505,ForageQuality!$G$3:$K$1436,2,FALSE)</f>
        <v>15.353339999999999</v>
      </c>
      <c r="AG505">
        <f>VLOOKUP($I505,ForageQuality!$G$3:$K$1436,3,FALSE)</f>
        <v>30.271977</v>
      </c>
      <c r="AH505">
        <f>VLOOKUP($I505,ForageQuality!$G$3:$K$1436,4,FALSE)</f>
        <v>41.250540000000001</v>
      </c>
      <c r="AI505">
        <f>VLOOKUP($I505,ForageQuality!$G$3:$K$1436,5,FALSE)</f>
        <v>25.730718</v>
      </c>
    </row>
    <row r="506" spans="1:35" ht="15.75" customHeight="1" x14ac:dyDescent="0.2">
      <c r="A506" s="27" t="s">
        <v>28</v>
      </c>
      <c r="B506" s="27">
        <v>2022</v>
      </c>
      <c r="C506" s="30">
        <v>44775</v>
      </c>
      <c r="D506" s="27">
        <v>2107</v>
      </c>
      <c r="E506" s="31">
        <v>1</v>
      </c>
      <c r="F506" s="27" t="s">
        <v>22</v>
      </c>
      <c r="G506" s="27" t="s">
        <v>27</v>
      </c>
      <c r="H506" s="27">
        <v>4</v>
      </c>
      <c r="I506" s="5">
        <f t="shared" si="16"/>
        <v>220216</v>
      </c>
      <c r="J506" s="27">
        <v>1.3517319137319135</v>
      </c>
      <c r="K506" s="9"/>
      <c r="L506" s="9"/>
      <c r="M506" s="9"/>
      <c r="N506" s="9"/>
      <c r="O506" s="9"/>
      <c r="P506" s="9"/>
      <c r="Q506" t="str">
        <f t="shared" si="17"/>
        <v>2107_44775</v>
      </c>
      <c r="R506" s="5">
        <v>220264</v>
      </c>
      <c r="S506" s="32">
        <v>2022</v>
      </c>
      <c r="T506" s="32" t="s">
        <v>130</v>
      </c>
      <c r="U506" s="5" t="s">
        <v>28</v>
      </c>
      <c r="V506" s="5">
        <v>2101</v>
      </c>
      <c r="W506" s="5">
        <v>2</v>
      </c>
      <c r="X506" s="5">
        <v>1</v>
      </c>
      <c r="Y506" s="5" t="s">
        <v>131</v>
      </c>
      <c r="Z506" s="5" t="s">
        <v>26</v>
      </c>
      <c r="AA506" s="30">
        <v>44795</v>
      </c>
      <c r="AB506" s="32" t="s">
        <v>132</v>
      </c>
      <c r="AC506" s="32">
        <v>5</v>
      </c>
      <c r="AD506" s="33" t="str">
        <f t="shared" si="18"/>
        <v>2101_44795</v>
      </c>
      <c r="AE506">
        <f t="shared" si="19"/>
        <v>220264</v>
      </c>
      <c r="AF506">
        <f>VLOOKUP($I506,ForageQuality!$G$3:$K$1436,2,FALSE)</f>
        <v>20.388172000000001</v>
      </c>
      <c r="AG506">
        <f>VLOOKUP($I506,ForageQuality!$G$3:$K$1436,3,FALSE)</f>
        <v>20.369796000000001</v>
      </c>
      <c r="AH506">
        <f>VLOOKUP($I506,ForageQuality!$G$3:$K$1436,4,FALSE)</f>
        <v>27.885580000000001</v>
      </c>
      <c r="AI506">
        <f>VLOOKUP($I506,ForageQuality!$G$3:$K$1436,5,FALSE)</f>
        <v>14.893748</v>
      </c>
    </row>
    <row r="507" spans="1:35" ht="15.75" customHeight="1" x14ac:dyDescent="0.2">
      <c r="A507" s="27" t="s">
        <v>28</v>
      </c>
      <c r="B507" s="27">
        <v>2022</v>
      </c>
      <c r="C507" s="30">
        <v>44775</v>
      </c>
      <c r="D507" s="27">
        <v>2108</v>
      </c>
      <c r="E507" s="31">
        <v>1</v>
      </c>
      <c r="F507" s="27" t="s">
        <v>26</v>
      </c>
      <c r="G507" s="27" t="s">
        <v>27</v>
      </c>
      <c r="H507" s="27">
        <v>4</v>
      </c>
      <c r="I507" s="5">
        <f t="shared" si="16"/>
        <v>220217</v>
      </c>
      <c r="J507" s="27">
        <v>1.603437812468115</v>
      </c>
      <c r="K507" s="9"/>
      <c r="L507" s="9"/>
      <c r="M507" s="9"/>
      <c r="N507" s="9"/>
      <c r="O507" s="9"/>
      <c r="P507" s="9"/>
      <c r="Q507" t="str">
        <f t="shared" si="17"/>
        <v>2108_44775</v>
      </c>
      <c r="R507" s="5">
        <v>220265</v>
      </c>
      <c r="S507" s="32">
        <v>2022</v>
      </c>
      <c r="T507" s="32" t="s">
        <v>130</v>
      </c>
      <c r="U507" s="5" t="s">
        <v>28</v>
      </c>
      <c r="V507" s="5">
        <v>2102</v>
      </c>
      <c r="W507" s="5">
        <v>2</v>
      </c>
      <c r="X507" s="5">
        <v>6</v>
      </c>
      <c r="Y507" s="5" t="s">
        <v>131</v>
      </c>
      <c r="Z507" s="5" t="s">
        <v>25</v>
      </c>
      <c r="AA507" s="30">
        <v>44795</v>
      </c>
      <c r="AB507" s="32" t="s">
        <v>132</v>
      </c>
      <c r="AC507" s="32">
        <v>5</v>
      </c>
      <c r="AD507" s="33" t="str">
        <f t="shared" si="18"/>
        <v>2102_44795</v>
      </c>
      <c r="AE507">
        <f t="shared" si="19"/>
        <v>220265</v>
      </c>
      <c r="AF507">
        <f>VLOOKUP($I507,ForageQuality!$G$3:$K$1436,2,FALSE)</f>
        <v>19.595379000000001</v>
      </c>
      <c r="AG507">
        <f>VLOOKUP($I507,ForageQuality!$G$3:$K$1436,3,FALSE)</f>
        <v>21.619959999999999</v>
      </c>
      <c r="AH507">
        <f>VLOOKUP($I507,ForageQuality!$G$3:$K$1436,4,FALSE)</f>
        <v>30.652705999999998</v>
      </c>
      <c r="AI507">
        <f>VLOOKUP($I507,ForageQuality!$G$3:$K$1436,5,FALSE)</f>
        <v>15.66531</v>
      </c>
    </row>
    <row r="508" spans="1:35" ht="15.75" customHeight="1" x14ac:dyDescent="0.2">
      <c r="A508" s="27" t="s">
        <v>28</v>
      </c>
      <c r="B508" s="27">
        <v>2022</v>
      </c>
      <c r="C508" s="30">
        <v>44775</v>
      </c>
      <c r="D508" s="27">
        <v>2109</v>
      </c>
      <c r="E508" s="31">
        <v>1</v>
      </c>
      <c r="F508" s="27" t="s">
        <v>20</v>
      </c>
      <c r="G508" s="27" t="s">
        <v>27</v>
      </c>
      <c r="H508" s="27">
        <v>4</v>
      </c>
      <c r="I508" s="5">
        <f t="shared" si="16"/>
        <v>220218</v>
      </c>
      <c r="J508" s="27">
        <v>2.3199673554719302</v>
      </c>
      <c r="K508" s="9"/>
      <c r="L508" s="9"/>
      <c r="M508" s="9"/>
      <c r="N508" s="9"/>
      <c r="O508" s="9"/>
      <c r="P508" s="9"/>
      <c r="Q508" t="str">
        <f t="shared" si="17"/>
        <v>2109_44775</v>
      </c>
      <c r="R508" s="5">
        <v>220266</v>
      </c>
      <c r="S508" s="32">
        <v>2022</v>
      </c>
      <c r="T508" s="32" t="s">
        <v>130</v>
      </c>
      <c r="U508" s="5" t="s">
        <v>28</v>
      </c>
      <c r="V508" s="5">
        <v>2103</v>
      </c>
      <c r="W508" s="5">
        <v>2</v>
      </c>
      <c r="X508" s="5">
        <v>4</v>
      </c>
      <c r="Y508" s="5" t="s">
        <v>131</v>
      </c>
      <c r="Z508" s="5" t="s">
        <v>22</v>
      </c>
      <c r="AA508" s="30">
        <v>44795</v>
      </c>
      <c r="AB508" s="32" t="s">
        <v>132</v>
      </c>
      <c r="AC508" s="32">
        <v>5</v>
      </c>
      <c r="AD508" s="33" t="str">
        <f t="shared" si="18"/>
        <v>2103_44795</v>
      </c>
      <c r="AE508">
        <f t="shared" si="19"/>
        <v>220266</v>
      </c>
      <c r="AF508">
        <f>VLOOKUP($I508,ForageQuality!$G$3:$K$1436,2,FALSE)</f>
        <v>18.133852000000001</v>
      </c>
      <c r="AG508">
        <f>VLOOKUP($I508,ForageQuality!$G$3:$K$1436,3,FALSE)</f>
        <v>25.761024799999994</v>
      </c>
      <c r="AH508">
        <f>VLOOKUP($I508,ForageQuality!$G$3:$K$1436,4,FALSE)</f>
        <v>31.825539800000001</v>
      </c>
      <c r="AI508">
        <f>VLOOKUP($I508,ForageQuality!$G$3:$K$1436,5,FALSE)</f>
        <v>23.944062800000001</v>
      </c>
    </row>
    <row r="509" spans="1:35" ht="15.75" customHeight="1" x14ac:dyDescent="0.2">
      <c r="A509" s="27" t="s">
        <v>28</v>
      </c>
      <c r="B509" s="27">
        <v>2022</v>
      </c>
      <c r="C509" s="30">
        <v>44775</v>
      </c>
      <c r="D509" s="27">
        <v>2110</v>
      </c>
      <c r="E509" s="31">
        <v>1</v>
      </c>
      <c r="F509" s="27" t="s">
        <v>23</v>
      </c>
      <c r="G509" s="27" t="s">
        <v>27</v>
      </c>
      <c r="H509" s="27">
        <v>4</v>
      </c>
      <c r="I509" s="5">
        <f t="shared" si="16"/>
        <v>220219</v>
      </c>
      <c r="J509" s="27">
        <v>2.2739060711941215</v>
      </c>
      <c r="K509" s="9"/>
      <c r="L509" s="9"/>
      <c r="M509" s="9"/>
      <c r="N509" s="9"/>
      <c r="O509" s="9"/>
      <c r="P509" s="9"/>
      <c r="Q509" t="str">
        <f t="shared" si="17"/>
        <v>2110_44775</v>
      </c>
      <c r="R509" s="5">
        <v>220267</v>
      </c>
      <c r="S509" s="32">
        <v>2022</v>
      </c>
      <c r="T509" s="32" t="s">
        <v>130</v>
      </c>
      <c r="U509" s="5" t="s">
        <v>28</v>
      </c>
      <c r="V509" s="5">
        <v>2104</v>
      </c>
      <c r="W509" s="5">
        <v>2</v>
      </c>
      <c r="X509" s="5">
        <v>3</v>
      </c>
      <c r="Y509" s="5" t="s">
        <v>131</v>
      </c>
      <c r="Z509" s="5" t="s">
        <v>23</v>
      </c>
      <c r="AA509" s="30">
        <v>44795</v>
      </c>
      <c r="AB509" s="32" t="s">
        <v>132</v>
      </c>
      <c r="AC509" s="32">
        <v>5</v>
      </c>
      <c r="AD509" s="33" t="str">
        <f t="shared" si="18"/>
        <v>2104_44795</v>
      </c>
      <c r="AE509">
        <f t="shared" si="19"/>
        <v>220267</v>
      </c>
      <c r="AF509">
        <f>VLOOKUP($I509,ForageQuality!$G$3:$K$1436,2,FALSE)</f>
        <v>19.910723999999998</v>
      </c>
      <c r="AG509">
        <f>VLOOKUP($I509,ForageQuality!$G$3:$K$1436,3,FALSE)</f>
        <v>22.239142000000001</v>
      </c>
      <c r="AH509">
        <f>VLOOKUP($I509,ForageQuality!$G$3:$K$1436,4,FALSE)</f>
        <v>30.361104000000001</v>
      </c>
      <c r="AI509">
        <f>VLOOKUP($I509,ForageQuality!$G$3:$K$1436,5,FALSE)</f>
        <v>16.326426999999999</v>
      </c>
    </row>
    <row r="510" spans="1:35" ht="15.75" customHeight="1" x14ac:dyDescent="0.2">
      <c r="A510" s="27" t="s">
        <v>28</v>
      </c>
      <c r="B510" s="27">
        <v>2022</v>
      </c>
      <c r="C510" s="30">
        <v>44775</v>
      </c>
      <c r="D510" s="27">
        <v>2111</v>
      </c>
      <c r="E510" s="31">
        <v>1</v>
      </c>
      <c r="F510" s="27" t="s">
        <v>24</v>
      </c>
      <c r="G510" s="27" t="s">
        <v>27</v>
      </c>
      <c r="H510" s="27">
        <v>4</v>
      </c>
      <c r="I510" s="5">
        <f t="shared" si="16"/>
        <v>220220</v>
      </c>
      <c r="J510" s="27">
        <v>1.9180427868427867</v>
      </c>
      <c r="K510" s="9"/>
      <c r="L510" s="9"/>
      <c r="M510" s="9"/>
      <c r="N510" s="9"/>
      <c r="O510" s="9"/>
      <c r="P510" s="9"/>
      <c r="Q510" t="str">
        <f t="shared" si="17"/>
        <v>2111_44775</v>
      </c>
      <c r="R510" s="5">
        <v>220268</v>
      </c>
      <c r="S510" s="32">
        <v>2022</v>
      </c>
      <c r="T510" s="32" t="s">
        <v>130</v>
      </c>
      <c r="U510" s="5" t="s">
        <v>28</v>
      </c>
      <c r="V510" s="5">
        <v>2105</v>
      </c>
      <c r="W510" s="5">
        <v>2</v>
      </c>
      <c r="X510" s="5">
        <v>2</v>
      </c>
      <c r="Y510" s="5" t="s">
        <v>131</v>
      </c>
      <c r="Z510" s="5" t="s">
        <v>20</v>
      </c>
      <c r="AA510" s="30">
        <v>44795</v>
      </c>
      <c r="AB510" s="32" t="s">
        <v>132</v>
      </c>
      <c r="AC510" s="32">
        <v>5</v>
      </c>
      <c r="AD510" s="33" t="str">
        <f t="shared" si="18"/>
        <v>2105_44795</v>
      </c>
      <c r="AE510">
        <f t="shared" si="19"/>
        <v>220268</v>
      </c>
      <c r="AF510">
        <f>VLOOKUP($I510,ForageQuality!$G$3:$K$1436,2,FALSE)</f>
        <v>18.251181000000003</v>
      </c>
      <c r="AG510">
        <f>VLOOKUP($I510,ForageQuality!$G$3:$K$1436,3,FALSE)</f>
        <v>25.009630999999999</v>
      </c>
      <c r="AH510">
        <f>VLOOKUP($I510,ForageQuality!$G$3:$K$1436,4,FALSE)</f>
        <v>32.956524999999999</v>
      </c>
      <c r="AI510">
        <f>VLOOKUP($I510,ForageQuality!$G$3:$K$1436,5,FALSE)</f>
        <v>22.186108500000003</v>
      </c>
    </row>
    <row r="511" spans="1:35" ht="15.75" customHeight="1" x14ac:dyDescent="0.2">
      <c r="A511" s="27" t="s">
        <v>28</v>
      </c>
      <c r="B511" s="27">
        <v>2022</v>
      </c>
      <c r="C511" s="30">
        <v>44775</v>
      </c>
      <c r="D511" s="27">
        <v>2112</v>
      </c>
      <c r="E511" s="31">
        <v>1</v>
      </c>
      <c r="F511" s="27" t="s">
        <v>25</v>
      </c>
      <c r="G511" s="27" t="s">
        <v>27</v>
      </c>
      <c r="H511" s="27">
        <v>4</v>
      </c>
      <c r="I511" s="5">
        <f t="shared" si="16"/>
        <v>220221</v>
      </c>
      <c r="J511" s="27">
        <v>1.4563949993764806</v>
      </c>
      <c r="K511" s="9"/>
      <c r="L511" s="9"/>
      <c r="M511" s="9"/>
      <c r="N511" s="9"/>
      <c r="O511" s="9"/>
      <c r="P511" s="9"/>
      <c r="Q511" t="str">
        <f t="shared" si="17"/>
        <v>2112_44775</v>
      </c>
      <c r="R511" s="5">
        <v>220269</v>
      </c>
      <c r="S511" s="32">
        <v>2022</v>
      </c>
      <c r="T511" s="32" t="s">
        <v>130</v>
      </c>
      <c r="U511" s="5" t="s">
        <v>28</v>
      </c>
      <c r="V511" s="5">
        <v>2106</v>
      </c>
      <c r="W511" s="5">
        <v>2</v>
      </c>
      <c r="X511" s="5">
        <v>5</v>
      </c>
      <c r="Y511" s="5" t="s">
        <v>131</v>
      </c>
      <c r="Z511" s="5" t="s">
        <v>24</v>
      </c>
      <c r="AA511" s="30">
        <v>44795</v>
      </c>
      <c r="AB511" s="32" t="s">
        <v>132</v>
      </c>
      <c r="AC511" s="32">
        <v>5</v>
      </c>
      <c r="AD511" s="33" t="str">
        <f t="shared" si="18"/>
        <v>2106_44795</v>
      </c>
      <c r="AE511">
        <f t="shared" si="19"/>
        <v>220269</v>
      </c>
      <c r="AF511">
        <f>VLOOKUP($I511,ForageQuality!$G$3:$K$1436,2,FALSE)</f>
        <v>19.668454000000001</v>
      </c>
      <c r="AG511">
        <f>VLOOKUP($I511,ForageQuality!$G$3:$K$1436,3,FALSE)</f>
        <v>22.174047999999999</v>
      </c>
      <c r="AH511">
        <f>VLOOKUP($I511,ForageQuality!$G$3:$K$1436,4,FALSE)</f>
        <v>29.443024000000001</v>
      </c>
      <c r="AI511">
        <f>VLOOKUP($I511,ForageQuality!$G$3:$K$1436,5,FALSE)</f>
        <v>17.373954000000001</v>
      </c>
    </row>
    <row r="512" spans="1:35" ht="15.75" customHeight="1" x14ac:dyDescent="0.2">
      <c r="A512" s="27" t="s">
        <v>28</v>
      </c>
      <c r="B512" s="27">
        <v>2022</v>
      </c>
      <c r="C512" s="30">
        <v>44775</v>
      </c>
      <c r="D512" s="27">
        <v>2207</v>
      </c>
      <c r="E512" s="31">
        <v>2</v>
      </c>
      <c r="F512" s="27" t="s">
        <v>20</v>
      </c>
      <c r="G512" s="27" t="s">
        <v>27</v>
      </c>
      <c r="H512" s="27">
        <v>4</v>
      </c>
      <c r="I512" s="5">
        <f t="shared" si="16"/>
        <v>220222</v>
      </c>
      <c r="J512" s="27">
        <v>1.3652431740081221</v>
      </c>
      <c r="K512" s="9"/>
      <c r="L512" s="9"/>
      <c r="M512" s="9"/>
      <c r="N512" s="9"/>
      <c r="O512" s="9"/>
      <c r="P512" s="9"/>
      <c r="Q512" t="str">
        <f t="shared" si="17"/>
        <v>2207_44775</v>
      </c>
      <c r="R512" s="5">
        <v>220270</v>
      </c>
      <c r="S512" s="32">
        <v>2022</v>
      </c>
      <c r="T512" s="32" t="s">
        <v>130</v>
      </c>
      <c r="U512" s="5" t="s">
        <v>28</v>
      </c>
      <c r="V512" s="5">
        <v>2201</v>
      </c>
      <c r="W512" s="5">
        <v>2</v>
      </c>
      <c r="X512" s="5">
        <v>2</v>
      </c>
      <c r="Y512" s="5" t="s">
        <v>131</v>
      </c>
      <c r="Z512" s="5" t="s">
        <v>20</v>
      </c>
      <c r="AA512" s="30">
        <v>44795</v>
      </c>
      <c r="AB512" s="32" t="s">
        <v>132</v>
      </c>
      <c r="AC512" s="32">
        <v>5</v>
      </c>
      <c r="AD512" s="33" t="str">
        <f t="shared" si="18"/>
        <v>2201_44795</v>
      </c>
      <c r="AE512">
        <f t="shared" si="19"/>
        <v>220270</v>
      </c>
      <c r="AF512">
        <f>VLOOKUP($I512,ForageQuality!$G$3:$K$1436,2,FALSE)</f>
        <v>20.500658999999999</v>
      </c>
      <c r="AG512">
        <f>VLOOKUP($I512,ForageQuality!$G$3:$K$1436,3,FALSE)</f>
        <v>20.712005999999999</v>
      </c>
      <c r="AH512">
        <f>VLOOKUP($I512,ForageQuality!$G$3:$K$1436,4,FALSE)</f>
        <v>26.069192999999999</v>
      </c>
      <c r="AI512">
        <f>VLOOKUP($I512,ForageQuality!$G$3:$K$1436,5,FALSE)</f>
        <v>17.109918</v>
      </c>
    </row>
    <row r="513" spans="1:35" ht="15.75" customHeight="1" x14ac:dyDescent="0.2">
      <c r="A513" s="27" t="s">
        <v>28</v>
      </c>
      <c r="B513" s="27">
        <v>2022</v>
      </c>
      <c r="C513" s="30">
        <v>44775</v>
      </c>
      <c r="D513" s="27">
        <v>2208</v>
      </c>
      <c r="E513" s="31">
        <v>2</v>
      </c>
      <c r="F513" s="27" t="s">
        <v>23</v>
      </c>
      <c r="G513" s="27" t="s">
        <v>27</v>
      </c>
      <c r="H513" s="27">
        <v>4</v>
      </c>
      <c r="I513" s="5">
        <f t="shared" si="16"/>
        <v>220223</v>
      </c>
      <c r="J513" s="27">
        <v>2.081992263056093</v>
      </c>
      <c r="K513" s="9"/>
      <c r="L513" s="9"/>
      <c r="M513" s="9"/>
      <c r="N513" s="9"/>
      <c r="O513" s="9"/>
      <c r="P513" s="9"/>
      <c r="Q513" t="str">
        <f t="shared" si="17"/>
        <v>2208_44775</v>
      </c>
      <c r="R513" s="5">
        <v>220271</v>
      </c>
      <c r="S513" s="32">
        <v>2022</v>
      </c>
      <c r="T513" s="32" t="s">
        <v>130</v>
      </c>
      <c r="U513" s="5" t="s">
        <v>28</v>
      </c>
      <c r="V513" s="5">
        <v>2202</v>
      </c>
      <c r="W513" s="5">
        <v>2</v>
      </c>
      <c r="X513" s="5">
        <v>4</v>
      </c>
      <c r="Y513" s="5" t="s">
        <v>131</v>
      </c>
      <c r="Z513" s="5" t="s">
        <v>22</v>
      </c>
      <c r="AA513" s="30">
        <v>44795</v>
      </c>
      <c r="AB513" s="32" t="s">
        <v>132</v>
      </c>
      <c r="AC513" s="32">
        <v>5</v>
      </c>
      <c r="AD513" s="33" t="str">
        <f t="shared" si="18"/>
        <v>2202_44795</v>
      </c>
      <c r="AE513">
        <f t="shared" si="19"/>
        <v>220271</v>
      </c>
      <c r="AF513">
        <f>VLOOKUP($I513,ForageQuality!$G$3:$K$1436,2,FALSE)</f>
        <v>20.179924</v>
      </c>
      <c r="AG513">
        <f>VLOOKUP($I513,ForageQuality!$G$3:$K$1436,3,FALSE)</f>
        <v>21.840064000000002</v>
      </c>
      <c r="AH513">
        <f>VLOOKUP($I513,ForageQuality!$G$3:$K$1436,4,FALSE)</f>
        <v>30.721813000000001</v>
      </c>
      <c r="AI513">
        <f>VLOOKUP($I513,ForageQuality!$G$3:$K$1436,5,FALSE)</f>
        <v>16.232479999999999</v>
      </c>
    </row>
    <row r="514" spans="1:35" ht="15.75" customHeight="1" x14ac:dyDescent="0.2">
      <c r="A514" s="27" t="s">
        <v>28</v>
      </c>
      <c r="B514" s="27">
        <v>2022</v>
      </c>
      <c r="C514" s="30">
        <v>44775</v>
      </c>
      <c r="D514" s="27">
        <v>2209</v>
      </c>
      <c r="E514" s="31">
        <v>2</v>
      </c>
      <c r="F514" s="27" t="s">
        <v>22</v>
      </c>
      <c r="G514" s="27" t="s">
        <v>27</v>
      </c>
      <c r="H514" s="27">
        <v>4</v>
      </c>
      <c r="I514" s="5">
        <f t="shared" si="16"/>
        <v>220224</v>
      </c>
      <c r="J514" s="27">
        <v>2.669990674420978</v>
      </c>
      <c r="K514" s="9"/>
      <c r="L514" s="9"/>
      <c r="M514" s="9"/>
      <c r="N514" s="9"/>
      <c r="O514" s="9"/>
      <c r="P514" s="9"/>
      <c r="Q514" t="str">
        <f t="shared" si="17"/>
        <v>2209_44775</v>
      </c>
      <c r="R514" s="5">
        <v>220272</v>
      </c>
      <c r="S514" s="32">
        <v>2022</v>
      </c>
      <c r="T514" s="32" t="s">
        <v>130</v>
      </c>
      <c r="U514" s="5" t="s">
        <v>28</v>
      </c>
      <c r="V514" s="5">
        <v>2203</v>
      </c>
      <c r="W514" s="5">
        <v>2</v>
      </c>
      <c r="X514" s="5">
        <v>5</v>
      </c>
      <c r="Y514" s="5" t="s">
        <v>131</v>
      </c>
      <c r="Z514" s="5" t="s">
        <v>24</v>
      </c>
      <c r="AA514" s="30">
        <v>44795</v>
      </c>
      <c r="AB514" s="32" t="s">
        <v>132</v>
      </c>
      <c r="AC514" s="32">
        <v>5</v>
      </c>
      <c r="AD514" s="33" t="str">
        <f t="shared" si="18"/>
        <v>2203_44795</v>
      </c>
      <c r="AE514">
        <f t="shared" si="19"/>
        <v>220272</v>
      </c>
      <c r="AF514">
        <f>VLOOKUP($I514,ForageQuality!$G$3:$K$1436,2,FALSE)</f>
        <v>17.792387999999999</v>
      </c>
      <c r="AG514">
        <f>VLOOKUP($I514,ForageQuality!$G$3:$K$1436,3,FALSE)</f>
        <v>25.386023999999999</v>
      </c>
      <c r="AH514">
        <f>VLOOKUP($I514,ForageQuality!$G$3:$K$1436,4,FALSE)</f>
        <v>34.365360000000003</v>
      </c>
      <c r="AI514">
        <f>VLOOKUP($I514,ForageQuality!$G$3:$K$1436,5,FALSE)</f>
        <v>21.727775999999999</v>
      </c>
    </row>
    <row r="515" spans="1:35" ht="15.75" customHeight="1" x14ac:dyDescent="0.2">
      <c r="A515" s="27" t="s">
        <v>28</v>
      </c>
      <c r="B515" s="27">
        <v>2022</v>
      </c>
      <c r="C515" s="30">
        <v>44775</v>
      </c>
      <c r="D515" s="27">
        <v>2210</v>
      </c>
      <c r="E515" s="31">
        <v>2</v>
      </c>
      <c r="F515" s="27" t="s">
        <v>24</v>
      </c>
      <c r="G515" s="27" t="s">
        <v>27</v>
      </c>
      <c r="H515" s="27">
        <v>4</v>
      </c>
      <c r="I515" s="5">
        <f t="shared" si="16"/>
        <v>220225</v>
      </c>
      <c r="J515" s="27">
        <v>2.5320673853923847</v>
      </c>
      <c r="K515" s="9"/>
      <c r="L515" s="9"/>
      <c r="M515" s="9"/>
      <c r="N515" s="9"/>
      <c r="O515" s="9"/>
      <c r="P515" s="9"/>
      <c r="Q515" t="str">
        <f t="shared" si="17"/>
        <v>2210_44775</v>
      </c>
      <c r="R515" s="5">
        <v>220273</v>
      </c>
      <c r="S515" s="32">
        <v>2022</v>
      </c>
      <c r="T515" s="32" t="s">
        <v>130</v>
      </c>
      <c r="U515" s="5" t="s">
        <v>28</v>
      </c>
      <c r="V515" s="5">
        <v>2204</v>
      </c>
      <c r="W515" s="5">
        <v>2</v>
      </c>
      <c r="X515" s="5">
        <v>3</v>
      </c>
      <c r="Y515" s="5" t="s">
        <v>131</v>
      </c>
      <c r="Z515" s="5" t="s">
        <v>23</v>
      </c>
      <c r="AA515" s="30">
        <v>44795</v>
      </c>
      <c r="AB515" s="32" t="s">
        <v>132</v>
      </c>
      <c r="AC515" s="32">
        <v>5</v>
      </c>
      <c r="AD515" s="33" t="str">
        <f t="shared" si="18"/>
        <v>2204_44795</v>
      </c>
      <c r="AE515">
        <f t="shared" si="19"/>
        <v>220273</v>
      </c>
      <c r="AF515">
        <f>VLOOKUP($I515,ForageQuality!$G$3:$K$1436,2,FALSE)</f>
        <v>16.77984</v>
      </c>
      <c r="AG515">
        <f>VLOOKUP($I515,ForageQuality!$G$3:$K$1436,3,FALSE)</f>
        <v>27.59064</v>
      </c>
      <c r="AH515">
        <f>VLOOKUP($I515,ForageQuality!$G$3:$K$1436,4,FALSE)</f>
        <v>37.320360000000001</v>
      </c>
      <c r="AI515">
        <f>VLOOKUP($I515,ForageQuality!$G$3:$K$1436,5,FALSE)</f>
        <v>24.578399999999998</v>
      </c>
    </row>
    <row r="516" spans="1:35" ht="15.75" customHeight="1" x14ac:dyDescent="0.2">
      <c r="A516" s="27" t="s">
        <v>28</v>
      </c>
      <c r="B516" s="27">
        <v>2022</v>
      </c>
      <c r="C516" s="30">
        <v>44775</v>
      </c>
      <c r="D516" s="27">
        <v>2211</v>
      </c>
      <c r="E516" s="31">
        <v>2</v>
      </c>
      <c r="F516" s="27" t="s">
        <v>25</v>
      </c>
      <c r="G516" s="27" t="s">
        <v>27</v>
      </c>
      <c r="H516" s="27">
        <v>4</v>
      </c>
      <c r="I516" s="5">
        <f t="shared" si="16"/>
        <v>220226</v>
      </c>
      <c r="J516" s="27">
        <v>1.818144725028058</v>
      </c>
      <c r="K516" s="9"/>
      <c r="L516" s="9"/>
      <c r="M516" s="9"/>
      <c r="N516" s="9"/>
      <c r="O516" s="9"/>
      <c r="P516" s="9"/>
      <c r="Q516" t="str">
        <f t="shared" si="17"/>
        <v>2211_44775</v>
      </c>
      <c r="R516" s="5">
        <v>220274</v>
      </c>
      <c r="S516" s="32">
        <v>2022</v>
      </c>
      <c r="T516" s="32" t="s">
        <v>130</v>
      </c>
      <c r="U516" s="5" t="s">
        <v>28</v>
      </c>
      <c r="V516" s="5">
        <v>2205</v>
      </c>
      <c r="W516" s="5">
        <v>2</v>
      </c>
      <c r="X516" s="5">
        <v>1</v>
      </c>
      <c r="Y516" s="5" t="s">
        <v>131</v>
      </c>
      <c r="Z516" s="5" t="s">
        <v>26</v>
      </c>
      <c r="AA516" s="30">
        <v>44795</v>
      </c>
      <c r="AB516" s="32" t="s">
        <v>132</v>
      </c>
      <c r="AC516" s="32">
        <v>5</v>
      </c>
      <c r="AD516" s="33" t="str">
        <f t="shared" si="18"/>
        <v>2205_44795</v>
      </c>
      <c r="AE516">
        <f t="shared" si="19"/>
        <v>220274</v>
      </c>
      <c r="AF516">
        <f>VLOOKUP($I516,ForageQuality!$G$3:$K$1436,2,FALSE)</f>
        <v>16.661049999999999</v>
      </c>
      <c r="AG516">
        <f>VLOOKUP($I516,ForageQuality!$G$3:$K$1436,3,FALSE)</f>
        <v>28.49868</v>
      </c>
      <c r="AH516">
        <f>VLOOKUP($I516,ForageQuality!$G$3:$K$1436,4,FALSE)</f>
        <v>36.746360000000003</v>
      </c>
      <c r="AI516">
        <f>VLOOKUP($I516,ForageQuality!$G$3:$K$1436,5,FALSE)</f>
        <v>25.912075000000002</v>
      </c>
    </row>
    <row r="517" spans="1:35" ht="15.75" customHeight="1" x14ac:dyDescent="0.2">
      <c r="A517" s="27" t="s">
        <v>28</v>
      </c>
      <c r="B517" s="27">
        <v>2022</v>
      </c>
      <c r="C517" s="30">
        <v>44775</v>
      </c>
      <c r="D517" s="27">
        <v>2212</v>
      </c>
      <c r="E517" s="31">
        <v>2</v>
      </c>
      <c r="F517" s="27" t="s">
        <v>26</v>
      </c>
      <c r="G517" s="27" t="s">
        <v>27</v>
      </c>
      <c r="H517" s="27">
        <v>4</v>
      </c>
      <c r="I517" s="5">
        <f t="shared" si="16"/>
        <v>220227</v>
      </c>
      <c r="J517" s="27">
        <v>0.98875849089182399</v>
      </c>
      <c r="K517" s="9"/>
      <c r="L517" s="9"/>
      <c r="M517" s="9"/>
      <c r="N517" s="9"/>
      <c r="O517" s="9"/>
      <c r="P517" s="9"/>
      <c r="Q517" t="str">
        <f t="shared" si="17"/>
        <v>2212_44775</v>
      </c>
      <c r="R517" s="5">
        <v>220275</v>
      </c>
      <c r="S517" s="32">
        <v>2022</v>
      </c>
      <c r="T517" s="32" t="s">
        <v>130</v>
      </c>
      <c r="U517" s="5" t="s">
        <v>28</v>
      </c>
      <c r="V517" s="5">
        <v>2206</v>
      </c>
      <c r="W517" s="5">
        <v>2</v>
      </c>
      <c r="X517" s="5">
        <v>6</v>
      </c>
      <c r="Y517" s="5" t="s">
        <v>131</v>
      </c>
      <c r="Z517" s="5" t="s">
        <v>25</v>
      </c>
      <c r="AA517" s="30">
        <v>44795</v>
      </c>
      <c r="AB517" s="32" t="s">
        <v>132</v>
      </c>
      <c r="AC517" s="32">
        <v>5</v>
      </c>
      <c r="AD517" s="33" t="str">
        <f t="shared" si="18"/>
        <v>2206_44795</v>
      </c>
      <c r="AE517">
        <f t="shared" si="19"/>
        <v>220275</v>
      </c>
      <c r="AF517">
        <f>VLOOKUP($I517,ForageQuality!$G$3:$K$1436,2,FALSE)</f>
        <v>22.463190000000001</v>
      </c>
      <c r="AG517">
        <f>VLOOKUP($I517,ForageQuality!$G$3:$K$1436,3,FALSE)</f>
        <v>18.06081</v>
      </c>
      <c r="AH517">
        <f>VLOOKUP($I517,ForageQuality!$G$3:$K$1436,4,FALSE)</f>
        <v>23.098680000000002</v>
      </c>
      <c r="AI517">
        <f>VLOOKUP($I517,ForageQuality!$G$3:$K$1436,5,FALSE)</f>
        <v>13.84263</v>
      </c>
    </row>
    <row r="518" spans="1:35" ht="15.75" customHeight="1" x14ac:dyDescent="0.2">
      <c r="A518" s="27" t="s">
        <v>28</v>
      </c>
      <c r="B518" s="27">
        <v>2022</v>
      </c>
      <c r="C518" s="30">
        <v>44775</v>
      </c>
      <c r="D518" s="27">
        <v>2301</v>
      </c>
      <c r="E518" s="31">
        <v>3</v>
      </c>
      <c r="F518" s="27" t="s">
        <v>20</v>
      </c>
      <c r="G518" s="27" t="s">
        <v>27</v>
      </c>
      <c r="H518" s="27">
        <v>4</v>
      </c>
      <c r="I518" s="5">
        <f t="shared" si="16"/>
        <v>220228</v>
      </c>
      <c r="J518" s="27">
        <v>1.443201177082478</v>
      </c>
      <c r="K518" s="9"/>
      <c r="L518" s="9"/>
      <c r="M518" s="9"/>
      <c r="N518" s="9"/>
      <c r="O518" s="9"/>
      <c r="P518" s="9"/>
      <c r="Q518" t="str">
        <f t="shared" si="17"/>
        <v>2301_44775</v>
      </c>
      <c r="R518" s="5">
        <v>220276</v>
      </c>
      <c r="S518" s="32">
        <v>2022</v>
      </c>
      <c r="T518" s="32" t="s">
        <v>130</v>
      </c>
      <c r="U518" s="5" t="s">
        <v>28</v>
      </c>
      <c r="V518" s="5">
        <v>2307</v>
      </c>
      <c r="W518" s="5">
        <v>2</v>
      </c>
      <c r="X518" s="5">
        <v>2</v>
      </c>
      <c r="Y518" s="5" t="s">
        <v>131</v>
      </c>
      <c r="Z518" s="5" t="s">
        <v>20</v>
      </c>
      <c r="AA518" s="30">
        <v>44795</v>
      </c>
      <c r="AB518" s="32" t="s">
        <v>132</v>
      </c>
      <c r="AC518" s="32">
        <v>5</v>
      </c>
      <c r="AD518" s="33" t="str">
        <f t="shared" si="18"/>
        <v>2307_44795</v>
      </c>
      <c r="AE518">
        <f t="shared" si="19"/>
        <v>220276</v>
      </c>
      <c r="AF518">
        <f>VLOOKUP($I518,ForageQuality!$G$3:$K$1436,2,FALSE)</f>
        <v>20.878043999999999</v>
      </c>
      <c r="AG518">
        <f>VLOOKUP($I518,ForageQuality!$G$3:$K$1436,3,FALSE)</f>
        <v>20.027930999999999</v>
      </c>
      <c r="AH518">
        <f>VLOOKUP($I518,ForageQuality!$G$3:$K$1436,4,FALSE)</f>
        <v>26.847117000000001</v>
      </c>
      <c r="AI518">
        <f>VLOOKUP($I518,ForageQuality!$G$3:$K$1436,5,FALSE)</f>
        <v>15.713379</v>
      </c>
    </row>
    <row r="519" spans="1:35" ht="15.75" customHeight="1" x14ac:dyDescent="0.2">
      <c r="A519" s="27" t="s">
        <v>28</v>
      </c>
      <c r="B519" s="27">
        <v>2022</v>
      </c>
      <c r="C519" s="30">
        <v>44775</v>
      </c>
      <c r="D519" s="27">
        <v>2302</v>
      </c>
      <c r="E519" s="31">
        <v>3</v>
      </c>
      <c r="F519" s="27" t="s">
        <v>23</v>
      </c>
      <c r="G519" s="27" t="s">
        <v>27</v>
      </c>
      <c r="H519" s="27">
        <v>4</v>
      </c>
      <c r="I519" s="5">
        <f t="shared" si="16"/>
        <v>220229</v>
      </c>
      <c r="J519" s="27">
        <v>1.5199711866136107</v>
      </c>
      <c r="K519" s="9"/>
      <c r="L519" s="9"/>
      <c r="M519" s="9"/>
      <c r="N519" s="9"/>
      <c r="O519" s="9"/>
      <c r="P519" s="9"/>
      <c r="Q519" t="str">
        <f t="shared" si="17"/>
        <v>2302_44775</v>
      </c>
      <c r="R519" s="5">
        <v>220277</v>
      </c>
      <c r="S519" s="32">
        <v>2022</v>
      </c>
      <c r="T519" s="32" t="s">
        <v>130</v>
      </c>
      <c r="U519" s="5" t="s">
        <v>28</v>
      </c>
      <c r="V519" s="5">
        <v>2308</v>
      </c>
      <c r="W519" s="5">
        <v>2</v>
      </c>
      <c r="X519" s="5">
        <v>5</v>
      </c>
      <c r="Y519" s="5" t="s">
        <v>131</v>
      </c>
      <c r="Z519" s="5" t="s">
        <v>24</v>
      </c>
      <c r="AA519" s="30">
        <v>44795</v>
      </c>
      <c r="AB519" s="32" t="s">
        <v>132</v>
      </c>
      <c r="AC519" s="32">
        <v>5</v>
      </c>
      <c r="AD519" s="33" t="str">
        <f t="shared" si="18"/>
        <v>2308_44795</v>
      </c>
      <c r="AE519">
        <f t="shared" si="19"/>
        <v>220277</v>
      </c>
      <c r="AF519">
        <f>VLOOKUP($I519,ForageQuality!$G$3:$K$1436,2,FALSE)</f>
        <v>21.447268999999999</v>
      </c>
      <c r="AG519">
        <f>VLOOKUP($I519,ForageQuality!$G$3:$K$1436,3,FALSE)</f>
        <v>21.033584000000001</v>
      </c>
      <c r="AH519">
        <f>VLOOKUP($I519,ForageQuality!$G$3:$K$1436,4,FALSE)</f>
        <v>26.632121000000001</v>
      </c>
      <c r="AI519">
        <f>VLOOKUP($I519,ForageQuality!$G$3:$K$1436,5,FALSE)</f>
        <v>14.80073</v>
      </c>
    </row>
    <row r="520" spans="1:35" ht="15.75" customHeight="1" x14ac:dyDescent="0.2">
      <c r="A520" s="27" t="s">
        <v>28</v>
      </c>
      <c r="B520" s="27">
        <v>2022</v>
      </c>
      <c r="C520" s="30">
        <v>44775</v>
      </c>
      <c r="D520" s="27">
        <v>2303</v>
      </c>
      <c r="E520" s="31">
        <v>3</v>
      </c>
      <c r="F520" s="27" t="s">
        <v>26</v>
      </c>
      <c r="G520" s="27" t="s">
        <v>27</v>
      </c>
      <c r="H520" s="27">
        <v>4</v>
      </c>
      <c r="I520" s="5">
        <f t="shared" si="16"/>
        <v>220230</v>
      </c>
      <c r="J520" s="27">
        <v>2.2783297501766633</v>
      </c>
      <c r="K520" s="9"/>
      <c r="L520" s="9"/>
      <c r="M520" s="9"/>
      <c r="N520" s="9"/>
      <c r="O520" s="9"/>
      <c r="P520" s="9"/>
      <c r="Q520" t="str">
        <f t="shared" si="17"/>
        <v>2303_44775</v>
      </c>
      <c r="R520" s="5">
        <v>220278</v>
      </c>
      <c r="S520" s="32">
        <v>2022</v>
      </c>
      <c r="T520" s="32" t="s">
        <v>130</v>
      </c>
      <c r="U520" s="5" t="s">
        <v>28</v>
      </c>
      <c r="V520" s="5">
        <v>2309</v>
      </c>
      <c r="W520" s="5">
        <v>2</v>
      </c>
      <c r="X520" s="5">
        <v>1</v>
      </c>
      <c r="Y520" s="5" t="s">
        <v>131</v>
      </c>
      <c r="Z520" s="5" t="s">
        <v>26</v>
      </c>
      <c r="AA520" s="30">
        <v>44795</v>
      </c>
      <c r="AB520" s="32" t="s">
        <v>132</v>
      </c>
      <c r="AC520" s="32">
        <v>5</v>
      </c>
      <c r="AD520" s="33" t="str">
        <f t="shared" si="18"/>
        <v>2309_44795</v>
      </c>
      <c r="AE520">
        <f t="shared" si="19"/>
        <v>220278</v>
      </c>
      <c r="AF520">
        <f>VLOOKUP($I520,ForageQuality!$G$3:$K$1436,2,FALSE)</f>
        <v>18.124652000000001</v>
      </c>
      <c r="AG520">
        <f>VLOOKUP($I520,ForageQuality!$G$3:$K$1436,3,FALSE)</f>
        <v>25.174149</v>
      </c>
      <c r="AH520">
        <f>VLOOKUP($I520,ForageQuality!$G$3:$K$1436,4,FALSE)</f>
        <v>34.512205000000002</v>
      </c>
      <c r="AI520">
        <f>VLOOKUP($I520,ForageQuality!$G$3:$K$1436,5,FALSE)</f>
        <v>19.999616</v>
      </c>
    </row>
    <row r="521" spans="1:35" ht="15.75" customHeight="1" x14ac:dyDescent="0.2">
      <c r="A521" s="27" t="s">
        <v>28</v>
      </c>
      <c r="B521" s="27">
        <v>2022</v>
      </c>
      <c r="C521" s="30">
        <v>44775</v>
      </c>
      <c r="D521" s="27">
        <v>2304</v>
      </c>
      <c r="E521" s="31">
        <v>3</v>
      </c>
      <c r="F521" s="27" t="s">
        <v>25</v>
      </c>
      <c r="G521" s="27" t="s">
        <v>27</v>
      </c>
      <c r="H521" s="27">
        <v>4</v>
      </c>
      <c r="I521" s="5">
        <f t="shared" si="16"/>
        <v>220231</v>
      </c>
      <c r="J521" s="27">
        <v>2.0683877104377104</v>
      </c>
      <c r="K521" s="9"/>
      <c r="L521" s="9"/>
      <c r="M521" s="9"/>
      <c r="N521" s="9"/>
      <c r="O521" s="9"/>
      <c r="P521" s="9"/>
      <c r="Q521" t="str">
        <f t="shared" si="17"/>
        <v>2304_44775</v>
      </c>
      <c r="R521" s="5">
        <v>220279</v>
      </c>
      <c r="S521" s="32">
        <v>2022</v>
      </c>
      <c r="T521" s="32" t="s">
        <v>130</v>
      </c>
      <c r="U521" s="5" t="s">
        <v>28</v>
      </c>
      <c r="V521" s="5">
        <v>2310</v>
      </c>
      <c r="W521" s="5">
        <v>2</v>
      </c>
      <c r="X521" s="5">
        <v>4</v>
      </c>
      <c r="Y521" s="5" t="s">
        <v>131</v>
      </c>
      <c r="Z521" s="5" t="s">
        <v>22</v>
      </c>
      <c r="AA521" s="30">
        <v>44795</v>
      </c>
      <c r="AB521" s="32" t="s">
        <v>132</v>
      </c>
      <c r="AC521" s="32">
        <v>5</v>
      </c>
      <c r="AD521" s="33" t="str">
        <f t="shared" si="18"/>
        <v>2310_44795</v>
      </c>
      <c r="AE521">
        <f t="shared" si="19"/>
        <v>220279</v>
      </c>
      <c r="AF521">
        <f>VLOOKUP($I521,ForageQuality!$G$3:$K$1436,2,FALSE)</f>
        <v>19.152640000000002</v>
      </c>
      <c r="AG521">
        <f>VLOOKUP($I521,ForageQuality!$G$3:$K$1436,3,FALSE)</f>
        <v>23.811888</v>
      </c>
      <c r="AH521">
        <f>VLOOKUP($I521,ForageQuality!$G$3:$K$1436,4,FALSE)</f>
        <v>31.279575999999999</v>
      </c>
      <c r="AI521">
        <f>VLOOKUP($I521,ForageQuality!$G$3:$K$1436,5,FALSE)</f>
        <v>21.279688</v>
      </c>
    </row>
    <row r="522" spans="1:35" ht="15.75" customHeight="1" x14ac:dyDescent="0.2">
      <c r="A522" s="27" t="s">
        <v>28</v>
      </c>
      <c r="B522" s="27">
        <v>2022</v>
      </c>
      <c r="C522" s="30">
        <v>44775</v>
      </c>
      <c r="D522" s="27">
        <v>2305</v>
      </c>
      <c r="E522" s="31">
        <v>3</v>
      </c>
      <c r="F522" s="27" t="s">
        <v>24</v>
      </c>
      <c r="G522" s="27" t="s">
        <v>27</v>
      </c>
      <c r="H522" s="27">
        <v>4</v>
      </c>
      <c r="I522" s="5">
        <f t="shared" si="16"/>
        <v>220232</v>
      </c>
      <c r="J522" s="27">
        <v>1.7864786586402748</v>
      </c>
      <c r="K522" s="9"/>
      <c r="L522" s="9"/>
      <c r="M522" s="9"/>
      <c r="N522" s="9"/>
      <c r="O522" s="9"/>
      <c r="P522" s="9"/>
      <c r="Q522" t="str">
        <f t="shared" si="17"/>
        <v>2305_44775</v>
      </c>
      <c r="R522" s="5">
        <v>220280</v>
      </c>
      <c r="S522" s="32">
        <v>2022</v>
      </c>
      <c r="T522" s="32" t="s">
        <v>130</v>
      </c>
      <c r="U522" s="5" t="s">
        <v>28</v>
      </c>
      <c r="V522" s="5">
        <v>2311</v>
      </c>
      <c r="W522" s="5">
        <v>2</v>
      </c>
      <c r="X522" s="5">
        <v>6</v>
      </c>
      <c r="Y522" s="5" t="s">
        <v>131</v>
      </c>
      <c r="Z522" s="5" t="s">
        <v>25</v>
      </c>
      <c r="AA522" s="30">
        <v>44795</v>
      </c>
      <c r="AB522" s="32" t="s">
        <v>132</v>
      </c>
      <c r="AC522" s="32">
        <v>5</v>
      </c>
      <c r="AD522" s="33" t="str">
        <f t="shared" si="18"/>
        <v>2311_44795</v>
      </c>
      <c r="AE522">
        <f t="shared" si="19"/>
        <v>220280</v>
      </c>
      <c r="AF522">
        <f>VLOOKUP($I522,ForageQuality!$G$3:$K$1436,2,FALSE)</f>
        <v>18.659759999999999</v>
      </c>
      <c r="AG522">
        <f>VLOOKUP($I522,ForageQuality!$G$3:$K$1436,3,FALSE)</f>
        <v>23.154648000000002</v>
      </c>
      <c r="AH522">
        <f>VLOOKUP($I522,ForageQuality!$G$3:$K$1436,4,FALSE)</f>
        <v>30.370367999999999</v>
      </c>
      <c r="AI522">
        <f>VLOOKUP($I522,ForageQuality!$G$3:$K$1436,5,FALSE)</f>
        <v>19.385928</v>
      </c>
    </row>
    <row r="523" spans="1:35" ht="15.75" customHeight="1" x14ac:dyDescent="0.2">
      <c r="A523" s="27" t="s">
        <v>28</v>
      </c>
      <c r="B523" s="27">
        <v>2022</v>
      </c>
      <c r="C523" s="30">
        <v>44775</v>
      </c>
      <c r="D523" s="27">
        <v>2306</v>
      </c>
      <c r="E523" s="31">
        <v>3</v>
      </c>
      <c r="F523" s="27" t="s">
        <v>22</v>
      </c>
      <c r="G523" s="27" t="s">
        <v>27</v>
      </c>
      <c r="H523" s="27">
        <v>4</v>
      </c>
      <c r="I523" s="5">
        <f t="shared" si="16"/>
        <v>220233</v>
      </c>
      <c r="J523" s="27">
        <v>1.3102202787367339</v>
      </c>
      <c r="K523" s="9"/>
      <c r="L523" s="9"/>
      <c r="M523" s="9"/>
      <c r="N523" s="9"/>
      <c r="O523" s="9"/>
      <c r="P523" s="9"/>
      <c r="Q523" t="str">
        <f t="shared" si="17"/>
        <v>2306_44775</v>
      </c>
      <c r="R523" s="5">
        <v>220281</v>
      </c>
      <c r="S523" s="32">
        <v>2022</v>
      </c>
      <c r="T523" s="32" t="s">
        <v>130</v>
      </c>
      <c r="U523" s="5" t="s">
        <v>28</v>
      </c>
      <c r="V523" s="5">
        <v>2312</v>
      </c>
      <c r="W523" s="5">
        <v>2</v>
      </c>
      <c r="X523" s="5">
        <v>3</v>
      </c>
      <c r="Y523" s="5" t="s">
        <v>131</v>
      </c>
      <c r="Z523" s="5" t="s">
        <v>23</v>
      </c>
      <c r="AA523" s="30">
        <v>44795</v>
      </c>
      <c r="AB523" s="32" t="s">
        <v>132</v>
      </c>
      <c r="AC523" s="32">
        <v>5</v>
      </c>
      <c r="AD523" s="33" t="str">
        <f t="shared" si="18"/>
        <v>2312_44795</v>
      </c>
      <c r="AE523">
        <f t="shared" si="19"/>
        <v>220281</v>
      </c>
      <c r="AF523">
        <f>VLOOKUP($I523,ForageQuality!$G$3:$K$1436,2,FALSE)</f>
        <v>20.279385000000001</v>
      </c>
      <c r="AG523">
        <f>VLOOKUP($I523,ForageQuality!$G$3:$K$1436,3,FALSE)</f>
        <v>20.316172999999999</v>
      </c>
      <c r="AH523">
        <f>VLOOKUP($I523,ForageQuality!$G$3:$K$1436,4,FALSE)</f>
        <v>27.646182</v>
      </c>
      <c r="AI523">
        <f>VLOOKUP($I523,ForageQuality!$G$3:$K$1436,5,FALSE)</f>
        <v>15.653294000000001</v>
      </c>
    </row>
    <row r="524" spans="1:35" ht="15.75" customHeight="1" x14ac:dyDescent="0.2">
      <c r="A524" s="27" t="s">
        <v>28</v>
      </c>
      <c r="B524" s="27">
        <v>2022</v>
      </c>
      <c r="C524" s="30">
        <v>44775</v>
      </c>
      <c r="D524" s="27">
        <v>2407</v>
      </c>
      <c r="E524" s="31">
        <v>4</v>
      </c>
      <c r="F524" s="27" t="s">
        <v>26</v>
      </c>
      <c r="G524" s="27" t="s">
        <v>27</v>
      </c>
      <c r="H524" s="27">
        <v>4</v>
      </c>
      <c r="I524" s="5">
        <f t="shared" si="16"/>
        <v>220234</v>
      </c>
      <c r="J524" s="27">
        <v>1.1917251138839373</v>
      </c>
      <c r="K524" s="9"/>
      <c r="L524" s="9"/>
      <c r="M524" s="9"/>
      <c r="N524" s="9"/>
      <c r="O524" s="9"/>
      <c r="P524" s="9"/>
      <c r="Q524" t="str">
        <f t="shared" si="17"/>
        <v>2407_44775</v>
      </c>
      <c r="R524" s="5">
        <v>220282</v>
      </c>
      <c r="S524" s="32">
        <v>2022</v>
      </c>
      <c r="T524" s="32" t="s">
        <v>130</v>
      </c>
      <c r="U524" s="5" t="s">
        <v>28</v>
      </c>
      <c r="V524" s="5">
        <v>2401</v>
      </c>
      <c r="W524" s="5">
        <v>2</v>
      </c>
      <c r="X524" s="5">
        <v>6</v>
      </c>
      <c r="Y524" s="5" t="s">
        <v>131</v>
      </c>
      <c r="Z524" s="5" t="s">
        <v>25</v>
      </c>
      <c r="AA524" s="30">
        <v>44795</v>
      </c>
      <c r="AB524" s="32" t="s">
        <v>132</v>
      </c>
      <c r="AC524" s="32">
        <v>5</v>
      </c>
      <c r="AD524" s="33" t="str">
        <f t="shared" si="18"/>
        <v>2401_44795</v>
      </c>
      <c r="AE524">
        <f t="shared" si="19"/>
        <v>220282</v>
      </c>
      <c r="AF524">
        <f>VLOOKUP($I524,ForageQuality!$G$3:$K$1436,2,FALSE)</f>
        <v>21.172872000000002</v>
      </c>
      <c r="AG524">
        <f>VLOOKUP($I524,ForageQuality!$G$3:$K$1436,3,FALSE)</f>
        <v>18.411988000000001</v>
      </c>
      <c r="AH524">
        <f>VLOOKUP($I524,ForageQuality!$G$3:$K$1436,4,FALSE)</f>
        <v>26.173546000000002</v>
      </c>
      <c r="AI524">
        <f>VLOOKUP($I524,ForageQuality!$G$3:$K$1436,5,FALSE)</f>
        <v>11.692618</v>
      </c>
    </row>
    <row r="525" spans="1:35" ht="15.75" customHeight="1" x14ac:dyDescent="0.2">
      <c r="A525" s="27" t="s">
        <v>28</v>
      </c>
      <c r="B525" s="27">
        <v>2022</v>
      </c>
      <c r="C525" s="30">
        <v>44775</v>
      </c>
      <c r="D525" s="27">
        <v>2408</v>
      </c>
      <c r="E525" s="31">
        <v>4</v>
      </c>
      <c r="F525" s="27" t="s">
        <v>22</v>
      </c>
      <c r="G525" s="27" t="s">
        <v>27</v>
      </c>
      <c r="H525" s="27">
        <v>4</v>
      </c>
      <c r="I525" s="5">
        <f t="shared" si="16"/>
        <v>220235</v>
      </c>
      <c r="J525" s="27">
        <v>1.8963427427427431</v>
      </c>
      <c r="K525" s="9"/>
      <c r="L525" s="9"/>
      <c r="M525" s="9"/>
      <c r="N525" s="9"/>
      <c r="O525" s="9"/>
      <c r="P525" s="9"/>
      <c r="Q525" t="str">
        <f t="shared" si="17"/>
        <v>2408_44775</v>
      </c>
      <c r="R525" s="5">
        <v>220283</v>
      </c>
      <c r="S525" s="32">
        <v>2022</v>
      </c>
      <c r="T525" s="32" t="s">
        <v>130</v>
      </c>
      <c r="U525" s="5" t="s">
        <v>28</v>
      </c>
      <c r="V525" s="5">
        <v>2402</v>
      </c>
      <c r="W525" s="5">
        <v>2</v>
      </c>
      <c r="X525" s="5">
        <v>4</v>
      </c>
      <c r="Y525" s="5" t="s">
        <v>131</v>
      </c>
      <c r="Z525" s="5" t="s">
        <v>22</v>
      </c>
      <c r="AA525" s="30">
        <v>44795</v>
      </c>
      <c r="AB525" s="32" t="s">
        <v>132</v>
      </c>
      <c r="AC525" s="32">
        <v>5</v>
      </c>
      <c r="AD525" s="33" t="str">
        <f t="shared" si="18"/>
        <v>2402_44795</v>
      </c>
      <c r="AE525">
        <f t="shared" si="19"/>
        <v>220283</v>
      </c>
      <c r="AF525">
        <f>VLOOKUP($I525,ForageQuality!$G$3:$K$1436,2,FALSE)</f>
        <v>19.064430000000002</v>
      </c>
      <c r="AG525">
        <f>VLOOKUP($I525,ForageQuality!$G$3:$K$1436,3,FALSE)</f>
        <v>22.82413</v>
      </c>
      <c r="AH525">
        <f>VLOOKUP($I525,ForageQuality!$G$3:$K$1436,4,FALSE)</f>
        <v>29.582419999999999</v>
      </c>
      <c r="AI525">
        <f>VLOOKUP($I525,ForageQuality!$G$3:$K$1436,5,FALSE)</f>
        <v>19.898900000000001</v>
      </c>
    </row>
    <row r="526" spans="1:35" ht="15.75" customHeight="1" x14ac:dyDescent="0.2">
      <c r="A526" s="27" t="s">
        <v>28</v>
      </c>
      <c r="B526" s="27">
        <v>2022</v>
      </c>
      <c r="C526" s="30">
        <v>44775</v>
      </c>
      <c r="D526" s="27">
        <v>2409</v>
      </c>
      <c r="E526" s="31">
        <v>4</v>
      </c>
      <c r="F526" s="27" t="s">
        <v>20</v>
      </c>
      <c r="G526" s="27" t="s">
        <v>27</v>
      </c>
      <c r="H526" s="27">
        <v>4</v>
      </c>
      <c r="I526" s="5">
        <f t="shared" si="16"/>
        <v>220236</v>
      </c>
      <c r="J526" s="27">
        <v>2.0808998597081927</v>
      </c>
      <c r="K526" s="9"/>
      <c r="L526" s="9"/>
      <c r="M526" s="9"/>
      <c r="N526" s="9"/>
      <c r="O526" s="9"/>
      <c r="P526" s="9"/>
      <c r="Q526" t="str">
        <f t="shared" si="17"/>
        <v>2409_44775</v>
      </c>
      <c r="R526" s="5">
        <v>220284</v>
      </c>
      <c r="S526" s="32">
        <v>2022</v>
      </c>
      <c r="T526" s="32" t="s">
        <v>130</v>
      </c>
      <c r="U526" s="5" t="s">
        <v>28</v>
      </c>
      <c r="V526" s="5">
        <v>2403</v>
      </c>
      <c r="W526" s="5">
        <v>2</v>
      </c>
      <c r="X526" s="5">
        <v>2</v>
      </c>
      <c r="Y526" s="5" t="s">
        <v>131</v>
      </c>
      <c r="Z526" s="5" t="s">
        <v>20</v>
      </c>
      <c r="AA526" s="30">
        <v>44795</v>
      </c>
      <c r="AB526" s="32" t="s">
        <v>132</v>
      </c>
      <c r="AC526" s="32">
        <v>5</v>
      </c>
      <c r="AD526" s="33" t="str">
        <f t="shared" si="18"/>
        <v>2403_44795</v>
      </c>
      <c r="AE526">
        <f t="shared" si="19"/>
        <v>220284</v>
      </c>
      <c r="AF526">
        <f>VLOOKUP($I526,ForageQuality!$G$3:$K$1436,2,FALSE)</f>
        <v>20.209199999999999</v>
      </c>
      <c r="AG526">
        <f>VLOOKUP($I526,ForageQuality!$G$3:$K$1436,3,FALSE)</f>
        <v>21.339078000000001</v>
      </c>
      <c r="AH526">
        <f>VLOOKUP($I526,ForageQuality!$G$3:$K$1436,4,FALSE)</f>
        <v>28.458227999999998</v>
      </c>
      <c r="AI526">
        <f>VLOOKUP($I526,ForageQuality!$G$3:$K$1436,5,FALSE)</f>
        <v>16.893053999999999</v>
      </c>
    </row>
    <row r="527" spans="1:35" ht="15.75" customHeight="1" x14ac:dyDescent="0.2">
      <c r="A527" s="27" t="s">
        <v>28</v>
      </c>
      <c r="B527" s="27">
        <v>2022</v>
      </c>
      <c r="C527" s="30">
        <v>44775</v>
      </c>
      <c r="D527" s="27">
        <v>2410</v>
      </c>
      <c r="E527" s="31">
        <v>4</v>
      </c>
      <c r="F527" s="27" t="s">
        <v>25</v>
      </c>
      <c r="G527" s="27" t="s">
        <v>27</v>
      </c>
      <c r="H527" s="27">
        <v>4</v>
      </c>
      <c r="I527" s="5">
        <f t="shared" si="16"/>
        <v>220237</v>
      </c>
      <c r="J527" s="27">
        <v>1.8353540181691124</v>
      </c>
      <c r="K527" s="9"/>
      <c r="L527" s="9"/>
      <c r="M527" s="9"/>
      <c r="N527" s="9"/>
      <c r="O527" s="9"/>
      <c r="P527" s="9"/>
      <c r="Q527" t="str">
        <f t="shared" si="17"/>
        <v>2410_44775</v>
      </c>
      <c r="R527" s="5">
        <v>220285</v>
      </c>
      <c r="S527" s="32">
        <v>2022</v>
      </c>
      <c r="T527" s="32" t="s">
        <v>130</v>
      </c>
      <c r="U527" s="5" t="s">
        <v>28</v>
      </c>
      <c r="V527" s="5">
        <v>2404</v>
      </c>
      <c r="W527" s="5">
        <v>2</v>
      </c>
      <c r="X527" s="5">
        <v>3</v>
      </c>
      <c r="Y527" s="5" t="s">
        <v>131</v>
      </c>
      <c r="Z527" s="5" t="s">
        <v>23</v>
      </c>
      <c r="AA527" s="30">
        <v>44795</v>
      </c>
      <c r="AB527" s="32" t="s">
        <v>132</v>
      </c>
      <c r="AC527" s="32">
        <v>5</v>
      </c>
      <c r="AD527" s="33" t="str">
        <f t="shared" si="18"/>
        <v>2404_44795</v>
      </c>
      <c r="AE527">
        <f t="shared" si="19"/>
        <v>220285</v>
      </c>
      <c r="AF527">
        <f>VLOOKUP($I527,ForageQuality!$G$3:$K$1436,2,FALSE)</f>
        <v>19.813079999999999</v>
      </c>
      <c r="AG527">
        <f>VLOOKUP($I527,ForageQuality!$G$3:$K$1436,3,FALSE)</f>
        <v>20.435960000000001</v>
      </c>
      <c r="AH527">
        <f>VLOOKUP($I527,ForageQuality!$G$3:$K$1436,4,FALSE)</f>
        <v>28.331880000000002</v>
      </c>
      <c r="AI527">
        <f>VLOOKUP($I527,ForageQuality!$G$3:$K$1436,5,FALSE)</f>
        <v>14.37204</v>
      </c>
    </row>
    <row r="528" spans="1:35" ht="15.75" customHeight="1" x14ac:dyDescent="0.2">
      <c r="A528" s="27" t="s">
        <v>28</v>
      </c>
      <c r="B528" s="27">
        <v>2022</v>
      </c>
      <c r="C528" s="30">
        <v>44775</v>
      </c>
      <c r="D528" s="27">
        <v>2411</v>
      </c>
      <c r="E528" s="31">
        <v>4</v>
      </c>
      <c r="F528" s="27" t="s">
        <v>24</v>
      </c>
      <c r="G528" s="27" t="s">
        <v>27</v>
      </c>
      <c r="H528" s="27">
        <v>4</v>
      </c>
      <c r="I528" s="5">
        <f t="shared" si="16"/>
        <v>220238</v>
      </c>
      <c r="J528" s="27">
        <v>1.6681569308104514</v>
      </c>
      <c r="K528" s="9"/>
      <c r="L528" s="9"/>
      <c r="M528" s="9"/>
      <c r="N528" s="9"/>
      <c r="O528" s="9"/>
      <c r="P528" s="9"/>
      <c r="Q528" t="str">
        <f t="shared" si="17"/>
        <v>2411_44775</v>
      </c>
      <c r="R528" s="5">
        <v>220286</v>
      </c>
      <c r="S528" s="32">
        <v>2022</v>
      </c>
      <c r="T528" s="32" t="s">
        <v>130</v>
      </c>
      <c r="U528" s="5" t="s">
        <v>28</v>
      </c>
      <c r="V528" s="5">
        <v>2405</v>
      </c>
      <c r="W528" s="5">
        <v>2</v>
      </c>
      <c r="X528" s="5">
        <v>5</v>
      </c>
      <c r="Y528" s="5" t="s">
        <v>131</v>
      </c>
      <c r="Z528" s="5" t="s">
        <v>24</v>
      </c>
      <c r="AA528" s="30">
        <v>44795</v>
      </c>
      <c r="AB528" s="32" t="s">
        <v>132</v>
      </c>
      <c r="AC528" s="32">
        <v>5</v>
      </c>
      <c r="AD528" s="33" t="str">
        <f t="shared" si="18"/>
        <v>2405_44795</v>
      </c>
      <c r="AE528">
        <f t="shared" si="19"/>
        <v>220286</v>
      </c>
      <c r="AF528">
        <f>VLOOKUP($I528,ForageQuality!$G$3:$K$1436,2,FALSE)</f>
        <v>19.150236</v>
      </c>
      <c r="AG528">
        <f>VLOOKUP($I528,ForageQuality!$G$3:$K$1436,3,FALSE)</f>
        <v>23.362919999999999</v>
      </c>
      <c r="AH528">
        <f>VLOOKUP($I528,ForageQuality!$G$3:$K$1436,4,FALSE)</f>
        <v>28.936907999999999</v>
      </c>
      <c r="AI528">
        <f>VLOOKUP($I528,ForageQuality!$G$3:$K$1436,5,FALSE)</f>
        <v>19.150236</v>
      </c>
    </row>
    <row r="529" spans="1:35" ht="15.75" customHeight="1" x14ac:dyDescent="0.2">
      <c r="A529" s="27" t="s">
        <v>28</v>
      </c>
      <c r="B529" s="27">
        <v>2022</v>
      </c>
      <c r="C529" s="30">
        <v>44775</v>
      </c>
      <c r="D529" s="27">
        <v>2412</v>
      </c>
      <c r="E529" s="31">
        <v>4</v>
      </c>
      <c r="F529" s="27" t="s">
        <v>23</v>
      </c>
      <c r="G529" s="27" t="s">
        <v>27</v>
      </c>
      <c r="H529" s="27">
        <v>4</v>
      </c>
      <c r="I529" s="5">
        <f t="shared" si="16"/>
        <v>220239</v>
      </c>
      <c r="J529" s="27">
        <v>1.10216215114104</v>
      </c>
      <c r="K529" s="9"/>
      <c r="L529" s="9"/>
      <c r="M529" s="9"/>
      <c r="N529" s="9"/>
      <c r="O529" s="9"/>
      <c r="P529" s="9"/>
      <c r="Q529" t="str">
        <f t="shared" si="17"/>
        <v>2412_44775</v>
      </c>
      <c r="R529" s="5">
        <v>220287</v>
      </c>
      <c r="S529" s="32">
        <v>2022</v>
      </c>
      <c r="T529" s="32" t="s">
        <v>130</v>
      </c>
      <c r="U529" s="5" t="s">
        <v>28</v>
      </c>
      <c r="V529" s="5">
        <v>2406</v>
      </c>
      <c r="W529" s="5">
        <v>2</v>
      </c>
      <c r="X529" s="5">
        <v>1</v>
      </c>
      <c r="Y529" s="5" t="s">
        <v>131</v>
      </c>
      <c r="Z529" s="5" t="s">
        <v>26</v>
      </c>
      <c r="AA529" s="30">
        <v>44795</v>
      </c>
      <c r="AB529" s="32" t="s">
        <v>132</v>
      </c>
      <c r="AC529" s="32">
        <v>5</v>
      </c>
      <c r="AD529" s="33" t="str">
        <f t="shared" si="18"/>
        <v>2406_44795</v>
      </c>
      <c r="AE529">
        <f t="shared" si="19"/>
        <v>220287</v>
      </c>
      <c r="AF529">
        <f>VLOOKUP($I529,ForageQuality!$G$3:$K$1436,2,FALSE)</f>
        <v>18.6724818</v>
      </c>
      <c r="AG529">
        <f>VLOOKUP($I529,ForageQuality!$G$3:$K$1436,3,FALSE)</f>
        <v>23.171876000000001</v>
      </c>
      <c r="AH529">
        <f>VLOOKUP($I529,ForageQuality!$G$3:$K$1436,4,FALSE)</f>
        <v>29.195917400000003</v>
      </c>
      <c r="AI529">
        <f>VLOOKUP($I529,ForageQuality!$G$3:$K$1436,5,FALSE)</f>
        <v>19.6703458</v>
      </c>
    </row>
    <row r="530" spans="1:35" ht="15.75" customHeight="1" x14ac:dyDescent="0.2">
      <c r="A530" s="27" t="s">
        <v>28</v>
      </c>
      <c r="B530" s="27">
        <v>2022</v>
      </c>
      <c r="C530" s="30">
        <v>44795</v>
      </c>
      <c r="D530" s="27">
        <v>2101</v>
      </c>
      <c r="E530" s="31">
        <v>1</v>
      </c>
      <c r="F530" s="27" t="s">
        <v>26</v>
      </c>
      <c r="G530" s="27" t="s">
        <v>21</v>
      </c>
      <c r="H530" s="27">
        <v>5</v>
      </c>
      <c r="I530" s="5">
        <f t="shared" si="16"/>
        <v>220264</v>
      </c>
      <c r="J530" s="27">
        <v>2.0220064674523006</v>
      </c>
      <c r="K530" s="9"/>
      <c r="L530" s="9"/>
      <c r="M530" s="9"/>
      <c r="N530" s="9"/>
      <c r="O530" s="9"/>
      <c r="P530" s="9"/>
      <c r="Q530" t="str">
        <f t="shared" si="17"/>
        <v>2101_44795</v>
      </c>
      <c r="R530" s="5">
        <v>220288</v>
      </c>
      <c r="S530" s="32">
        <v>2022</v>
      </c>
      <c r="T530" s="32" t="s">
        <v>130</v>
      </c>
      <c r="U530" s="5" t="s">
        <v>19</v>
      </c>
      <c r="V530" s="5">
        <v>1107</v>
      </c>
      <c r="W530" s="5">
        <v>1</v>
      </c>
      <c r="X530" s="5">
        <v>5</v>
      </c>
      <c r="Y530" s="5" t="s">
        <v>133</v>
      </c>
      <c r="Z530" s="5" t="s">
        <v>24</v>
      </c>
      <c r="AA530" s="30">
        <v>44811</v>
      </c>
      <c r="AB530" s="32" t="s">
        <v>132</v>
      </c>
      <c r="AC530" s="32">
        <v>6</v>
      </c>
      <c r="AD530" s="33" t="str">
        <f t="shared" si="18"/>
        <v>1107_44811</v>
      </c>
      <c r="AE530">
        <f t="shared" si="19"/>
        <v>220288</v>
      </c>
      <c r="AF530">
        <f>VLOOKUP($I530,ForageQuality!$G$3:$K$1436,2,FALSE)</f>
        <v>24.471702000000001</v>
      </c>
      <c r="AG530">
        <f>VLOOKUP($I530,ForageQuality!$G$3:$K$1436,3,FALSE)</f>
        <v>19.286010000000001</v>
      </c>
      <c r="AH530">
        <f>VLOOKUP($I530,ForageQuality!$G$3:$K$1436,4,FALSE)</f>
        <v>25.259633999999998</v>
      </c>
      <c r="AI530">
        <f>VLOOKUP($I530,ForageQuality!$G$3:$K$1436,5,FALSE)</f>
        <v>11.892276000000001</v>
      </c>
    </row>
    <row r="531" spans="1:35" ht="15.75" customHeight="1" x14ac:dyDescent="0.2">
      <c r="A531" s="27" t="s">
        <v>28</v>
      </c>
      <c r="B531" s="27">
        <v>2022</v>
      </c>
      <c r="C531" s="30">
        <v>44795</v>
      </c>
      <c r="D531" s="27">
        <v>2102</v>
      </c>
      <c r="E531" s="31">
        <v>1</v>
      </c>
      <c r="F531" s="27" t="s">
        <v>25</v>
      </c>
      <c r="G531" s="27" t="s">
        <v>21</v>
      </c>
      <c r="H531" s="27">
        <v>5</v>
      </c>
      <c r="I531" s="5">
        <f t="shared" si="16"/>
        <v>220265</v>
      </c>
      <c r="J531" s="27">
        <v>2.300136230400168</v>
      </c>
      <c r="K531" s="9"/>
      <c r="L531" s="9"/>
      <c r="M531" s="9"/>
      <c r="N531" s="9"/>
      <c r="O531" s="9"/>
      <c r="P531" s="9"/>
      <c r="Q531" t="str">
        <f t="shared" si="17"/>
        <v>2102_44795</v>
      </c>
      <c r="R531" s="5">
        <v>220289</v>
      </c>
      <c r="S531" s="32">
        <v>2022</v>
      </c>
      <c r="T531" s="32" t="s">
        <v>130</v>
      </c>
      <c r="U531" s="5" t="s">
        <v>19</v>
      </c>
      <c r="V531" s="5">
        <v>1108</v>
      </c>
      <c r="W531" s="5">
        <v>1</v>
      </c>
      <c r="X531" s="5">
        <v>3</v>
      </c>
      <c r="Y531" s="5" t="s">
        <v>133</v>
      </c>
      <c r="Z531" s="5" t="s">
        <v>23</v>
      </c>
      <c r="AA531" s="30">
        <v>44811</v>
      </c>
      <c r="AB531" s="32" t="s">
        <v>132</v>
      </c>
      <c r="AC531" s="32">
        <v>6</v>
      </c>
      <c r="AD531" s="33" t="str">
        <f t="shared" si="18"/>
        <v>1108_44811</v>
      </c>
      <c r="AE531">
        <f t="shared" si="19"/>
        <v>220289</v>
      </c>
      <c r="AF531">
        <f>VLOOKUP($I531,ForageQuality!$G$3:$K$1436,2,FALSE)</f>
        <v>24.537081000000001</v>
      </c>
      <c r="AG531">
        <f>VLOOKUP($I531,ForageQuality!$G$3:$K$1436,3,FALSE)</f>
        <v>20.876344</v>
      </c>
      <c r="AH531">
        <f>VLOOKUP($I531,ForageQuality!$G$3:$K$1436,4,FALSE)</f>
        <v>25.514506999999998</v>
      </c>
      <c r="AI531">
        <f>VLOOKUP($I531,ForageQuality!$G$3:$K$1436,5,FALSE)</f>
        <v>13.527207000000001</v>
      </c>
    </row>
    <row r="532" spans="1:35" ht="15.75" customHeight="1" x14ac:dyDescent="0.2">
      <c r="A532" s="27" t="s">
        <v>28</v>
      </c>
      <c r="B532" s="27">
        <v>2022</v>
      </c>
      <c r="C532" s="30">
        <v>44795</v>
      </c>
      <c r="D532" s="27">
        <v>2103</v>
      </c>
      <c r="E532" s="31">
        <v>1</v>
      </c>
      <c r="F532" s="27" t="s">
        <v>22</v>
      </c>
      <c r="G532" s="27" t="s">
        <v>21</v>
      </c>
      <c r="H532" s="27">
        <v>5</v>
      </c>
      <c r="I532" s="5">
        <f t="shared" si="16"/>
        <v>220266</v>
      </c>
      <c r="J532" s="27">
        <v>2.3043659379316321</v>
      </c>
      <c r="K532" s="9"/>
      <c r="L532" s="9"/>
      <c r="M532" s="9"/>
      <c r="N532" s="9"/>
      <c r="O532" s="9"/>
      <c r="P532" s="9"/>
      <c r="Q532" t="str">
        <f t="shared" si="17"/>
        <v>2103_44795</v>
      </c>
      <c r="R532" s="5">
        <v>220290</v>
      </c>
      <c r="S532" s="32">
        <v>2022</v>
      </c>
      <c r="T532" s="32" t="s">
        <v>130</v>
      </c>
      <c r="U532" s="5" t="s">
        <v>19</v>
      </c>
      <c r="V532" s="5">
        <v>1109</v>
      </c>
      <c r="W532" s="5">
        <v>1</v>
      </c>
      <c r="X532" s="5">
        <v>2</v>
      </c>
      <c r="Y532" s="5" t="s">
        <v>133</v>
      </c>
      <c r="Z532" s="5" t="s">
        <v>20</v>
      </c>
      <c r="AA532" s="30">
        <v>44811</v>
      </c>
      <c r="AB532" s="32" t="s">
        <v>132</v>
      </c>
      <c r="AC532" s="32">
        <v>6</v>
      </c>
      <c r="AD532" s="33" t="str">
        <f t="shared" si="18"/>
        <v>1109_44811</v>
      </c>
      <c r="AE532">
        <f t="shared" si="19"/>
        <v>220290</v>
      </c>
      <c r="AF532">
        <f>VLOOKUP($I532,ForageQuality!$G$3:$K$1436,2,FALSE)</f>
        <v>23.984041999999999</v>
      </c>
      <c r="AG532">
        <f>VLOOKUP($I532,ForageQuality!$G$3:$K$1436,3,FALSE)</f>
        <v>19.257259999999999</v>
      </c>
      <c r="AH532">
        <f>VLOOKUP($I532,ForageQuality!$G$3:$K$1436,4,FALSE)</f>
        <v>25.320072</v>
      </c>
      <c r="AI532">
        <f>VLOOKUP($I532,ForageQuality!$G$3:$K$1436,5,FALSE)</f>
        <v>12.282261999999999</v>
      </c>
    </row>
    <row r="533" spans="1:35" ht="15.75" customHeight="1" x14ac:dyDescent="0.2">
      <c r="A533" s="27" t="s">
        <v>28</v>
      </c>
      <c r="B533" s="27">
        <v>2022</v>
      </c>
      <c r="C533" s="30">
        <v>44795</v>
      </c>
      <c r="D533" s="27">
        <v>2104</v>
      </c>
      <c r="E533" s="31">
        <v>1</v>
      </c>
      <c r="F533" s="27" t="s">
        <v>23</v>
      </c>
      <c r="G533" s="27" t="s">
        <v>21</v>
      </c>
      <c r="H533" s="27">
        <v>5</v>
      </c>
      <c r="I533" s="5">
        <f t="shared" si="16"/>
        <v>220267</v>
      </c>
      <c r="J533" s="27">
        <v>1.6036654280281222</v>
      </c>
      <c r="K533" s="9"/>
      <c r="L533" s="9"/>
      <c r="M533" s="9"/>
      <c r="N533" s="9"/>
      <c r="O533" s="9"/>
      <c r="P533" s="9"/>
      <c r="Q533" t="str">
        <f t="shared" si="17"/>
        <v>2104_44795</v>
      </c>
      <c r="R533" s="5">
        <v>220291</v>
      </c>
      <c r="S533" s="32">
        <v>2022</v>
      </c>
      <c r="T533" s="32" t="s">
        <v>130</v>
      </c>
      <c r="U533" s="5" t="s">
        <v>19</v>
      </c>
      <c r="V533" s="5">
        <v>1110</v>
      </c>
      <c r="W533" s="5">
        <v>1</v>
      </c>
      <c r="X533" s="5">
        <v>4</v>
      </c>
      <c r="Y533" s="5" t="s">
        <v>133</v>
      </c>
      <c r="Z533" s="5" t="s">
        <v>22</v>
      </c>
      <c r="AA533" s="30">
        <v>44811</v>
      </c>
      <c r="AB533" s="32" t="s">
        <v>132</v>
      </c>
      <c r="AC533" s="32">
        <v>6</v>
      </c>
      <c r="AD533" s="33" t="str">
        <f t="shared" si="18"/>
        <v>1110_44811</v>
      </c>
      <c r="AE533">
        <f t="shared" si="19"/>
        <v>220291</v>
      </c>
      <c r="AF533">
        <f>VLOOKUP($I533,ForageQuality!$G$3:$K$1436,2,FALSE)</f>
        <v>24.840015000000001</v>
      </c>
      <c r="AG533">
        <f>VLOOKUP($I533,ForageQuality!$G$3:$K$1436,3,FALSE)</f>
        <v>20.487272999999998</v>
      </c>
      <c r="AH533">
        <f>VLOOKUP($I533,ForageQuality!$G$3:$K$1436,4,FALSE)</f>
        <v>26.814360000000001</v>
      </c>
      <c r="AI533">
        <f>VLOOKUP($I533,ForageQuality!$G$3:$K$1436,5,FALSE)</f>
        <v>11.625678000000001</v>
      </c>
    </row>
    <row r="534" spans="1:35" ht="15.75" customHeight="1" x14ac:dyDescent="0.2">
      <c r="A534" s="27" t="s">
        <v>28</v>
      </c>
      <c r="B534" s="27">
        <v>2022</v>
      </c>
      <c r="C534" s="30">
        <v>44795</v>
      </c>
      <c r="D534" s="27">
        <v>2105</v>
      </c>
      <c r="E534" s="31">
        <v>1</v>
      </c>
      <c r="F534" s="27" t="s">
        <v>20</v>
      </c>
      <c r="G534" s="27" t="s">
        <v>21</v>
      </c>
      <c r="H534" s="27">
        <v>5</v>
      </c>
      <c r="I534" s="5">
        <f t="shared" si="16"/>
        <v>220268</v>
      </c>
      <c r="J534" s="27">
        <v>1.6647083272920593</v>
      </c>
      <c r="K534" s="9"/>
      <c r="L534" s="9"/>
      <c r="M534" s="9"/>
      <c r="N534" s="9"/>
      <c r="O534" s="9"/>
      <c r="P534" s="9"/>
      <c r="Q534" t="str">
        <f t="shared" si="17"/>
        <v>2105_44795</v>
      </c>
      <c r="R534" s="5">
        <v>220292</v>
      </c>
      <c r="S534" s="32">
        <v>2022</v>
      </c>
      <c r="T534" s="32" t="s">
        <v>130</v>
      </c>
      <c r="U534" s="5" t="s">
        <v>19</v>
      </c>
      <c r="V534" s="5">
        <v>1111</v>
      </c>
      <c r="W534" s="5">
        <v>1</v>
      </c>
      <c r="X534" s="5">
        <v>6</v>
      </c>
      <c r="Y534" s="5" t="s">
        <v>133</v>
      </c>
      <c r="Z534" s="5" t="s">
        <v>25</v>
      </c>
      <c r="AA534" s="30">
        <v>44811</v>
      </c>
      <c r="AB534" s="32" t="s">
        <v>132</v>
      </c>
      <c r="AC534" s="32">
        <v>6</v>
      </c>
      <c r="AD534" s="33" t="str">
        <f t="shared" si="18"/>
        <v>1111_44811</v>
      </c>
      <c r="AE534">
        <f t="shared" si="19"/>
        <v>220292</v>
      </c>
      <c r="AF534">
        <f>VLOOKUP($I534,ForageQuality!$G$3:$K$1436,2,FALSE)</f>
        <v>22.506019999999999</v>
      </c>
      <c r="AG534">
        <f>VLOOKUP($I534,ForageQuality!$G$3:$K$1436,3,FALSE)</f>
        <v>21.30742</v>
      </c>
      <c r="AH534">
        <f>VLOOKUP($I534,ForageQuality!$G$3:$K$1436,4,FALSE)</f>
        <v>26.000399999999999</v>
      </c>
      <c r="AI534">
        <f>VLOOKUP($I534,ForageQuality!$G$3:$K$1436,5,FALSE)</f>
        <v>13.99596</v>
      </c>
    </row>
    <row r="535" spans="1:35" ht="15.75" customHeight="1" x14ac:dyDescent="0.2">
      <c r="A535" s="27" t="s">
        <v>28</v>
      </c>
      <c r="B535" s="27">
        <v>2022</v>
      </c>
      <c r="C535" s="30">
        <v>44795</v>
      </c>
      <c r="D535" s="27">
        <v>2106</v>
      </c>
      <c r="E535" s="31">
        <v>1</v>
      </c>
      <c r="F535" s="27" t="s">
        <v>24</v>
      </c>
      <c r="G535" s="27" t="s">
        <v>21</v>
      </c>
      <c r="H535" s="27">
        <v>5</v>
      </c>
      <c r="I535" s="5">
        <f t="shared" si="16"/>
        <v>220269</v>
      </c>
      <c r="J535" s="27">
        <v>1.7164209896407534</v>
      </c>
      <c r="K535" s="9"/>
      <c r="L535" s="9"/>
      <c r="M535" s="9"/>
      <c r="N535" s="9"/>
      <c r="O535" s="9"/>
      <c r="P535" s="9"/>
      <c r="Q535" t="str">
        <f t="shared" si="17"/>
        <v>2106_44795</v>
      </c>
      <c r="R535" s="5">
        <v>220293</v>
      </c>
      <c r="S535" s="32">
        <v>2022</v>
      </c>
      <c r="T535" s="32" t="s">
        <v>130</v>
      </c>
      <c r="U535" s="5" t="s">
        <v>19</v>
      </c>
      <c r="V535" s="5">
        <v>1112</v>
      </c>
      <c r="W535" s="5">
        <v>1</v>
      </c>
      <c r="X535" s="5">
        <v>1</v>
      </c>
      <c r="Y535" s="5" t="s">
        <v>133</v>
      </c>
      <c r="Z535" s="5" t="s">
        <v>26</v>
      </c>
      <c r="AA535" s="30">
        <v>44811</v>
      </c>
      <c r="AB535" s="32" t="s">
        <v>132</v>
      </c>
      <c r="AC535" s="32">
        <v>6</v>
      </c>
      <c r="AD535" s="33" t="str">
        <f t="shared" si="18"/>
        <v>1112_44811</v>
      </c>
      <c r="AE535">
        <f t="shared" si="19"/>
        <v>220293</v>
      </c>
      <c r="AF535">
        <f>VLOOKUP($I535,ForageQuality!$G$3:$K$1436,2,FALSE)</f>
        <v>23.635469000000001</v>
      </c>
      <c r="AG535">
        <f>VLOOKUP($I535,ForageQuality!$G$3:$K$1436,3,FALSE)</f>
        <v>20.848310999999999</v>
      </c>
      <c r="AH535">
        <f>VLOOKUP($I535,ForageQuality!$G$3:$K$1436,4,FALSE)</f>
        <v>25.065964000000001</v>
      </c>
      <c r="AI535">
        <f>VLOOKUP($I535,ForageQuality!$G$3:$K$1436,5,FALSE)</f>
        <v>12.9206</v>
      </c>
    </row>
    <row r="536" spans="1:35" ht="15.75" customHeight="1" x14ac:dyDescent="0.2">
      <c r="A536" s="27" t="s">
        <v>28</v>
      </c>
      <c r="B536" s="27">
        <v>2022</v>
      </c>
      <c r="C536" s="30">
        <v>44795</v>
      </c>
      <c r="D536" s="27">
        <v>2201</v>
      </c>
      <c r="E536" s="31">
        <v>2</v>
      </c>
      <c r="F536" s="27" t="s">
        <v>20</v>
      </c>
      <c r="G536" s="27" t="s">
        <v>21</v>
      </c>
      <c r="H536" s="27">
        <v>5</v>
      </c>
      <c r="I536" s="5">
        <f t="shared" si="16"/>
        <v>220270</v>
      </c>
      <c r="J536" s="27">
        <v>1.5134111992407293</v>
      </c>
      <c r="K536" s="9"/>
      <c r="L536" s="9"/>
      <c r="M536" s="9"/>
      <c r="N536" s="9"/>
      <c r="O536" s="9"/>
      <c r="P536" s="9"/>
      <c r="Q536" t="str">
        <f t="shared" si="17"/>
        <v>2201_44795</v>
      </c>
      <c r="R536" s="5">
        <v>220294</v>
      </c>
      <c r="S536" s="32">
        <v>2022</v>
      </c>
      <c r="T536" s="32" t="s">
        <v>130</v>
      </c>
      <c r="U536" s="5" t="s">
        <v>19</v>
      </c>
      <c r="V536" s="5">
        <v>1207</v>
      </c>
      <c r="W536" s="5">
        <v>1</v>
      </c>
      <c r="X536" s="5">
        <v>3</v>
      </c>
      <c r="Y536" s="5" t="s">
        <v>133</v>
      </c>
      <c r="Z536" s="5" t="s">
        <v>23</v>
      </c>
      <c r="AA536" s="30">
        <v>44811</v>
      </c>
      <c r="AB536" s="32" t="s">
        <v>132</v>
      </c>
      <c r="AC536" s="32">
        <v>6</v>
      </c>
      <c r="AD536" s="33" t="str">
        <f t="shared" si="18"/>
        <v>1207_44811</v>
      </c>
      <c r="AE536">
        <f t="shared" si="19"/>
        <v>220294</v>
      </c>
      <c r="AF536">
        <f>VLOOKUP($I536,ForageQuality!$G$3:$K$1436,2,FALSE)</f>
        <v>26.584040000000002</v>
      </c>
      <c r="AG536">
        <f>VLOOKUP($I536,ForageQuality!$G$3:$K$1436,3,FALSE)</f>
        <v>18.179874999999999</v>
      </c>
      <c r="AH536">
        <f>VLOOKUP($I536,ForageQuality!$G$3:$K$1436,4,FALSE)</f>
        <v>24.015844999999999</v>
      </c>
      <c r="AI536">
        <f>VLOOKUP($I536,ForageQuality!$G$3:$K$1436,5,FALSE)</f>
        <v>8.6066749999999992</v>
      </c>
    </row>
    <row r="537" spans="1:35" ht="15.75" customHeight="1" x14ac:dyDescent="0.2">
      <c r="A537" s="27" t="s">
        <v>28</v>
      </c>
      <c r="B537" s="27">
        <v>2022</v>
      </c>
      <c r="C537" s="30">
        <v>44795</v>
      </c>
      <c r="D537" s="27">
        <v>2202</v>
      </c>
      <c r="E537" s="31">
        <v>2</v>
      </c>
      <c r="F537" s="27" t="s">
        <v>22</v>
      </c>
      <c r="G537" s="27" t="s">
        <v>21</v>
      </c>
      <c r="H537" s="27">
        <v>5</v>
      </c>
      <c r="I537" s="5">
        <f t="shared" si="16"/>
        <v>220271</v>
      </c>
      <c r="J537" s="27">
        <v>1.8566339044598428</v>
      </c>
      <c r="K537" s="9"/>
      <c r="L537" s="9"/>
      <c r="M537" s="9"/>
      <c r="N537" s="9"/>
      <c r="O537" s="9"/>
      <c r="P537" s="9"/>
      <c r="Q537" t="str">
        <f t="shared" si="17"/>
        <v>2202_44795</v>
      </c>
      <c r="R537" s="5">
        <v>220295</v>
      </c>
      <c r="S537" s="32">
        <v>2022</v>
      </c>
      <c r="T537" s="32" t="s">
        <v>130</v>
      </c>
      <c r="U537" s="5" t="s">
        <v>19</v>
      </c>
      <c r="V537" s="5">
        <v>1208</v>
      </c>
      <c r="W537" s="5">
        <v>1</v>
      </c>
      <c r="X537" s="5">
        <v>6</v>
      </c>
      <c r="Y537" s="5" t="s">
        <v>133</v>
      </c>
      <c r="Z537" s="5" t="s">
        <v>25</v>
      </c>
      <c r="AA537" s="30">
        <v>44811</v>
      </c>
      <c r="AB537" s="32" t="s">
        <v>132</v>
      </c>
      <c r="AC537" s="32">
        <v>6</v>
      </c>
      <c r="AD537" s="33" t="str">
        <f t="shared" si="18"/>
        <v>1208_44811</v>
      </c>
      <c r="AE537">
        <f t="shared" si="19"/>
        <v>220295</v>
      </c>
      <c r="AF537">
        <f>VLOOKUP($I537,ForageQuality!$G$3:$K$1436,2,FALSE)</f>
        <v>24.765941999999999</v>
      </c>
      <c r="AG537">
        <f>VLOOKUP($I537,ForageQuality!$G$3:$K$1436,3,FALSE)</f>
        <v>17.898771</v>
      </c>
      <c r="AH537">
        <f>VLOOKUP($I537,ForageQuality!$G$3:$K$1436,4,FALSE)</f>
        <v>22.835412000000002</v>
      </c>
      <c r="AI537">
        <f>VLOOKUP($I537,ForageQuality!$G$3:$K$1436,5,FALSE)</f>
        <v>11.500443000000001</v>
      </c>
    </row>
    <row r="538" spans="1:35" ht="15.75" customHeight="1" x14ac:dyDescent="0.2">
      <c r="A538" s="27" t="s">
        <v>28</v>
      </c>
      <c r="B538" s="27">
        <v>2022</v>
      </c>
      <c r="C538" s="30">
        <v>44795</v>
      </c>
      <c r="D538" s="27">
        <v>2203</v>
      </c>
      <c r="E538" s="31">
        <v>2</v>
      </c>
      <c r="F538" s="27" t="s">
        <v>24</v>
      </c>
      <c r="G538" s="27" t="s">
        <v>21</v>
      </c>
      <c r="H538" s="27">
        <v>5</v>
      </c>
      <c r="I538" s="5">
        <f t="shared" si="16"/>
        <v>220272</v>
      </c>
      <c r="J538" s="27">
        <v>2.6116342137592135</v>
      </c>
      <c r="K538" s="9"/>
      <c r="L538" s="9"/>
      <c r="M538" s="9"/>
      <c r="N538" s="9"/>
      <c r="O538" s="9"/>
      <c r="P538" s="9"/>
      <c r="Q538" t="str">
        <f t="shared" si="17"/>
        <v>2203_44795</v>
      </c>
      <c r="R538" s="5">
        <v>220296</v>
      </c>
      <c r="S538" s="32">
        <v>2022</v>
      </c>
      <c r="T538" s="32" t="s">
        <v>130</v>
      </c>
      <c r="U538" s="5" t="s">
        <v>19</v>
      </c>
      <c r="V538" s="5">
        <v>1209</v>
      </c>
      <c r="W538" s="5">
        <v>1</v>
      </c>
      <c r="X538" s="5">
        <v>1</v>
      </c>
      <c r="Y538" s="5" t="s">
        <v>133</v>
      </c>
      <c r="Z538" s="5" t="s">
        <v>26</v>
      </c>
      <c r="AA538" s="30">
        <v>44811</v>
      </c>
      <c r="AB538" s="32" t="s">
        <v>132</v>
      </c>
      <c r="AC538" s="32">
        <v>6</v>
      </c>
      <c r="AD538" s="33" t="str">
        <f t="shared" si="18"/>
        <v>1209_44811</v>
      </c>
      <c r="AE538">
        <f t="shared" si="19"/>
        <v>220296</v>
      </c>
      <c r="AF538">
        <f>VLOOKUP($I538,ForageQuality!$G$3:$K$1436,2,FALSE)</f>
        <v>23.335560000000001</v>
      </c>
      <c r="AG538">
        <f>VLOOKUP($I538,ForageQuality!$G$3:$K$1436,3,FALSE)</f>
        <v>21.10482</v>
      </c>
      <c r="AH538">
        <f>VLOOKUP($I538,ForageQuality!$G$3:$K$1436,4,FALSE)</f>
        <v>26.98002</v>
      </c>
      <c r="AI538">
        <f>VLOOKUP($I538,ForageQuality!$G$3:$K$1436,5,FALSE)</f>
        <v>13.815899999999999</v>
      </c>
    </row>
    <row r="539" spans="1:35" ht="15.75" customHeight="1" x14ac:dyDescent="0.2">
      <c r="A539" s="27" t="s">
        <v>28</v>
      </c>
      <c r="B539" s="27">
        <v>2022</v>
      </c>
      <c r="C539" s="30">
        <v>44795</v>
      </c>
      <c r="D539" s="27">
        <v>2204</v>
      </c>
      <c r="E539" s="31">
        <v>2</v>
      </c>
      <c r="F539" s="27" t="s">
        <v>23</v>
      </c>
      <c r="G539" s="27" t="s">
        <v>21</v>
      </c>
      <c r="H539" s="27">
        <v>5</v>
      </c>
      <c r="I539" s="5">
        <f t="shared" si="16"/>
        <v>220273</v>
      </c>
      <c r="J539" s="27">
        <v>2.0529401493915715</v>
      </c>
      <c r="K539" s="9"/>
      <c r="L539" s="9"/>
      <c r="M539" s="9"/>
      <c r="N539" s="9"/>
      <c r="O539" s="9"/>
      <c r="P539" s="9"/>
      <c r="Q539" t="str">
        <f t="shared" si="17"/>
        <v>2204_44795</v>
      </c>
      <c r="R539" s="5">
        <v>220297</v>
      </c>
      <c r="S539" s="32">
        <v>2022</v>
      </c>
      <c r="T539" s="32" t="s">
        <v>130</v>
      </c>
      <c r="U539" s="5" t="s">
        <v>19</v>
      </c>
      <c r="V539" s="5">
        <v>1210</v>
      </c>
      <c r="W539" s="5">
        <v>1</v>
      </c>
      <c r="X539" s="5">
        <v>2</v>
      </c>
      <c r="Y539" s="5" t="s">
        <v>133</v>
      </c>
      <c r="Z539" s="5" t="s">
        <v>20</v>
      </c>
      <c r="AA539" s="30">
        <v>44811</v>
      </c>
      <c r="AB539" s="32" t="s">
        <v>132</v>
      </c>
      <c r="AC539" s="32">
        <v>6</v>
      </c>
      <c r="AD539" s="33" t="str">
        <f t="shared" si="18"/>
        <v>1210_44811</v>
      </c>
      <c r="AE539">
        <f t="shared" si="19"/>
        <v>220297</v>
      </c>
      <c r="AF539">
        <f>VLOOKUP($I539,ForageQuality!$G$3:$K$1436,2,FALSE)</f>
        <v>23.644541</v>
      </c>
      <c r="AG539">
        <f>VLOOKUP($I539,ForageQuality!$G$3:$K$1436,3,FALSE)</f>
        <v>18.999914</v>
      </c>
      <c r="AH539">
        <f>VLOOKUP($I539,ForageQuality!$G$3:$K$1436,4,FALSE)</f>
        <v>24.404903999999998</v>
      </c>
      <c r="AI539">
        <f>VLOOKUP($I539,ForageQuality!$G$3:$K$1436,5,FALSE)</f>
        <v>11.45125</v>
      </c>
    </row>
    <row r="540" spans="1:35" ht="15.75" customHeight="1" x14ac:dyDescent="0.2">
      <c r="A540" s="27" t="s">
        <v>28</v>
      </c>
      <c r="B540" s="27">
        <v>2022</v>
      </c>
      <c r="C540" s="30">
        <v>44795</v>
      </c>
      <c r="D540" s="27">
        <v>2205</v>
      </c>
      <c r="E540" s="31">
        <v>2</v>
      </c>
      <c r="F540" s="27" t="s">
        <v>26</v>
      </c>
      <c r="G540" s="27" t="s">
        <v>21</v>
      </c>
      <c r="H540" s="27">
        <v>5</v>
      </c>
      <c r="I540" s="5">
        <f t="shared" si="16"/>
        <v>220274</v>
      </c>
      <c r="J540" s="27">
        <v>1.4487706027529701</v>
      </c>
      <c r="K540" s="9"/>
      <c r="L540" s="9"/>
      <c r="M540" s="9"/>
      <c r="N540" s="9"/>
      <c r="O540" s="9"/>
      <c r="P540" s="9"/>
      <c r="Q540" t="str">
        <f t="shared" si="17"/>
        <v>2205_44795</v>
      </c>
      <c r="R540" s="5">
        <v>220298</v>
      </c>
      <c r="S540" s="32">
        <v>2022</v>
      </c>
      <c r="T540" s="32" t="s">
        <v>130</v>
      </c>
      <c r="U540" s="5" t="s">
        <v>19</v>
      </c>
      <c r="V540" s="5">
        <v>1211</v>
      </c>
      <c r="W540" s="5">
        <v>1</v>
      </c>
      <c r="X540" s="5">
        <v>4</v>
      </c>
      <c r="Y540" s="5" t="s">
        <v>133</v>
      </c>
      <c r="Z540" s="5" t="s">
        <v>22</v>
      </c>
      <c r="AA540" s="30">
        <v>44811</v>
      </c>
      <c r="AB540" s="32" t="s">
        <v>132</v>
      </c>
      <c r="AC540" s="32">
        <v>6</v>
      </c>
      <c r="AD540" s="33" t="str">
        <f t="shared" si="18"/>
        <v>1211_44811</v>
      </c>
      <c r="AE540">
        <f t="shared" si="19"/>
        <v>220298</v>
      </c>
      <c r="AF540">
        <f>VLOOKUP($I540,ForageQuality!$G$3:$K$1436,2,FALSE)</f>
        <v>25.530414</v>
      </c>
      <c r="AG540">
        <f>VLOOKUP($I540,ForageQuality!$G$3:$K$1436,3,FALSE)</f>
        <v>18.44577</v>
      </c>
      <c r="AH540">
        <f>VLOOKUP($I540,ForageQuality!$G$3:$K$1436,4,FALSE)</f>
        <v>22.970030999999999</v>
      </c>
      <c r="AI540">
        <f>VLOOKUP($I540,ForageQuality!$G$3:$K$1436,5,FALSE)</f>
        <v>8.5713179999999998</v>
      </c>
    </row>
    <row r="541" spans="1:35" ht="15.75" customHeight="1" x14ac:dyDescent="0.2">
      <c r="A541" s="27" t="s">
        <v>28</v>
      </c>
      <c r="B541" s="27">
        <v>2022</v>
      </c>
      <c r="C541" s="30">
        <v>44795</v>
      </c>
      <c r="D541" s="27">
        <v>2206</v>
      </c>
      <c r="E541" s="31">
        <v>2</v>
      </c>
      <c r="F541" s="27" t="s">
        <v>25</v>
      </c>
      <c r="G541" s="27" t="s">
        <v>21</v>
      </c>
      <c r="H541" s="27">
        <v>5</v>
      </c>
      <c r="I541" s="5">
        <f t="shared" si="16"/>
        <v>220275</v>
      </c>
      <c r="J541" s="27">
        <v>1.2717359660135239</v>
      </c>
      <c r="K541" s="9"/>
      <c r="L541" s="9"/>
      <c r="M541" s="9"/>
      <c r="N541" s="9"/>
      <c r="O541" s="9"/>
      <c r="P541" s="9"/>
      <c r="Q541" t="str">
        <f t="shared" si="17"/>
        <v>2206_44795</v>
      </c>
      <c r="R541" s="5">
        <v>220299</v>
      </c>
      <c r="S541" s="32">
        <v>2022</v>
      </c>
      <c r="T541" s="32" t="s">
        <v>130</v>
      </c>
      <c r="U541" s="5" t="s">
        <v>19</v>
      </c>
      <c r="V541" s="5">
        <v>1212</v>
      </c>
      <c r="W541" s="5">
        <v>1</v>
      </c>
      <c r="X541" s="5">
        <v>5</v>
      </c>
      <c r="Y541" s="5" t="s">
        <v>133</v>
      </c>
      <c r="Z541" s="5" t="s">
        <v>24</v>
      </c>
      <c r="AA541" s="30">
        <v>44811</v>
      </c>
      <c r="AB541" s="32" t="s">
        <v>132</v>
      </c>
      <c r="AC541" s="32">
        <v>6</v>
      </c>
      <c r="AD541" s="33" t="str">
        <f t="shared" si="18"/>
        <v>1212_44811</v>
      </c>
      <c r="AE541">
        <f t="shared" si="19"/>
        <v>220299</v>
      </c>
      <c r="AF541">
        <f>VLOOKUP($I541,ForageQuality!$G$3:$K$1436,2,FALSE)</f>
        <v>29.174969999999998</v>
      </c>
      <c r="AG541">
        <f>VLOOKUP($I541,ForageQuality!$G$3:$K$1436,3,FALSE)</f>
        <v>16.325078000000001</v>
      </c>
      <c r="AH541">
        <f>VLOOKUP($I541,ForageQuality!$G$3:$K$1436,4,FALSE)</f>
        <v>20.270382000000001</v>
      </c>
      <c r="AI541">
        <f>VLOOKUP($I541,ForageQuality!$G$3:$K$1436,5,FALSE)</f>
        <v>5.1620799999999996</v>
      </c>
    </row>
    <row r="542" spans="1:35" ht="15.75" customHeight="1" x14ac:dyDescent="0.2">
      <c r="A542" s="27" t="s">
        <v>28</v>
      </c>
      <c r="B542" s="27">
        <v>2022</v>
      </c>
      <c r="C542" s="30">
        <v>44795</v>
      </c>
      <c r="D542" s="27">
        <v>2307</v>
      </c>
      <c r="E542" s="31">
        <v>3</v>
      </c>
      <c r="F542" s="27" t="s">
        <v>20</v>
      </c>
      <c r="G542" s="27" t="s">
        <v>21</v>
      </c>
      <c r="H542" s="27">
        <v>5</v>
      </c>
      <c r="I542" s="5">
        <f t="shared" si="16"/>
        <v>220276</v>
      </c>
      <c r="J542" s="27">
        <v>1.9027095959595961</v>
      </c>
      <c r="K542" s="9"/>
      <c r="L542" s="9"/>
      <c r="M542" s="9"/>
      <c r="N542" s="9"/>
      <c r="O542" s="9"/>
      <c r="P542" s="9"/>
      <c r="Q542" t="str">
        <f t="shared" si="17"/>
        <v>2307_44795</v>
      </c>
      <c r="R542" s="5">
        <v>220300</v>
      </c>
      <c r="S542" s="32">
        <v>2022</v>
      </c>
      <c r="T542" s="32" t="s">
        <v>130</v>
      </c>
      <c r="U542" s="5" t="s">
        <v>19</v>
      </c>
      <c r="V542" s="5">
        <v>1301</v>
      </c>
      <c r="W542" s="5">
        <v>1</v>
      </c>
      <c r="X542" s="5">
        <v>2</v>
      </c>
      <c r="Y542" s="5" t="s">
        <v>133</v>
      </c>
      <c r="Z542" s="5" t="s">
        <v>20</v>
      </c>
      <c r="AA542" s="30">
        <v>44811</v>
      </c>
      <c r="AB542" s="32" t="s">
        <v>132</v>
      </c>
      <c r="AC542" s="32">
        <v>6</v>
      </c>
      <c r="AD542" s="33" t="str">
        <f t="shared" si="18"/>
        <v>1301_44811</v>
      </c>
      <c r="AE542">
        <f t="shared" si="19"/>
        <v>220300</v>
      </c>
      <c r="AF542">
        <f>VLOOKUP($I542,ForageQuality!$G$3:$K$1436,2,FALSE)</f>
        <v>26.625599999999999</v>
      </c>
      <c r="AG542">
        <f>VLOOKUP($I542,ForageQuality!$G$3:$K$1436,3,FALSE)</f>
        <v>17.51003</v>
      </c>
      <c r="AH542">
        <f>VLOOKUP($I542,ForageQuality!$G$3:$K$1436,4,FALSE)</f>
        <v>23.047785000000001</v>
      </c>
      <c r="AI542">
        <f>VLOOKUP($I542,ForageQuality!$G$3:$K$1436,5,FALSE)</f>
        <v>9.2542449999999992</v>
      </c>
    </row>
    <row r="543" spans="1:35" ht="15.75" customHeight="1" x14ac:dyDescent="0.2">
      <c r="A543" s="27" t="s">
        <v>28</v>
      </c>
      <c r="B543" s="27">
        <v>2022</v>
      </c>
      <c r="C543" s="30">
        <v>44795</v>
      </c>
      <c r="D543" s="27">
        <v>2308</v>
      </c>
      <c r="E543" s="31">
        <v>3</v>
      </c>
      <c r="F543" s="27" t="s">
        <v>24</v>
      </c>
      <c r="G543" s="27" t="s">
        <v>21</v>
      </c>
      <c r="H543" s="27">
        <v>5</v>
      </c>
      <c r="I543" s="5">
        <f t="shared" si="16"/>
        <v>220277</v>
      </c>
      <c r="J543" s="27">
        <v>2.1549046328195587</v>
      </c>
      <c r="K543" s="9"/>
      <c r="L543" s="9"/>
      <c r="M543" s="9"/>
      <c r="N543" s="9"/>
      <c r="O543" s="9"/>
      <c r="P543" s="9"/>
      <c r="Q543" t="str">
        <f t="shared" si="17"/>
        <v>2308_44795</v>
      </c>
      <c r="R543" s="5">
        <v>220301</v>
      </c>
      <c r="S543" s="32">
        <v>2022</v>
      </c>
      <c r="T543" s="32" t="s">
        <v>130</v>
      </c>
      <c r="U543" s="5" t="s">
        <v>19</v>
      </c>
      <c r="V543" s="5">
        <v>1302</v>
      </c>
      <c r="W543" s="5">
        <v>1</v>
      </c>
      <c r="X543" s="5">
        <v>4</v>
      </c>
      <c r="Y543" s="5" t="s">
        <v>133</v>
      </c>
      <c r="Z543" s="5" t="s">
        <v>22</v>
      </c>
      <c r="AA543" s="30">
        <v>44811</v>
      </c>
      <c r="AB543" s="32" t="s">
        <v>132</v>
      </c>
      <c r="AC543" s="32">
        <v>6</v>
      </c>
      <c r="AD543" s="33" t="str">
        <f t="shared" si="18"/>
        <v>1302_44811</v>
      </c>
      <c r="AE543">
        <f t="shared" si="19"/>
        <v>220301</v>
      </c>
      <c r="AF543">
        <f>VLOOKUP($I543,ForageQuality!$G$3:$K$1436,2,FALSE)</f>
        <v>24.988250000000001</v>
      </c>
      <c r="AG543">
        <f>VLOOKUP($I543,ForageQuality!$G$3:$K$1436,3,FALSE)</f>
        <v>17.27628</v>
      </c>
      <c r="AH543">
        <f>VLOOKUP($I543,ForageQuality!$G$3:$K$1436,4,FALSE)</f>
        <v>21.998830000000002</v>
      </c>
      <c r="AI543">
        <f>VLOOKUP($I543,ForageQuality!$G$3:$K$1436,5,FALSE)</f>
        <v>8.97743</v>
      </c>
    </row>
    <row r="544" spans="1:35" ht="15.75" customHeight="1" x14ac:dyDescent="0.2">
      <c r="A544" s="27" t="s">
        <v>28</v>
      </c>
      <c r="B544" s="27">
        <v>2022</v>
      </c>
      <c r="C544" s="30">
        <v>44795</v>
      </c>
      <c r="D544" s="27">
        <v>2309</v>
      </c>
      <c r="E544" s="31">
        <v>3</v>
      </c>
      <c r="F544" s="27" t="s">
        <v>26</v>
      </c>
      <c r="G544" s="27" t="s">
        <v>21</v>
      </c>
      <c r="H544" s="27">
        <v>5</v>
      </c>
      <c r="I544" s="5">
        <f t="shared" si="16"/>
        <v>220278</v>
      </c>
      <c r="J544" s="27">
        <v>2.0054986542766691</v>
      </c>
      <c r="K544" s="9"/>
      <c r="L544" s="9"/>
      <c r="M544" s="9"/>
      <c r="N544" s="9"/>
      <c r="O544" s="9"/>
      <c r="P544" s="9"/>
      <c r="Q544" t="str">
        <f t="shared" si="17"/>
        <v>2309_44795</v>
      </c>
      <c r="R544" s="5">
        <v>220302</v>
      </c>
      <c r="S544" s="32">
        <v>2022</v>
      </c>
      <c r="T544" s="32" t="s">
        <v>130</v>
      </c>
      <c r="U544" s="5" t="s">
        <v>19</v>
      </c>
      <c r="V544" s="5">
        <v>1303</v>
      </c>
      <c r="W544" s="5">
        <v>1</v>
      </c>
      <c r="X544" s="5">
        <v>6</v>
      </c>
      <c r="Y544" s="5" t="s">
        <v>133</v>
      </c>
      <c r="Z544" s="5" t="s">
        <v>25</v>
      </c>
      <c r="AA544" s="30">
        <v>44811</v>
      </c>
      <c r="AB544" s="32" t="s">
        <v>132</v>
      </c>
      <c r="AC544" s="32">
        <v>6</v>
      </c>
      <c r="AD544" s="33" t="str">
        <f t="shared" si="18"/>
        <v>1303_44811</v>
      </c>
      <c r="AE544">
        <f t="shared" si="19"/>
        <v>220302</v>
      </c>
      <c r="AF544">
        <f>VLOOKUP($I544,ForageQuality!$G$3:$K$1436,2,FALSE)</f>
        <v>23.921396999999999</v>
      </c>
      <c r="AG544">
        <f>VLOOKUP($I544,ForageQuality!$G$3:$K$1436,3,FALSE)</f>
        <v>20.748432000000001</v>
      </c>
      <c r="AH544">
        <f>VLOOKUP($I544,ForageQuality!$G$3:$K$1436,4,FALSE)</f>
        <v>26.211449999999999</v>
      </c>
      <c r="AI544">
        <f>VLOOKUP($I544,ForageQuality!$G$3:$K$1436,5,FALSE)</f>
        <v>13.593166</v>
      </c>
    </row>
    <row r="545" spans="1:35" ht="15.75" customHeight="1" x14ac:dyDescent="0.2">
      <c r="A545" s="27" t="s">
        <v>28</v>
      </c>
      <c r="B545" s="27">
        <v>2022</v>
      </c>
      <c r="C545" s="30">
        <v>44795</v>
      </c>
      <c r="D545" s="27">
        <v>2310</v>
      </c>
      <c r="E545" s="31">
        <v>3</v>
      </c>
      <c r="F545" s="27" t="s">
        <v>22</v>
      </c>
      <c r="G545" s="27" t="s">
        <v>21</v>
      </c>
      <c r="H545" s="27">
        <v>5</v>
      </c>
      <c r="I545" s="5">
        <f t="shared" si="16"/>
        <v>220279</v>
      </c>
      <c r="J545" s="27">
        <v>1.9401022259633369</v>
      </c>
      <c r="K545" s="9"/>
      <c r="L545" s="9"/>
      <c r="M545" s="9"/>
      <c r="N545" s="9"/>
      <c r="O545" s="9"/>
      <c r="P545" s="9"/>
      <c r="Q545" t="str">
        <f t="shared" si="17"/>
        <v>2310_44795</v>
      </c>
      <c r="R545" s="5">
        <v>220303</v>
      </c>
      <c r="S545" s="32">
        <v>2022</v>
      </c>
      <c r="T545" s="32" t="s">
        <v>130</v>
      </c>
      <c r="U545" s="5" t="s">
        <v>19</v>
      </c>
      <c r="V545" s="5">
        <v>1304</v>
      </c>
      <c r="W545" s="5">
        <v>1</v>
      </c>
      <c r="X545" s="5">
        <v>1</v>
      </c>
      <c r="Y545" s="5" t="s">
        <v>133</v>
      </c>
      <c r="Z545" s="5" t="s">
        <v>26</v>
      </c>
      <c r="AA545" s="30">
        <v>44811</v>
      </c>
      <c r="AB545" s="32" t="s">
        <v>132</v>
      </c>
      <c r="AC545" s="32">
        <v>6</v>
      </c>
      <c r="AD545" s="33" t="str">
        <f t="shared" si="18"/>
        <v>1304_44811</v>
      </c>
      <c r="AE545">
        <f t="shared" si="19"/>
        <v>220303</v>
      </c>
      <c r="AF545">
        <f>VLOOKUP($I545,ForageQuality!$G$3:$K$1436,2,FALSE)</f>
        <v>23.999165999999999</v>
      </c>
      <c r="AG545">
        <f>VLOOKUP($I545,ForageQuality!$G$3:$K$1436,3,FALSE)</f>
        <v>17.509689000000002</v>
      </c>
      <c r="AH545">
        <f>VLOOKUP($I545,ForageQuality!$G$3:$K$1436,4,FALSE)</f>
        <v>22.122800999999999</v>
      </c>
      <c r="AI545">
        <f>VLOOKUP($I545,ForageQuality!$G$3:$K$1436,5,FALSE)</f>
        <v>9.9767700000000001</v>
      </c>
    </row>
    <row r="546" spans="1:35" ht="15.75" customHeight="1" x14ac:dyDescent="0.2">
      <c r="A546" s="27" t="s">
        <v>28</v>
      </c>
      <c r="B546" s="27">
        <v>2022</v>
      </c>
      <c r="C546" s="30">
        <v>44795</v>
      </c>
      <c r="D546" s="27">
        <v>2311</v>
      </c>
      <c r="E546" s="31">
        <v>3</v>
      </c>
      <c r="F546" s="27" t="s">
        <v>25</v>
      </c>
      <c r="G546" s="27" t="s">
        <v>21</v>
      </c>
      <c r="H546" s="27">
        <v>5</v>
      </c>
      <c r="I546" s="5">
        <f t="shared" si="16"/>
        <v>220280</v>
      </c>
      <c r="J546" s="27">
        <v>1.5088542568542571</v>
      </c>
      <c r="K546" s="9"/>
      <c r="L546" s="9"/>
      <c r="M546" s="9"/>
      <c r="N546" s="9"/>
      <c r="O546" s="9"/>
      <c r="P546" s="9"/>
      <c r="Q546" t="str">
        <f t="shared" si="17"/>
        <v>2311_44795</v>
      </c>
      <c r="R546" s="5">
        <v>220304</v>
      </c>
      <c r="S546" s="32">
        <v>2022</v>
      </c>
      <c r="T546" s="32" t="s">
        <v>130</v>
      </c>
      <c r="U546" s="5" t="s">
        <v>19</v>
      </c>
      <c r="V546" s="5">
        <v>1305</v>
      </c>
      <c r="W546" s="5">
        <v>1</v>
      </c>
      <c r="X546" s="5">
        <v>3</v>
      </c>
      <c r="Y546" s="5" t="s">
        <v>133</v>
      </c>
      <c r="Z546" s="5" t="s">
        <v>23</v>
      </c>
      <c r="AA546" s="30">
        <v>44811</v>
      </c>
      <c r="AB546" s="32" t="s">
        <v>132</v>
      </c>
      <c r="AC546" s="32">
        <v>6</v>
      </c>
      <c r="AD546" s="33" t="str">
        <f t="shared" si="18"/>
        <v>1305_44811</v>
      </c>
      <c r="AE546">
        <f t="shared" si="19"/>
        <v>220304</v>
      </c>
      <c r="AF546">
        <f>VLOOKUP($I546,ForageQuality!$G$3:$K$1436,2,FALSE)</f>
        <v>25.557390000000002</v>
      </c>
      <c r="AG546">
        <f>VLOOKUP($I546,ForageQuality!$G$3:$K$1436,3,FALSE)</f>
        <v>19.528749999999999</v>
      </c>
      <c r="AH546">
        <f>VLOOKUP($I546,ForageQuality!$G$3:$K$1436,4,FALSE)</f>
        <v>24.794619999999998</v>
      </c>
      <c r="AI546">
        <f>VLOOKUP($I546,ForageQuality!$G$3:$K$1436,5,FALSE)</f>
        <v>8.9418699999999998</v>
      </c>
    </row>
    <row r="547" spans="1:35" ht="15.75" customHeight="1" x14ac:dyDescent="0.2">
      <c r="A547" s="27" t="s">
        <v>28</v>
      </c>
      <c r="B547" s="27">
        <v>2022</v>
      </c>
      <c r="C547" s="30">
        <v>44795</v>
      </c>
      <c r="D547" s="27">
        <v>2312</v>
      </c>
      <c r="E547" s="31">
        <v>3</v>
      </c>
      <c r="F547" s="27" t="s">
        <v>23</v>
      </c>
      <c r="G547" s="27" t="s">
        <v>21</v>
      </c>
      <c r="H547" s="27">
        <v>5</v>
      </c>
      <c r="I547" s="5">
        <f t="shared" si="16"/>
        <v>220281</v>
      </c>
      <c r="J547" s="27">
        <v>1.3182005794377882</v>
      </c>
      <c r="K547" s="9"/>
      <c r="L547" s="9"/>
      <c r="M547" s="9"/>
      <c r="N547" s="9"/>
      <c r="O547" s="9"/>
      <c r="P547" s="9"/>
      <c r="Q547" t="str">
        <f t="shared" si="17"/>
        <v>2312_44795</v>
      </c>
      <c r="R547" s="5">
        <v>220305</v>
      </c>
      <c r="S547" s="32">
        <v>2022</v>
      </c>
      <c r="T547" s="32" t="s">
        <v>130</v>
      </c>
      <c r="U547" s="5" t="s">
        <v>19</v>
      </c>
      <c r="V547" s="5">
        <v>1306</v>
      </c>
      <c r="W547" s="5">
        <v>1</v>
      </c>
      <c r="X547" s="5">
        <v>5</v>
      </c>
      <c r="Y547" s="5" t="s">
        <v>133</v>
      </c>
      <c r="Z547" s="5" t="s">
        <v>24</v>
      </c>
      <c r="AA547" s="30">
        <v>44811</v>
      </c>
      <c r="AB547" s="32" t="s">
        <v>132</v>
      </c>
      <c r="AC547" s="32">
        <v>6</v>
      </c>
      <c r="AD547" s="33" t="str">
        <f t="shared" si="18"/>
        <v>1306_44811</v>
      </c>
      <c r="AE547">
        <f t="shared" si="19"/>
        <v>220305</v>
      </c>
      <c r="AF547">
        <f>VLOOKUP($I547,ForageQuality!$G$3:$K$1436,2,FALSE)</f>
        <v>29.092680000000001</v>
      </c>
      <c r="AG547">
        <f>VLOOKUP($I547,ForageQuality!$G$3:$K$1436,3,FALSE)</f>
        <v>17.382072000000001</v>
      </c>
      <c r="AH547">
        <f>VLOOKUP($I547,ForageQuality!$G$3:$K$1436,4,FALSE)</f>
        <v>22.42848</v>
      </c>
      <c r="AI547">
        <f>VLOOKUP($I547,ForageQuality!$G$3:$K$1436,5,FALSE)</f>
        <v>6.7561200000000001</v>
      </c>
    </row>
    <row r="548" spans="1:35" ht="15.75" customHeight="1" x14ac:dyDescent="0.2">
      <c r="A548" s="27" t="s">
        <v>28</v>
      </c>
      <c r="B548" s="27">
        <v>2022</v>
      </c>
      <c r="C548" s="30">
        <v>44795</v>
      </c>
      <c r="D548" s="27">
        <v>2401</v>
      </c>
      <c r="E548" s="31">
        <v>4</v>
      </c>
      <c r="F548" s="27" t="s">
        <v>25</v>
      </c>
      <c r="G548" s="27" t="s">
        <v>21</v>
      </c>
      <c r="H548" s="27">
        <v>5</v>
      </c>
      <c r="I548" s="5">
        <f t="shared" si="16"/>
        <v>220282</v>
      </c>
      <c r="J548" s="27">
        <v>1.8716571031125018</v>
      </c>
      <c r="K548" s="9"/>
      <c r="L548" s="9"/>
      <c r="M548" s="9"/>
      <c r="N548" s="9"/>
      <c r="O548" s="9"/>
      <c r="P548" s="9"/>
      <c r="Q548" t="str">
        <f t="shared" si="17"/>
        <v>2401_44795</v>
      </c>
      <c r="R548" s="5">
        <v>220306</v>
      </c>
      <c r="S548" s="32">
        <v>2022</v>
      </c>
      <c r="T548" s="32" t="s">
        <v>130</v>
      </c>
      <c r="U548" s="5" t="s">
        <v>19</v>
      </c>
      <c r="V548" s="5">
        <v>1407</v>
      </c>
      <c r="W548" s="5">
        <v>1</v>
      </c>
      <c r="X548" s="5">
        <v>4</v>
      </c>
      <c r="Y548" s="5" t="s">
        <v>133</v>
      </c>
      <c r="Z548" s="5" t="s">
        <v>22</v>
      </c>
      <c r="AA548" s="30">
        <v>44811</v>
      </c>
      <c r="AB548" s="32" t="s">
        <v>132</v>
      </c>
      <c r="AC548" s="32">
        <v>6</v>
      </c>
      <c r="AD548" s="33" t="str">
        <f t="shared" si="18"/>
        <v>1407_44811</v>
      </c>
      <c r="AE548">
        <f t="shared" si="19"/>
        <v>220306</v>
      </c>
      <c r="AF548">
        <f>VLOOKUP($I548,ForageQuality!$G$3:$K$1436,2,FALSE)</f>
        <v>25.850715999999998</v>
      </c>
      <c r="AG548">
        <f>VLOOKUP($I548,ForageQuality!$G$3:$K$1436,3,FALSE)</f>
        <v>17.751683</v>
      </c>
      <c r="AH548">
        <f>VLOOKUP($I548,ForageQuality!$G$3:$K$1436,4,FALSE)</f>
        <v>22.651551999999999</v>
      </c>
      <c r="AI548">
        <f>VLOOKUP($I548,ForageQuality!$G$3:$K$1436,5,FALSE)</f>
        <v>7.9335589999999998</v>
      </c>
    </row>
    <row r="549" spans="1:35" ht="15.75" customHeight="1" x14ac:dyDescent="0.2">
      <c r="A549" s="27" t="s">
        <v>28</v>
      </c>
      <c r="B549" s="27">
        <v>2022</v>
      </c>
      <c r="C549" s="30">
        <v>44795</v>
      </c>
      <c r="D549" s="27">
        <v>2402</v>
      </c>
      <c r="E549" s="31">
        <v>4</v>
      </c>
      <c r="F549" s="27" t="s">
        <v>22</v>
      </c>
      <c r="G549" s="27" t="s">
        <v>21</v>
      </c>
      <c r="H549" s="27">
        <v>5</v>
      </c>
      <c r="I549" s="5">
        <f t="shared" si="16"/>
        <v>220283</v>
      </c>
      <c r="J549" s="27">
        <v>1.637605437086918</v>
      </c>
      <c r="K549" s="9"/>
      <c r="L549" s="9"/>
      <c r="M549" s="9"/>
      <c r="N549" s="9"/>
      <c r="O549" s="9"/>
      <c r="P549" s="9"/>
      <c r="Q549" t="str">
        <f t="shared" si="17"/>
        <v>2402_44795</v>
      </c>
      <c r="R549" s="5">
        <v>220307</v>
      </c>
      <c r="S549" s="32">
        <v>2022</v>
      </c>
      <c r="T549" s="32" t="s">
        <v>130</v>
      </c>
      <c r="U549" s="5" t="s">
        <v>19</v>
      </c>
      <c r="V549" s="5">
        <v>1408</v>
      </c>
      <c r="W549" s="5">
        <v>1</v>
      </c>
      <c r="X549" s="5">
        <v>2</v>
      </c>
      <c r="Y549" s="5" t="s">
        <v>133</v>
      </c>
      <c r="Z549" s="5" t="s">
        <v>20</v>
      </c>
      <c r="AA549" s="30">
        <v>44811</v>
      </c>
      <c r="AB549" s="32" t="s">
        <v>132</v>
      </c>
      <c r="AC549" s="32">
        <v>6</v>
      </c>
      <c r="AD549" s="33" t="str">
        <f t="shared" si="18"/>
        <v>1408_44811</v>
      </c>
      <c r="AE549">
        <f t="shared" si="19"/>
        <v>220307</v>
      </c>
      <c r="AF549">
        <f>VLOOKUP($I549,ForageQuality!$G$3:$K$1436,2,FALSE)</f>
        <v>26.307513</v>
      </c>
      <c r="AG549">
        <f>VLOOKUP($I549,ForageQuality!$G$3:$K$1436,3,FALSE)</f>
        <v>17.713540999999999</v>
      </c>
      <c r="AH549">
        <f>VLOOKUP($I549,ForageQuality!$G$3:$K$1436,4,FALSE)</f>
        <v>22.139621000000002</v>
      </c>
      <c r="AI549">
        <f>VLOOKUP($I549,ForageQuality!$G$3:$K$1436,5,FALSE)</f>
        <v>8.1237010000000005</v>
      </c>
    </row>
    <row r="550" spans="1:35" ht="15.75" customHeight="1" x14ac:dyDescent="0.2">
      <c r="A550" s="27" t="s">
        <v>28</v>
      </c>
      <c r="B550" s="27">
        <v>2022</v>
      </c>
      <c r="C550" s="30">
        <v>44795</v>
      </c>
      <c r="D550" s="27">
        <v>2403</v>
      </c>
      <c r="E550" s="31">
        <v>4</v>
      </c>
      <c r="F550" s="27" t="s">
        <v>20</v>
      </c>
      <c r="G550" s="27" t="s">
        <v>21</v>
      </c>
      <c r="H550" s="27">
        <v>5</v>
      </c>
      <c r="I550" s="5">
        <f t="shared" si="16"/>
        <v>220284</v>
      </c>
      <c r="J550" s="27">
        <v>2.111908033211698</v>
      </c>
      <c r="K550" s="9"/>
      <c r="L550" s="9"/>
      <c r="M550" s="9"/>
      <c r="N550" s="9"/>
      <c r="O550" s="9"/>
      <c r="P550" s="9"/>
      <c r="Q550" t="str">
        <f t="shared" si="17"/>
        <v>2403_44795</v>
      </c>
      <c r="R550" s="5">
        <v>220308</v>
      </c>
      <c r="S550" s="32">
        <v>2022</v>
      </c>
      <c r="T550" s="32" t="s">
        <v>130</v>
      </c>
      <c r="U550" s="5" t="s">
        <v>19</v>
      </c>
      <c r="V550" s="5">
        <v>1409</v>
      </c>
      <c r="W550" s="5">
        <v>1</v>
      </c>
      <c r="X550" s="5">
        <v>5</v>
      </c>
      <c r="Y550" s="5" t="s">
        <v>133</v>
      </c>
      <c r="Z550" s="5" t="s">
        <v>24</v>
      </c>
      <c r="AA550" s="30">
        <v>44811</v>
      </c>
      <c r="AB550" s="32" t="s">
        <v>132</v>
      </c>
      <c r="AC550" s="32">
        <v>6</v>
      </c>
      <c r="AD550" s="33" t="str">
        <f t="shared" si="18"/>
        <v>1409_44811</v>
      </c>
      <c r="AE550">
        <f t="shared" si="19"/>
        <v>220308</v>
      </c>
      <c r="AF550">
        <f>VLOOKUP($I550,ForageQuality!$G$3:$K$1436,2,FALSE)</f>
        <v>22.574881999999999</v>
      </c>
      <c r="AG550">
        <f>VLOOKUP($I550,ForageQuality!$G$3:$K$1436,3,FALSE)</f>
        <v>20.417870000000001</v>
      </c>
      <c r="AH550">
        <f>VLOOKUP($I550,ForageQuality!$G$3:$K$1436,4,FALSE)</f>
        <v>26.326608</v>
      </c>
      <c r="AI550">
        <f>VLOOKUP($I550,ForageQuality!$G$3:$K$1436,5,FALSE)</f>
        <v>12.601006</v>
      </c>
    </row>
    <row r="551" spans="1:35" ht="15.75" customHeight="1" x14ac:dyDescent="0.2">
      <c r="A551" s="27" t="s">
        <v>28</v>
      </c>
      <c r="B551" s="27">
        <v>2022</v>
      </c>
      <c r="C551" s="30">
        <v>44795</v>
      </c>
      <c r="D551" s="27">
        <v>2404</v>
      </c>
      <c r="E551" s="31">
        <v>4</v>
      </c>
      <c r="F551" s="27" t="s">
        <v>23</v>
      </c>
      <c r="G551" s="27" t="s">
        <v>21</v>
      </c>
      <c r="H551" s="27">
        <v>5</v>
      </c>
      <c r="I551" s="5">
        <f t="shared" si="16"/>
        <v>220285</v>
      </c>
      <c r="J551" s="27">
        <v>1.6508153690540521</v>
      </c>
      <c r="K551" s="9"/>
      <c r="L551" s="9"/>
      <c r="M551" s="9"/>
      <c r="N551" s="9"/>
      <c r="O551" s="9"/>
      <c r="P551" s="9"/>
      <c r="Q551" t="str">
        <f t="shared" si="17"/>
        <v>2404_44795</v>
      </c>
      <c r="R551" s="5">
        <v>220309</v>
      </c>
      <c r="S551" s="32">
        <v>2022</v>
      </c>
      <c r="T551" s="32" t="s">
        <v>130</v>
      </c>
      <c r="U551" s="5" t="s">
        <v>19</v>
      </c>
      <c r="V551" s="5">
        <v>1410</v>
      </c>
      <c r="W551" s="5">
        <v>1</v>
      </c>
      <c r="X551" s="5">
        <v>1</v>
      </c>
      <c r="Y551" s="5" t="s">
        <v>133</v>
      </c>
      <c r="Z551" s="5" t="s">
        <v>26</v>
      </c>
      <c r="AA551" s="30">
        <v>44811</v>
      </c>
      <c r="AB551" s="32" t="s">
        <v>132</v>
      </c>
      <c r="AC551" s="32">
        <v>6</v>
      </c>
      <c r="AD551" s="33" t="str">
        <f t="shared" si="18"/>
        <v>1410_44811</v>
      </c>
      <c r="AE551">
        <f t="shared" si="19"/>
        <v>220309</v>
      </c>
      <c r="AF551">
        <f>VLOOKUP($I551,ForageQuality!$G$3:$K$1436,2,FALSE)</f>
        <v>23.488602</v>
      </c>
      <c r="AG551">
        <f>VLOOKUP($I551,ForageQuality!$G$3:$K$1436,3,FALSE)</f>
        <v>22.073958000000001</v>
      </c>
      <c r="AH551">
        <f>VLOOKUP($I551,ForageQuality!$G$3:$K$1436,4,FALSE)</f>
        <v>27.025212</v>
      </c>
      <c r="AI551">
        <f>VLOOKUP($I551,ForageQuality!$G$3:$K$1436,5,FALSE)</f>
        <v>12.153078000000001</v>
      </c>
    </row>
    <row r="552" spans="1:35" ht="15.75" customHeight="1" x14ac:dyDescent="0.2">
      <c r="A552" s="27" t="s">
        <v>28</v>
      </c>
      <c r="B552" s="27">
        <v>2022</v>
      </c>
      <c r="C552" s="30">
        <v>44795</v>
      </c>
      <c r="D552" s="27">
        <v>2405</v>
      </c>
      <c r="E552" s="31">
        <v>4</v>
      </c>
      <c r="F552" s="27" t="s">
        <v>24</v>
      </c>
      <c r="G552" s="27" t="s">
        <v>21</v>
      </c>
      <c r="H552" s="27">
        <v>5</v>
      </c>
      <c r="I552" s="5">
        <f t="shared" si="16"/>
        <v>220286</v>
      </c>
      <c r="J552" s="27">
        <v>1.4180250865207995</v>
      </c>
      <c r="K552" s="9"/>
      <c r="L552" s="9"/>
      <c r="M552" s="9"/>
      <c r="N552" s="9"/>
      <c r="O552" s="9"/>
      <c r="P552" s="9"/>
      <c r="Q552" t="str">
        <f t="shared" si="17"/>
        <v>2405_44795</v>
      </c>
      <c r="R552" s="5">
        <v>220310</v>
      </c>
      <c r="S552" s="32">
        <v>2022</v>
      </c>
      <c r="T552" s="32" t="s">
        <v>130</v>
      </c>
      <c r="U552" s="5" t="s">
        <v>19</v>
      </c>
      <c r="V552" s="5">
        <v>1411</v>
      </c>
      <c r="W552" s="5">
        <v>1</v>
      </c>
      <c r="X552" s="5">
        <v>6</v>
      </c>
      <c r="Y552" s="5" t="s">
        <v>133</v>
      </c>
      <c r="Z552" s="5" t="s">
        <v>25</v>
      </c>
      <c r="AA552" s="30">
        <v>44811</v>
      </c>
      <c r="AB552" s="32" t="s">
        <v>132</v>
      </c>
      <c r="AC552" s="32">
        <v>6</v>
      </c>
      <c r="AD552" s="33" t="str">
        <f t="shared" si="18"/>
        <v>1411_44811</v>
      </c>
      <c r="AE552">
        <f t="shared" si="19"/>
        <v>220310</v>
      </c>
      <c r="AF552">
        <f>VLOOKUP($I552,ForageQuality!$G$3:$K$1436,2,FALSE)</f>
        <v>27.443127</v>
      </c>
      <c r="AG552">
        <f>VLOOKUP($I552,ForageQuality!$G$3:$K$1436,3,FALSE)</f>
        <v>17.559536999999999</v>
      </c>
      <c r="AH552">
        <f>VLOOKUP($I552,ForageQuality!$G$3:$K$1436,4,FALSE)</f>
        <v>21.706949999999999</v>
      </c>
      <c r="AI552">
        <f>VLOOKUP($I552,ForageQuality!$G$3:$K$1436,5,FALSE)</f>
        <v>8.0639009999999995</v>
      </c>
    </row>
    <row r="553" spans="1:35" ht="15.75" customHeight="1" x14ac:dyDescent="0.2">
      <c r="A553" s="27" t="s">
        <v>28</v>
      </c>
      <c r="B553" s="27">
        <v>2022</v>
      </c>
      <c r="C553" s="30">
        <v>44795</v>
      </c>
      <c r="D553" s="27">
        <v>2406</v>
      </c>
      <c r="E553" s="31">
        <v>4</v>
      </c>
      <c r="F553" s="27" t="s">
        <v>26</v>
      </c>
      <c r="G553" s="27" t="s">
        <v>21</v>
      </c>
      <c r="H553" s="27">
        <v>5</v>
      </c>
      <c r="I553" s="5">
        <f t="shared" si="16"/>
        <v>220287</v>
      </c>
      <c r="J553" s="27">
        <v>1.4241452659767608</v>
      </c>
      <c r="K553" s="9"/>
      <c r="L553" s="9"/>
      <c r="M553" s="9"/>
      <c r="N553" s="9"/>
      <c r="O553" s="9"/>
      <c r="P553" s="9"/>
      <c r="Q553" t="str">
        <f t="shared" si="17"/>
        <v>2406_44795</v>
      </c>
      <c r="R553" s="5">
        <v>220311</v>
      </c>
      <c r="S553" s="32">
        <v>2022</v>
      </c>
      <c r="T553" s="32" t="s">
        <v>130</v>
      </c>
      <c r="U553" s="5" t="s">
        <v>19</v>
      </c>
      <c r="V553" s="5">
        <v>1412</v>
      </c>
      <c r="W553" s="5">
        <v>1</v>
      </c>
      <c r="X553" s="5">
        <v>3</v>
      </c>
      <c r="Y553" s="5" t="s">
        <v>133</v>
      </c>
      <c r="Z553" s="5" t="s">
        <v>23</v>
      </c>
      <c r="AA553" s="30">
        <v>44811</v>
      </c>
      <c r="AB553" s="32" t="s">
        <v>132</v>
      </c>
      <c r="AC553" s="32">
        <v>6</v>
      </c>
      <c r="AD553" s="33" t="str">
        <f t="shared" si="18"/>
        <v>1412_44811</v>
      </c>
      <c r="AE553">
        <f t="shared" si="19"/>
        <v>220311</v>
      </c>
      <c r="AF553">
        <f>VLOOKUP($I553,ForageQuality!$G$3:$K$1436,2,FALSE)</f>
        <v>26.732410000000002</v>
      </c>
      <c r="AG553">
        <f>VLOOKUP($I553,ForageQuality!$G$3:$K$1436,3,FALSE)</f>
        <v>19.143556</v>
      </c>
      <c r="AH553">
        <f>VLOOKUP($I553,ForageQuality!$G$3:$K$1436,4,FALSE)</f>
        <v>25.15719</v>
      </c>
      <c r="AI553">
        <f>VLOOKUP($I553,ForageQuality!$G$3:$K$1436,5,FALSE)</f>
        <v>9.1362760000000005</v>
      </c>
    </row>
    <row r="554" spans="1:35" ht="15.75" customHeight="1" x14ac:dyDescent="0.2">
      <c r="A554" s="27" t="s">
        <v>28</v>
      </c>
      <c r="B554" s="27">
        <v>2022</v>
      </c>
      <c r="C554" s="30">
        <v>44811</v>
      </c>
      <c r="D554" s="27">
        <v>2107</v>
      </c>
      <c r="E554" s="31">
        <v>1</v>
      </c>
      <c r="F554" s="27" t="s">
        <v>22</v>
      </c>
      <c r="G554" s="27" t="s">
        <v>27</v>
      </c>
      <c r="H554" s="27">
        <v>6</v>
      </c>
      <c r="I554" s="5">
        <f t="shared" si="16"/>
        <v>220312</v>
      </c>
      <c r="J554" s="27">
        <v>2.6824075677409009</v>
      </c>
      <c r="K554" s="9"/>
      <c r="L554" s="9"/>
      <c r="M554" s="9"/>
      <c r="N554" s="9"/>
      <c r="O554" s="9"/>
      <c r="P554" s="9"/>
      <c r="Q554" t="str">
        <f t="shared" si="17"/>
        <v>2107_44811</v>
      </c>
      <c r="R554" s="5">
        <v>220312</v>
      </c>
      <c r="S554" s="32">
        <v>2022</v>
      </c>
      <c r="T554" s="32" t="s">
        <v>130</v>
      </c>
      <c r="U554" s="5" t="s">
        <v>28</v>
      </c>
      <c r="V554" s="5">
        <v>2107</v>
      </c>
      <c r="W554" s="5">
        <v>1</v>
      </c>
      <c r="X554" s="5">
        <v>4</v>
      </c>
      <c r="Y554" s="5" t="s">
        <v>133</v>
      </c>
      <c r="Z554" s="5" t="s">
        <v>22</v>
      </c>
      <c r="AA554" s="30">
        <v>44811</v>
      </c>
      <c r="AB554" s="32" t="s">
        <v>132</v>
      </c>
      <c r="AC554" s="32">
        <v>6</v>
      </c>
      <c r="AD554" s="33" t="str">
        <f t="shared" si="18"/>
        <v>2107_44811</v>
      </c>
      <c r="AE554">
        <f t="shared" si="19"/>
        <v>220312</v>
      </c>
      <c r="AF554">
        <f>VLOOKUP($I554,ForageQuality!$G$3:$K$1436,2,FALSE)</f>
        <v>17.392022999999998</v>
      </c>
      <c r="AG554">
        <f>VLOOKUP($I554,ForageQuality!$G$3:$K$1436,3,FALSE)</f>
        <v>28.274697</v>
      </c>
      <c r="AH554">
        <f>VLOOKUP($I554,ForageQuality!$G$3:$K$1436,4,FALSE)</f>
        <v>37.582974</v>
      </c>
      <c r="AI554">
        <f>VLOOKUP($I554,ForageQuality!$G$3:$K$1436,5,FALSE)</f>
        <v>21.507552</v>
      </c>
    </row>
    <row r="555" spans="1:35" ht="15.75" customHeight="1" x14ac:dyDescent="0.2">
      <c r="A555" s="27" t="s">
        <v>28</v>
      </c>
      <c r="B555" s="27">
        <v>2022</v>
      </c>
      <c r="C555" s="30">
        <v>44811</v>
      </c>
      <c r="D555" s="27">
        <v>2108</v>
      </c>
      <c r="E555" s="31">
        <v>1</v>
      </c>
      <c r="F555" s="27" t="s">
        <v>26</v>
      </c>
      <c r="G555" s="27" t="s">
        <v>27</v>
      </c>
      <c r="H555" s="27">
        <v>6</v>
      </c>
      <c r="I555" s="5">
        <f t="shared" si="16"/>
        <v>220313</v>
      </c>
      <c r="J555" s="27">
        <v>2.4330373207191203</v>
      </c>
      <c r="K555" s="9"/>
      <c r="L555" s="9"/>
      <c r="M555" s="9"/>
      <c r="N555" s="9"/>
      <c r="O555" s="9"/>
      <c r="P555" s="9"/>
      <c r="Q555" t="str">
        <f t="shared" si="17"/>
        <v>2108_44811</v>
      </c>
      <c r="R555" s="5">
        <v>220313</v>
      </c>
      <c r="S555" s="32">
        <v>2022</v>
      </c>
      <c r="T555" s="32" t="s">
        <v>130</v>
      </c>
      <c r="U555" s="5" t="s">
        <v>28</v>
      </c>
      <c r="V555" s="5">
        <v>2108</v>
      </c>
      <c r="W555" s="5">
        <v>1</v>
      </c>
      <c r="X555" s="5">
        <v>1</v>
      </c>
      <c r="Y555" s="5" t="s">
        <v>133</v>
      </c>
      <c r="Z555" s="5" t="s">
        <v>26</v>
      </c>
      <c r="AA555" s="30">
        <v>44811</v>
      </c>
      <c r="AB555" s="32" t="s">
        <v>132</v>
      </c>
      <c r="AC555" s="32">
        <v>6</v>
      </c>
      <c r="AD555" s="33" t="str">
        <f t="shared" si="18"/>
        <v>2108_44811</v>
      </c>
      <c r="AE555">
        <f t="shared" si="19"/>
        <v>220313</v>
      </c>
      <c r="AF555">
        <f>VLOOKUP($I555,ForageQuality!$G$3:$K$1436,2,FALSE)</f>
        <v>19.563345000000002</v>
      </c>
      <c r="AG555">
        <f>VLOOKUP($I555,ForageQuality!$G$3:$K$1436,3,FALSE)</f>
        <v>23.91985</v>
      </c>
      <c r="AH555">
        <f>VLOOKUP($I555,ForageQuality!$G$3:$K$1436,4,FALSE)</f>
        <v>35.21584</v>
      </c>
      <c r="AI555">
        <f>VLOOKUP($I555,ForageQuality!$G$3:$K$1436,5,FALSE)</f>
        <v>13.47879</v>
      </c>
    </row>
    <row r="556" spans="1:35" ht="15.75" customHeight="1" x14ac:dyDescent="0.2">
      <c r="A556" s="27" t="s">
        <v>28</v>
      </c>
      <c r="B556" s="27">
        <v>2022</v>
      </c>
      <c r="C556" s="30">
        <v>44811</v>
      </c>
      <c r="D556" s="27">
        <v>2109</v>
      </c>
      <c r="E556" s="31">
        <v>1</v>
      </c>
      <c r="F556" s="27" t="s">
        <v>20</v>
      </c>
      <c r="G556" s="27" t="s">
        <v>27</v>
      </c>
      <c r="H556" s="27">
        <v>6</v>
      </c>
      <c r="I556" s="5">
        <f t="shared" si="16"/>
        <v>220314</v>
      </c>
      <c r="J556" s="27">
        <v>2.7439068017030972</v>
      </c>
      <c r="K556" s="9"/>
      <c r="L556" s="9"/>
      <c r="M556" s="9"/>
      <c r="N556" s="9"/>
      <c r="O556" s="9"/>
      <c r="P556" s="9"/>
      <c r="Q556" t="str">
        <f t="shared" si="17"/>
        <v>2109_44811</v>
      </c>
      <c r="R556" s="5">
        <v>220314</v>
      </c>
      <c r="S556" s="32">
        <v>2022</v>
      </c>
      <c r="T556" s="32" t="s">
        <v>130</v>
      </c>
      <c r="U556" s="5" t="s">
        <v>28</v>
      </c>
      <c r="V556" s="5">
        <v>2109</v>
      </c>
      <c r="W556" s="5">
        <v>1</v>
      </c>
      <c r="X556" s="5">
        <v>2</v>
      </c>
      <c r="Y556" s="5" t="s">
        <v>133</v>
      </c>
      <c r="Z556" s="5" t="s">
        <v>20</v>
      </c>
      <c r="AA556" s="30">
        <v>44811</v>
      </c>
      <c r="AB556" s="32" t="s">
        <v>132</v>
      </c>
      <c r="AC556" s="32">
        <v>6</v>
      </c>
      <c r="AD556" s="33" t="str">
        <f t="shared" si="18"/>
        <v>2109_44811</v>
      </c>
      <c r="AE556">
        <f t="shared" si="19"/>
        <v>220314</v>
      </c>
      <c r="AF556">
        <f>VLOOKUP($I556,ForageQuality!$G$3:$K$1436,2,FALSE)</f>
        <v>17.07264</v>
      </c>
      <c r="AG556">
        <f>VLOOKUP($I556,ForageQuality!$G$3:$K$1436,3,FALSE)</f>
        <v>28.782720000000001</v>
      </c>
      <c r="AH556">
        <f>VLOOKUP($I556,ForageQuality!$G$3:$K$1436,4,FALSE)</f>
        <v>39.717599999999997</v>
      </c>
      <c r="AI556">
        <f>VLOOKUP($I556,ForageQuality!$G$3:$K$1436,5,FALSE)</f>
        <v>19.77216</v>
      </c>
    </row>
    <row r="557" spans="1:35" ht="15.75" customHeight="1" x14ac:dyDescent="0.2">
      <c r="A557" s="27" t="s">
        <v>28</v>
      </c>
      <c r="B557" s="27">
        <v>2022</v>
      </c>
      <c r="C557" s="30">
        <v>44811</v>
      </c>
      <c r="D557" s="27">
        <v>2110</v>
      </c>
      <c r="E557" s="31">
        <v>1</v>
      </c>
      <c r="F557" s="27" t="s">
        <v>23</v>
      </c>
      <c r="G557" s="27" t="s">
        <v>27</v>
      </c>
      <c r="H557" s="27">
        <v>6</v>
      </c>
      <c r="I557" s="5">
        <f t="shared" si="16"/>
        <v>220315</v>
      </c>
      <c r="J557" s="27">
        <v>2.5562408303676527</v>
      </c>
      <c r="K557" s="9"/>
      <c r="L557" s="9"/>
      <c r="M557" s="9"/>
      <c r="N557" s="9"/>
      <c r="O557" s="9"/>
      <c r="P557" s="9"/>
      <c r="Q557" t="str">
        <f t="shared" si="17"/>
        <v>2110_44811</v>
      </c>
      <c r="R557" s="5">
        <v>220315</v>
      </c>
      <c r="S557" s="32">
        <v>2022</v>
      </c>
      <c r="T557" s="32" t="s">
        <v>130</v>
      </c>
      <c r="U557" s="5" t="s">
        <v>28</v>
      </c>
      <c r="V557" s="5">
        <v>2110</v>
      </c>
      <c r="W557" s="5">
        <v>1</v>
      </c>
      <c r="X557" s="5">
        <v>3</v>
      </c>
      <c r="Y557" s="5" t="s">
        <v>133</v>
      </c>
      <c r="Z557" s="5" t="s">
        <v>23</v>
      </c>
      <c r="AA557" s="30">
        <v>44811</v>
      </c>
      <c r="AB557" s="32" t="s">
        <v>132</v>
      </c>
      <c r="AC557" s="32">
        <v>6</v>
      </c>
      <c r="AD557" s="33" t="str">
        <f t="shared" si="18"/>
        <v>2110_44811</v>
      </c>
      <c r="AE557">
        <f t="shared" si="19"/>
        <v>220315</v>
      </c>
      <c r="AF557">
        <f>VLOOKUP($I557,ForageQuality!$G$3:$K$1436,2,FALSE)</f>
        <v>17.094068</v>
      </c>
      <c r="AG557">
        <f>VLOOKUP($I557,ForageQuality!$G$3:$K$1436,3,FALSE)</f>
        <v>30.674151999999999</v>
      </c>
      <c r="AH557">
        <f>VLOOKUP($I557,ForageQuality!$G$3:$K$1436,4,FALSE)</f>
        <v>41.188651</v>
      </c>
      <c r="AI557">
        <f>VLOOKUP($I557,ForageQuality!$G$3:$K$1436,5,FALSE)</f>
        <v>21.660416999999999</v>
      </c>
    </row>
    <row r="558" spans="1:35" ht="15.75" customHeight="1" x14ac:dyDescent="0.2">
      <c r="A558" s="27" t="s">
        <v>28</v>
      </c>
      <c r="B558" s="27">
        <v>2022</v>
      </c>
      <c r="C558" s="30">
        <v>44811</v>
      </c>
      <c r="D558" s="27">
        <v>2111</v>
      </c>
      <c r="E558" s="31">
        <v>1</v>
      </c>
      <c r="F558" s="27" t="s">
        <v>24</v>
      </c>
      <c r="G558" s="27" t="s">
        <v>27</v>
      </c>
      <c r="H558" s="27">
        <v>6</v>
      </c>
      <c r="I558" s="5">
        <f t="shared" si="16"/>
        <v>220316</v>
      </c>
      <c r="J558" s="27">
        <v>2.5116609505911822</v>
      </c>
      <c r="K558" s="9"/>
      <c r="L558" s="9"/>
      <c r="M558" s="9"/>
      <c r="N558" s="9"/>
      <c r="O558" s="9"/>
      <c r="P558" s="9"/>
      <c r="Q558" t="str">
        <f t="shared" si="17"/>
        <v>2111_44811</v>
      </c>
      <c r="R558" s="5">
        <v>220316</v>
      </c>
      <c r="S558" s="32">
        <v>2022</v>
      </c>
      <c r="T558" s="32" t="s">
        <v>130</v>
      </c>
      <c r="U558" s="5" t="s">
        <v>28</v>
      </c>
      <c r="V558" s="5">
        <v>2111</v>
      </c>
      <c r="W558" s="5">
        <v>1</v>
      </c>
      <c r="X558" s="5">
        <v>5</v>
      </c>
      <c r="Y558" s="5" t="s">
        <v>133</v>
      </c>
      <c r="Z558" s="5" t="s">
        <v>24</v>
      </c>
      <c r="AA558" s="30">
        <v>44811</v>
      </c>
      <c r="AB558" s="32" t="s">
        <v>132</v>
      </c>
      <c r="AC558" s="32">
        <v>6</v>
      </c>
      <c r="AD558" s="33" t="str">
        <f t="shared" si="18"/>
        <v>2111_44811</v>
      </c>
      <c r="AE558">
        <f t="shared" si="19"/>
        <v>220316</v>
      </c>
      <c r="AF558">
        <f>VLOOKUP($I558,ForageQuality!$G$3:$K$1436,2,FALSE)</f>
        <v>17.118868200000001</v>
      </c>
      <c r="AG558">
        <f>VLOOKUP($I558,ForageQuality!$G$3:$K$1436,3,FALSE)</f>
        <v>28.020220199999994</v>
      </c>
      <c r="AH558">
        <f>VLOOKUP($I558,ForageQuality!$G$3:$K$1436,4,FALSE)</f>
        <v>35.725655400000001</v>
      </c>
      <c r="AI558">
        <f>VLOOKUP($I558,ForageQuality!$G$3:$K$1436,5,FALSE)</f>
        <v>22.811368799999997</v>
      </c>
    </row>
    <row r="559" spans="1:35" ht="15.75" customHeight="1" x14ac:dyDescent="0.2">
      <c r="A559" s="27" t="s">
        <v>28</v>
      </c>
      <c r="B559" s="27">
        <v>2022</v>
      </c>
      <c r="C559" s="30">
        <v>44811</v>
      </c>
      <c r="D559" s="27">
        <v>2112</v>
      </c>
      <c r="E559" s="31">
        <v>1</v>
      </c>
      <c r="F559" s="27" t="s">
        <v>25</v>
      </c>
      <c r="G559" s="27" t="s">
        <v>27</v>
      </c>
      <c r="H559" s="27">
        <v>6</v>
      </c>
      <c r="I559" s="5">
        <f t="shared" si="16"/>
        <v>220317</v>
      </c>
      <c r="J559" s="27">
        <v>2.5077163155860016</v>
      </c>
      <c r="K559" s="9"/>
      <c r="L559" s="9"/>
      <c r="M559" s="9"/>
      <c r="N559" s="9"/>
      <c r="O559" s="9"/>
      <c r="P559" s="9"/>
      <c r="Q559" t="str">
        <f t="shared" si="17"/>
        <v>2112_44811</v>
      </c>
      <c r="R559" s="5">
        <v>220317</v>
      </c>
      <c r="S559" s="32">
        <v>2022</v>
      </c>
      <c r="T559" s="32" t="s">
        <v>130</v>
      </c>
      <c r="U559" s="5" t="s">
        <v>28</v>
      </c>
      <c r="V559" s="5">
        <v>2112</v>
      </c>
      <c r="W559" s="5">
        <v>1</v>
      </c>
      <c r="X559" s="5">
        <v>6</v>
      </c>
      <c r="Y559" s="5" t="s">
        <v>133</v>
      </c>
      <c r="Z559" s="5" t="s">
        <v>25</v>
      </c>
      <c r="AA559" s="30">
        <v>44811</v>
      </c>
      <c r="AB559" s="32" t="s">
        <v>132</v>
      </c>
      <c r="AC559" s="32">
        <v>6</v>
      </c>
      <c r="AD559" s="33" t="str">
        <f t="shared" si="18"/>
        <v>2112_44811</v>
      </c>
      <c r="AE559">
        <f t="shared" si="19"/>
        <v>220317</v>
      </c>
      <c r="AF559">
        <f>VLOOKUP($I559,ForageQuality!$G$3:$K$1436,2,FALSE)</f>
        <v>17.380689</v>
      </c>
      <c r="AG559">
        <f>VLOOKUP($I559,ForageQuality!$G$3:$K$1436,3,FALSE)</f>
        <v>27.943436999999999</v>
      </c>
      <c r="AH559">
        <f>VLOOKUP($I559,ForageQuality!$G$3:$K$1436,4,FALSE)</f>
        <v>36.288744000000001</v>
      </c>
      <c r="AI559">
        <f>VLOOKUP($I559,ForageQuality!$G$3:$K$1436,5,FALSE)</f>
        <v>22.855284000000001</v>
      </c>
    </row>
    <row r="560" spans="1:35" ht="15.75" customHeight="1" x14ac:dyDescent="0.2">
      <c r="A560" s="27" t="s">
        <v>28</v>
      </c>
      <c r="B560" s="27">
        <v>2022</v>
      </c>
      <c r="C560" s="30">
        <v>44811</v>
      </c>
      <c r="D560" s="27">
        <v>2207</v>
      </c>
      <c r="E560" s="31">
        <v>2</v>
      </c>
      <c r="F560" s="27" t="s">
        <v>20</v>
      </c>
      <c r="G560" s="27" t="s">
        <v>27</v>
      </c>
      <c r="H560" s="27">
        <v>6</v>
      </c>
      <c r="I560" s="5">
        <f t="shared" si="16"/>
        <v>220318</v>
      </c>
      <c r="J560" s="27">
        <v>2.2985307659075485</v>
      </c>
      <c r="K560" s="9"/>
      <c r="L560" s="9"/>
      <c r="M560" s="9"/>
      <c r="N560" s="9"/>
      <c r="O560" s="9"/>
      <c r="P560" s="9"/>
      <c r="Q560" t="str">
        <f t="shared" si="17"/>
        <v>2207_44811</v>
      </c>
      <c r="R560" s="5">
        <v>220318</v>
      </c>
      <c r="S560" s="32">
        <v>2022</v>
      </c>
      <c r="T560" s="32" t="s">
        <v>130</v>
      </c>
      <c r="U560" s="5" t="s">
        <v>28</v>
      </c>
      <c r="V560" s="5">
        <v>2207</v>
      </c>
      <c r="W560" s="5">
        <v>1</v>
      </c>
      <c r="X560" s="5">
        <v>2</v>
      </c>
      <c r="Y560" s="5" t="s">
        <v>133</v>
      </c>
      <c r="Z560" s="5" t="s">
        <v>20</v>
      </c>
      <c r="AA560" s="30">
        <v>44811</v>
      </c>
      <c r="AB560" s="32" t="s">
        <v>132</v>
      </c>
      <c r="AC560" s="32">
        <v>6</v>
      </c>
      <c r="AD560" s="33" t="str">
        <f t="shared" si="18"/>
        <v>2207_44811</v>
      </c>
      <c r="AE560">
        <f t="shared" si="19"/>
        <v>220318</v>
      </c>
      <c r="AF560">
        <f>VLOOKUP($I560,ForageQuality!$G$3:$K$1436,2,FALSE)</f>
        <v>21.012056000000001</v>
      </c>
      <c r="AG560">
        <f>VLOOKUP($I560,ForageQuality!$G$3:$K$1436,3,FALSE)</f>
        <v>25.536003999999998</v>
      </c>
      <c r="AH560">
        <f>VLOOKUP($I560,ForageQuality!$G$3:$K$1436,4,FALSE)</f>
        <v>35.14472</v>
      </c>
      <c r="AI560">
        <f>VLOOKUP($I560,ForageQuality!$G$3:$K$1436,5,FALSE)</f>
        <v>15.160833999999999</v>
      </c>
    </row>
    <row r="561" spans="1:35" ht="15.75" customHeight="1" x14ac:dyDescent="0.2">
      <c r="A561" s="27" t="s">
        <v>28</v>
      </c>
      <c r="B561" s="27">
        <v>2022</v>
      </c>
      <c r="C561" s="30">
        <v>44811</v>
      </c>
      <c r="D561" s="27">
        <v>2208</v>
      </c>
      <c r="E561" s="31">
        <v>2</v>
      </c>
      <c r="F561" s="27" t="s">
        <v>23</v>
      </c>
      <c r="G561" s="27" t="s">
        <v>27</v>
      </c>
      <c r="H561" s="27">
        <v>6</v>
      </c>
      <c r="I561" s="5">
        <f t="shared" si="16"/>
        <v>220319</v>
      </c>
      <c r="J561" s="27">
        <v>2.2497377231110698</v>
      </c>
      <c r="K561" s="9"/>
      <c r="L561" s="9"/>
      <c r="M561" s="9"/>
      <c r="N561" s="9"/>
      <c r="O561" s="9"/>
      <c r="P561" s="9"/>
      <c r="Q561" t="str">
        <f t="shared" si="17"/>
        <v>2208_44811</v>
      </c>
      <c r="R561" s="5">
        <v>220319</v>
      </c>
      <c r="S561" s="32">
        <v>2022</v>
      </c>
      <c r="T561" s="32" t="s">
        <v>130</v>
      </c>
      <c r="U561" s="5" t="s">
        <v>28</v>
      </c>
      <c r="V561" s="5">
        <v>2208</v>
      </c>
      <c r="W561" s="5">
        <v>1</v>
      </c>
      <c r="X561" s="5">
        <v>3</v>
      </c>
      <c r="Y561" s="5" t="s">
        <v>133</v>
      </c>
      <c r="Z561" s="5" t="s">
        <v>23</v>
      </c>
      <c r="AA561" s="30">
        <v>44811</v>
      </c>
      <c r="AB561" s="32" t="s">
        <v>132</v>
      </c>
      <c r="AC561" s="32">
        <v>6</v>
      </c>
      <c r="AD561" s="33" t="str">
        <f t="shared" si="18"/>
        <v>2208_44811</v>
      </c>
      <c r="AE561">
        <f t="shared" si="19"/>
        <v>220319</v>
      </c>
      <c r="AF561">
        <f>VLOOKUP($I561,ForageQuality!$G$3:$K$1436,2,FALSE)</f>
        <v>20.546189999999999</v>
      </c>
      <c r="AG561">
        <f>VLOOKUP($I561,ForageQuality!$G$3:$K$1436,3,FALSE)</f>
        <v>26.258123999999999</v>
      </c>
      <c r="AH561">
        <f>VLOOKUP($I561,ForageQuality!$G$3:$K$1436,4,FALSE)</f>
        <v>35.380445999999999</v>
      </c>
      <c r="AI561">
        <f>VLOOKUP($I561,ForageQuality!$G$3:$K$1436,5,FALSE)</f>
        <v>14.796984</v>
      </c>
    </row>
    <row r="562" spans="1:35" ht="15.75" customHeight="1" x14ac:dyDescent="0.2">
      <c r="A562" s="27" t="s">
        <v>28</v>
      </c>
      <c r="B562" s="27">
        <v>2022</v>
      </c>
      <c r="C562" s="30">
        <v>44811</v>
      </c>
      <c r="D562" s="27">
        <v>2209</v>
      </c>
      <c r="E562" s="31">
        <v>2</v>
      </c>
      <c r="F562" s="27" t="s">
        <v>22</v>
      </c>
      <c r="G562" s="27" t="s">
        <v>27</v>
      </c>
      <c r="H562" s="27">
        <v>6</v>
      </c>
      <c r="I562" s="5">
        <f t="shared" si="16"/>
        <v>220320</v>
      </c>
      <c r="J562" s="27">
        <v>2.5645319688574282</v>
      </c>
      <c r="K562" s="9"/>
      <c r="L562" s="9"/>
      <c r="M562" s="9"/>
      <c r="N562" s="9"/>
      <c r="O562" s="9"/>
      <c r="P562" s="9"/>
      <c r="Q562" t="str">
        <f t="shared" si="17"/>
        <v>2209_44811</v>
      </c>
      <c r="R562" s="5">
        <v>220320</v>
      </c>
      <c r="S562" s="32">
        <v>2022</v>
      </c>
      <c r="T562" s="32" t="s">
        <v>130</v>
      </c>
      <c r="U562" s="5" t="s">
        <v>28</v>
      </c>
      <c r="V562" s="5">
        <v>2209</v>
      </c>
      <c r="W562" s="5">
        <v>1</v>
      </c>
      <c r="X562" s="5">
        <v>4</v>
      </c>
      <c r="Y562" s="5" t="s">
        <v>133</v>
      </c>
      <c r="Z562" s="5" t="s">
        <v>22</v>
      </c>
      <c r="AA562" s="30">
        <v>44811</v>
      </c>
      <c r="AB562" s="32" t="s">
        <v>132</v>
      </c>
      <c r="AC562" s="32">
        <v>6</v>
      </c>
      <c r="AD562" s="33" t="str">
        <f t="shared" si="18"/>
        <v>2209_44811</v>
      </c>
      <c r="AE562">
        <f t="shared" si="19"/>
        <v>220320</v>
      </c>
      <c r="AF562">
        <f>VLOOKUP($I562,ForageQuality!$G$3:$K$1436,2,FALSE)</f>
        <v>20.098155999999999</v>
      </c>
      <c r="AG562">
        <f>VLOOKUP($I562,ForageQuality!$G$3:$K$1436,3,FALSE)</f>
        <v>24.15072</v>
      </c>
      <c r="AH562">
        <f>VLOOKUP($I562,ForageQuality!$G$3:$K$1436,4,FALSE)</f>
        <v>31.743559999999999</v>
      </c>
      <c r="AI562">
        <f>VLOOKUP($I562,ForageQuality!$G$3:$K$1436,5,FALSE)</f>
        <v>16.530436000000002</v>
      </c>
    </row>
    <row r="563" spans="1:35" ht="15.75" customHeight="1" x14ac:dyDescent="0.2">
      <c r="A563" s="27" t="s">
        <v>28</v>
      </c>
      <c r="B563" s="27">
        <v>2022</v>
      </c>
      <c r="C563" s="30">
        <v>44811</v>
      </c>
      <c r="D563" s="27">
        <v>2210</v>
      </c>
      <c r="E563" s="31">
        <v>2</v>
      </c>
      <c r="F563" s="27" t="s">
        <v>24</v>
      </c>
      <c r="G563" s="27" t="s">
        <v>27</v>
      </c>
      <c r="H563" s="27">
        <v>6</v>
      </c>
      <c r="I563" s="5">
        <f t="shared" ref="I563:I578" si="20">VLOOKUP(Q563,AD$242:AE$577,2,FALSE)</f>
        <v>220321</v>
      </c>
      <c r="J563" s="27">
        <v>2.5502484671937848</v>
      </c>
      <c r="K563" s="9"/>
      <c r="L563" s="9"/>
      <c r="M563" s="9"/>
      <c r="N563" s="9"/>
      <c r="O563" s="9"/>
      <c r="P563" s="9"/>
      <c r="Q563" t="str">
        <f t="shared" ref="Q563:Q577" si="21">D563&amp;"_"&amp;C563</f>
        <v>2210_44811</v>
      </c>
      <c r="R563" s="5">
        <v>220321</v>
      </c>
      <c r="S563" s="32">
        <v>2022</v>
      </c>
      <c r="T563" s="32" t="s">
        <v>130</v>
      </c>
      <c r="U563" s="5" t="s">
        <v>28</v>
      </c>
      <c r="V563" s="5">
        <v>2210</v>
      </c>
      <c r="W563" s="5">
        <v>1</v>
      </c>
      <c r="X563" s="5">
        <v>5</v>
      </c>
      <c r="Y563" s="5" t="s">
        <v>133</v>
      </c>
      <c r="Z563" s="5" t="s">
        <v>24</v>
      </c>
      <c r="AA563" s="30">
        <v>44811</v>
      </c>
      <c r="AB563" s="32" t="s">
        <v>132</v>
      </c>
      <c r="AC563" s="32">
        <v>6</v>
      </c>
      <c r="AD563" s="33" t="str">
        <f t="shared" ref="AD563:AD577" si="22">V563&amp;"_"&amp;AA563</f>
        <v>2210_44811</v>
      </c>
      <c r="AE563">
        <f t="shared" ref="AE563:AE577" si="23">R563</f>
        <v>220321</v>
      </c>
      <c r="AF563">
        <f>VLOOKUP($I563,ForageQuality!$G$3:$K$1436,2,FALSE)</f>
        <v>21.211925000000001</v>
      </c>
      <c r="AG563">
        <f>VLOOKUP($I563,ForageQuality!$G$3:$K$1436,3,FALSE)</f>
        <v>23.920224999999999</v>
      </c>
      <c r="AH563">
        <f>VLOOKUP($I563,ForageQuality!$G$3:$K$1436,4,FALSE)</f>
        <v>31.173275</v>
      </c>
      <c r="AI563">
        <f>VLOOKUP($I563,ForageQuality!$G$3:$K$1436,5,FALSE)</f>
        <v>14.626675000000001</v>
      </c>
    </row>
    <row r="564" spans="1:35" ht="15.75" customHeight="1" x14ac:dyDescent="0.2">
      <c r="A564" s="27" t="s">
        <v>28</v>
      </c>
      <c r="B564" s="27">
        <v>2022</v>
      </c>
      <c r="C564" s="30">
        <v>44811</v>
      </c>
      <c r="D564" s="27">
        <v>2211</v>
      </c>
      <c r="E564" s="31">
        <v>2</v>
      </c>
      <c r="F564" s="27" t="s">
        <v>25</v>
      </c>
      <c r="G564" s="27" t="s">
        <v>27</v>
      </c>
      <c r="H564" s="27">
        <v>6</v>
      </c>
      <c r="I564" s="5">
        <f t="shared" si="20"/>
        <v>220322</v>
      </c>
      <c r="J564" s="27">
        <v>2.1311806599645555</v>
      </c>
      <c r="K564" s="9"/>
      <c r="L564" s="9"/>
      <c r="M564" s="9"/>
      <c r="N564" s="9"/>
      <c r="O564" s="9"/>
      <c r="P564" s="9"/>
      <c r="Q564" t="str">
        <f t="shared" si="21"/>
        <v>2211_44811</v>
      </c>
      <c r="R564" s="5">
        <v>220322</v>
      </c>
      <c r="S564" s="32">
        <v>2022</v>
      </c>
      <c r="T564" s="32" t="s">
        <v>130</v>
      </c>
      <c r="U564" s="5" t="s">
        <v>28</v>
      </c>
      <c r="V564" s="5">
        <v>2211</v>
      </c>
      <c r="W564" s="5">
        <v>1</v>
      </c>
      <c r="X564" s="5">
        <v>6</v>
      </c>
      <c r="Y564" s="5" t="s">
        <v>133</v>
      </c>
      <c r="Z564" s="5" t="s">
        <v>25</v>
      </c>
      <c r="AA564" s="30">
        <v>44811</v>
      </c>
      <c r="AB564" s="32" t="s">
        <v>132</v>
      </c>
      <c r="AC564" s="32">
        <v>6</v>
      </c>
      <c r="AD564" s="33" t="str">
        <f t="shared" si="22"/>
        <v>2211_44811</v>
      </c>
      <c r="AE564">
        <f t="shared" si="23"/>
        <v>220322</v>
      </c>
      <c r="AF564">
        <f>VLOOKUP($I564,ForageQuality!$G$3:$K$1436,2,FALSE)</f>
        <v>17.228016</v>
      </c>
      <c r="AG564">
        <f>VLOOKUP($I564,ForageQuality!$G$3:$K$1436,3,FALSE)</f>
        <v>29.375976000000001</v>
      </c>
      <c r="AH564">
        <f>VLOOKUP($I564,ForageQuality!$G$3:$K$1436,4,FALSE)</f>
        <v>38.330494999999999</v>
      </c>
      <c r="AI564">
        <f>VLOOKUP($I564,ForageQuality!$G$3:$K$1436,5,FALSE)</f>
        <v>23.237575</v>
      </c>
    </row>
    <row r="565" spans="1:35" ht="15.75" customHeight="1" x14ac:dyDescent="0.2">
      <c r="A565" s="27" t="s">
        <v>28</v>
      </c>
      <c r="B565" s="27">
        <v>2022</v>
      </c>
      <c r="C565" s="30">
        <v>44811</v>
      </c>
      <c r="D565" s="27">
        <v>2212</v>
      </c>
      <c r="E565" s="31">
        <v>2</v>
      </c>
      <c r="F565" s="27" t="s">
        <v>26</v>
      </c>
      <c r="G565" s="27" t="s">
        <v>27</v>
      </c>
      <c r="H565" s="27">
        <v>6</v>
      </c>
      <c r="I565" s="5">
        <f t="shared" si="20"/>
        <v>220323</v>
      </c>
      <c r="J565" s="27">
        <v>1.7688846462711405</v>
      </c>
      <c r="K565" s="9"/>
      <c r="L565" s="9"/>
      <c r="M565" s="9"/>
      <c r="N565" s="9"/>
      <c r="O565" s="9"/>
      <c r="P565" s="9"/>
      <c r="Q565" t="str">
        <f t="shared" si="21"/>
        <v>2212_44811</v>
      </c>
      <c r="R565" s="5">
        <v>220323</v>
      </c>
      <c r="S565" s="32">
        <v>2022</v>
      </c>
      <c r="T565" s="32" t="s">
        <v>130</v>
      </c>
      <c r="U565" s="5" t="s">
        <v>28</v>
      </c>
      <c r="V565" s="5">
        <v>2212</v>
      </c>
      <c r="W565" s="5">
        <v>1</v>
      </c>
      <c r="X565" s="5">
        <v>1</v>
      </c>
      <c r="Y565" s="5" t="s">
        <v>133</v>
      </c>
      <c r="Z565" s="5" t="s">
        <v>26</v>
      </c>
      <c r="AA565" s="30">
        <v>44811</v>
      </c>
      <c r="AB565" s="32" t="s">
        <v>132</v>
      </c>
      <c r="AC565" s="32">
        <v>6</v>
      </c>
      <c r="AD565" s="33" t="str">
        <f t="shared" si="22"/>
        <v>2212_44811</v>
      </c>
      <c r="AE565">
        <f t="shared" si="23"/>
        <v>220323</v>
      </c>
      <c r="AF565">
        <f>VLOOKUP($I565,ForageQuality!$G$3:$K$1436,2,FALSE)</f>
        <v>21.936222000000001</v>
      </c>
      <c r="AG565">
        <f>VLOOKUP($I565,ForageQuality!$G$3:$K$1436,3,FALSE)</f>
        <v>23.521421</v>
      </c>
      <c r="AH565">
        <f>VLOOKUP($I565,ForageQuality!$G$3:$K$1436,4,FALSE)</f>
        <v>28.909265000000001</v>
      </c>
      <c r="AI565">
        <f>VLOOKUP($I565,ForageQuality!$G$3:$K$1436,5,FALSE)</f>
        <v>14.816571</v>
      </c>
    </row>
    <row r="566" spans="1:35" ht="15.75" customHeight="1" x14ac:dyDescent="0.2">
      <c r="A566" s="27" t="s">
        <v>28</v>
      </c>
      <c r="B566" s="27">
        <v>2022</v>
      </c>
      <c r="C566" s="30">
        <v>44811</v>
      </c>
      <c r="D566" s="27">
        <v>2301</v>
      </c>
      <c r="E566" s="31">
        <v>3</v>
      </c>
      <c r="F566" s="27" t="s">
        <v>20</v>
      </c>
      <c r="G566" s="27" t="s">
        <v>27</v>
      </c>
      <c r="H566" s="27">
        <v>6</v>
      </c>
      <c r="I566" s="5">
        <f t="shared" si="20"/>
        <v>220324</v>
      </c>
      <c r="J566" s="27">
        <v>2.5782452509592044</v>
      </c>
      <c r="K566" s="9"/>
      <c r="L566" s="9"/>
      <c r="M566" s="9"/>
      <c r="N566" s="9"/>
      <c r="O566" s="9"/>
      <c r="P566" s="9"/>
      <c r="Q566" t="str">
        <f t="shared" si="21"/>
        <v>2301_44811</v>
      </c>
      <c r="R566" s="5">
        <v>220324</v>
      </c>
      <c r="S566" s="32">
        <v>2022</v>
      </c>
      <c r="T566" s="32" t="s">
        <v>130</v>
      </c>
      <c r="U566" s="5" t="s">
        <v>28</v>
      </c>
      <c r="V566" s="5">
        <v>2301</v>
      </c>
      <c r="W566" s="5">
        <v>1</v>
      </c>
      <c r="X566" s="5">
        <v>2</v>
      </c>
      <c r="Y566" s="5" t="s">
        <v>133</v>
      </c>
      <c r="Z566" s="5" t="s">
        <v>20</v>
      </c>
      <c r="AA566" s="30">
        <v>44811</v>
      </c>
      <c r="AB566" s="32" t="s">
        <v>132</v>
      </c>
      <c r="AC566" s="32">
        <v>6</v>
      </c>
      <c r="AD566" s="33" t="str">
        <f t="shared" si="22"/>
        <v>2301_44811</v>
      </c>
      <c r="AE566">
        <f t="shared" si="23"/>
        <v>220324</v>
      </c>
      <c r="AF566">
        <f>VLOOKUP($I566,ForageQuality!$G$3:$K$1436,2,FALSE)</f>
        <v>20.195837999999998</v>
      </c>
      <c r="AG566">
        <f>VLOOKUP($I566,ForageQuality!$G$3:$K$1436,3,FALSE)</f>
        <v>23.170914</v>
      </c>
      <c r="AH566">
        <f>VLOOKUP($I566,ForageQuality!$G$3:$K$1436,4,FALSE)</f>
        <v>31.621590000000001</v>
      </c>
      <c r="AI566">
        <f>VLOOKUP($I566,ForageQuality!$G$3:$K$1436,5,FALSE)</f>
        <v>16.025255999999999</v>
      </c>
    </row>
    <row r="567" spans="1:35" ht="15.75" customHeight="1" x14ac:dyDescent="0.2">
      <c r="A567" s="27" t="s">
        <v>28</v>
      </c>
      <c r="B567" s="27">
        <v>2022</v>
      </c>
      <c r="C567" s="30">
        <v>44811</v>
      </c>
      <c r="D567" s="27">
        <v>2302</v>
      </c>
      <c r="E567" s="31">
        <v>3</v>
      </c>
      <c r="F567" s="27" t="s">
        <v>23</v>
      </c>
      <c r="G567" s="27" t="s">
        <v>27</v>
      </c>
      <c r="H567" s="27">
        <v>6</v>
      </c>
      <c r="I567" s="5">
        <f t="shared" si="20"/>
        <v>220325</v>
      </c>
      <c r="J567" s="27">
        <v>2.2373659495720557</v>
      </c>
      <c r="K567" s="9"/>
      <c r="L567" s="9"/>
      <c r="M567" s="9"/>
      <c r="N567" s="9"/>
      <c r="O567" s="9"/>
      <c r="P567" s="9"/>
      <c r="Q567" t="str">
        <f t="shared" si="21"/>
        <v>2302_44811</v>
      </c>
      <c r="R567" s="5">
        <v>220325</v>
      </c>
      <c r="S567" s="32">
        <v>2022</v>
      </c>
      <c r="T567" s="32" t="s">
        <v>130</v>
      </c>
      <c r="U567" s="5" t="s">
        <v>28</v>
      </c>
      <c r="V567" s="5">
        <v>2302</v>
      </c>
      <c r="W567" s="5">
        <v>1</v>
      </c>
      <c r="X567" s="5">
        <v>3</v>
      </c>
      <c r="Y567" s="5" t="s">
        <v>133</v>
      </c>
      <c r="Z567" s="5" t="s">
        <v>23</v>
      </c>
      <c r="AA567" s="30">
        <v>44811</v>
      </c>
      <c r="AB567" s="32" t="s">
        <v>132</v>
      </c>
      <c r="AC567" s="32">
        <v>6</v>
      </c>
      <c r="AD567" s="33" t="str">
        <f t="shared" si="22"/>
        <v>2302_44811</v>
      </c>
      <c r="AE567">
        <f t="shared" si="23"/>
        <v>220325</v>
      </c>
      <c r="AF567">
        <f>VLOOKUP($I567,ForageQuality!$G$3:$K$1436,2,FALSE)</f>
        <v>17.110660600000003</v>
      </c>
      <c r="AG567">
        <f>VLOOKUP($I567,ForageQuality!$G$3:$K$1436,3,FALSE)</f>
        <v>28.874200600000002</v>
      </c>
      <c r="AH567">
        <f>VLOOKUP($I567,ForageQuality!$G$3:$K$1436,4,FALSE)</f>
        <v>37.184728400000004</v>
      </c>
      <c r="AI567">
        <f>VLOOKUP($I567,ForageQuality!$G$3:$K$1436,5,FALSE)</f>
        <v>22.336692600000003</v>
      </c>
    </row>
    <row r="568" spans="1:35" ht="15.75" customHeight="1" x14ac:dyDescent="0.2">
      <c r="A568" s="27" t="s">
        <v>28</v>
      </c>
      <c r="B568" s="27">
        <v>2022</v>
      </c>
      <c r="C568" s="30">
        <v>44811</v>
      </c>
      <c r="D568" s="27">
        <v>2303</v>
      </c>
      <c r="E568" s="31">
        <v>3</v>
      </c>
      <c r="F568" s="27" t="s">
        <v>26</v>
      </c>
      <c r="G568" s="27" t="s">
        <v>27</v>
      </c>
      <c r="H568" s="27">
        <v>6</v>
      </c>
      <c r="I568" s="5">
        <f t="shared" si="20"/>
        <v>220326</v>
      </c>
      <c r="J568" s="27">
        <v>2.2590474354855976</v>
      </c>
      <c r="K568" s="9"/>
      <c r="L568" s="9"/>
      <c r="M568" s="9"/>
      <c r="N568" s="9"/>
      <c r="O568" s="9"/>
      <c r="P568" s="9"/>
      <c r="Q568" t="str">
        <f t="shared" si="21"/>
        <v>2303_44811</v>
      </c>
      <c r="R568" s="5">
        <v>220326</v>
      </c>
      <c r="S568" s="32">
        <v>2022</v>
      </c>
      <c r="T568" s="32" t="s">
        <v>130</v>
      </c>
      <c r="U568" s="5" t="s">
        <v>28</v>
      </c>
      <c r="V568" s="5">
        <v>2303</v>
      </c>
      <c r="W568" s="5">
        <v>1</v>
      </c>
      <c r="X568" s="5">
        <v>1</v>
      </c>
      <c r="Y568" s="5" t="s">
        <v>133</v>
      </c>
      <c r="Z568" s="5" t="s">
        <v>26</v>
      </c>
      <c r="AA568" s="30">
        <v>44811</v>
      </c>
      <c r="AB568" s="32" t="s">
        <v>132</v>
      </c>
      <c r="AC568" s="32">
        <v>6</v>
      </c>
      <c r="AD568" s="33" t="str">
        <f t="shared" si="22"/>
        <v>2303_44811</v>
      </c>
      <c r="AE568">
        <f t="shared" si="23"/>
        <v>220326</v>
      </c>
      <c r="AF568">
        <f>VLOOKUP($I568,ForageQuality!$G$3:$K$1436,2,FALSE)</f>
        <v>17.76652</v>
      </c>
      <c r="AG568">
        <f>VLOOKUP($I568,ForageQuality!$G$3:$K$1436,3,FALSE)</f>
        <v>28.050954000000001</v>
      </c>
      <c r="AH568">
        <f>VLOOKUP($I568,ForageQuality!$G$3:$K$1436,4,FALSE)</f>
        <v>38.381177999999998</v>
      </c>
      <c r="AI568">
        <f>VLOOKUP($I568,ForageQuality!$G$3:$K$1436,5,FALSE)</f>
        <v>18.279368000000002</v>
      </c>
    </row>
    <row r="569" spans="1:35" ht="15.75" customHeight="1" x14ac:dyDescent="0.2">
      <c r="A569" s="27" t="s">
        <v>28</v>
      </c>
      <c r="B569" s="27">
        <v>2022</v>
      </c>
      <c r="C569" s="30">
        <v>44811</v>
      </c>
      <c r="D569" s="27">
        <v>2304</v>
      </c>
      <c r="E569" s="31">
        <v>3</v>
      </c>
      <c r="F569" s="27" t="s">
        <v>25</v>
      </c>
      <c r="G569" s="27" t="s">
        <v>27</v>
      </c>
      <c r="H569" s="27">
        <v>6</v>
      </c>
      <c r="I569" s="5">
        <f t="shared" si="20"/>
        <v>220327</v>
      </c>
      <c r="J569" s="27">
        <v>2.2289488545072529</v>
      </c>
      <c r="K569" s="9"/>
      <c r="L569" s="9"/>
      <c r="M569" s="9"/>
      <c r="N569" s="9"/>
      <c r="O569" s="9"/>
      <c r="P569" s="9"/>
      <c r="Q569" t="str">
        <f t="shared" si="21"/>
        <v>2304_44811</v>
      </c>
      <c r="R569" s="5">
        <v>220327</v>
      </c>
      <c r="S569" s="32">
        <v>2022</v>
      </c>
      <c r="T569" s="32" t="s">
        <v>130</v>
      </c>
      <c r="U569" s="5" t="s">
        <v>28</v>
      </c>
      <c r="V569" s="5">
        <v>2304</v>
      </c>
      <c r="W569" s="5">
        <v>1</v>
      </c>
      <c r="X569" s="5">
        <v>6</v>
      </c>
      <c r="Y569" s="5" t="s">
        <v>133</v>
      </c>
      <c r="Z569" s="5" t="s">
        <v>25</v>
      </c>
      <c r="AA569" s="30">
        <v>44811</v>
      </c>
      <c r="AB569" s="32" t="s">
        <v>132</v>
      </c>
      <c r="AC569" s="32">
        <v>6</v>
      </c>
      <c r="AD569" s="33" t="str">
        <f t="shared" si="22"/>
        <v>2304_44811</v>
      </c>
      <c r="AE569">
        <f t="shared" si="23"/>
        <v>220327</v>
      </c>
      <c r="AF569">
        <f>VLOOKUP($I569,ForageQuality!$G$3:$K$1436,2,FALSE)</f>
        <v>18.600581999999999</v>
      </c>
      <c r="AG569">
        <f>VLOOKUP($I569,ForageQuality!$G$3:$K$1436,3,FALSE)</f>
        <v>32.722901999999998</v>
      </c>
      <c r="AH569">
        <f>VLOOKUP($I569,ForageQuality!$G$3:$K$1436,4,FALSE)</f>
        <v>43.881393000000003</v>
      </c>
      <c r="AI569">
        <f>VLOOKUP($I569,ForageQuality!$G$3:$K$1436,5,FALSE)</f>
        <v>20.356580999999998</v>
      </c>
    </row>
    <row r="570" spans="1:35" ht="15.75" customHeight="1" x14ac:dyDescent="0.2">
      <c r="A570" s="27" t="s">
        <v>28</v>
      </c>
      <c r="B570" s="27">
        <v>2022</v>
      </c>
      <c r="C570" s="30">
        <v>44811</v>
      </c>
      <c r="D570" s="27">
        <v>2305</v>
      </c>
      <c r="E570" s="31">
        <v>3</v>
      </c>
      <c r="F570" s="27" t="s">
        <v>24</v>
      </c>
      <c r="G570" s="27" t="s">
        <v>27</v>
      </c>
      <c r="H570" s="27">
        <v>6</v>
      </c>
      <c r="I570" s="5">
        <f t="shared" si="20"/>
        <v>220328</v>
      </c>
      <c r="J570" s="27">
        <v>2.2759306652054687</v>
      </c>
      <c r="K570" s="9"/>
      <c r="L570" s="9"/>
      <c r="M570" s="9"/>
      <c r="N570" s="9"/>
      <c r="O570" s="9"/>
      <c r="P570" s="9"/>
      <c r="Q570" t="str">
        <f t="shared" si="21"/>
        <v>2305_44811</v>
      </c>
      <c r="R570" s="5">
        <v>220328</v>
      </c>
      <c r="S570" s="32">
        <v>2022</v>
      </c>
      <c r="T570" s="32" t="s">
        <v>130</v>
      </c>
      <c r="U570" s="5" t="s">
        <v>28</v>
      </c>
      <c r="V570" s="5">
        <v>2305</v>
      </c>
      <c r="W570" s="5">
        <v>1</v>
      </c>
      <c r="X570" s="5">
        <v>5</v>
      </c>
      <c r="Y570" s="5" t="s">
        <v>133</v>
      </c>
      <c r="Z570" s="5" t="s">
        <v>24</v>
      </c>
      <c r="AA570" s="30">
        <v>44811</v>
      </c>
      <c r="AB570" s="32" t="s">
        <v>132</v>
      </c>
      <c r="AC570" s="32">
        <v>6</v>
      </c>
      <c r="AD570" s="33" t="str">
        <f t="shared" si="22"/>
        <v>2305_44811</v>
      </c>
      <c r="AE570">
        <f t="shared" si="23"/>
        <v>220328</v>
      </c>
      <c r="AF570">
        <f>VLOOKUP($I570,ForageQuality!$G$3:$K$1436,2,FALSE)</f>
        <v>23.976704000000002</v>
      </c>
      <c r="AG570">
        <f>VLOOKUP($I570,ForageQuality!$G$3:$K$1436,3,FALSE)</f>
        <v>20.332543999999999</v>
      </c>
      <c r="AH570">
        <f>VLOOKUP($I570,ForageQuality!$G$3:$K$1436,4,FALSE)</f>
        <v>27.405951999999999</v>
      </c>
      <c r="AI570">
        <f>VLOOKUP($I570,ForageQuality!$G$3:$K$1436,5,FALSE)</f>
        <v>9.4935039999999997</v>
      </c>
    </row>
    <row r="571" spans="1:35" ht="15.75" customHeight="1" x14ac:dyDescent="0.2">
      <c r="A571" s="27" t="s">
        <v>28</v>
      </c>
      <c r="B571" s="27">
        <v>2022</v>
      </c>
      <c r="C571" s="30">
        <v>44811</v>
      </c>
      <c r="D571" s="27">
        <v>2306</v>
      </c>
      <c r="E571" s="31">
        <v>3</v>
      </c>
      <c r="F571" s="27" t="s">
        <v>22</v>
      </c>
      <c r="G571" s="27" t="s">
        <v>27</v>
      </c>
      <c r="H571" s="27">
        <v>6</v>
      </c>
      <c r="I571" s="5">
        <f t="shared" si="20"/>
        <v>220329</v>
      </c>
      <c r="J571" s="27">
        <v>2.4129600389863546</v>
      </c>
      <c r="K571" s="9"/>
      <c r="L571" s="9"/>
      <c r="M571" s="9"/>
      <c r="N571" s="9"/>
      <c r="O571" s="9"/>
      <c r="P571" s="9"/>
      <c r="Q571" t="str">
        <f t="shared" si="21"/>
        <v>2306_44811</v>
      </c>
      <c r="R571" s="5">
        <v>220329</v>
      </c>
      <c r="S571" s="32">
        <v>2022</v>
      </c>
      <c r="T571" s="32" t="s">
        <v>130</v>
      </c>
      <c r="U571" s="5" t="s">
        <v>28</v>
      </c>
      <c r="V571" s="5">
        <v>2306</v>
      </c>
      <c r="W571" s="5">
        <v>1</v>
      </c>
      <c r="X571" s="5">
        <v>4</v>
      </c>
      <c r="Y571" s="5" t="s">
        <v>133</v>
      </c>
      <c r="Z571" s="5" t="s">
        <v>22</v>
      </c>
      <c r="AA571" s="30">
        <v>44811</v>
      </c>
      <c r="AB571" s="32" t="s">
        <v>132</v>
      </c>
      <c r="AC571" s="32">
        <v>6</v>
      </c>
      <c r="AD571" s="33" t="str">
        <f t="shared" si="22"/>
        <v>2306_44811</v>
      </c>
      <c r="AE571">
        <f t="shared" si="23"/>
        <v>220329</v>
      </c>
      <c r="AF571">
        <f>VLOOKUP($I571,ForageQuality!$G$3:$K$1436,2,FALSE)</f>
        <v>20.220247000000001</v>
      </c>
      <c r="AG571">
        <f>VLOOKUP($I571,ForageQuality!$G$3:$K$1436,3,FALSE)</f>
        <v>26.4708735</v>
      </c>
      <c r="AH571">
        <f>VLOOKUP($I571,ForageQuality!$G$3:$K$1436,4,FALSE)</f>
        <v>33.5403345</v>
      </c>
      <c r="AI571">
        <f>VLOOKUP($I571,ForageQuality!$G$3:$K$1436,5,FALSE)</f>
        <v>18.188200999999999</v>
      </c>
    </row>
    <row r="572" spans="1:35" ht="15.75" customHeight="1" x14ac:dyDescent="0.2">
      <c r="A572" s="27" t="s">
        <v>28</v>
      </c>
      <c r="B572" s="27">
        <v>2022</v>
      </c>
      <c r="C572" s="30">
        <v>44811</v>
      </c>
      <c r="D572" s="27">
        <v>2407</v>
      </c>
      <c r="E572" s="31">
        <v>4</v>
      </c>
      <c r="F572" s="27" t="s">
        <v>26</v>
      </c>
      <c r="G572" s="27" t="s">
        <v>27</v>
      </c>
      <c r="H572" s="27">
        <v>6</v>
      </c>
      <c r="I572" s="5">
        <f t="shared" si="20"/>
        <v>220330</v>
      </c>
      <c r="J572" s="27">
        <v>2.2417877348988458</v>
      </c>
      <c r="K572" s="9"/>
      <c r="L572" s="9"/>
      <c r="M572" s="9"/>
      <c r="N572" s="9"/>
      <c r="O572" s="9"/>
      <c r="P572" s="9"/>
      <c r="Q572" t="str">
        <f t="shared" si="21"/>
        <v>2407_44811</v>
      </c>
      <c r="R572" s="5">
        <v>220330</v>
      </c>
      <c r="S572" s="32">
        <v>2022</v>
      </c>
      <c r="T572" s="32" t="s">
        <v>130</v>
      </c>
      <c r="U572" s="5" t="s">
        <v>28</v>
      </c>
      <c r="V572" s="5">
        <v>2407</v>
      </c>
      <c r="W572" s="5">
        <v>1</v>
      </c>
      <c r="X572" s="5">
        <v>1</v>
      </c>
      <c r="Y572" s="5" t="s">
        <v>133</v>
      </c>
      <c r="Z572" s="5" t="s">
        <v>26</v>
      </c>
      <c r="AA572" s="30">
        <v>44811</v>
      </c>
      <c r="AB572" s="32" t="s">
        <v>132</v>
      </c>
      <c r="AC572" s="32">
        <v>6</v>
      </c>
      <c r="AD572" s="33" t="str">
        <f t="shared" si="22"/>
        <v>2407_44811</v>
      </c>
      <c r="AE572">
        <f t="shared" si="23"/>
        <v>220330</v>
      </c>
      <c r="AF572">
        <f>VLOOKUP($I572,ForageQuality!$G$3:$K$1436,2,FALSE)</f>
        <v>20.531589</v>
      </c>
      <c r="AG572">
        <f>VLOOKUP($I572,ForageQuality!$G$3:$K$1436,3,FALSE)</f>
        <v>21.606922999999998</v>
      </c>
      <c r="AH572">
        <f>VLOOKUP($I572,ForageQuality!$G$3:$K$1436,4,FALSE)</f>
        <v>30.045560999999999</v>
      </c>
      <c r="AI572">
        <f>VLOOKUP($I572,ForageQuality!$G$3:$K$1436,5,FALSE)</f>
        <v>14.334749</v>
      </c>
    </row>
    <row r="573" spans="1:35" ht="15.75" customHeight="1" x14ac:dyDescent="0.2">
      <c r="A573" s="27" t="s">
        <v>28</v>
      </c>
      <c r="B573" s="27">
        <v>2022</v>
      </c>
      <c r="C573" s="30">
        <v>44811</v>
      </c>
      <c r="D573" s="27">
        <v>2408</v>
      </c>
      <c r="E573" s="31">
        <v>4</v>
      </c>
      <c r="F573" s="27" t="s">
        <v>22</v>
      </c>
      <c r="G573" s="27" t="s">
        <v>27</v>
      </c>
      <c r="H573" s="27">
        <v>6</v>
      </c>
      <c r="I573" s="5">
        <f t="shared" si="20"/>
        <v>220331</v>
      </c>
      <c r="J573" s="27">
        <v>2.2935898029439694</v>
      </c>
      <c r="K573" s="9"/>
      <c r="L573" s="9"/>
      <c r="M573" s="9"/>
      <c r="N573" s="9"/>
      <c r="O573" s="9"/>
      <c r="P573" s="9"/>
      <c r="Q573" t="str">
        <f t="shared" si="21"/>
        <v>2408_44811</v>
      </c>
      <c r="R573" s="5">
        <v>220331</v>
      </c>
      <c r="S573" s="32">
        <v>2022</v>
      </c>
      <c r="T573" s="32" t="s">
        <v>130</v>
      </c>
      <c r="U573" s="5" t="s">
        <v>28</v>
      </c>
      <c r="V573" s="5">
        <v>2408</v>
      </c>
      <c r="W573" s="5">
        <v>1</v>
      </c>
      <c r="X573" s="5">
        <v>4</v>
      </c>
      <c r="Y573" s="5" t="s">
        <v>133</v>
      </c>
      <c r="Z573" s="5" t="s">
        <v>22</v>
      </c>
      <c r="AA573" s="30">
        <v>44811</v>
      </c>
      <c r="AB573" s="32" t="s">
        <v>132</v>
      </c>
      <c r="AC573" s="32">
        <v>6</v>
      </c>
      <c r="AD573" s="33" t="str">
        <f t="shared" si="22"/>
        <v>2408_44811</v>
      </c>
      <c r="AE573">
        <f t="shared" si="23"/>
        <v>220331</v>
      </c>
      <c r="AF573">
        <f>VLOOKUP($I573,ForageQuality!$G$3:$K$1436,2,FALSE)</f>
        <v>16.966586</v>
      </c>
      <c r="AG573">
        <f>VLOOKUP($I573,ForageQuality!$G$3:$K$1436,3,FALSE)</f>
        <v>29.549064999999999</v>
      </c>
      <c r="AH573">
        <f>VLOOKUP($I573,ForageQuality!$G$3:$K$1436,4,FALSE)</f>
        <v>38.703301000000003</v>
      </c>
      <c r="AI573">
        <f>VLOOKUP($I573,ForageQuality!$G$3:$K$1436,5,FALSE)</f>
        <v>23.988510000000002</v>
      </c>
    </row>
    <row r="574" spans="1:35" ht="15.75" customHeight="1" x14ac:dyDescent="0.2">
      <c r="A574" s="27" t="s">
        <v>28</v>
      </c>
      <c r="B574" s="27">
        <v>2022</v>
      </c>
      <c r="C574" s="30">
        <v>44811</v>
      </c>
      <c r="D574" s="27">
        <v>2409</v>
      </c>
      <c r="E574" s="31">
        <v>4</v>
      </c>
      <c r="F574" s="27" t="s">
        <v>20</v>
      </c>
      <c r="G574" s="27" t="s">
        <v>27</v>
      </c>
      <c r="H574" s="27">
        <v>6</v>
      </c>
      <c r="I574" s="5">
        <f t="shared" si="20"/>
        <v>220332</v>
      </c>
      <c r="J574" s="27">
        <v>2.6798914863928029</v>
      </c>
      <c r="K574" s="9"/>
      <c r="L574" s="9"/>
      <c r="M574" s="9"/>
      <c r="N574" s="9"/>
      <c r="O574" s="9"/>
      <c r="P574" s="9"/>
      <c r="Q574" t="str">
        <f t="shared" si="21"/>
        <v>2409_44811</v>
      </c>
      <c r="R574" s="5">
        <v>220332</v>
      </c>
      <c r="S574" s="32">
        <v>2022</v>
      </c>
      <c r="T574" s="32" t="s">
        <v>130</v>
      </c>
      <c r="U574" s="5" t="s">
        <v>28</v>
      </c>
      <c r="V574" s="5">
        <v>2409</v>
      </c>
      <c r="W574" s="5">
        <v>1</v>
      </c>
      <c r="X574" s="5">
        <v>2</v>
      </c>
      <c r="Y574" s="5" t="s">
        <v>133</v>
      </c>
      <c r="Z574" s="5" t="s">
        <v>20</v>
      </c>
      <c r="AA574" s="30">
        <v>44811</v>
      </c>
      <c r="AB574" s="32" t="s">
        <v>132</v>
      </c>
      <c r="AC574" s="32">
        <v>6</v>
      </c>
      <c r="AD574" s="33" t="str">
        <f t="shared" si="22"/>
        <v>2409_44811</v>
      </c>
      <c r="AE574">
        <f t="shared" si="23"/>
        <v>220332</v>
      </c>
      <c r="AF574">
        <f>VLOOKUP($I574,ForageQuality!$G$3:$K$1436,2,FALSE)</f>
        <v>16.993407000000001</v>
      </c>
      <c r="AG574">
        <f>VLOOKUP($I574,ForageQuality!$G$3:$K$1436,3,FALSE)</f>
        <v>29.393011999999999</v>
      </c>
      <c r="AH574">
        <f>VLOOKUP($I574,ForageQuality!$G$3:$K$1436,4,FALSE)</f>
        <v>38.260331000000001</v>
      </c>
      <c r="AI574">
        <f>VLOOKUP($I574,ForageQuality!$G$3:$K$1436,5,FALSE)</f>
        <v>22.721933</v>
      </c>
    </row>
    <row r="575" spans="1:35" ht="15.75" customHeight="1" x14ac:dyDescent="0.2">
      <c r="A575" s="27" t="s">
        <v>28</v>
      </c>
      <c r="B575" s="27">
        <v>2022</v>
      </c>
      <c r="C575" s="30">
        <v>44811</v>
      </c>
      <c r="D575" s="27">
        <v>2410</v>
      </c>
      <c r="E575" s="31">
        <v>4</v>
      </c>
      <c r="F575" s="27" t="s">
        <v>25</v>
      </c>
      <c r="G575" s="27" t="s">
        <v>27</v>
      </c>
      <c r="H575" s="27">
        <v>6</v>
      </c>
      <c r="I575" s="5">
        <f t="shared" si="20"/>
        <v>220333</v>
      </c>
      <c r="J575" s="27">
        <v>2.5994324857773128</v>
      </c>
      <c r="K575" s="9"/>
      <c r="L575" s="9"/>
      <c r="M575" s="9"/>
      <c r="N575" s="9"/>
      <c r="O575" s="9"/>
      <c r="P575" s="9"/>
      <c r="Q575" t="str">
        <f t="shared" si="21"/>
        <v>2410_44811</v>
      </c>
      <c r="R575" s="5">
        <v>220333</v>
      </c>
      <c r="S575" s="32">
        <v>2022</v>
      </c>
      <c r="T575" s="32" t="s">
        <v>130</v>
      </c>
      <c r="U575" s="5" t="s">
        <v>28</v>
      </c>
      <c r="V575" s="5">
        <v>2410</v>
      </c>
      <c r="W575" s="5">
        <v>1</v>
      </c>
      <c r="X575" s="5">
        <v>6</v>
      </c>
      <c r="Y575" s="5" t="s">
        <v>133</v>
      </c>
      <c r="Z575" s="5" t="s">
        <v>25</v>
      </c>
      <c r="AA575" s="30">
        <v>44811</v>
      </c>
      <c r="AB575" s="32" t="s">
        <v>132</v>
      </c>
      <c r="AC575" s="32">
        <v>6</v>
      </c>
      <c r="AD575" s="33" t="str">
        <f t="shared" si="22"/>
        <v>2410_44811</v>
      </c>
      <c r="AE575">
        <f t="shared" si="23"/>
        <v>220333</v>
      </c>
      <c r="AF575">
        <f>VLOOKUP($I575,ForageQuality!$G$3:$K$1436,2,FALSE)</f>
        <v>19.417090000000002</v>
      </c>
      <c r="AG575">
        <f>VLOOKUP($I575,ForageQuality!$G$3:$K$1436,3,FALSE)</f>
        <v>26.287469999999999</v>
      </c>
      <c r="AH575">
        <f>VLOOKUP($I575,ForageQuality!$G$3:$K$1436,4,FALSE)</f>
        <v>33.497695</v>
      </c>
      <c r="AI575">
        <f>VLOOKUP($I575,ForageQuality!$G$3:$K$1436,5,FALSE)</f>
        <v>18.562885000000001</v>
      </c>
    </row>
    <row r="576" spans="1:35" ht="15.75" customHeight="1" x14ac:dyDescent="0.2">
      <c r="A576" s="27" t="s">
        <v>28</v>
      </c>
      <c r="B576" s="27">
        <v>2022</v>
      </c>
      <c r="C576" s="30">
        <v>44811</v>
      </c>
      <c r="D576" s="27">
        <v>2411</v>
      </c>
      <c r="E576" s="31">
        <v>4</v>
      </c>
      <c r="F576" s="27" t="s">
        <v>24</v>
      </c>
      <c r="G576" s="27" t="s">
        <v>27</v>
      </c>
      <c r="H576" s="27">
        <v>6</v>
      </c>
      <c r="I576" s="5">
        <f t="shared" si="20"/>
        <v>220334</v>
      </c>
      <c r="J576" s="27">
        <v>2.5440874259839776</v>
      </c>
      <c r="K576" s="9"/>
      <c r="L576" s="9"/>
      <c r="M576" s="9"/>
      <c r="N576" s="9"/>
      <c r="O576" s="9"/>
      <c r="P576" s="9"/>
      <c r="Q576" t="str">
        <f t="shared" si="21"/>
        <v>2411_44811</v>
      </c>
      <c r="R576" s="5">
        <v>220334</v>
      </c>
      <c r="S576" s="32">
        <v>2022</v>
      </c>
      <c r="T576" s="32" t="s">
        <v>130</v>
      </c>
      <c r="U576" s="5" t="s">
        <v>28</v>
      </c>
      <c r="V576" s="5">
        <v>2411</v>
      </c>
      <c r="W576" s="5">
        <v>1</v>
      </c>
      <c r="X576" s="5">
        <v>5</v>
      </c>
      <c r="Y576" s="5" t="s">
        <v>133</v>
      </c>
      <c r="Z576" s="5" t="s">
        <v>24</v>
      </c>
      <c r="AA576" s="30">
        <v>44811</v>
      </c>
      <c r="AB576" s="32" t="s">
        <v>132</v>
      </c>
      <c r="AC576" s="32">
        <v>6</v>
      </c>
      <c r="AD576" s="33" t="str">
        <f t="shared" si="22"/>
        <v>2411_44811</v>
      </c>
      <c r="AE576">
        <f t="shared" si="23"/>
        <v>220334</v>
      </c>
      <c r="AF576">
        <f>VLOOKUP($I576,ForageQuality!$G$3:$K$1436,2,FALSE)</f>
        <v>21.589942000000001</v>
      </c>
      <c r="AG576">
        <f>VLOOKUP($I576,ForageQuality!$G$3:$K$1436,3,FALSE)</f>
        <v>24.241012000000001</v>
      </c>
      <c r="AH576">
        <f>VLOOKUP($I576,ForageQuality!$G$3:$K$1436,4,FALSE)</f>
        <v>30.891942</v>
      </c>
      <c r="AI576">
        <f>VLOOKUP($I576,ForageQuality!$G$3:$K$1436,5,FALSE)</f>
        <v>15.469226000000001</v>
      </c>
    </row>
    <row r="577" spans="1:35" ht="15.75" customHeight="1" x14ac:dyDescent="0.2">
      <c r="A577" s="27" t="s">
        <v>28</v>
      </c>
      <c r="B577" s="27">
        <v>2022</v>
      </c>
      <c r="C577" s="30">
        <v>44811</v>
      </c>
      <c r="D577" s="27">
        <v>2412</v>
      </c>
      <c r="E577" s="31">
        <v>4</v>
      </c>
      <c r="F577" s="27" t="s">
        <v>23</v>
      </c>
      <c r="G577" s="27" t="s">
        <v>27</v>
      </c>
      <c r="H577" s="27">
        <v>6</v>
      </c>
      <c r="I577" s="5">
        <f t="shared" si="20"/>
        <v>220335</v>
      </c>
      <c r="J577" s="27">
        <v>1.9347279815700864</v>
      </c>
      <c r="K577" s="9"/>
      <c r="L577" s="9"/>
      <c r="M577" s="9"/>
      <c r="N577" s="9"/>
      <c r="O577" s="9"/>
      <c r="P577" s="9"/>
      <c r="Q577" t="str">
        <f t="shared" si="21"/>
        <v>2412_44811</v>
      </c>
      <c r="R577" s="5">
        <v>220335</v>
      </c>
      <c r="S577" s="32">
        <v>2022</v>
      </c>
      <c r="T577" s="32" t="s">
        <v>130</v>
      </c>
      <c r="U577" s="5" t="s">
        <v>28</v>
      </c>
      <c r="V577" s="5">
        <v>2412</v>
      </c>
      <c r="W577" s="5">
        <v>1</v>
      </c>
      <c r="X577" s="5">
        <v>3</v>
      </c>
      <c r="Y577" s="5" t="s">
        <v>133</v>
      </c>
      <c r="Z577" s="5" t="s">
        <v>23</v>
      </c>
      <c r="AA577" s="30">
        <v>44811</v>
      </c>
      <c r="AB577" s="32" t="s">
        <v>132</v>
      </c>
      <c r="AC577" s="32">
        <v>6</v>
      </c>
      <c r="AD577" s="33" t="str">
        <f t="shared" si="22"/>
        <v>2412_44811</v>
      </c>
      <c r="AE577">
        <f t="shared" si="23"/>
        <v>220335</v>
      </c>
      <c r="AF577">
        <f>VLOOKUP($I577,ForageQuality!$G$3:$K$1436,2,FALSE)</f>
        <v>22.613308</v>
      </c>
      <c r="AG577">
        <f>VLOOKUP($I577,ForageQuality!$G$3:$K$1436,3,FALSE)</f>
        <v>21.124628999999999</v>
      </c>
      <c r="AH577">
        <f>VLOOKUP($I577,ForageQuality!$G$3:$K$1436,4,FALSE)</f>
        <v>27.097611000000001</v>
      </c>
      <c r="AI577">
        <f>VLOOKUP($I577,ForageQuality!$G$3:$K$1436,5,FALSE)</f>
        <v>10.091965</v>
      </c>
    </row>
    <row r="578" spans="1:35" ht="15.75" customHeight="1" x14ac:dyDescent="0.2">
      <c r="A578" s="27" t="s">
        <v>19</v>
      </c>
      <c r="B578" s="27">
        <v>2023</v>
      </c>
      <c r="C578" s="30">
        <v>45069</v>
      </c>
      <c r="D578" s="27">
        <v>1101</v>
      </c>
      <c r="E578" s="31">
        <v>1</v>
      </c>
      <c r="F578" s="27" t="s">
        <v>20</v>
      </c>
      <c r="G578" s="27" t="s">
        <v>21</v>
      </c>
      <c r="H578" s="27">
        <v>1</v>
      </c>
      <c r="I578" s="5">
        <f>VLOOKUP(Q578,Z$579:AA$1010,2,FALSE)</f>
        <v>230000</v>
      </c>
      <c r="J578" s="27">
        <v>3.2031679357814702</v>
      </c>
      <c r="K578" s="9"/>
      <c r="L578" s="9"/>
      <c r="M578" s="9"/>
      <c r="N578" s="9"/>
      <c r="O578" s="9"/>
      <c r="Q578" t="str">
        <f>D578&amp;"_"&amp;H578&amp;"_"&amp;G578</f>
        <v>1101_1_45 day</v>
      </c>
      <c r="R578" s="5" t="s">
        <v>118</v>
      </c>
      <c r="S578" s="5" t="s">
        <v>119</v>
      </c>
      <c r="T578" s="5" t="s">
        <v>120</v>
      </c>
      <c r="U578" s="5" t="s">
        <v>121</v>
      </c>
      <c r="V578" s="5" t="s">
        <v>122</v>
      </c>
      <c r="W578" s="5" t="s">
        <v>127</v>
      </c>
      <c r="X578" s="5" t="s">
        <v>134</v>
      </c>
      <c r="Y578" s="5" t="s">
        <v>6</v>
      </c>
      <c r="Z578" s="5" t="s">
        <v>135</v>
      </c>
      <c r="AA578" s="5"/>
      <c r="AB578" s="32"/>
      <c r="AC578" s="32"/>
      <c r="AF578">
        <f>VLOOKUP($I578,ForageQuality!$G$3:$K$1436,2,FALSE)</f>
        <v>18.752265000000001</v>
      </c>
      <c r="AG578">
        <f>VLOOKUP($I578,ForageQuality!$G$3:$K$1436,3,FALSE)</f>
        <v>24.564105000000001</v>
      </c>
      <c r="AH578">
        <f>VLOOKUP($I578,ForageQuality!$G$3:$K$1436,4,FALSE)</f>
        <v>33.290945999999998</v>
      </c>
      <c r="AI578">
        <f>VLOOKUP($I578,ForageQuality!$G$3:$K$1436,5,FALSE)</f>
        <v>17.598977999999999</v>
      </c>
    </row>
    <row r="579" spans="1:35" ht="15.75" customHeight="1" x14ac:dyDescent="0.2">
      <c r="A579" s="27" t="s">
        <v>19</v>
      </c>
      <c r="B579" s="27">
        <v>2023</v>
      </c>
      <c r="C579" s="30">
        <v>45069</v>
      </c>
      <c r="D579" s="27">
        <v>1102</v>
      </c>
      <c r="E579" s="31">
        <v>1</v>
      </c>
      <c r="F579" s="27" t="s">
        <v>22</v>
      </c>
      <c r="G579" s="27" t="s">
        <v>21</v>
      </c>
      <c r="H579" s="27">
        <v>1</v>
      </c>
      <c r="I579" s="5">
        <f t="shared" ref="I579:I642" si="24">VLOOKUP(Q579,Z$579:AA$1010,2,FALSE)</f>
        <v>230001</v>
      </c>
      <c r="J579" s="27">
        <v>2.8281160184071328</v>
      </c>
      <c r="K579" s="9"/>
      <c r="L579" s="9"/>
      <c r="M579" s="9"/>
      <c r="N579" s="9"/>
      <c r="O579" s="9"/>
      <c r="Q579" t="str">
        <f t="shared" ref="Q579:Q642" si="25">D579&amp;"_"&amp;H579&amp;"_"&amp;G579</f>
        <v>1102_1_45 day</v>
      </c>
      <c r="R579" s="5">
        <v>230006</v>
      </c>
      <c r="S579" s="32">
        <v>2023</v>
      </c>
      <c r="T579" s="32" t="s">
        <v>130</v>
      </c>
      <c r="U579" s="5" t="s">
        <v>19</v>
      </c>
      <c r="V579" s="5">
        <v>1107</v>
      </c>
      <c r="W579" s="32">
        <v>2</v>
      </c>
      <c r="X579" s="5">
        <v>1</v>
      </c>
      <c r="Y579" s="27" t="s">
        <v>27</v>
      </c>
      <c r="Z579" s="5" t="str">
        <f>V579&amp;"_"&amp;X579&amp;"_"&amp;Y579</f>
        <v>1107_1_35 day</v>
      </c>
      <c r="AA579" s="32">
        <f>R579</f>
        <v>230006</v>
      </c>
      <c r="AB579" s="32"/>
      <c r="AC579" s="32"/>
      <c r="AF579">
        <f>VLOOKUP($I579,ForageQuality!$G$3:$K$1436,2,FALSE)</f>
        <v>18.684666</v>
      </c>
      <c r="AG579">
        <f>VLOOKUP($I579,ForageQuality!$G$3:$K$1436,3,FALSE)</f>
        <v>25.279253999999998</v>
      </c>
      <c r="AH579">
        <f>VLOOKUP($I579,ForageQuality!$G$3:$K$1436,4,FALSE)</f>
        <v>31.747716</v>
      </c>
      <c r="AI579">
        <f>VLOOKUP($I579,ForageQuality!$G$3:$K$1436,5,FALSE)</f>
        <v>16.918901999999999</v>
      </c>
    </row>
    <row r="580" spans="1:35" ht="15.75" customHeight="1" x14ac:dyDescent="0.2">
      <c r="A580" s="27" t="s">
        <v>19</v>
      </c>
      <c r="B580" s="27">
        <v>2023</v>
      </c>
      <c r="C580" s="30">
        <v>45069</v>
      </c>
      <c r="D580" s="27">
        <v>1103</v>
      </c>
      <c r="E580" s="31">
        <v>1</v>
      </c>
      <c r="F580" s="27" t="s">
        <v>23</v>
      </c>
      <c r="G580" s="27" t="s">
        <v>21</v>
      </c>
      <c r="H580" s="27">
        <v>1</v>
      </c>
      <c r="I580" s="5">
        <f t="shared" si="24"/>
        <v>230002</v>
      </c>
      <c r="J580" s="27">
        <v>3.0624747028902419</v>
      </c>
      <c r="K580" s="9"/>
      <c r="L580" s="9"/>
      <c r="M580" s="9"/>
      <c r="N580" s="9"/>
      <c r="O580" s="9"/>
      <c r="Q580" t="str">
        <f t="shared" si="25"/>
        <v>1103_1_45 day</v>
      </c>
      <c r="R580" s="5">
        <v>230007</v>
      </c>
      <c r="S580" s="32">
        <v>2023</v>
      </c>
      <c r="T580" s="32" t="s">
        <v>130</v>
      </c>
      <c r="U580" s="5" t="s">
        <v>19</v>
      </c>
      <c r="V580" s="5">
        <v>1108</v>
      </c>
      <c r="W580" s="32">
        <v>2</v>
      </c>
      <c r="X580" s="5">
        <v>1</v>
      </c>
      <c r="Y580" s="27" t="s">
        <v>27</v>
      </c>
      <c r="Z580" s="5" t="str">
        <f t="shared" ref="Z580:Z643" si="26">V580&amp;"_"&amp;X580&amp;"_"&amp;Y580</f>
        <v>1108_1_35 day</v>
      </c>
      <c r="AA580" s="32">
        <f t="shared" ref="AA580:AA643" si="27">R580</f>
        <v>230007</v>
      </c>
      <c r="AB580" s="32"/>
      <c r="AC580" s="32"/>
      <c r="AF580">
        <f>VLOOKUP($I580,ForageQuality!$G$3:$K$1436,2,FALSE)</f>
        <v>18.527398999999999</v>
      </c>
      <c r="AG580">
        <f>VLOOKUP($I580,ForageQuality!$G$3:$K$1436,3,FALSE)</f>
        <v>25.633921999999998</v>
      </c>
      <c r="AH580">
        <f>VLOOKUP($I580,ForageQuality!$G$3:$K$1436,4,FALSE)</f>
        <v>32.362150999999997</v>
      </c>
      <c r="AI580">
        <f>VLOOKUP($I580,ForageQuality!$G$3:$K$1436,5,FALSE)</f>
        <v>16.455788999999999</v>
      </c>
    </row>
    <row r="581" spans="1:35" ht="15.75" customHeight="1" x14ac:dyDescent="0.2">
      <c r="A581" s="27" t="s">
        <v>19</v>
      </c>
      <c r="B581" s="27">
        <v>2023</v>
      </c>
      <c r="C581" s="30">
        <v>45069</v>
      </c>
      <c r="D581" s="27">
        <v>1104</v>
      </c>
      <c r="E581" s="31">
        <v>1</v>
      </c>
      <c r="F581" s="27" t="s">
        <v>24</v>
      </c>
      <c r="G581" s="27" t="s">
        <v>21</v>
      </c>
      <c r="H581" s="27">
        <v>1</v>
      </c>
      <c r="I581" s="5">
        <f t="shared" si="24"/>
        <v>230003</v>
      </c>
      <c r="J581" s="27">
        <v>3.4153116845123135</v>
      </c>
      <c r="K581" s="9"/>
      <c r="L581" s="9"/>
      <c r="M581" s="9"/>
      <c r="N581" s="9"/>
      <c r="O581" s="9"/>
      <c r="Q581" t="str">
        <f t="shared" si="25"/>
        <v>1104_1_45 day</v>
      </c>
      <c r="R581" s="5">
        <v>230008</v>
      </c>
      <c r="S581" s="32">
        <v>2023</v>
      </c>
      <c r="T581" s="32" t="s">
        <v>130</v>
      </c>
      <c r="U581" s="5" t="s">
        <v>19</v>
      </c>
      <c r="V581" s="5">
        <v>1109</v>
      </c>
      <c r="W581" s="32">
        <v>2</v>
      </c>
      <c r="X581" s="5">
        <v>1</v>
      </c>
      <c r="Y581" s="27" t="s">
        <v>27</v>
      </c>
      <c r="Z581" s="5" t="str">
        <f t="shared" si="26"/>
        <v>1109_1_35 day</v>
      </c>
      <c r="AA581" s="32">
        <f t="shared" si="27"/>
        <v>230008</v>
      </c>
      <c r="AB581" s="32"/>
      <c r="AC581" s="32"/>
      <c r="AF581">
        <f>VLOOKUP($I581,ForageQuality!$G$3:$K$1436,2,FALSE)</f>
        <v>20.242394999999998</v>
      </c>
      <c r="AG581">
        <f>VLOOKUP($I581,ForageQuality!$G$3:$K$1436,3,FALSE)</f>
        <v>23.964822000000002</v>
      </c>
      <c r="AH581">
        <f>VLOOKUP($I581,ForageQuality!$G$3:$K$1436,4,FALSE)</f>
        <v>32.460287999999998</v>
      </c>
      <c r="AI581">
        <f>VLOOKUP($I581,ForageQuality!$G$3:$K$1436,5,FALSE)</f>
        <v>15.034619999999999</v>
      </c>
    </row>
    <row r="582" spans="1:35" ht="15.75" customHeight="1" x14ac:dyDescent="0.2">
      <c r="A582" s="27" t="s">
        <v>19</v>
      </c>
      <c r="B582" s="27">
        <v>2023</v>
      </c>
      <c r="C582" s="30">
        <v>45069</v>
      </c>
      <c r="D582" s="27">
        <v>1105</v>
      </c>
      <c r="E582" s="31">
        <v>1</v>
      </c>
      <c r="F582" s="27" t="s">
        <v>25</v>
      </c>
      <c r="G582" s="27" t="s">
        <v>21</v>
      </c>
      <c r="H582" s="27">
        <v>1</v>
      </c>
      <c r="I582" s="5">
        <f t="shared" si="24"/>
        <v>230004</v>
      </c>
      <c r="J582" s="27">
        <v>2.8089484517704535</v>
      </c>
      <c r="K582" s="9"/>
      <c r="L582" s="9"/>
      <c r="M582" s="9"/>
      <c r="N582" s="9"/>
      <c r="O582" s="9"/>
      <c r="Q582" t="str">
        <f t="shared" si="25"/>
        <v>1105_1_45 day</v>
      </c>
      <c r="R582" s="5">
        <v>230009</v>
      </c>
      <c r="S582" s="32">
        <v>2023</v>
      </c>
      <c r="T582" s="32" t="s">
        <v>130</v>
      </c>
      <c r="U582" s="5" t="s">
        <v>19</v>
      </c>
      <c r="V582" s="5">
        <v>1110</v>
      </c>
      <c r="W582" s="32">
        <v>2</v>
      </c>
      <c r="X582" s="5">
        <v>1</v>
      </c>
      <c r="Y582" s="27" t="s">
        <v>27</v>
      </c>
      <c r="Z582" s="5" t="str">
        <f t="shared" si="26"/>
        <v>1110_1_35 day</v>
      </c>
      <c r="AA582" s="32">
        <f t="shared" si="27"/>
        <v>230009</v>
      </c>
      <c r="AB582" s="32"/>
      <c r="AC582" s="32"/>
      <c r="AF582">
        <f>VLOOKUP($I582,ForageQuality!$G$3:$K$1436,2,FALSE)</f>
        <v>17.992039999999999</v>
      </c>
      <c r="AG582">
        <f>VLOOKUP($I582,ForageQuality!$G$3:$K$1436,3,FALSE)</f>
        <v>26.693480000000005</v>
      </c>
      <c r="AH582">
        <f>VLOOKUP($I582,ForageQuality!$G$3:$K$1436,4,FALSE)</f>
        <v>35.757480000000001</v>
      </c>
      <c r="AI582">
        <f>VLOOKUP($I582,ForageQuality!$G$3:$K$1436,5,FALSE)</f>
        <v>16.405840000000001</v>
      </c>
    </row>
    <row r="583" spans="1:35" ht="15.75" customHeight="1" x14ac:dyDescent="0.2">
      <c r="A583" s="27" t="s">
        <v>19</v>
      </c>
      <c r="B583" s="27">
        <v>2023</v>
      </c>
      <c r="C583" s="30">
        <v>45069</v>
      </c>
      <c r="D583" s="27">
        <v>1106</v>
      </c>
      <c r="E583" s="31">
        <v>1</v>
      </c>
      <c r="F583" s="27" t="s">
        <v>26</v>
      </c>
      <c r="G583" s="27" t="s">
        <v>21</v>
      </c>
      <c r="H583" s="27">
        <v>1</v>
      </c>
      <c r="I583" s="5">
        <f t="shared" si="24"/>
        <v>230005</v>
      </c>
      <c r="J583" s="27">
        <v>2.4375824331773477</v>
      </c>
      <c r="K583" s="9"/>
      <c r="L583" s="9"/>
      <c r="M583" s="9"/>
      <c r="N583" s="9"/>
      <c r="O583" s="9"/>
      <c r="Q583" t="str">
        <f t="shared" si="25"/>
        <v>1106_1_45 day</v>
      </c>
      <c r="R583" s="5">
        <v>230010</v>
      </c>
      <c r="S583" s="32">
        <v>2023</v>
      </c>
      <c r="T583" s="32" t="s">
        <v>130</v>
      </c>
      <c r="U583" s="5" t="s">
        <v>19</v>
      </c>
      <c r="V583" s="5">
        <v>1111</v>
      </c>
      <c r="W583" s="32">
        <v>2</v>
      </c>
      <c r="X583" s="5">
        <v>1</v>
      </c>
      <c r="Y583" s="27" t="s">
        <v>27</v>
      </c>
      <c r="Z583" s="5" t="str">
        <f t="shared" si="26"/>
        <v>1111_1_35 day</v>
      </c>
      <c r="AA583" s="32">
        <f t="shared" si="27"/>
        <v>230010</v>
      </c>
      <c r="AB583" s="32"/>
      <c r="AC583" s="32"/>
      <c r="AF583">
        <f>VLOOKUP($I583,ForageQuality!$G$3:$K$1436,2,FALSE)</f>
        <v>15.831314000000001</v>
      </c>
      <c r="AG583">
        <f>VLOOKUP($I583,ForageQuality!$G$3:$K$1436,3,FALSE)</f>
        <v>27.657223999999999</v>
      </c>
      <c r="AH583">
        <f>VLOOKUP($I583,ForageQuality!$G$3:$K$1436,4,FALSE)</f>
        <v>38.46819</v>
      </c>
      <c r="AI583">
        <f>VLOOKUP($I583,ForageQuality!$G$3:$K$1436,5,FALSE)</f>
        <v>21.866606000000001</v>
      </c>
    </row>
    <row r="584" spans="1:35" ht="15.75" customHeight="1" x14ac:dyDescent="0.2">
      <c r="A584" s="27" t="s">
        <v>19</v>
      </c>
      <c r="B584" s="27">
        <v>2023</v>
      </c>
      <c r="C584" s="30">
        <v>45069</v>
      </c>
      <c r="D584" s="27">
        <v>1107</v>
      </c>
      <c r="E584" s="31">
        <v>1</v>
      </c>
      <c r="F584" s="27" t="s">
        <v>24</v>
      </c>
      <c r="G584" s="27" t="s">
        <v>27</v>
      </c>
      <c r="H584" s="27">
        <v>1</v>
      </c>
      <c r="I584" s="5">
        <f t="shared" si="24"/>
        <v>230006</v>
      </c>
      <c r="J584" s="27">
        <v>1.8519676304042381</v>
      </c>
      <c r="K584" s="9"/>
      <c r="L584" s="9"/>
      <c r="M584" s="9"/>
      <c r="N584" s="9"/>
      <c r="O584" s="9"/>
      <c r="Q584" t="str">
        <f t="shared" si="25"/>
        <v>1107_1_35 day</v>
      </c>
      <c r="R584" s="5">
        <v>230011</v>
      </c>
      <c r="S584" s="32">
        <v>2023</v>
      </c>
      <c r="T584" s="32" t="s">
        <v>130</v>
      </c>
      <c r="U584" s="5" t="s">
        <v>19</v>
      </c>
      <c r="V584" s="5">
        <v>1112</v>
      </c>
      <c r="W584" s="32">
        <v>2</v>
      </c>
      <c r="X584" s="5">
        <v>1</v>
      </c>
      <c r="Y584" s="27" t="s">
        <v>27</v>
      </c>
      <c r="Z584" s="5" t="str">
        <f t="shared" si="26"/>
        <v>1112_1_35 day</v>
      </c>
      <c r="AA584" s="32">
        <f t="shared" si="27"/>
        <v>230011</v>
      </c>
      <c r="AB584" s="32"/>
      <c r="AC584" s="32"/>
      <c r="AF584">
        <f>VLOOKUP($I584,ForageQuality!$G$3:$K$1436,2,FALSE)</f>
        <v>17.294193</v>
      </c>
      <c r="AG584">
        <f>VLOOKUP($I584,ForageQuality!$G$3:$K$1436,3,FALSE)</f>
        <v>27.129753000000004</v>
      </c>
      <c r="AH584">
        <f>VLOOKUP($I584,ForageQuality!$G$3:$K$1436,4,FALSE)</f>
        <v>35.808723999999998</v>
      </c>
      <c r="AI584">
        <f>VLOOKUP($I584,ForageQuality!$G$3:$K$1436,5,FALSE)</f>
        <v>19.625585000000001</v>
      </c>
    </row>
    <row r="585" spans="1:35" ht="15.75" customHeight="1" x14ac:dyDescent="0.2">
      <c r="A585" s="27" t="s">
        <v>19</v>
      </c>
      <c r="B585" s="27">
        <v>2023</v>
      </c>
      <c r="C585" s="30">
        <v>45069</v>
      </c>
      <c r="D585" s="27">
        <v>1108</v>
      </c>
      <c r="E585" s="31">
        <v>1</v>
      </c>
      <c r="F585" s="27" t="s">
        <v>23</v>
      </c>
      <c r="G585" s="27" t="s">
        <v>27</v>
      </c>
      <c r="H585" s="27">
        <v>1</v>
      </c>
      <c r="I585" s="5">
        <f t="shared" si="24"/>
        <v>230007</v>
      </c>
      <c r="J585" s="27">
        <v>2.8533027119360597</v>
      </c>
      <c r="K585" s="9"/>
      <c r="L585" s="9"/>
      <c r="M585" s="9"/>
      <c r="N585" s="9"/>
      <c r="O585" s="9"/>
      <c r="Q585" t="str">
        <f t="shared" si="25"/>
        <v>1108_1_35 day</v>
      </c>
      <c r="R585" s="5">
        <v>230018</v>
      </c>
      <c r="S585" s="32">
        <v>2023</v>
      </c>
      <c r="T585" s="32" t="s">
        <v>130</v>
      </c>
      <c r="U585" s="5" t="s">
        <v>19</v>
      </c>
      <c r="V585" s="5">
        <v>1207</v>
      </c>
      <c r="W585" s="32">
        <v>2</v>
      </c>
      <c r="X585" s="5">
        <v>1</v>
      </c>
      <c r="Y585" s="27" t="s">
        <v>27</v>
      </c>
      <c r="Z585" s="5" t="str">
        <f t="shared" si="26"/>
        <v>1207_1_35 day</v>
      </c>
      <c r="AA585" s="32">
        <f t="shared" si="27"/>
        <v>230018</v>
      </c>
      <c r="AB585" s="32"/>
      <c r="AC585" s="32"/>
      <c r="AF585">
        <f>VLOOKUP($I585,ForageQuality!$G$3:$K$1436,2,FALSE)</f>
        <v>16.493648</v>
      </c>
      <c r="AG585">
        <f>VLOOKUP($I585,ForageQuality!$G$3:$K$1436,3,FALSE)</f>
        <v>28.969728</v>
      </c>
      <c r="AH585">
        <f>VLOOKUP($I585,ForageQuality!$G$3:$K$1436,4,FALSE)</f>
        <v>35.986960000000003</v>
      </c>
      <c r="AI585">
        <f>VLOOKUP($I585,ForageQuality!$G$3:$K$1436,5,FALSE)</f>
        <v>20.430143999999999</v>
      </c>
    </row>
    <row r="586" spans="1:35" ht="15.75" customHeight="1" x14ac:dyDescent="0.2">
      <c r="A586" s="27" t="s">
        <v>19</v>
      </c>
      <c r="B586" s="27">
        <v>2023</v>
      </c>
      <c r="C586" s="30">
        <v>45069</v>
      </c>
      <c r="D586" s="27">
        <v>1109</v>
      </c>
      <c r="E586" s="31">
        <v>1</v>
      </c>
      <c r="F586" s="27" t="s">
        <v>20</v>
      </c>
      <c r="G586" s="27" t="s">
        <v>27</v>
      </c>
      <c r="H586" s="27">
        <v>1</v>
      </c>
      <c r="I586" s="5">
        <f t="shared" si="24"/>
        <v>230008</v>
      </c>
      <c r="J586" s="27">
        <v>2.8597677267428669</v>
      </c>
      <c r="K586" s="9"/>
      <c r="L586" s="9"/>
      <c r="M586" s="9"/>
      <c r="N586" s="9"/>
      <c r="O586" s="9"/>
      <c r="Q586" t="str">
        <f t="shared" si="25"/>
        <v>1109_1_35 day</v>
      </c>
      <c r="R586" s="5">
        <v>230019</v>
      </c>
      <c r="S586" s="32">
        <v>2023</v>
      </c>
      <c r="T586" s="32" t="s">
        <v>130</v>
      </c>
      <c r="U586" s="5" t="s">
        <v>19</v>
      </c>
      <c r="V586" s="5">
        <v>1208</v>
      </c>
      <c r="W586" s="32">
        <v>2</v>
      </c>
      <c r="X586" s="5">
        <v>1</v>
      </c>
      <c r="Y586" s="27" t="s">
        <v>27</v>
      </c>
      <c r="Z586" s="5" t="str">
        <f t="shared" si="26"/>
        <v>1208_1_35 day</v>
      </c>
      <c r="AA586" s="32">
        <f t="shared" si="27"/>
        <v>230019</v>
      </c>
      <c r="AB586" s="32"/>
      <c r="AC586" s="32"/>
      <c r="AF586">
        <f>VLOOKUP($I586,ForageQuality!$G$3:$K$1436,2,FALSE)</f>
        <v>19.772369999999999</v>
      </c>
      <c r="AG586">
        <f>VLOOKUP($I586,ForageQuality!$G$3:$K$1436,3,FALSE)</f>
        <v>24.240600000000001</v>
      </c>
      <c r="AH586">
        <f>VLOOKUP($I586,ForageQuality!$G$3:$K$1436,4,FALSE)</f>
        <v>32.489640000000001</v>
      </c>
      <c r="AI586">
        <f>VLOOKUP($I586,ForageQuality!$G$3:$K$1436,5,FALSE)</f>
        <v>15.973470000000001</v>
      </c>
    </row>
    <row r="587" spans="1:35" ht="15.75" customHeight="1" x14ac:dyDescent="0.2">
      <c r="A587" s="27" t="s">
        <v>19</v>
      </c>
      <c r="B587" s="27">
        <v>2023</v>
      </c>
      <c r="C587" s="30">
        <v>45069</v>
      </c>
      <c r="D587" s="27">
        <v>1110</v>
      </c>
      <c r="E587" s="31">
        <v>1</v>
      </c>
      <c r="F587" s="27" t="s">
        <v>22</v>
      </c>
      <c r="G587" s="27" t="s">
        <v>27</v>
      </c>
      <c r="H587" s="27">
        <v>1</v>
      </c>
      <c r="I587" s="5">
        <f t="shared" si="24"/>
        <v>230009</v>
      </c>
      <c r="J587" s="27">
        <v>3.1260345497414468</v>
      </c>
      <c r="K587" s="9"/>
      <c r="L587" s="9"/>
      <c r="M587" s="9"/>
      <c r="N587" s="9"/>
      <c r="O587" s="9"/>
      <c r="Q587" t="str">
        <f t="shared" si="25"/>
        <v>1110_1_35 day</v>
      </c>
      <c r="R587" s="5">
        <v>230020</v>
      </c>
      <c r="S587" s="32">
        <v>2023</v>
      </c>
      <c r="T587" s="32" t="s">
        <v>130</v>
      </c>
      <c r="U587" s="5" t="s">
        <v>19</v>
      </c>
      <c r="V587" s="5">
        <v>1209</v>
      </c>
      <c r="W587" s="32">
        <v>2</v>
      </c>
      <c r="X587" s="5">
        <v>1</v>
      </c>
      <c r="Y587" s="27" t="s">
        <v>27</v>
      </c>
      <c r="Z587" s="5" t="str">
        <f t="shared" si="26"/>
        <v>1209_1_35 day</v>
      </c>
      <c r="AA587" s="32">
        <f t="shared" si="27"/>
        <v>230020</v>
      </c>
      <c r="AB587" s="32"/>
      <c r="AC587" s="32"/>
      <c r="AF587">
        <f>VLOOKUP($I587,ForageQuality!$G$3:$K$1436,2,FALSE)</f>
        <v>19.363374</v>
      </c>
      <c r="AG587">
        <f>VLOOKUP($I587,ForageQuality!$G$3:$K$1436,3,FALSE)</f>
        <v>25.19145</v>
      </c>
      <c r="AH587">
        <f>VLOOKUP($I587,ForageQuality!$G$3:$K$1436,4,FALSE)</f>
        <v>33.343494</v>
      </c>
      <c r="AI587">
        <f>VLOOKUP($I587,ForageQuality!$G$3:$K$1436,5,FALSE)</f>
        <v>14.851608000000001</v>
      </c>
    </row>
    <row r="588" spans="1:35" ht="15.75" customHeight="1" x14ac:dyDescent="0.2">
      <c r="A588" s="27" t="s">
        <v>19</v>
      </c>
      <c r="B588" s="27">
        <v>2023</v>
      </c>
      <c r="C588" s="30">
        <v>45069</v>
      </c>
      <c r="D588" s="27">
        <v>1111</v>
      </c>
      <c r="E588" s="31">
        <v>1</v>
      </c>
      <c r="F588" s="27" t="s">
        <v>25</v>
      </c>
      <c r="G588" s="27" t="s">
        <v>27</v>
      </c>
      <c r="H588" s="27">
        <v>1</v>
      </c>
      <c r="I588" s="5">
        <f t="shared" si="24"/>
        <v>230010</v>
      </c>
      <c r="J588" s="27">
        <v>3.0858276663428374</v>
      </c>
      <c r="K588" s="9"/>
      <c r="L588" s="9"/>
      <c r="M588" s="9"/>
      <c r="N588" s="9"/>
      <c r="O588" s="9"/>
      <c r="Q588" t="str">
        <f t="shared" si="25"/>
        <v>1111_1_35 day</v>
      </c>
      <c r="R588" s="5">
        <v>230021</v>
      </c>
      <c r="S588" s="32">
        <v>2023</v>
      </c>
      <c r="T588" s="32" t="s">
        <v>130</v>
      </c>
      <c r="U588" s="5" t="s">
        <v>19</v>
      </c>
      <c r="V588" s="5">
        <v>1210</v>
      </c>
      <c r="W588" s="32">
        <v>2</v>
      </c>
      <c r="X588" s="5">
        <v>1</v>
      </c>
      <c r="Y588" s="27" t="s">
        <v>27</v>
      </c>
      <c r="Z588" s="5" t="str">
        <f t="shared" si="26"/>
        <v>1210_1_35 day</v>
      </c>
      <c r="AA588" s="32">
        <f t="shared" si="27"/>
        <v>230021</v>
      </c>
      <c r="AB588" s="32"/>
      <c r="AC588" s="32"/>
      <c r="AF588">
        <f>VLOOKUP($I588,ForageQuality!$G$3:$K$1436,2,FALSE)</f>
        <v>19.860797000000002</v>
      </c>
      <c r="AG588">
        <f>VLOOKUP($I588,ForageQuality!$G$3:$K$1436,3,FALSE)</f>
        <v>24.488026999999999</v>
      </c>
      <c r="AH588">
        <f>VLOOKUP($I588,ForageQuality!$G$3:$K$1436,4,FALSE)</f>
        <v>30.312892999999999</v>
      </c>
      <c r="AI588">
        <f>VLOOKUP($I588,ForageQuality!$G$3:$K$1436,5,FALSE)</f>
        <v>16.449349000000002</v>
      </c>
    </row>
    <row r="589" spans="1:35" ht="15.75" customHeight="1" x14ac:dyDescent="0.2">
      <c r="A589" s="27" t="s">
        <v>19</v>
      </c>
      <c r="B589" s="27">
        <v>2023</v>
      </c>
      <c r="C589" s="30">
        <v>45069</v>
      </c>
      <c r="D589" s="27">
        <v>1112</v>
      </c>
      <c r="E589" s="31">
        <v>1</v>
      </c>
      <c r="F589" s="27" t="s">
        <v>26</v>
      </c>
      <c r="G589" s="27" t="s">
        <v>27</v>
      </c>
      <c r="H589" s="27">
        <v>1</v>
      </c>
      <c r="I589" s="5">
        <f t="shared" si="24"/>
        <v>230011</v>
      </c>
      <c r="J589" s="27">
        <v>3.143510789645557</v>
      </c>
      <c r="K589" s="9"/>
      <c r="L589" s="9"/>
      <c r="M589" s="9"/>
      <c r="N589" s="9"/>
      <c r="O589" s="9"/>
      <c r="Q589" t="str">
        <f t="shared" si="25"/>
        <v>1112_1_35 day</v>
      </c>
      <c r="R589" s="5">
        <v>230022</v>
      </c>
      <c r="S589" s="32">
        <v>2023</v>
      </c>
      <c r="T589" s="32" t="s">
        <v>130</v>
      </c>
      <c r="U589" s="5" t="s">
        <v>19</v>
      </c>
      <c r="V589" s="5">
        <v>1211</v>
      </c>
      <c r="W589" s="32">
        <v>2</v>
      </c>
      <c r="X589" s="5">
        <v>1</v>
      </c>
      <c r="Y589" s="27" t="s">
        <v>27</v>
      </c>
      <c r="Z589" s="5" t="str">
        <f t="shared" si="26"/>
        <v>1211_1_35 day</v>
      </c>
      <c r="AA589" s="32">
        <f t="shared" si="27"/>
        <v>230022</v>
      </c>
      <c r="AB589" s="32"/>
      <c r="AC589" s="32"/>
      <c r="AF589">
        <f>VLOOKUP($I589,ForageQuality!$G$3:$K$1436,2,FALSE)</f>
        <v>19.030047</v>
      </c>
      <c r="AG589">
        <f>VLOOKUP($I589,ForageQuality!$G$3:$K$1436,3,FALSE)</f>
        <v>22.305785</v>
      </c>
      <c r="AH589">
        <f>VLOOKUP($I589,ForageQuality!$G$3:$K$1436,4,FALSE)</f>
        <v>31.653402</v>
      </c>
      <c r="AI589">
        <f>VLOOKUP($I589,ForageQuality!$G$3:$K$1436,5,FALSE)</f>
        <v>13.338226000000001</v>
      </c>
    </row>
    <row r="590" spans="1:35" ht="15.75" customHeight="1" x14ac:dyDescent="0.2">
      <c r="A590" s="27" t="s">
        <v>19</v>
      </c>
      <c r="B590" s="27">
        <v>2023</v>
      </c>
      <c r="C590" s="30">
        <v>45069</v>
      </c>
      <c r="D590" s="27">
        <v>1201</v>
      </c>
      <c r="E590" s="31">
        <v>2</v>
      </c>
      <c r="F590" s="27" t="s">
        <v>25</v>
      </c>
      <c r="G590" s="27" t="s">
        <v>21</v>
      </c>
      <c r="H590" s="27">
        <v>1</v>
      </c>
      <c r="I590" s="5">
        <f t="shared" si="24"/>
        <v>230012</v>
      </c>
      <c r="J590" s="27">
        <v>3.5563588265742569</v>
      </c>
      <c r="K590" s="9"/>
      <c r="L590" s="9"/>
      <c r="M590" s="9"/>
      <c r="N590" s="9"/>
      <c r="O590" s="9"/>
      <c r="Q590" t="str">
        <f t="shared" si="25"/>
        <v>1201_1_45 day</v>
      </c>
      <c r="R590" s="5">
        <v>230023</v>
      </c>
      <c r="S590" s="32">
        <v>2023</v>
      </c>
      <c r="T590" s="32" t="s">
        <v>130</v>
      </c>
      <c r="U590" s="5" t="s">
        <v>19</v>
      </c>
      <c r="V590" s="5">
        <v>1212</v>
      </c>
      <c r="W590" s="32">
        <v>2</v>
      </c>
      <c r="X590" s="5">
        <v>1</v>
      </c>
      <c r="Y590" s="27" t="s">
        <v>27</v>
      </c>
      <c r="Z590" s="5" t="str">
        <f t="shared" si="26"/>
        <v>1212_1_35 day</v>
      </c>
      <c r="AA590" s="32">
        <f t="shared" si="27"/>
        <v>230023</v>
      </c>
      <c r="AB590" s="32"/>
      <c r="AC590" s="32"/>
      <c r="AF590">
        <f>VLOOKUP($I590,ForageQuality!$G$3:$K$1436,2,FALSE)</f>
        <v>17.644382</v>
      </c>
      <c r="AG590">
        <f>VLOOKUP($I590,ForageQuality!$G$3:$K$1436,3,FALSE)</f>
        <v>23.791808</v>
      </c>
      <c r="AH590">
        <f>VLOOKUP($I590,ForageQuality!$G$3:$K$1436,4,FALSE)</f>
        <v>33.212420999999999</v>
      </c>
      <c r="AI590">
        <f>VLOOKUP($I590,ForageQuality!$G$3:$K$1436,5,FALSE)</f>
        <v>16.909955</v>
      </c>
    </row>
    <row r="591" spans="1:35" ht="15.75" customHeight="1" x14ac:dyDescent="0.2">
      <c r="A591" s="27" t="s">
        <v>19</v>
      </c>
      <c r="B591" s="27">
        <v>2023</v>
      </c>
      <c r="C591" s="30">
        <v>45069</v>
      </c>
      <c r="D591" s="27">
        <v>1202</v>
      </c>
      <c r="E591" s="31">
        <v>2</v>
      </c>
      <c r="F591" s="27" t="s">
        <v>24</v>
      </c>
      <c r="G591" s="27" t="s">
        <v>21</v>
      </c>
      <c r="H591" s="27">
        <v>1</v>
      </c>
      <c r="I591" s="5">
        <f t="shared" si="24"/>
        <v>230013</v>
      </c>
      <c r="J591" s="27">
        <v>3.1700500288463274</v>
      </c>
      <c r="K591" s="9"/>
      <c r="L591" s="9"/>
      <c r="M591" s="9"/>
      <c r="N591" s="9"/>
      <c r="O591" s="9"/>
      <c r="Q591" t="str">
        <f t="shared" si="25"/>
        <v>1202_1_45 day</v>
      </c>
      <c r="R591" s="5">
        <v>230024</v>
      </c>
      <c r="S591" s="32">
        <v>2023</v>
      </c>
      <c r="T591" s="32" t="s">
        <v>130</v>
      </c>
      <c r="U591" s="5" t="s">
        <v>19</v>
      </c>
      <c r="V591" s="5">
        <v>1301</v>
      </c>
      <c r="W591" s="32">
        <v>2</v>
      </c>
      <c r="X591" s="5">
        <v>1</v>
      </c>
      <c r="Y591" s="27" t="s">
        <v>27</v>
      </c>
      <c r="Z591" s="5" t="str">
        <f t="shared" si="26"/>
        <v>1301_1_35 day</v>
      </c>
      <c r="AA591" s="32">
        <f t="shared" si="27"/>
        <v>230024</v>
      </c>
      <c r="AB591" s="32"/>
      <c r="AC591" s="32"/>
      <c r="AF591">
        <f>VLOOKUP($I591,ForageQuality!$G$3:$K$1436,2,FALSE)</f>
        <v>19.272189999999998</v>
      </c>
      <c r="AG591">
        <f>VLOOKUP($I591,ForageQuality!$G$3:$K$1436,3,FALSE)</f>
        <v>22.553719999999998</v>
      </c>
      <c r="AH591">
        <f>VLOOKUP($I591,ForageQuality!$G$3:$K$1436,4,FALSE)</f>
        <v>31.092949999999998</v>
      </c>
      <c r="AI591">
        <f>VLOOKUP($I591,ForageQuality!$G$3:$K$1436,5,FALSE)</f>
        <v>16.344194999999999</v>
      </c>
    </row>
    <row r="592" spans="1:35" ht="15.75" customHeight="1" x14ac:dyDescent="0.2">
      <c r="A592" s="27" t="s">
        <v>19</v>
      </c>
      <c r="B592" s="27">
        <v>2023</v>
      </c>
      <c r="C592" s="30">
        <v>45069</v>
      </c>
      <c r="D592" s="27">
        <v>1203</v>
      </c>
      <c r="E592" s="31">
        <v>2</v>
      </c>
      <c r="F592" s="27" t="s">
        <v>22</v>
      </c>
      <c r="G592" s="27" t="s">
        <v>21</v>
      </c>
      <c r="H592" s="27">
        <v>1</v>
      </c>
      <c r="I592" s="5">
        <f t="shared" si="24"/>
        <v>230014</v>
      </c>
      <c r="J592" s="27">
        <v>3.727189818955015</v>
      </c>
      <c r="K592" s="9"/>
      <c r="L592" s="9"/>
      <c r="M592" s="9"/>
      <c r="N592" s="9"/>
      <c r="O592" s="9"/>
      <c r="Q592" t="str">
        <f t="shared" si="25"/>
        <v>1203_1_45 day</v>
      </c>
      <c r="R592" s="5">
        <v>230025</v>
      </c>
      <c r="S592" s="32">
        <v>2023</v>
      </c>
      <c r="T592" s="32" t="s">
        <v>130</v>
      </c>
      <c r="U592" s="5" t="s">
        <v>19</v>
      </c>
      <c r="V592" s="5">
        <v>1302</v>
      </c>
      <c r="W592" s="32">
        <v>2</v>
      </c>
      <c r="X592" s="5">
        <v>1</v>
      </c>
      <c r="Y592" s="27" t="s">
        <v>27</v>
      </c>
      <c r="Z592" s="5" t="str">
        <f t="shared" si="26"/>
        <v>1302_1_35 day</v>
      </c>
      <c r="AA592" s="32">
        <f t="shared" si="27"/>
        <v>230025</v>
      </c>
      <c r="AB592" s="32"/>
      <c r="AC592" s="32"/>
      <c r="AF592">
        <f>VLOOKUP($I592,ForageQuality!$G$3:$K$1436,2,FALSE)</f>
        <v>19.725300000000001</v>
      </c>
      <c r="AG592">
        <f>VLOOKUP($I592,ForageQuality!$G$3:$K$1436,3,FALSE)</f>
        <v>25.097490000000004</v>
      </c>
      <c r="AH592">
        <f>VLOOKUP($I592,ForageQuality!$G$3:$K$1436,4,FALSE)</f>
        <v>33.642090000000003</v>
      </c>
      <c r="AI592">
        <f>VLOOKUP($I592,ForageQuality!$G$3:$K$1436,5,FALSE)</f>
        <v>16.516529999999999</v>
      </c>
    </row>
    <row r="593" spans="1:35" ht="15.75" customHeight="1" x14ac:dyDescent="0.2">
      <c r="A593" s="27" t="s">
        <v>19</v>
      </c>
      <c r="B593" s="27">
        <v>2023</v>
      </c>
      <c r="C593" s="30">
        <v>45069</v>
      </c>
      <c r="D593" s="27">
        <v>1204</v>
      </c>
      <c r="E593" s="31">
        <v>2</v>
      </c>
      <c r="F593" s="27" t="s">
        <v>20</v>
      </c>
      <c r="G593" s="27" t="s">
        <v>21</v>
      </c>
      <c r="H593" s="27">
        <v>1</v>
      </c>
      <c r="I593" s="5">
        <f t="shared" si="24"/>
        <v>230015</v>
      </c>
      <c r="J593" s="27">
        <v>3.8645285883964191</v>
      </c>
      <c r="K593" s="9"/>
      <c r="L593" s="9"/>
      <c r="M593" s="9"/>
      <c r="N593" s="9"/>
      <c r="O593" s="9"/>
      <c r="Q593" t="str">
        <f t="shared" si="25"/>
        <v>1204_1_45 day</v>
      </c>
      <c r="R593" s="5">
        <v>230026</v>
      </c>
      <c r="S593" s="32">
        <v>2023</v>
      </c>
      <c r="T593" s="32" t="s">
        <v>130</v>
      </c>
      <c r="U593" s="5" t="s">
        <v>19</v>
      </c>
      <c r="V593" s="5">
        <v>1303</v>
      </c>
      <c r="W593" s="32">
        <v>2</v>
      </c>
      <c r="X593" s="5">
        <v>1</v>
      </c>
      <c r="Y593" s="27" t="s">
        <v>27</v>
      </c>
      <c r="Z593" s="5" t="str">
        <f t="shared" si="26"/>
        <v>1303_1_35 day</v>
      </c>
      <c r="AA593" s="32">
        <f t="shared" si="27"/>
        <v>230026</v>
      </c>
      <c r="AB593" s="32"/>
      <c r="AC593" s="32"/>
      <c r="AF593">
        <f>VLOOKUP($I593,ForageQuality!$G$3:$K$1436,2,FALSE)</f>
        <v>20.238320999999999</v>
      </c>
      <c r="AG593">
        <f>VLOOKUP($I593,ForageQuality!$G$3:$K$1436,3,FALSE)</f>
        <v>24.387221999999998</v>
      </c>
      <c r="AH593">
        <f>VLOOKUP($I593,ForageQuality!$G$3:$K$1436,4,FALSE)</f>
        <v>32.956194000000004</v>
      </c>
      <c r="AI593">
        <f>VLOOKUP($I593,ForageQuality!$G$3:$K$1436,5,FALSE)</f>
        <v>14.570867999999999</v>
      </c>
    </row>
    <row r="594" spans="1:35" ht="15.75" customHeight="1" x14ac:dyDescent="0.2">
      <c r="A594" s="27" t="s">
        <v>19</v>
      </c>
      <c r="B594" s="27">
        <v>2023</v>
      </c>
      <c r="C594" s="30">
        <v>45069</v>
      </c>
      <c r="D594" s="27">
        <v>1205</v>
      </c>
      <c r="E594" s="31">
        <v>2</v>
      </c>
      <c r="F594" s="27" t="s">
        <v>23</v>
      </c>
      <c r="G594" s="27" t="s">
        <v>21</v>
      </c>
      <c r="H594" s="27">
        <v>1</v>
      </c>
      <c r="I594" s="5">
        <f t="shared" si="24"/>
        <v>230016</v>
      </c>
      <c r="J594" s="27">
        <v>3.4964359908808009</v>
      </c>
      <c r="K594" s="9"/>
      <c r="L594" s="9"/>
      <c r="M594" s="9"/>
      <c r="N594" s="9"/>
      <c r="O594" s="9"/>
      <c r="Q594" t="str">
        <f t="shared" si="25"/>
        <v>1205_1_45 day</v>
      </c>
      <c r="R594" s="5">
        <v>230027</v>
      </c>
      <c r="S594" s="32">
        <v>2023</v>
      </c>
      <c r="T594" s="32" t="s">
        <v>130</v>
      </c>
      <c r="U594" s="5" t="s">
        <v>19</v>
      </c>
      <c r="V594" s="5">
        <v>1304</v>
      </c>
      <c r="W594" s="32">
        <v>2</v>
      </c>
      <c r="X594" s="5">
        <v>1</v>
      </c>
      <c r="Y594" s="27" t="s">
        <v>27</v>
      </c>
      <c r="Z594" s="5" t="str">
        <f t="shared" si="26"/>
        <v>1304_1_35 day</v>
      </c>
      <c r="AA594" s="32">
        <f t="shared" si="27"/>
        <v>230027</v>
      </c>
      <c r="AB594" s="32"/>
      <c r="AC594" s="32"/>
      <c r="AF594">
        <f>VLOOKUP($I594,ForageQuality!$G$3:$K$1436,2,FALSE)</f>
        <v>18.583127999999999</v>
      </c>
      <c r="AG594">
        <f>VLOOKUP($I594,ForageQuality!$G$3:$K$1436,3,FALSE)</f>
        <v>25.15044</v>
      </c>
      <c r="AH594">
        <f>VLOOKUP($I594,ForageQuality!$G$3:$K$1436,4,FALSE)</f>
        <v>34.328304000000003</v>
      </c>
      <c r="AI594">
        <f>VLOOKUP($I594,ForageQuality!$G$3:$K$1436,5,FALSE)</f>
        <v>16.172688000000001</v>
      </c>
    </row>
    <row r="595" spans="1:35" ht="15.75" customHeight="1" x14ac:dyDescent="0.2">
      <c r="A595" s="27" t="s">
        <v>19</v>
      </c>
      <c r="B595" s="27">
        <v>2023</v>
      </c>
      <c r="C595" s="30">
        <v>45069</v>
      </c>
      <c r="D595" s="27">
        <v>1206</v>
      </c>
      <c r="E595" s="31">
        <v>2</v>
      </c>
      <c r="F595" s="27" t="s">
        <v>26</v>
      </c>
      <c r="G595" s="27" t="s">
        <v>21</v>
      </c>
      <c r="H595" s="27">
        <v>1</v>
      </c>
      <c r="I595" s="5">
        <f t="shared" si="24"/>
        <v>230017</v>
      </c>
      <c r="J595" s="27">
        <v>3.6131088071117445</v>
      </c>
      <c r="K595" s="9"/>
      <c r="L595" s="9"/>
      <c r="M595" s="9"/>
      <c r="N595" s="9"/>
      <c r="O595" s="9"/>
      <c r="Q595" t="str">
        <f t="shared" si="25"/>
        <v>1206_1_45 day</v>
      </c>
      <c r="R595" s="5">
        <v>230028</v>
      </c>
      <c r="S595" s="32">
        <v>2023</v>
      </c>
      <c r="T595" s="32" t="s">
        <v>130</v>
      </c>
      <c r="U595" s="5" t="s">
        <v>19</v>
      </c>
      <c r="V595" s="5">
        <v>1305</v>
      </c>
      <c r="W595" s="32">
        <v>2</v>
      </c>
      <c r="X595" s="5">
        <v>1</v>
      </c>
      <c r="Y595" s="27" t="s">
        <v>27</v>
      </c>
      <c r="Z595" s="5" t="str">
        <f t="shared" si="26"/>
        <v>1305_1_35 day</v>
      </c>
      <c r="AA595" s="32">
        <f t="shared" si="27"/>
        <v>230028</v>
      </c>
      <c r="AB595" s="32"/>
      <c r="AC595" s="32"/>
      <c r="AF595">
        <f>VLOOKUP($I595,ForageQuality!$G$3:$K$1436,2,FALSE)</f>
        <v>17.910817999999999</v>
      </c>
      <c r="AG595">
        <f>VLOOKUP($I595,ForageQuality!$G$3:$K$1436,3,FALSE)</f>
        <v>23.941184000000003</v>
      </c>
      <c r="AH595">
        <f>VLOOKUP($I595,ForageQuality!$G$3:$K$1436,4,FALSE)</f>
        <v>32.946170000000002</v>
      </c>
      <c r="AI595">
        <f>VLOOKUP($I595,ForageQuality!$G$3:$K$1436,5,FALSE)</f>
        <v>14.864086</v>
      </c>
    </row>
    <row r="596" spans="1:35" ht="15.75" customHeight="1" x14ac:dyDescent="0.2">
      <c r="A596" s="27" t="s">
        <v>19</v>
      </c>
      <c r="B596" s="27">
        <v>2023</v>
      </c>
      <c r="C596" s="30">
        <v>45069</v>
      </c>
      <c r="D596" s="27">
        <v>1207</v>
      </c>
      <c r="E596" s="31">
        <v>2</v>
      </c>
      <c r="F596" s="27" t="s">
        <v>23</v>
      </c>
      <c r="G596" s="27" t="s">
        <v>27</v>
      </c>
      <c r="H596" s="27">
        <v>1</v>
      </c>
      <c r="I596" s="5">
        <f t="shared" si="24"/>
        <v>230018</v>
      </c>
      <c r="J596" s="27">
        <v>3.0231799257910663</v>
      </c>
      <c r="K596" s="9"/>
      <c r="L596" s="9"/>
      <c r="M596" s="9"/>
      <c r="N596" s="9"/>
      <c r="O596" s="9"/>
      <c r="Q596" t="str">
        <f t="shared" si="25"/>
        <v>1207_1_35 day</v>
      </c>
      <c r="R596" s="5">
        <v>230029</v>
      </c>
      <c r="S596" s="32">
        <v>2023</v>
      </c>
      <c r="T596" s="32" t="s">
        <v>130</v>
      </c>
      <c r="U596" s="5" t="s">
        <v>19</v>
      </c>
      <c r="V596" s="5">
        <v>1306</v>
      </c>
      <c r="W596" s="32">
        <v>2</v>
      </c>
      <c r="X596" s="5">
        <v>1</v>
      </c>
      <c r="Y596" s="27" t="s">
        <v>27</v>
      </c>
      <c r="Z596" s="5" t="str">
        <f t="shared" si="26"/>
        <v>1306_1_35 day</v>
      </c>
      <c r="AA596" s="32">
        <f t="shared" si="27"/>
        <v>230029</v>
      </c>
      <c r="AB596" s="32"/>
      <c r="AC596" s="32"/>
      <c r="AF596">
        <f>VLOOKUP($I596,ForageQuality!$G$3:$K$1436,2,FALSE)</f>
        <v>16.982783999999999</v>
      </c>
      <c r="AG596">
        <f>VLOOKUP($I596,ForageQuality!$G$3:$K$1436,3,FALSE)</f>
        <v>25.927776000000005</v>
      </c>
      <c r="AH596">
        <f>VLOOKUP($I596,ForageQuality!$G$3:$K$1436,4,FALSE)</f>
        <v>34.918128000000003</v>
      </c>
      <c r="AI596">
        <f>VLOOKUP($I596,ForageQuality!$G$3:$K$1436,5,FALSE)</f>
        <v>17.372879999999999</v>
      </c>
    </row>
    <row r="597" spans="1:35" ht="15.75" customHeight="1" x14ac:dyDescent="0.2">
      <c r="A597" s="27" t="s">
        <v>19</v>
      </c>
      <c r="B597" s="27">
        <v>2023</v>
      </c>
      <c r="C597" s="30">
        <v>45069</v>
      </c>
      <c r="D597" s="27">
        <v>1208</v>
      </c>
      <c r="E597" s="31">
        <v>2</v>
      </c>
      <c r="F597" s="27" t="s">
        <v>25</v>
      </c>
      <c r="G597" s="27" t="s">
        <v>27</v>
      </c>
      <c r="H597" s="27">
        <v>1</v>
      </c>
      <c r="I597" s="5">
        <f t="shared" si="24"/>
        <v>230019</v>
      </c>
      <c r="J597" s="27">
        <v>2.4853187933749838</v>
      </c>
      <c r="K597" s="9"/>
      <c r="L597" s="9"/>
      <c r="M597" s="9"/>
      <c r="N597" s="9"/>
      <c r="O597" s="9"/>
      <c r="Q597" t="str">
        <f t="shared" si="25"/>
        <v>1208_1_35 day</v>
      </c>
      <c r="R597" s="5">
        <v>230042</v>
      </c>
      <c r="S597" s="32">
        <v>2023</v>
      </c>
      <c r="T597" s="32" t="s">
        <v>130</v>
      </c>
      <c r="U597" s="5" t="s">
        <v>19</v>
      </c>
      <c r="V597" s="5">
        <v>1407</v>
      </c>
      <c r="W597" s="32">
        <v>2</v>
      </c>
      <c r="X597" s="5">
        <v>1</v>
      </c>
      <c r="Y597" s="27" t="s">
        <v>27</v>
      </c>
      <c r="Z597" s="5" t="str">
        <f t="shared" si="26"/>
        <v>1407_1_35 day</v>
      </c>
      <c r="AA597" s="32">
        <f t="shared" si="27"/>
        <v>230042</v>
      </c>
      <c r="AB597" s="32"/>
      <c r="AC597" s="32"/>
      <c r="AF597">
        <f>VLOOKUP($I597,ForageQuality!$G$3:$K$1436,2,FALSE)</f>
        <v>19.757679</v>
      </c>
      <c r="AG597">
        <f>VLOOKUP($I597,ForageQuality!$G$3:$K$1436,3,FALSE)</f>
        <v>23.716461999999996</v>
      </c>
      <c r="AH597">
        <f>VLOOKUP($I597,ForageQuality!$G$3:$K$1436,4,FALSE)</f>
        <v>31.561556</v>
      </c>
      <c r="AI597">
        <f>VLOOKUP($I597,ForageQuality!$G$3:$K$1436,5,FALSE)</f>
        <v>15.264415</v>
      </c>
    </row>
    <row r="598" spans="1:35" ht="15.75" customHeight="1" x14ac:dyDescent="0.2">
      <c r="A598" s="27" t="s">
        <v>19</v>
      </c>
      <c r="B598" s="27">
        <v>2023</v>
      </c>
      <c r="C598" s="30">
        <v>45069</v>
      </c>
      <c r="D598" s="27">
        <v>1209</v>
      </c>
      <c r="E598" s="31">
        <v>2</v>
      </c>
      <c r="F598" s="27" t="s">
        <v>26</v>
      </c>
      <c r="G598" s="27" t="s">
        <v>27</v>
      </c>
      <c r="H598" s="27">
        <v>1</v>
      </c>
      <c r="I598" s="5">
        <f t="shared" si="24"/>
        <v>230020</v>
      </c>
      <c r="J598" s="27">
        <v>2.1053102220780566</v>
      </c>
      <c r="K598" s="9"/>
      <c r="L598" s="9"/>
      <c r="M598" s="9"/>
      <c r="N598" s="9"/>
      <c r="O598" s="9"/>
      <c r="Q598" t="str">
        <f t="shared" si="25"/>
        <v>1209_1_35 day</v>
      </c>
      <c r="R598" s="5">
        <v>230043</v>
      </c>
      <c r="S598" s="32">
        <v>2023</v>
      </c>
      <c r="T598" s="32" t="s">
        <v>130</v>
      </c>
      <c r="U598" s="5" t="s">
        <v>19</v>
      </c>
      <c r="V598" s="5">
        <v>1408</v>
      </c>
      <c r="W598" s="32">
        <v>2</v>
      </c>
      <c r="X598" s="5">
        <v>1</v>
      </c>
      <c r="Y598" s="27" t="s">
        <v>27</v>
      </c>
      <c r="Z598" s="5" t="str">
        <f t="shared" si="26"/>
        <v>1408_1_35 day</v>
      </c>
      <c r="AA598" s="32">
        <f t="shared" si="27"/>
        <v>230043</v>
      </c>
      <c r="AB598" s="32"/>
      <c r="AC598" s="32"/>
      <c r="AF598" t="e">
        <f>VLOOKUP($I598,ForageQuality!$G$3:$K$1436,2,FALSE)</f>
        <v>#VALUE!</v>
      </c>
      <c r="AG598">
        <f>VLOOKUP($I598,ForageQuality!$G$3:$K$1436,3,FALSE)</f>
        <v>0</v>
      </c>
      <c r="AH598">
        <f>VLOOKUP($I598,ForageQuality!$G$3:$K$1436,4,FALSE)</f>
        <v>0</v>
      </c>
      <c r="AI598">
        <f>VLOOKUP($I598,ForageQuality!$G$3:$K$1436,5,FALSE)</f>
        <v>0</v>
      </c>
    </row>
    <row r="599" spans="1:35" ht="15.75" customHeight="1" x14ac:dyDescent="0.2">
      <c r="A599" s="27" t="s">
        <v>19</v>
      </c>
      <c r="B599" s="27">
        <v>2023</v>
      </c>
      <c r="C599" s="30">
        <v>45069</v>
      </c>
      <c r="D599" s="27">
        <v>1210</v>
      </c>
      <c r="E599" s="31">
        <v>2</v>
      </c>
      <c r="F599" s="27" t="s">
        <v>20</v>
      </c>
      <c r="G599" s="27" t="s">
        <v>27</v>
      </c>
      <c r="H599" s="27">
        <v>1</v>
      </c>
      <c r="I599" s="5">
        <f t="shared" si="24"/>
        <v>230021</v>
      </c>
      <c r="J599" s="27">
        <v>3.3832220800365493</v>
      </c>
      <c r="K599" s="9"/>
      <c r="L599" s="9"/>
      <c r="M599" s="9"/>
      <c r="N599" s="9"/>
      <c r="O599" s="9"/>
      <c r="Q599" t="str">
        <f t="shared" si="25"/>
        <v>1210_1_35 day</v>
      </c>
      <c r="R599" s="5">
        <v>230044</v>
      </c>
      <c r="S599" s="32">
        <v>2023</v>
      </c>
      <c r="T599" s="32" t="s">
        <v>130</v>
      </c>
      <c r="U599" s="5" t="s">
        <v>19</v>
      </c>
      <c r="V599" s="5">
        <v>1409</v>
      </c>
      <c r="W599" s="32">
        <v>2</v>
      </c>
      <c r="X599" s="5">
        <v>1</v>
      </c>
      <c r="Y599" s="27" t="s">
        <v>27</v>
      </c>
      <c r="Z599" s="5" t="str">
        <f t="shared" si="26"/>
        <v>1409_1_35 day</v>
      </c>
      <c r="AA599" s="32">
        <f t="shared" si="27"/>
        <v>230044</v>
      </c>
      <c r="AB599" s="32"/>
      <c r="AC599" s="32"/>
      <c r="AF599">
        <f>VLOOKUP($I599,ForageQuality!$G$3:$K$1436,2,FALSE)</f>
        <v>19.013400000000001</v>
      </c>
      <c r="AG599">
        <f>VLOOKUP($I599,ForageQuality!$G$3:$K$1436,3,FALSE)</f>
        <v>25.686198000000001</v>
      </c>
      <c r="AH599">
        <f>VLOOKUP($I599,ForageQuality!$G$3:$K$1436,4,FALSE)</f>
        <v>33.934392000000003</v>
      </c>
      <c r="AI599">
        <f>VLOOKUP($I599,ForageQuality!$G$3:$K$1436,5,FALSE)</f>
        <v>15.391799999999998</v>
      </c>
    </row>
    <row r="600" spans="1:35" ht="15.75" customHeight="1" x14ac:dyDescent="0.2">
      <c r="A600" s="27" t="s">
        <v>19</v>
      </c>
      <c r="B600" s="27">
        <v>2023</v>
      </c>
      <c r="C600" s="30">
        <v>45069</v>
      </c>
      <c r="D600" s="27">
        <v>1211</v>
      </c>
      <c r="E600" s="31">
        <v>2</v>
      </c>
      <c r="F600" s="27" t="s">
        <v>22</v>
      </c>
      <c r="G600" s="27" t="s">
        <v>27</v>
      </c>
      <c r="H600" s="27">
        <v>1</v>
      </c>
      <c r="I600" s="5">
        <f t="shared" si="24"/>
        <v>230022</v>
      </c>
      <c r="J600" s="27">
        <v>2.6466861888584026</v>
      </c>
      <c r="K600" s="9"/>
      <c r="L600" s="9"/>
      <c r="M600" s="9"/>
      <c r="N600" s="9"/>
      <c r="O600" s="9"/>
      <c r="Q600" t="str">
        <f t="shared" si="25"/>
        <v>1211_1_35 day</v>
      </c>
      <c r="R600" s="5">
        <v>230045</v>
      </c>
      <c r="S600" s="32">
        <v>2023</v>
      </c>
      <c r="T600" s="32" t="s">
        <v>130</v>
      </c>
      <c r="U600" s="5" t="s">
        <v>19</v>
      </c>
      <c r="V600" s="5">
        <v>1410</v>
      </c>
      <c r="W600" s="32">
        <v>2</v>
      </c>
      <c r="X600" s="5">
        <v>1</v>
      </c>
      <c r="Y600" s="27" t="s">
        <v>27</v>
      </c>
      <c r="Z600" s="5" t="str">
        <f t="shared" si="26"/>
        <v>1410_1_35 day</v>
      </c>
      <c r="AA600" s="32">
        <f t="shared" si="27"/>
        <v>230045</v>
      </c>
      <c r="AB600" s="32"/>
      <c r="AC600" s="32"/>
      <c r="AF600">
        <f>VLOOKUP($I600,ForageQuality!$G$3:$K$1436,2,FALSE)</f>
        <v>19.883856000000002</v>
      </c>
      <c r="AG600">
        <f>VLOOKUP($I600,ForageQuality!$G$3:$K$1436,3,FALSE)</f>
        <v>24.28632</v>
      </c>
      <c r="AH600">
        <f>VLOOKUP($I600,ForageQuality!$G$3:$K$1436,4,FALSE)</f>
        <v>32.490912000000002</v>
      </c>
      <c r="AI600">
        <f>VLOOKUP($I600,ForageQuality!$G$3:$K$1436,5,FALSE)</f>
        <v>13.225584</v>
      </c>
    </row>
    <row r="601" spans="1:35" ht="15.75" customHeight="1" x14ac:dyDescent="0.2">
      <c r="A601" s="27" t="s">
        <v>19</v>
      </c>
      <c r="B601" s="27">
        <v>2023</v>
      </c>
      <c r="C601" s="30">
        <v>45069</v>
      </c>
      <c r="D601" s="27">
        <v>1212</v>
      </c>
      <c r="E601" s="31">
        <v>2</v>
      </c>
      <c r="F601" s="27" t="s">
        <v>24</v>
      </c>
      <c r="G601" s="27" t="s">
        <v>27</v>
      </c>
      <c r="H601" s="27">
        <v>1</v>
      </c>
      <c r="I601" s="5">
        <f t="shared" si="24"/>
        <v>230023</v>
      </c>
      <c r="J601" s="27">
        <v>3.1852745815105448</v>
      </c>
      <c r="K601" s="9"/>
      <c r="L601" s="9"/>
      <c r="M601" s="9"/>
      <c r="N601" s="9"/>
      <c r="O601" s="9"/>
      <c r="Q601" t="str">
        <f t="shared" si="25"/>
        <v>1212_1_35 day</v>
      </c>
      <c r="R601" s="5">
        <v>230046</v>
      </c>
      <c r="S601" s="32">
        <v>2023</v>
      </c>
      <c r="T601" s="32" t="s">
        <v>130</v>
      </c>
      <c r="U601" s="5" t="s">
        <v>19</v>
      </c>
      <c r="V601" s="5">
        <v>1411</v>
      </c>
      <c r="W601" s="32">
        <v>2</v>
      </c>
      <c r="X601" s="5">
        <v>1</v>
      </c>
      <c r="Y601" s="27" t="s">
        <v>27</v>
      </c>
      <c r="Z601" s="5" t="str">
        <f t="shared" si="26"/>
        <v>1411_1_35 day</v>
      </c>
      <c r="AA601" s="32">
        <f t="shared" si="27"/>
        <v>230046</v>
      </c>
      <c r="AB601" s="32"/>
      <c r="AC601" s="32"/>
      <c r="AF601">
        <f>VLOOKUP($I601,ForageQuality!$G$3:$K$1436,2,FALSE)</f>
        <v>16.601112000000001</v>
      </c>
      <c r="AG601">
        <f>VLOOKUP($I601,ForageQuality!$G$3:$K$1436,3,FALSE)</f>
        <v>27.171209999999999</v>
      </c>
      <c r="AH601">
        <f>VLOOKUP($I601,ForageQuality!$G$3:$K$1436,4,FALSE)</f>
        <v>36.131832000000003</v>
      </c>
      <c r="AI601">
        <f>VLOOKUP($I601,ForageQuality!$G$3:$K$1436,5,FALSE)</f>
        <v>20.932230000000001</v>
      </c>
    </row>
    <row r="602" spans="1:35" ht="15.75" customHeight="1" x14ac:dyDescent="0.2">
      <c r="A602" s="27" t="s">
        <v>19</v>
      </c>
      <c r="B602" s="27">
        <v>2023</v>
      </c>
      <c r="C602" s="30">
        <v>45069</v>
      </c>
      <c r="D602" s="27">
        <v>1301</v>
      </c>
      <c r="E602" s="31">
        <v>3</v>
      </c>
      <c r="F602" s="27" t="s">
        <v>20</v>
      </c>
      <c r="G602" s="27" t="s">
        <v>27</v>
      </c>
      <c r="H602" s="27">
        <v>1</v>
      </c>
      <c r="I602" s="5">
        <f t="shared" si="24"/>
        <v>230024</v>
      </c>
      <c r="J602" s="27">
        <v>3.0402644611255125</v>
      </c>
      <c r="K602" s="9"/>
      <c r="L602" s="9"/>
      <c r="M602" s="9"/>
      <c r="N602" s="9"/>
      <c r="O602" s="9"/>
      <c r="Q602" t="str">
        <f t="shared" si="25"/>
        <v>1301_1_35 day</v>
      </c>
      <c r="R602" s="5">
        <v>230047</v>
      </c>
      <c r="S602" s="32">
        <v>2023</v>
      </c>
      <c r="T602" s="32" t="s">
        <v>130</v>
      </c>
      <c r="U602" s="5" t="s">
        <v>19</v>
      </c>
      <c r="V602" s="5">
        <v>1412</v>
      </c>
      <c r="W602" s="32">
        <v>2</v>
      </c>
      <c r="X602" s="5">
        <v>1</v>
      </c>
      <c r="Y602" s="27" t="s">
        <v>27</v>
      </c>
      <c r="Z602" s="5" t="str">
        <f t="shared" si="26"/>
        <v>1412_1_35 day</v>
      </c>
      <c r="AA602" s="32">
        <f t="shared" si="27"/>
        <v>230047</v>
      </c>
      <c r="AB602" s="32"/>
      <c r="AC602" s="32"/>
      <c r="AF602">
        <f>VLOOKUP($I602,ForageQuality!$G$3:$K$1436,2,FALSE)</f>
        <v>18.901959999999999</v>
      </c>
      <c r="AG602">
        <f>VLOOKUP($I602,ForageQuality!$G$3:$K$1436,3,FALSE)</f>
        <v>25.793488</v>
      </c>
      <c r="AH602">
        <f>VLOOKUP($I602,ForageQuality!$G$3:$K$1436,4,FALSE)</f>
        <v>35.533875999999999</v>
      </c>
      <c r="AI602">
        <f>VLOOKUP($I602,ForageQuality!$G$3:$K$1436,5,FALSE)</f>
        <v>17.373524</v>
      </c>
    </row>
    <row r="603" spans="1:35" ht="15.75" customHeight="1" x14ac:dyDescent="0.2">
      <c r="A603" s="27" t="s">
        <v>19</v>
      </c>
      <c r="B603" s="27">
        <v>2023</v>
      </c>
      <c r="C603" s="30">
        <v>45069</v>
      </c>
      <c r="D603" s="27">
        <v>1302</v>
      </c>
      <c r="E603" s="31">
        <v>3</v>
      </c>
      <c r="F603" s="27" t="s">
        <v>22</v>
      </c>
      <c r="G603" s="27" t="s">
        <v>27</v>
      </c>
      <c r="H603" s="27">
        <v>1</v>
      </c>
      <c r="I603" s="5">
        <f t="shared" si="24"/>
        <v>230025</v>
      </c>
      <c r="J603" s="27">
        <v>2.5922435576791063</v>
      </c>
      <c r="K603" s="9"/>
      <c r="L603" s="9"/>
      <c r="M603" s="9"/>
      <c r="N603" s="9"/>
      <c r="O603" s="9"/>
      <c r="Q603" t="str">
        <f t="shared" si="25"/>
        <v>1302_1_35 day</v>
      </c>
      <c r="R603" s="5">
        <v>230000</v>
      </c>
      <c r="S603" s="32">
        <v>2023</v>
      </c>
      <c r="T603" s="32" t="s">
        <v>130</v>
      </c>
      <c r="U603" s="5" t="s">
        <v>19</v>
      </c>
      <c r="V603" s="5">
        <v>1101</v>
      </c>
      <c r="W603" s="32">
        <v>4</v>
      </c>
      <c r="X603" s="5">
        <v>1</v>
      </c>
      <c r="Y603" s="27" t="s">
        <v>21</v>
      </c>
      <c r="Z603" s="5" t="str">
        <f t="shared" si="26"/>
        <v>1101_1_45 day</v>
      </c>
      <c r="AA603" s="32">
        <f t="shared" si="27"/>
        <v>230000</v>
      </c>
      <c r="AB603" s="32"/>
      <c r="AC603" s="32"/>
      <c r="AF603">
        <f>VLOOKUP($I603,ForageQuality!$G$3:$K$1436,2,FALSE)</f>
        <v>19.177596000000001</v>
      </c>
      <c r="AG603">
        <f>VLOOKUP($I603,ForageQuality!$G$3:$K$1436,3,FALSE)</f>
        <v>24.748488999999996</v>
      </c>
      <c r="AH603">
        <f>VLOOKUP($I603,ForageQuality!$G$3:$K$1436,4,FALSE)</f>
        <v>31.086846999999995</v>
      </c>
      <c r="AI603">
        <f>VLOOKUP($I603,ForageQuality!$G$3:$K$1436,5,FALSE)</f>
        <v>18.771291000000002</v>
      </c>
    </row>
    <row r="604" spans="1:35" ht="15.75" customHeight="1" x14ac:dyDescent="0.2">
      <c r="A604" s="27" t="s">
        <v>19</v>
      </c>
      <c r="B604" s="27">
        <v>2023</v>
      </c>
      <c r="C604" s="30">
        <v>45069</v>
      </c>
      <c r="D604" s="27">
        <v>1303</v>
      </c>
      <c r="E604" s="31">
        <v>3</v>
      </c>
      <c r="F604" s="27" t="s">
        <v>25</v>
      </c>
      <c r="G604" s="27" t="s">
        <v>27</v>
      </c>
      <c r="H604" s="27">
        <v>1</v>
      </c>
      <c r="I604" s="5">
        <f t="shared" si="24"/>
        <v>230026</v>
      </c>
      <c r="J604" s="27">
        <v>2.8107370773964631</v>
      </c>
      <c r="K604" s="9"/>
      <c r="L604" s="9"/>
      <c r="M604" s="9"/>
      <c r="N604" s="9"/>
      <c r="O604" s="9"/>
      <c r="Q604" t="str">
        <f t="shared" si="25"/>
        <v>1303_1_35 day</v>
      </c>
      <c r="R604" s="5">
        <v>230001</v>
      </c>
      <c r="S604" s="32">
        <v>2023</v>
      </c>
      <c r="T604" s="32" t="s">
        <v>130</v>
      </c>
      <c r="U604" s="5" t="s">
        <v>19</v>
      </c>
      <c r="V604" s="5">
        <v>1102</v>
      </c>
      <c r="W604" s="32">
        <v>4</v>
      </c>
      <c r="X604" s="5">
        <v>1</v>
      </c>
      <c r="Y604" s="27" t="s">
        <v>21</v>
      </c>
      <c r="Z604" s="5" t="str">
        <f t="shared" si="26"/>
        <v>1102_1_45 day</v>
      </c>
      <c r="AA604" s="32">
        <f t="shared" si="27"/>
        <v>230001</v>
      </c>
      <c r="AB604" s="32"/>
      <c r="AC604" s="32"/>
      <c r="AF604">
        <f>VLOOKUP($I604,ForageQuality!$G$3:$K$1436,2,FALSE)</f>
        <v>18.545141999999998</v>
      </c>
      <c r="AG604">
        <f>VLOOKUP($I604,ForageQuality!$G$3:$K$1436,3,FALSE)</f>
        <v>26.140422000000001</v>
      </c>
      <c r="AH604">
        <f>VLOOKUP($I604,ForageQuality!$G$3:$K$1436,4,FALSE)</f>
        <v>33.862290000000002</v>
      </c>
      <c r="AI604">
        <f>VLOOKUP($I604,ForageQuality!$G$3:$K$1436,5,FALSE)</f>
        <v>17.496269999999999</v>
      </c>
    </row>
    <row r="605" spans="1:35" ht="15.75" customHeight="1" x14ac:dyDescent="0.2">
      <c r="A605" s="27" t="s">
        <v>19</v>
      </c>
      <c r="B605" s="27">
        <v>2023</v>
      </c>
      <c r="C605" s="30">
        <v>45069</v>
      </c>
      <c r="D605" s="27">
        <v>1304</v>
      </c>
      <c r="E605" s="31">
        <v>3</v>
      </c>
      <c r="F605" s="27" t="s">
        <v>26</v>
      </c>
      <c r="G605" s="27" t="s">
        <v>27</v>
      </c>
      <c r="H605" s="27">
        <v>1</v>
      </c>
      <c r="I605" s="5">
        <f t="shared" si="24"/>
        <v>230027</v>
      </c>
      <c r="J605" s="27">
        <v>3.1271681794627479</v>
      </c>
      <c r="K605" s="9"/>
      <c r="L605" s="9"/>
      <c r="M605" s="9"/>
      <c r="N605" s="9"/>
      <c r="O605" s="9"/>
      <c r="Q605" t="str">
        <f t="shared" si="25"/>
        <v>1304_1_35 day</v>
      </c>
      <c r="R605" s="5">
        <v>230002</v>
      </c>
      <c r="S605" s="32">
        <v>2023</v>
      </c>
      <c r="T605" s="32" t="s">
        <v>130</v>
      </c>
      <c r="U605" s="5" t="s">
        <v>19</v>
      </c>
      <c r="V605" s="5">
        <v>1103</v>
      </c>
      <c r="W605" s="32">
        <v>4</v>
      </c>
      <c r="X605" s="5">
        <v>1</v>
      </c>
      <c r="Y605" s="27" t="s">
        <v>21</v>
      </c>
      <c r="Z605" s="5" t="str">
        <f t="shared" si="26"/>
        <v>1103_1_45 day</v>
      </c>
      <c r="AA605" s="32">
        <f t="shared" si="27"/>
        <v>230002</v>
      </c>
      <c r="AB605" s="32"/>
      <c r="AC605" s="32"/>
      <c r="AF605">
        <f>VLOOKUP($I605,ForageQuality!$G$3:$K$1436,2,FALSE)</f>
        <v>18.324809999999999</v>
      </c>
      <c r="AG605">
        <f>VLOOKUP($I605,ForageQuality!$G$3:$K$1436,3,FALSE)</f>
        <v>24.91452</v>
      </c>
      <c r="AH605">
        <f>VLOOKUP($I605,ForageQuality!$G$3:$K$1436,4,FALSE)</f>
        <v>33.327683999999998</v>
      </c>
      <c r="AI605">
        <f>VLOOKUP($I605,ForageQuality!$G$3:$K$1436,5,FALSE)</f>
        <v>15.652818000000002</v>
      </c>
    </row>
    <row r="606" spans="1:35" ht="15.75" customHeight="1" x14ac:dyDescent="0.2">
      <c r="A606" s="27" t="s">
        <v>19</v>
      </c>
      <c r="B606" s="27">
        <v>2023</v>
      </c>
      <c r="C606" s="30">
        <v>45069</v>
      </c>
      <c r="D606" s="27">
        <v>1305</v>
      </c>
      <c r="E606" s="31">
        <v>3</v>
      </c>
      <c r="F606" s="27" t="s">
        <v>23</v>
      </c>
      <c r="G606" s="27" t="s">
        <v>27</v>
      </c>
      <c r="H606" s="27">
        <v>1</v>
      </c>
      <c r="I606" s="5">
        <f t="shared" si="24"/>
        <v>230028</v>
      </c>
      <c r="J606" s="27">
        <v>2.6064016641524725</v>
      </c>
      <c r="K606" s="9"/>
      <c r="L606" s="9"/>
      <c r="M606" s="9"/>
      <c r="N606" s="9"/>
      <c r="O606" s="9"/>
      <c r="Q606" t="str">
        <f t="shared" si="25"/>
        <v>1305_1_35 day</v>
      </c>
      <c r="R606" s="5">
        <v>230003</v>
      </c>
      <c r="S606" s="32">
        <v>2023</v>
      </c>
      <c r="T606" s="32" t="s">
        <v>130</v>
      </c>
      <c r="U606" s="5" t="s">
        <v>19</v>
      </c>
      <c r="V606" s="5">
        <v>1104</v>
      </c>
      <c r="W606" s="32">
        <v>4</v>
      </c>
      <c r="X606" s="5">
        <v>1</v>
      </c>
      <c r="Y606" s="27" t="s">
        <v>21</v>
      </c>
      <c r="Z606" s="5" t="str">
        <f t="shared" si="26"/>
        <v>1104_1_45 day</v>
      </c>
      <c r="AA606" s="32">
        <f t="shared" si="27"/>
        <v>230003</v>
      </c>
      <c r="AB606" s="32"/>
      <c r="AC606" s="32"/>
      <c r="AF606">
        <f>VLOOKUP($I606,ForageQuality!$G$3:$K$1436,2,FALSE)</f>
        <v>17.874108</v>
      </c>
      <c r="AG606">
        <f>VLOOKUP($I606,ForageQuality!$G$3:$K$1436,3,FALSE)</f>
        <v>25.588386</v>
      </c>
      <c r="AH606">
        <f>VLOOKUP($I606,ForageQuality!$G$3:$K$1436,4,FALSE)</f>
        <v>34.804161000000001</v>
      </c>
      <c r="AI606">
        <f>VLOOKUP($I606,ForageQuality!$G$3:$K$1436,5,FALSE)</f>
        <v>17.370612000000001</v>
      </c>
    </row>
    <row r="607" spans="1:35" ht="15.75" customHeight="1" x14ac:dyDescent="0.2">
      <c r="A607" s="27" t="s">
        <v>19</v>
      </c>
      <c r="B607" s="27">
        <v>2023</v>
      </c>
      <c r="C607" s="30">
        <v>45069</v>
      </c>
      <c r="D607" s="27">
        <v>1306</v>
      </c>
      <c r="E607" s="31">
        <v>3</v>
      </c>
      <c r="F607" s="27" t="s">
        <v>24</v>
      </c>
      <c r="G607" s="27" t="s">
        <v>27</v>
      </c>
      <c r="H607" s="27">
        <v>1</v>
      </c>
      <c r="I607" s="5">
        <f t="shared" si="24"/>
        <v>230029</v>
      </c>
      <c r="J607" s="27">
        <v>3.1053391157956374</v>
      </c>
      <c r="K607" s="9"/>
      <c r="L607" s="9"/>
      <c r="M607" s="9"/>
      <c r="N607" s="9"/>
      <c r="O607" s="9"/>
      <c r="Q607" t="str">
        <f t="shared" si="25"/>
        <v>1306_1_35 day</v>
      </c>
      <c r="R607" s="5">
        <v>230004</v>
      </c>
      <c r="S607" s="32">
        <v>2023</v>
      </c>
      <c r="T607" s="32" t="s">
        <v>130</v>
      </c>
      <c r="U607" s="5" t="s">
        <v>19</v>
      </c>
      <c r="V607" s="5">
        <v>1105</v>
      </c>
      <c r="W607" s="32">
        <v>4</v>
      </c>
      <c r="X607" s="5">
        <v>1</v>
      </c>
      <c r="Y607" s="27" t="s">
        <v>21</v>
      </c>
      <c r="Z607" s="5" t="str">
        <f t="shared" si="26"/>
        <v>1105_1_45 day</v>
      </c>
      <c r="AA607" s="32">
        <f t="shared" si="27"/>
        <v>230004</v>
      </c>
      <c r="AB607" s="32"/>
      <c r="AC607" s="32"/>
      <c r="AF607">
        <f>VLOOKUP($I607,ForageQuality!$G$3:$K$1436,2,FALSE)</f>
        <v>18.899128000000001</v>
      </c>
      <c r="AG607">
        <f>VLOOKUP($I607,ForageQuality!$G$3:$K$1436,3,FALSE)</f>
        <v>25.665593999999999</v>
      </c>
      <c r="AH607">
        <f>VLOOKUP($I607,ForageQuality!$G$3:$K$1436,4,FALSE)</f>
        <v>36.587699999999998</v>
      </c>
      <c r="AI607">
        <f>VLOOKUP($I607,ForageQuality!$G$3:$K$1436,5,FALSE)</f>
        <v>16.767104</v>
      </c>
    </row>
    <row r="608" spans="1:35" ht="15.75" customHeight="1" x14ac:dyDescent="0.2">
      <c r="A608" s="27" t="s">
        <v>19</v>
      </c>
      <c r="B608" s="27">
        <v>2023</v>
      </c>
      <c r="C608" s="30">
        <v>45069</v>
      </c>
      <c r="D608" s="27">
        <v>1307</v>
      </c>
      <c r="E608" s="31">
        <v>3</v>
      </c>
      <c r="F608" s="27" t="s">
        <v>22</v>
      </c>
      <c r="G608" s="27" t="s">
        <v>21</v>
      </c>
      <c r="H608" s="27">
        <v>1</v>
      </c>
      <c r="I608" s="5">
        <f t="shared" si="24"/>
        <v>230030</v>
      </c>
      <c r="J608" s="27">
        <v>2.7548366778392817</v>
      </c>
      <c r="K608" s="9"/>
      <c r="L608" s="9"/>
      <c r="M608" s="9"/>
      <c r="N608" s="9"/>
      <c r="O608" s="9"/>
      <c r="Q608" t="str">
        <f t="shared" si="25"/>
        <v>1307_1_45 day</v>
      </c>
      <c r="R608" s="5">
        <v>230005</v>
      </c>
      <c r="S608" s="32">
        <v>2023</v>
      </c>
      <c r="T608" s="32" t="s">
        <v>130</v>
      </c>
      <c r="U608" s="5" t="s">
        <v>19</v>
      </c>
      <c r="V608" s="5">
        <v>1106</v>
      </c>
      <c r="W608" s="32">
        <v>4</v>
      </c>
      <c r="X608" s="5">
        <v>1</v>
      </c>
      <c r="Y608" s="27" t="s">
        <v>21</v>
      </c>
      <c r="Z608" s="5" t="str">
        <f t="shared" si="26"/>
        <v>1106_1_45 day</v>
      </c>
      <c r="AA608" s="32">
        <f t="shared" si="27"/>
        <v>230005</v>
      </c>
      <c r="AB608" s="32"/>
      <c r="AC608" s="32"/>
      <c r="AF608">
        <f>VLOOKUP($I608,ForageQuality!$G$3:$K$1436,2,FALSE)</f>
        <v>19.8428</v>
      </c>
      <c r="AG608">
        <f>VLOOKUP($I608,ForageQuality!$G$3:$K$1436,3,FALSE)</f>
        <v>26.297360000000001</v>
      </c>
      <c r="AH608">
        <f>VLOOKUP($I608,ForageQuality!$G$3:$K$1436,4,FALSE)</f>
        <v>35.048079999999999</v>
      </c>
      <c r="AI608">
        <f>VLOOKUP($I608,ForageQuality!$G$3:$K$1436,5,FALSE)</f>
        <v>14.88888</v>
      </c>
    </row>
    <row r="609" spans="1:35" ht="15.75" customHeight="1" x14ac:dyDescent="0.2">
      <c r="A609" s="27" t="s">
        <v>19</v>
      </c>
      <c r="B609" s="27">
        <v>2023</v>
      </c>
      <c r="C609" s="30">
        <v>45069</v>
      </c>
      <c r="D609" s="27">
        <v>1308</v>
      </c>
      <c r="E609" s="31">
        <v>3</v>
      </c>
      <c r="F609" s="27" t="s">
        <v>20</v>
      </c>
      <c r="G609" s="27" t="s">
        <v>21</v>
      </c>
      <c r="H609" s="27">
        <v>1</v>
      </c>
      <c r="I609" s="5">
        <f t="shared" si="24"/>
        <v>230031</v>
      </c>
      <c r="J609" s="27">
        <v>2.2359489874668466</v>
      </c>
      <c r="K609" s="9"/>
      <c r="L609" s="9"/>
      <c r="M609" s="9"/>
      <c r="N609" s="9"/>
      <c r="O609" s="9"/>
      <c r="Q609" t="str">
        <f t="shared" si="25"/>
        <v>1308_1_45 day</v>
      </c>
      <c r="R609" s="5">
        <v>230012</v>
      </c>
      <c r="S609" s="32">
        <v>2023</v>
      </c>
      <c r="T609" s="32" t="s">
        <v>130</v>
      </c>
      <c r="U609" s="5" t="s">
        <v>19</v>
      </c>
      <c r="V609" s="5">
        <v>1201</v>
      </c>
      <c r="W609" s="32">
        <v>4</v>
      </c>
      <c r="X609" s="5">
        <v>1</v>
      </c>
      <c r="Y609" s="27" t="s">
        <v>21</v>
      </c>
      <c r="Z609" s="5" t="str">
        <f t="shared" si="26"/>
        <v>1201_1_45 day</v>
      </c>
      <c r="AA609" s="32">
        <f t="shared" si="27"/>
        <v>230012</v>
      </c>
      <c r="AB609" s="32"/>
      <c r="AC609" s="32"/>
      <c r="AF609">
        <f>VLOOKUP($I609,ForageQuality!$G$3:$K$1436,2,FALSE)</f>
        <v>19.012360000000001</v>
      </c>
      <c r="AG609">
        <f>VLOOKUP($I609,ForageQuality!$G$3:$K$1436,3,FALSE)</f>
        <v>22.561935999999999</v>
      </c>
      <c r="AH609">
        <f>VLOOKUP($I609,ForageQuality!$G$3:$K$1436,4,FALSE)</f>
        <v>33.508719999999997</v>
      </c>
      <c r="AI609">
        <f>VLOOKUP($I609,ForageQuality!$G$3:$K$1436,5,FALSE)</f>
        <v>16.474367999999998</v>
      </c>
    </row>
    <row r="610" spans="1:35" ht="15.75" customHeight="1" x14ac:dyDescent="0.2">
      <c r="A610" s="27" t="s">
        <v>19</v>
      </c>
      <c r="B610" s="27">
        <v>2023</v>
      </c>
      <c r="C610" s="30">
        <v>45069</v>
      </c>
      <c r="D610" s="27">
        <v>1309</v>
      </c>
      <c r="E610" s="31">
        <v>3</v>
      </c>
      <c r="F610" s="27" t="s">
        <v>26</v>
      </c>
      <c r="G610" s="27" t="s">
        <v>21</v>
      </c>
      <c r="H610" s="27">
        <v>1</v>
      </c>
      <c r="I610" s="5">
        <f t="shared" si="24"/>
        <v>230032</v>
      </c>
      <c r="J610" s="27">
        <v>3.0859079556703866</v>
      </c>
      <c r="K610" s="9"/>
      <c r="L610" s="9"/>
      <c r="M610" s="9"/>
      <c r="N610" s="9"/>
      <c r="O610" s="9"/>
      <c r="Q610" t="str">
        <f t="shared" si="25"/>
        <v>1309_1_45 day</v>
      </c>
      <c r="R610" s="5">
        <v>230013</v>
      </c>
      <c r="S610" s="32">
        <v>2023</v>
      </c>
      <c r="T610" s="32" t="s">
        <v>130</v>
      </c>
      <c r="U610" s="5" t="s">
        <v>19</v>
      </c>
      <c r="V610" s="5">
        <v>1202</v>
      </c>
      <c r="W610" s="32">
        <v>4</v>
      </c>
      <c r="X610" s="5">
        <v>1</v>
      </c>
      <c r="Y610" s="27" t="s">
        <v>21</v>
      </c>
      <c r="Z610" s="5" t="str">
        <f t="shared" si="26"/>
        <v>1202_1_45 day</v>
      </c>
      <c r="AA610" s="32">
        <f t="shared" si="27"/>
        <v>230013</v>
      </c>
      <c r="AB610" s="32"/>
      <c r="AC610" s="32"/>
      <c r="AF610">
        <f>VLOOKUP($I610,ForageQuality!$G$3:$K$1436,2,FALSE)</f>
        <v>18.799696000000001</v>
      </c>
      <c r="AG610">
        <f>VLOOKUP($I610,ForageQuality!$G$3:$K$1436,3,FALSE)</f>
        <v>25.015215999999999</v>
      </c>
      <c r="AH610">
        <f>VLOOKUP($I610,ForageQuality!$G$3:$K$1436,4,FALSE)</f>
        <v>32.518880000000003</v>
      </c>
      <c r="AI610">
        <f>VLOOKUP($I610,ForageQuality!$G$3:$K$1436,5,FALSE)</f>
        <v>15.736976</v>
      </c>
    </row>
    <row r="611" spans="1:35" ht="15.75" customHeight="1" x14ac:dyDescent="0.2">
      <c r="A611" s="27" t="s">
        <v>19</v>
      </c>
      <c r="B611" s="27">
        <v>2023</v>
      </c>
      <c r="C611" s="30">
        <v>45069</v>
      </c>
      <c r="D611" s="27">
        <v>1310</v>
      </c>
      <c r="E611" s="31">
        <v>3</v>
      </c>
      <c r="F611" s="27" t="s">
        <v>24</v>
      </c>
      <c r="G611" s="27" t="s">
        <v>21</v>
      </c>
      <c r="H611" s="27">
        <v>1</v>
      </c>
      <c r="I611" s="5">
        <f t="shared" si="24"/>
        <v>230033</v>
      </c>
      <c r="J611" s="27">
        <v>3.3470872124159108</v>
      </c>
      <c r="K611" s="9"/>
      <c r="L611" s="9"/>
      <c r="M611" s="9"/>
      <c r="N611" s="9"/>
      <c r="O611" s="9"/>
      <c r="Q611" t="str">
        <f t="shared" si="25"/>
        <v>1310_1_45 day</v>
      </c>
      <c r="R611" s="5">
        <v>230014</v>
      </c>
      <c r="S611" s="32">
        <v>2023</v>
      </c>
      <c r="T611" s="32" t="s">
        <v>130</v>
      </c>
      <c r="U611" s="5" t="s">
        <v>19</v>
      </c>
      <c r="V611" s="5">
        <v>1203</v>
      </c>
      <c r="W611" s="32">
        <v>4</v>
      </c>
      <c r="X611" s="5">
        <v>1</v>
      </c>
      <c r="Y611" s="27" t="s">
        <v>21</v>
      </c>
      <c r="Z611" s="5" t="str">
        <f t="shared" si="26"/>
        <v>1203_1_45 day</v>
      </c>
      <c r="AA611" s="32">
        <f t="shared" si="27"/>
        <v>230014</v>
      </c>
      <c r="AB611" s="32"/>
      <c r="AC611" s="32"/>
      <c r="AF611">
        <f>VLOOKUP($I611,ForageQuality!$G$3:$K$1436,2,FALSE)</f>
        <v>17.958506</v>
      </c>
      <c r="AG611">
        <f>VLOOKUP($I611,ForageQuality!$G$3:$K$1436,3,FALSE)</f>
        <v>28.28894</v>
      </c>
      <c r="AH611">
        <f>VLOOKUP($I611,ForageQuality!$G$3:$K$1436,4,FALSE)</f>
        <v>38.519956000000001</v>
      </c>
      <c r="AI611">
        <f>VLOOKUP($I611,ForageQuality!$G$3:$K$1436,5,FALSE)</f>
        <v>23.236698000000001</v>
      </c>
    </row>
    <row r="612" spans="1:35" ht="15.75" customHeight="1" x14ac:dyDescent="0.2">
      <c r="A612" s="27" t="s">
        <v>19</v>
      </c>
      <c r="B612" s="27">
        <v>2023</v>
      </c>
      <c r="C612" s="30">
        <v>45069</v>
      </c>
      <c r="D612" s="27">
        <v>1311</v>
      </c>
      <c r="E612" s="31">
        <v>3</v>
      </c>
      <c r="F612" s="27" t="s">
        <v>25</v>
      </c>
      <c r="G612" s="27" t="s">
        <v>21</v>
      </c>
      <c r="H612" s="27">
        <v>1</v>
      </c>
      <c r="I612" s="5">
        <f t="shared" si="24"/>
        <v>230034</v>
      </c>
      <c r="J612" s="27">
        <v>2.6493124971355431</v>
      </c>
      <c r="K612" s="9"/>
      <c r="L612" s="9"/>
      <c r="M612" s="9"/>
      <c r="N612" s="9"/>
      <c r="O612" s="9"/>
      <c r="Q612" t="str">
        <f t="shared" si="25"/>
        <v>1311_1_45 day</v>
      </c>
      <c r="R612" s="5">
        <v>230015</v>
      </c>
      <c r="S612" s="32">
        <v>2023</v>
      </c>
      <c r="T612" s="32" t="s">
        <v>130</v>
      </c>
      <c r="U612" s="5" t="s">
        <v>19</v>
      </c>
      <c r="V612" s="5">
        <v>1204</v>
      </c>
      <c r="W612" s="32">
        <v>4</v>
      </c>
      <c r="X612" s="5">
        <v>1</v>
      </c>
      <c r="Y612" s="27" t="s">
        <v>21</v>
      </c>
      <c r="Z612" s="5" t="str">
        <f t="shared" si="26"/>
        <v>1204_1_45 day</v>
      </c>
      <c r="AA612" s="32">
        <f t="shared" si="27"/>
        <v>230015</v>
      </c>
      <c r="AB612" s="32"/>
      <c r="AC612" s="32"/>
      <c r="AF612">
        <f>VLOOKUP($I612,ForageQuality!$G$3:$K$1436,2,FALSE)</f>
        <v>17.187408000000001</v>
      </c>
      <c r="AG612">
        <f>VLOOKUP($I612,ForageQuality!$G$3:$K$1436,3,FALSE)</f>
        <v>27.360837</v>
      </c>
      <c r="AH612">
        <f>VLOOKUP($I612,ForageQuality!$G$3:$K$1436,4,FALSE)</f>
        <v>37.371780000000001</v>
      </c>
      <c r="AI612">
        <f>VLOOKUP($I612,ForageQuality!$G$3:$K$1436,5,FALSE)</f>
        <v>19.895508</v>
      </c>
    </row>
    <row r="613" spans="1:35" ht="15.75" customHeight="1" x14ac:dyDescent="0.2">
      <c r="A613" s="27" t="s">
        <v>19</v>
      </c>
      <c r="B613" s="27">
        <v>2023</v>
      </c>
      <c r="C613" s="30">
        <v>45069</v>
      </c>
      <c r="D613" s="27">
        <v>1312</v>
      </c>
      <c r="E613" s="31">
        <v>3</v>
      </c>
      <c r="F613" s="27" t="s">
        <v>23</v>
      </c>
      <c r="G613" s="27" t="s">
        <v>21</v>
      </c>
      <c r="H613" s="27">
        <v>1</v>
      </c>
      <c r="I613" s="5">
        <f t="shared" si="24"/>
        <v>230035</v>
      </c>
      <c r="J613" s="27">
        <v>3.5121254740218832</v>
      </c>
      <c r="K613" s="9"/>
      <c r="L613" s="9"/>
      <c r="M613" s="9"/>
      <c r="N613" s="9"/>
      <c r="O613" s="9"/>
      <c r="Q613" t="str">
        <f t="shared" si="25"/>
        <v>1312_1_45 day</v>
      </c>
      <c r="R613" s="5">
        <v>230016</v>
      </c>
      <c r="S613" s="32">
        <v>2023</v>
      </c>
      <c r="T613" s="32" t="s">
        <v>130</v>
      </c>
      <c r="U613" s="5" t="s">
        <v>19</v>
      </c>
      <c r="V613" s="5">
        <v>1205</v>
      </c>
      <c r="W613" s="32">
        <v>4</v>
      </c>
      <c r="X613" s="5">
        <v>1</v>
      </c>
      <c r="Y613" s="27" t="s">
        <v>21</v>
      </c>
      <c r="Z613" s="5" t="str">
        <f t="shared" si="26"/>
        <v>1205_1_45 day</v>
      </c>
      <c r="AA613" s="32">
        <f t="shared" si="27"/>
        <v>230016</v>
      </c>
      <c r="AB613" s="32"/>
      <c r="AC613" s="32"/>
      <c r="AF613">
        <f>VLOOKUP($I613,ForageQuality!$G$3:$K$1436,2,FALSE)</f>
        <v>17.744306999999999</v>
      </c>
      <c r="AG613">
        <f>VLOOKUP($I613,ForageQuality!$G$3:$K$1436,3,FALSE)</f>
        <v>29.309228999999998</v>
      </c>
      <c r="AH613">
        <f>VLOOKUP($I613,ForageQuality!$G$3:$K$1436,4,FALSE)</f>
        <v>39.250371000000001</v>
      </c>
      <c r="AI613">
        <f>VLOOKUP($I613,ForageQuality!$G$3:$K$1436,5,FALSE)</f>
        <v>19.016268</v>
      </c>
    </row>
    <row r="614" spans="1:35" ht="15.75" customHeight="1" x14ac:dyDescent="0.2">
      <c r="A614" s="27" t="s">
        <v>19</v>
      </c>
      <c r="B614" s="27">
        <v>2023</v>
      </c>
      <c r="C614" s="30">
        <v>45069</v>
      </c>
      <c r="D614" s="27">
        <v>1401</v>
      </c>
      <c r="E614" s="31">
        <v>4</v>
      </c>
      <c r="F614" s="27" t="s">
        <v>20</v>
      </c>
      <c r="G614" s="27" t="s">
        <v>21</v>
      </c>
      <c r="H614" s="27">
        <v>1</v>
      </c>
      <c r="I614" s="5">
        <f t="shared" si="24"/>
        <v>230036</v>
      </c>
      <c r="J614" s="27">
        <v>3.1145174458276514</v>
      </c>
      <c r="K614" s="9"/>
      <c r="L614" s="9"/>
      <c r="M614" s="9"/>
      <c r="N614" s="9"/>
      <c r="O614" s="9"/>
      <c r="Q614" t="str">
        <f t="shared" si="25"/>
        <v>1401_1_45 day</v>
      </c>
      <c r="R614" s="5">
        <v>230017</v>
      </c>
      <c r="S614" s="32">
        <v>2023</v>
      </c>
      <c r="T614" s="32" t="s">
        <v>130</v>
      </c>
      <c r="U614" s="5" t="s">
        <v>19</v>
      </c>
      <c r="V614" s="5">
        <v>1206</v>
      </c>
      <c r="W614" s="32">
        <v>4</v>
      </c>
      <c r="X614" s="5">
        <v>1</v>
      </c>
      <c r="Y614" s="27" t="s">
        <v>21</v>
      </c>
      <c r="Z614" s="5" t="str">
        <f t="shared" si="26"/>
        <v>1206_1_45 day</v>
      </c>
      <c r="AA614" s="32">
        <f t="shared" si="27"/>
        <v>230017</v>
      </c>
      <c r="AB614" s="32"/>
      <c r="AC614" s="32"/>
      <c r="AF614">
        <f>VLOOKUP($I614,ForageQuality!$G$3:$K$1436,2,FALSE)</f>
        <v>18.448257999999999</v>
      </c>
      <c r="AG614">
        <f>VLOOKUP($I614,ForageQuality!$G$3:$K$1436,3,FALSE)</f>
        <v>30.148029999999995</v>
      </c>
      <c r="AH614">
        <f>VLOOKUP($I614,ForageQuality!$G$3:$K$1436,4,FALSE)</f>
        <v>41.865774000000002</v>
      </c>
      <c r="AI614">
        <f>VLOOKUP($I614,ForageQuality!$G$3:$K$1436,5,FALSE)</f>
        <v>24.298143999999997</v>
      </c>
    </row>
    <row r="615" spans="1:35" ht="15.75" customHeight="1" x14ac:dyDescent="0.2">
      <c r="A615" s="27" t="s">
        <v>19</v>
      </c>
      <c r="B615" s="27">
        <v>2023</v>
      </c>
      <c r="C615" s="30">
        <v>45069</v>
      </c>
      <c r="D615" s="27">
        <v>1402</v>
      </c>
      <c r="E615" s="31">
        <v>4</v>
      </c>
      <c r="F615" s="27" t="s">
        <v>23</v>
      </c>
      <c r="G615" s="27" t="s">
        <v>21</v>
      </c>
      <c r="H615" s="27">
        <v>1</v>
      </c>
      <c r="I615" s="5">
        <f t="shared" si="24"/>
        <v>230037</v>
      </c>
      <c r="J615" s="27">
        <v>2.4326558556135645</v>
      </c>
      <c r="K615" s="9"/>
      <c r="L615" s="9"/>
      <c r="M615" s="9"/>
      <c r="N615" s="9"/>
      <c r="O615" s="9"/>
      <c r="Q615" t="str">
        <f t="shared" si="25"/>
        <v>1402_1_45 day</v>
      </c>
      <c r="R615" s="5">
        <v>230030</v>
      </c>
      <c r="S615" s="32">
        <v>2023</v>
      </c>
      <c r="T615" s="32" t="s">
        <v>130</v>
      </c>
      <c r="U615" s="5" t="s">
        <v>19</v>
      </c>
      <c r="V615" s="5">
        <v>1307</v>
      </c>
      <c r="W615" s="32">
        <v>4</v>
      </c>
      <c r="X615" s="5">
        <v>1</v>
      </c>
      <c r="Y615" s="27" t="s">
        <v>21</v>
      </c>
      <c r="Z615" s="5" t="str">
        <f t="shared" si="26"/>
        <v>1307_1_45 day</v>
      </c>
      <c r="AA615" s="32">
        <f t="shared" si="27"/>
        <v>230030</v>
      </c>
      <c r="AB615" s="32"/>
      <c r="AC615" s="32"/>
      <c r="AF615">
        <f>VLOOKUP($I615,ForageQuality!$G$3:$K$1436,2,FALSE)</f>
        <v>14.450103</v>
      </c>
      <c r="AG615">
        <f>VLOOKUP($I615,ForageQuality!$G$3:$K$1436,3,FALSE)</f>
        <v>31.040961999999997</v>
      </c>
      <c r="AH615">
        <f>VLOOKUP($I615,ForageQuality!$G$3:$K$1436,4,FALSE)</f>
        <v>43.477302999999999</v>
      </c>
      <c r="AI615">
        <f>VLOOKUP($I615,ForageQuality!$G$3:$K$1436,5,FALSE)</f>
        <v>22.595860999999999</v>
      </c>
    </row>
    <row r="616" spans="1:35" ht="15.75" customHeight="1" x14ac:dyDescent="0.2">
      <c r="A616" s="27" t="s">
        <v>19</v>
      </c>
      <c r="B616" s="27">
        <v>2023</v>
      </c>
      <c r="C616" s="30">
        <v>45069</v>
      </c>
      <c r="D616" s="27">
        <v>1403</v>
      </c>
      <c r="E616" s="31">
        <v>4</v>
      </c>
      <c r="F616" s="27" t="s">
        <v>24</v>
      </c>
      <c r="G616" s="27" t="s">
        <v>21</v>
      </c>
      <c r="H616" s="27">
        <v>1</v>
      </c>
      <c r="I616" s="5">
        <f t="shared" si="24"/>
        <v>230038</v>
      </c>
      <c r="J616" s="27">
        <v>3.4246326561089764</v>
      </c>
      <c r="K616" s="9"/>
      <c r="L616" s="9"/>
      <c r="M616" s="9"/>
      <c r="N616" s="9"/>
      <c r="O616" s="9"/>
      <c r="Q616" t="str">
        <f t="shared" si="25"/>
        <v>1403_1_45 day</v>
      </c>
      <c r="R616" s="5">
        <v>230031</v>
      </c>
      <c r="S616" s="32">
        <v>2023</v>
      </c>
      <c r="T616" s="32" t="s">
        <v>130</v>
      </c>
      <c r="U616" s="5" t="s">
        <v>19</v>
      </c>
      <c r="V616" s="5">
        <v>1308</v>
      </c>
      <c r="W616" s="32">
        <v>4</v>
      </c>
      <c r="X616" s="5">
        <v>1</v>
      </c>
      <c r="Y616" s="27" t="s">
        <v>21</v>
      </c>
      <c r="Z616" s="5" t="str">
        <f t="shared" si="26"/>
        <v>1308_1_45 day</v>
      </c>
      <c r="AA616" s="32">
        <f t="shared" si="27"/>
        <v>230031</v>
      </c>
      <c r="AB616" s="32"/>
      <c r="AC616" s="32"/>
      <c r="AF616">
        <f>VLOOKUP($I616,ForageQuality!$G$3:$K$1436,2,FALSE)</f>
        <v>17.247869999999999</v>
      </c>
      <c r="AG616">
        <f>VLOOKUP($I616,ForageQuality!$G$3:$K$1436,3,FALSE)</f>
        <v>29.51604</v>
      </c>
      <c r="AH616">
        <f>VLOOKUP($I616,ForageQuality!$G$3:$K$1436,4,FALSE)</f>
        <v>39.819491999999997</v>
      </c>
      <c r="AI616">
        <f>VLOOKUP($I616,ForageQuality!$G$3:$K$1436,5,FALSE)</f>
        <v>21.313116000000001</v>
      </c>
    </row>
    <row r="617" spans="1:35" ht="15.75" customHeight="1" x14ac:dyDescent="0.2">
      <c r="A617" s="27" t="s">
        <v>19</v>
      </c>
      <c r="B617" s="27">
        <v>2023</v>
      </c>
      <c r="C617" s="30">
        <v>45069</v>
      </c>
      <c r="D617" s="27">
        <v>1404</v>
      </c>
      <c r="E617" s="31">
        <v>4</v>
      </c>
      <c r="F617" s="27" t="s">
        <v>22</v>
      </c>
      <c r="G617" s="27" t="s">
        <v>21</v>
      </c>
      <c r="H617" s="27">
        <v>1</v>
      </c>
      <c r="I617" s="5">
        <f t="shared" si="24"/>
        <v>230039</v>
      </c>
      <c r="J617" s="27">
        <v>2.131819774641726</v>
      </c>
      <c r="K617" s="9"/>
      <c r="L617" s="9"/>
      <c r="M617" s="9"/>
      <c r="N617" s="9"/>
      <c r="O617" s="9"/>
      <c r="Q617" t="str">
        <f t="shared" si="25"/>
        <v>1404_1_45 day</v>
      </c>
      <c r="R617" s="5">
        <v>230032</v>
      </c>
      <c r="S617" s="32">
        <v>2023</v>
      </c>
      <c r="T617" s="32" t="s">
        <v>130</v>
      </c>
      <c r="U617" s="5" t="s">
        <v>19</v>
      </c>
      <c r="V617" s="5">
        <v>1309</v>
      </c>
      <c r="W617" s="32">
        <v>4</v>
      </c>
      <c r="X617" s="5">
        <v>1</v>
      </c>
      <c r="Y617" s="27" t="s">
        <v>21</v>
      </c>
      <c r="Z617" s="5" t="str">
        <f t="shared" si="26"/>
        <v>1309_1_45 day</v>
      </c>
      <c r="AA617" s="32">
        <f t="shared" si="27"/>
        <v>230032</v>
      </c>
      <c r="AB617" s="32"/>
      <c r="AC617" s="32"/>
      <c r="AF617">
        <f>VLOOKUP($I617,ForageQuality!$G$3:$K$1436,2,FALSE)</f>
        <v>16.942156000000001</v>
      </c>
      <c r="AG617">
        <f>VLOOKUP($I617,ForageQuality!$G$3:$K$1436,3,FALSE)</f>
        <v>30.714431000000001</v>
      </c>
      <c r="AH617">
        <f>VLOOKUP($I617,ForageQuality!$G$3:$K$1436,4,FALSE)</f>
        <v>41.280701000000001</v>
      </c>
      <c r="AI617">
        <f>VLOOKUP($I617,ForageQuality!$G$3:$K$1436,5,FALSE)</f>
        <v>23.092267000000003</v>
      </c>
    </row>
    <row r="618" spans="1:35" ht="15.75" customHeight="1" x14ac:dyDescent="0.2">
      <c r="A618" s="27" t="s">
        <v>19</v>
      </c>
      <c r="B618" s="27">
        <v>2023</v>
      </c>
      <c r="C618" s="30">
        <v>45069</v>
      </c>
      <c r="D618" s="27">
        <v>1405</v>
      </c>
      <c r="E618" s="31">
        <v>4</v>
      </c>
      <c r="F618" s="27" t="s">
        <v>26</v>
      </c>
      <c r="G618" s="27" t="s">
        <v>21</v>
      </c>
      <c r="H618" s="27">
        <v>1</v>
      </c>
      <c r="I618" s="5">
        <f t="shared" si="24"/>
        <v>230040</v>
      </c>
      <c r="J618" s="27">
        <v>2.888646339906821</v>
      </c>
      <c r="K618" s="9"/>
      <c r="L618" s="9"/>
      <c r="M618" s="9"/>
      <c r="N618" s="9"/>
      <c r="O618" s="9"/>
      <c r="Q618" t="str">
        <f t="shared" si="25"/>
        <v>1405_1_45 day</v>
      </c>
      <c r="R618" s="5">
        <v>230033</v>
      </c>
      <c r="S618" s="32">
        <v>2023</v>
      </c>
      <c r="T618" s="32" t="s">
        <v>130</v>
      </c>
      <c r="U618" s="5" t="s">
        <v>19</v>
      </c>
      <c r="V618" s="5">
        <v>1310</v>
      </c>
      <c r="W618" s="32">
        <v>4</v>
      </c>
      <c r="X618" s="5">
        <v>1</v>
      </c>
      <c r="Y618" s="27" t="s">
        <v>21</v>
      </c>
      <c r="Z618" s="5" t="str">
        <f t="shared" si="26"/>
        <v>1310_1_45 day</v>
      </c>
      <c r="AA618" s="32">
        <f t="shared" si="27"/>
        <v>230033</v>
      </c>
      <c r="AB618" s="32"/>
      <c r="AC618" s="32"/>
      <c r="AF618">
        <f>VLOOKUP($I618,ForageQuality!$G$3:$K$1436,2,FALSE)</f>
        <v>16.50732</v>
      </c>
      <c r="AG618">
        <f>VLOOKUP($I618,ForageQuality!$G$3:$K$1436,3,FALSE)</f>
        <v>25.639799999999997</v>
      </c>
      <c r="AH618">
        <f>VLOOKUP($I618,ForageQuality!$G$3:$K$1436,4,FALSE)</f>
        <v>35.560499999999998</v>
      </c>
      <c r="AI618">
        <f>VLOOKUP($I618,ForageQuality!$G$3:$K$1436,5,FALSE)</f>
        <v>18.59112</v>
      </c>
    </row>
    <row r="619" spans="1:35" ht="15.75" customHeight="1" x14ac:dyDescent="0.2">
      <c r="A619" s="27" t="s">
        <v>19</v>
      </c>
      <c r="B619" s="27">
        <v>2023</v>
      </c>
      <c r="C619" s="30">
        <v>45069</v>
      </c>
      <c r="D619" s="27">
        <v>1406</v>
      </c>
      <c r="E619" s="31">
        <v>4</v>
      </c>
      <c r="F619" s="27" t="s">
        <v>25</v>
      </c>
      <c r="G619" s="27" t="s">
        <v>21</v>
      </c>
      <c r="H619" s="27">
        <v>1</v>
      </c>
      <c r="I619" s="5">
        <f t="shared" si="24"/>
        <v>230041</v>
      </c>
      <c r="J619" s="27">
        <v>3.7758803526435951</v>
      </c>
      <c r="K619" s="9"/>
      <c r="L619" s="9"/>
      <c r="M619" s="9"/>
      <c r="N619" s="9"/>
      <c r="O619" s="9"/>
      <c r="Q619" t="str">
        <f t="shared" si="25"/>
        <v>1406_1_45 day</v>
      </c>
      <c r="R619" s="5">
        <v>230034</v>
      </c>
      <c r="S619" s="32">
        <v>2023</v>
      </c>
      <c r="T619" s="32" t="s">
        <v>130</v>
      </c>
      <c r="U619" s="5" t="s">
        <v>19</v>
      </c>
      <c r="V619" s="5">
        <v>1311</v>
      </c>
      <c r="W619" s="32">
        <v>4</v>
      </c>
      <c r="X619" s="5">
        <v>1</v>
      </c>
      <c r="Y619" s="27" t="s">
        <v>21</v>
      </c>
      <c r="Z619" s="5" t="str">
        <f t="shared" si="26"/>
        <v>1311_1_45 day</v>
      </c>
      <c r="AA619" s="32">
        <f t="shared" si="27"/>
        <v>230034</v>
      </c>
      <c r="AB619" s="32"/>
      <c r="AC619" s="32"/>
      <c r="AF619">
        <f>VLOOKUP($I619,ForageQuality!$G$3:$K$1436,2,FALSE)</f>
        <v>17.40371</v>
      </c>
      <c r="AG619">
        <f>VLOOKUP($I619,ForageQuality!$G$3:$K$1436,3,FALSE)</f>
        <v>29.220485</v>
      </c>
      <c r="AH619">
        <f>VLOOKUP($I619,ForageQuality!$G$3:$K$1436,4,FALSE)</f>
        <v>40.892380000000003</v>
      </c>
      <c r="AI619">
        <f>VLOOKUP($I619,ForageQuality!$G$3:$K$1436,5,FALSE)</f>
        <v>20.020605</v>
      </c>
    </row>
    <row r="620" spans="1:35" ht="15.75" customHeight="1" x14ac:dyDescent="0.2">
      <c r="A620" s="27" t="s">
        <v>19</v>
      </c>
      <c r="B620" s="27">
        <v>2023</v>
      </c>
      <c r="C620" s="30">
        <v>45069</v>
      </c>
      <c r="D620" s="27">
        <v>1407</v>
      </c>
      <c r="E620" s="31">
        <v>4</v>
      </c>
      <c r="F620" s="27" t="s">
        <v>22</v>
      </c>
      <c r="G620" s="27" t="s">
        <v>27</v>
      </c>
      <c r="H620" s="27">
        <v>1</v>
      </c>
      <c r="I620" s="5">
        <f t="shared" si="24"/>
        <v>230042</v>
      </c>
      <c r="J620" s="27">
        <v>2.0571748486603871</v>
      </c>
      <c r="K620" s="9"/>
      <c r="L620" s="9"/>
      <c r="M620" s="9"/>
      <c r="N620" s="9"/>
      <c r="O620" s="9"/>
      <c r="Q620" t="str">
        <f t="shared" si="25"/>
        <v>1407_1_35 day</v>
      </c>
      <c r="R620" s="5">
        <v>230035</v>
      </c>
      <c r="S620" s="32">
        <v>2023</v>
      </c>
      <c r="T620" s="32" t="s">
        <v>130</v>
      </c>
      <c r="U620" s="5" t="s">
        <v>19</v>
      </c>
      <c r="V620" s="5">
        <v>1312</v>
      </c>
      <c r="W620" s="32">
        <v>4</v>
      </c>
      <c r="X620" s="5">
        <v>1</v>
      </c>
      <c r="Y620" s="27" t="s">
        <v>21</v>
      </c>
      <c r="Z620" s="5" t="str">
        <f t="shared" si="26"/>
        <v>1312_1_45 day</v>
      </c>
      <c r="AA620" s="32">
        <f t="shared" si="27"/>
        <v>230035</v>
      </c>
      <c r="AB620" s="32"/>
      <c r="AC620" s="32"/>
      <c r="AF620">
        <f>VLOOKUP($I620,ForageQuality!$G$3:$K$1436,2,FALSE)</f>
        <v>15.976644</v>
      </c>
      <c r="AG620">
        <f>VLOOKUP($I620,ForageQuality!$G$3:$K$1436,3,FALSE)</f>
        <v>27.252155999999999</v>
      </c>
      <c r="AH620">
        <f>VLOOKUP($I620,ForageQuality!$G$3:$K$1436,4,FALSE)</f>
        <v>37.212792</v>
      </c>
      <c r="AI620">
        <f>VLOOKUP($I620,ForageQuality!$G$3:$K$1436,5,FALSE)</f>
        <v>20.326542</v>
      </c>
    </row>
    <row r="621" spans="1:35" ht="15.75" customHeight="1" x14ac:dyDescent="0.2">
      <c r="A621" s="27" t="s">
        <v>19</v>
      </c>
      <c r="B621" s="27">
        <v>2023</v>
      </c>
      <c r="C621" s="30">
        <v>45069</v>
      </c>
      <c r="D621" s="27">
        <v>1408</v>
      </c>
      <c r="E621" s="31">
        <v>4</v>
      </c>
      <c r="F621" s="27" t="s">
        <v>20</v>
      </c>
      <c r="G621" s="27" t="s">
        <v>27</v>
      </c>
      <c r="H621" s="27">
        <v>1</v>
      </c>
      <c r="I621" s="5">
        <f t="shared" si="24"/>
        <v>230043</v>
      </c>
      <c r="J621" s="27">
        <v>0</v>
      </c>
      <c r="K621" s="9"/>
      <c r="L621" s="9"/>
      <c r="M621" s="9"/>
      <c r="N621" s="9"/>
      <c r="O621" s="9"/>
      <c r="Q621" t="str">
        <f t="shared" si="25"/>
        <v>1408_1_35 day</v>
      </c>
      <c r="R621" s="5">
        <v>230036</v>
      </c>
      <c r="S621" s="32">
        <v>2023</v>
      </c>
      <c r="T621" s="32" t="s">
        <v>130</v>
      </c>
      <c r="U621" s="5" t="s">
        <v>19</v>
      </c>
      <c r="V621" s="5">
        <v>1401</v>
      </c>
      <c r="W621" s="32">
        <v>4</v>
      </c>
      <c r="X621" s="5">
        <v>1</v>
      </c>
      <c r="Y621" s="27" t="s">
        <v>21</v>
      </c>
      <c r="Z621" s="5" t="str">
        <f t="shared" si="26"/>
        <v>1401_1_45 day</v>
      </c>
      <c r="AA621" s="32">
        <f t="shared" si="27"/>
        <v>230036</v>
      </c>
      <c r="AB621" s="32"/>
      <c r="AC621" s="32"/>
      <c r="AF621">
        <f>VLOOKUP($I621,ForageQuality!$G$3:$K$1436,2,FALSE)</f>
        <v>15.968763000000001</v>
      </c>
      <c r="AG621">
        <f>VLOOKUP($I621,ForageQuality!$G$3:$K$1436,3,FALSE)</f>
        <v>26.376894000000004</v>
      </c>
      <c r="AH621">
        <f>VLOOKUP($I621,ForageQuality!$G$3:$K$1436,4,FALSE)</f>
        <v>36.089945999999998</v>
      </c>
      <c r="AI621">
        <f>VLOOKUP($I621,ForageQuality!$G$3:$K$1436,5,FALSE)</f>
        <v>19.787184</v>
      </c>
    </row>
    <row r="622" spans="1:35" ht="15.75" customHeight="1" x14ac:dyDescent="0.2">
      <c r="A622" s="27" t="s">
        <v>19</v>
      </c>
      <c r="B622" s="27">
        <v>2023</v>
      </c>
      <c r="C622" s="30">
        <v>45069</v>
      </c>
      <c r="D622" s="27">
        <v>1409</v>
      </c>
      <c r="E622" s="31">
        <v>4</v>
      </c>
      <c r="F622" s="27" t="s">
        <v>24</v>
      </c>
      <c r="G622" s="27" t="s">
        <v>27</v>
      </c>
      <c r="H622" s="27">
        <v>1</v>
      </c>
      <c r="I622" s="5">
        <f t="shared" si="24"/>
        <v>230044</v>
      </c>
      <c r="J622" s="27">
        <v>0</v>
      </c>
      <c r="K622" s="9"/>
      <c r="L622" s="9"/>
      <c r="M622" s="9"/>
      <c r="N622" s="9"/>
      <c r="O622" s="9"/>
      <c r="Q622" t="str">
        <f t="shared" si="25"/>
        <v>1409_1_35 day</v>
      </c>
      <c r="R622" s="5">
        <v>230037</v>
      </c>
      <c r="S622" s="32">
        <v>2023</v>
      </c>
      <c r="T622" s="32" t="s">
        <v>130</v>
      </c>
      <c r="U622" s="5" t="s">
        <v>19</v>
      </c>
      <c r="V622" s="5">
        <v>1402</v>
      </c>
      <c r="W622" s="32">
        <v>4</v>
      </c>
      <c r="X622" s="5">
        <v>1</v>
      </c>
      <c r="Y622" s="27" t="s">
        <v>21</v>
      </c>
      <c r="Z622" s="5" t="str">
        <f t="shared" si="26"/>
        <v>1402_1_45 day</v>
      </c>
      <c r="AA622" s="32">
        <f t="shared" si="27"/>
        <v>230037</v>
      </c>
      <c r="AB622" s="32"/>
      <c r="AC622" s="32"/>
      <c r="AF622">
        <f>VLOOKUP($I622,ForageQuality!$G$3:$K$1436,2,FALSE)</f>
        <v>16.856832000000001</v>
      </c>
      <c r="AG622">
        <f>VLOOKUP($I622,ForageQuality!$G$3:$K$1436,3,FALSE)</f>
        <v>27.090047999999999</v>
      </c>
      <c r="AH622">
        <f>VLOOKUP($I622,ForageQuality!$G$3:$K$1436,4,FALSE)</f>
        <v>36.357695999999997</v>
      </c>
      <c r="AI622">
        <f>VLOOKUP($I622,ForageQuality!$G$3:$K$1436,5,FALSE)</f>
        <v>21.919295999999999</v>
      </c>
    </row>
    <row r="623" spans="1:35" ht="15.75" customHeight="1" x14ac:dyDescent="0.2">
      <c r="A623" s="27" t="s">
        <v>19</v>
      </c>
      <c r="B623" s="27">
        <v>2023</v>
      </c>
      <c r="C623" s="30">
        <v>45069</v>
      </c>
      <c r="D623" s="27">
        <v>1410</v>
      </c>
      <c r="E623" s="31">
        <v>4</v>
      </c>
      <c r="F623" s="27" t="s">
        <v>26</v>
      </c>
      <c r="G623" s="27" t="s">
        <v>27</v>
      </c>
      <c r="H623" s="27">
        <v>1</v>
      </c>
      <c r="I623" s="5">
        <f t="shared" si="24"/>
        <v>230045</v>
      </c>
      <c r="J623" s="27">
        <v>0</v>
      </c>
      <c r="K623" s="9"/>
      <c r="L623" s="9"/>
      <c r="M623" s="9"/>
      <c r="N623" s="9"/>
      <c r="O623" s="9"/>
      <c r="Q623" t="str">
        <f t="shared" si="25"/>
        <v>1410_1_35 day</v>
      </c>
      <c r="R623" s="5">
        <v>230038</v>
      </c>
      <c r="S623" s="32">
        <v>2023</v>
      </c>
      <c r="T623" s="32" t="s">
        <v>130</v>
      </c>
      <c r="U623" s="5" t="s">
        <v>19</v>
      </c>
      <c r="V623" s="5">
        <v>1403</v>
      </c>
      <c r="W623" s="32">
        <v>4</v>
      </c>
      <c r="X623" s="5">
        <v>1</v>
      </c>
      <c r="Y623" s="27" t="s">
        <v>21</v>
      </c>
      <c r="Z623" s="5" t="str">
        <f t="shared" si="26"/>
        <v>1403_1_45 day</v>
      </c>
      <c r="AA623" s="32">
        <f t="shared" si="27"/>
        <v>230038</v>
      </c>
      <c r="AB623" s="32"/>
      <c r="AC623" s="32"/>
      <c r="AF623">
        <f>VLOOKUP($I623,ForageQuality!$G$3:$K$1436,2,FALSE)</f>
        <v>18.146559</v>
      </c>
      <c r="AG623">
        <f>VLOOKUP($I623,ForageQuality!$G$3:$K$1436,3,FALSE)</f>
        <v>26.236637999999999</v>
      </c>
      <c r="AH623">
        <f>VLOOKUP($I623,ForageQuality!$G$3:$K$1436,4,FALSE)</f>
        <v>33.078636000000003</v>
      </c>
      <c r="AI623">
        <f>VLOOKUP($I623,ForageQuality!$G$3:$K$1436,5,FALSE)</f>
        <v>18.837942000000002</v>
      </c>
    </row>
    <row r="624" spans="1:35" ht="15.75" customHeight="1" x14ac:dyDescent="0.2">
      <c r="A624" s="27" t="s">
        <v>19</v>
      </c>
      <c r="B624" s="27">
        <v>2023</v>
      </c>
      <c r="C624" s="30">
        <v>45069</v>
      </c>
      <c r="D624" s="27">
        <v>1411</v>
      </c>
      <c r="E624" s="31">
        <v>4</v>
      </c>
      <c r="F624" s="27" t="s">
        <v>25</v>
      </c>
      <c r="G624" s="27" t="s">
        <v>27</v>
      </c>
      <c r="H624" s="27">
        <v>1</v>
      </c>
      <c r="I624" s="5">
        <f t="shared" si="24"/>
        <v>230046</v>
      </c>
      <c r="J624" s="27">
        <v>0</v>
      </c>
      <c r="K624" s="9"/>
      <c r="L624" s="9"/>
      <c r="M624" s="9"/>
      <c r="N624" s="9"/>
      <c r="O624" s="9"/>
      <c r="Q624" t="str">
        <f t="shared" si="25"/>
        <v>1411_1_35 day</v>
      </c>
      <c r="R624" s="5">
        <v>230039</v>
      </c>
      <c r="S624" s="32">
        <v>2023</v>
      </c>
      <c r="T624" s="32" t="s">
        <v>130</v>
      </c>
      <c r="U624" s="5" t="s">
        <v>19</v>
      </c>
      <c r="V624" s="5">
        <v>1404</v>
      </c>
      <c r="W624" s="32">
        <v>4</v>
      </c>
      <c r="X624" s="5">
        <v>1</v>
      </c>
      <c r="Y624" s="27" t="s">
        <v>21</v>
      </c>
      <c r="Z624" s="5" t="str">
        <f t="shared" si="26"/>
        <v>1404_1_45 day</v>
      </c>
      <c r="AA624" s="32">
        <f t="shared" si="27"/>
        <v>230039</v>
      </c>
      <c r="AB624" s="32"/>
      <c r="AC624" s="32"/>
      <c r="AF624">
        <f>VLOOKUP($I624,ForageQuality!$G$3:$K$1436,2,FALSE)</f>
        <v>16.895624999999999</v>
      </c>
      <c r="AG624">
        <f>VLOOKUP($I624,ForageQuality!$G$3:$K$1436,3,FALSE)</f>
        <v>24.050359</v>
      </c>
      <c r="AH624">
        <f>VLOOKUP($I624,ForageQuality!$G$3:$K$1436,4,FALSE)</f>
        <v>32.664875000000002</v>
      </c>
      <c r="AI624">
        <f>VLOOKUP($I624,ForageQuality!$G$3:$K$1436,5,FALSE)</f>
        <v>20.842442999999999</v>
      </c>
    </row>
    <row r="625" spans="1:35" ht="15.75" customHeight="1" x14ac:dyDescent="0.2">
      <c r="A625" s="27" t="s">
        <v>19</v>
      </c>
      <c r="B625" s="27">
        <v>2023</v>
      </c>
      <c r="C625" s="30">
        <v>45069</v>
      </c>
      <c r="D625" s="27">
        <v>1412</v>
      </c>
      <c r="E625" s="31">
        <v>4</v>
      </c>
      <c r="F625" s="27" t="s">
        <v>23</v>
      </c>
      <c r="G625" s="27" t="s">
        <v>27</v>
      </c>
      <c r="H625" s="27">
        <v>1</v>
      </c>
      <c r="I625" s="5">
        <f t="shared" si="24"/>
        <v>230047</v>
      </c>
      <c r="J625" s="27">
        <v>0</v>
      </c>
      <c r="K625" s="9"/>
      <c r="L625" s="9"/>
      <c r="M625" s="9"/>
      <c r="N625" s="9"/>
      <c r="O625" s="9"/>
      <c r="Q625" t="str">
        <f t="shared" si="25"/>
        <v>1412_1_35 day</v>
      </c>
      <c r="R625" s="5">
        <v>230040</v>
      </c>
      <c r="S625" s="32">
        <v>2023</v>
      </c>
      <c r="T625" s="32" t="s">
        <v>130</v>
      </c>
      <c r="U625" s="5" t="s">
        <v>19</v>
      </c>
      <c r="V625" s="5">
        <v>1405</v>
      </c>
      <c r="W625" s="32">
        <v>4</v>
      </c>
      <c r="X625" s="5">
        <v>1</v>
      </c>
      <c r="Y625" s="27" t="s">
        <v>21</v>
      </c>
      <c r="Z625" s="5" t="str">
        <f t="shared" si="26"/>
        <v>1405_1_45 day</v>
      </c>
      <c r="AA625" s="32">
        <f t="shared" si="27"/>
        <v>230040</v>
      </c>
      <c r="AB625" s="32"/>
      <c r="AC625" s="32"/>
      <c r="AF625">
        <f>VLOOKUP($I625,ForageQuality!$G$3:$K$1436,2,FALSE)</f>
        <v>15.638211</v>
      </c>
      <c r="AG625">
        <f>VLOOKUP($I625,ForageQuality!$G$3:$K$1436,3,FALSE)</f>
        <v>27.747246000000001</v>
      </c>
      <c r="AH625">
        <f>VLOOKUP($I625,ForageQuality!$G$3:$K$1436,4,FALSE)</f>
        <v>36.795261000000004</v>
      </c>
      <c r="AI625">
        <f>VLOOKUP($I625,ForageQuality!$G$3:$K$1436,5,FALSE)</f>
        <v>20.679891000000001</v>
      </c>
    </row>
    <row r="626" spans="1:35" ht="15.75" customHeight="1" x14ac:dyDescent="0.2">
      <c r="A626" s="27" t="s">
        <v>19</v>
      </c>
      <c r="B626" s="27">
        <v>2023</v>
      </c>
      <c r="C626" s="30">
        <v>45118</v>
      </c>
      <c r="D626" s="27">
        <v>1101</v>
      </c>
      <c r="E626" s="31">
        <v>1</v>
      </c>
      <c r="F626" s="27" t="s">
        <v>20</v>
      </c>
      <c r="G626" s="27" t="s">
        <v>21</v>
      </c>
      <c r="H626" s="27">
        <v>2</v>
      </c>
      <c r="I626" s="5">
        <f t="shared" si="24"/>
        <v>230144</v>
      </c>
      <c r="J626" s="27">
        <v>2.8249427922491628</v>
      </c>
      <c r="K626" s="9"/>
      <c r="L626" s="9"/>
      <c r="M626" s="9"/>
      <c r="N626" s="9"/>
      <c r="O626" s="9"/>
      <c r="Q626" t="str">
        <f t="shared" si="25"/>
        <v>1101_2_45 day</v>
      </c>
      <c r="R626" s="5">
        <v>230041</v>
      </c>
      <c r="S626" s="32">
        <v>2023</v>
      </c>
      <c r="T626" s="32" t="s">
        <v>130</v>
      </c>
      <c r="U626" s="5" t="s">
        <v>19</v>
      </c>
      <c r="V626" s="5">
        <v>1406</v>
      </c>
      <c r="W626" s="32">
        <v>4</v>
      </c>
      <c r="X626" s="5">
        <v>1</v>
      </c>
      <c r="Y626" s="27" t="s">
        <v>21</v>
      </c>
      <c r="Z626" s="5" t="str">
        <f t="shared" si="26"/>
        <v>1406_1_45 day</v>
      </c>
      <c r="AA626" s="32">
        <f t="shared" si="27"/>
        <v>230041</v>
      </c>
      <c r="AB626" s="32"/>
      <c r="AC626" s="32"/>
      <c r="AF626">
        <f>VLOOKUP($I626,ForageQuality!$G$3:$K$1436,2,FALSE)</f>
        <v>14.912842571428573</v>
      </c>
      <c r="AG626">
        <f>VLOOKUP($I626,ForageQuality!$G$3:$K$1436,3,FALSE)</f>
        <v>24.586553142857138</v>
      </c>
      <c r="AH626">
        <f>VLOOKUP($I626,ForageQuality!$G$3:$K$1436,4,FALSE)</f>
        <v>34.839709571428571</v>
      </c>
      <c r="AI626">
        <f>VLOOKUP($I626,ForageQuality!$G$3:$K$1436,5,FALSE)</f>
        <v>23.546417999999999</v>
      </c>
    </row>
    <row r="627" spans="1:35" ht="15.75" customHeight="1" x14ac:dyDescent="0.2">
      <c r="A627" s="27" t="s">
        <v>19</v>
      </c>
      <c r="B627" s="27">
        <v>2023</v>
      </c>
      <c r="C627" s="30">
        <v>45118</v>
      </c>
      <c r="D627" s="27">
        <v>1102</v>
      </c>
      <c r="E627" s="31">
        <v>1</v>
      </c>
      <c r="F627" s="27" t="s">
        <v>22</v>
      </c>
      <c r="G627" s="27" t="s">
        <v>21</v>
      </c>
      <c r="H627" s="27">
        <v>2</v>
      </c>
      <c r="I627" s="5">
        <f t="shared" si="24"/>
        <v>230145</v>
      </c>
      <c r="J627" s="27">
        <v>2.8463759615300073</v>
      </c>
      <c r="K627" s="9"/>
      <c r="L627" s="9"/>
      <c r="M627" s="9"/>
      <c r="N627" s="9"/>
      <c r="O627" s="9"/>
      <c r="Q627" t="str">
        <f t="shared" si="25"/>
        <v>1102_2_45 day</v>
      </c>
      <c r="R627" s="5">
        <v>230096</v>
      </c>
      <c r="S627" s="32">
        <v>2023</v>
      </c>
      <c r="T627" s="32" t="s">
        <v>130</v>
      </c>
      <c r="U627" s="5" t="s">
        <v>19</v>
      </c>
      <c r="V627" s="5">
        <v>1107</v>
      </c>
      <c r="W627" s="32">
        <v>6</v>
      </c>
      <c r="X627" s="5">
        <v>2</v>
      </c>
      <c r="Y627" s="27" t="s">
        <v>27</v>
      </c>
      <c r="Z627" s="5" t="str">
        <f t="shared" si="26"/>
        <v>1107_2_35 day</v>
      </c>
      <c r="AA627" s="32">
        <f t="shared" si="27"/>
        <v>230096</v>
      </c>
      <c r="AB627" s="32"/>
      <c r="AC627" s="32"/>
      <c r="AF627">
        <f>VLOOKUP($I627,ForageQuality!$G$3:$K$1436,2,FALSE)</f>
        <v>15.756857999999999</v>
      </c>
      <c r="AG627">
        <f>VLOOKUP($I627,ForageQuality!$G$3:$K$1436,3,FALSE)</f>
        <v>25.661688000000002</v>
      </c>
      <c r="AH627">
        <f>VLOOKUP($I627,ForageQuality!$G$3:$K$1436,4,FALSE)</f>
        <v>34.312511999999998</v>
      </c>
      <c r="AI627">
        <f>VLOOKUP($I627,ForageQuality!$G$3:$K$1436,5,FALSE)</f>
        <v>27.351870000000002</v>
      </c>
    </row>
    <row r="628" spans="1:35" ht="15.75" customHeight="1" x14ac:dyDescent="0.2">
      <c r="A628" s="27" t="s">
        <v>19</v>
      </c>
      <c r="B628" s="27">
        <v>2023</v>
      </c>
      <c r="C628" s="30">
        <v>45118</v>
      </c>
      <c r="D628" s="27">
        <v>1103</v>
      </c>
      <c r="E628" s="31">
        <v>1</v>
      </c>
      <c r="F628" s="27" t="s">
        <v>23</v>
      </c>
      <c r="G628" s="27" t="s">
        <v>21</v>
      </c>
      <c r="H628" s="27">
        <v>2</v>
      </c>
      <c r="I628" s="5">
        <f t="shared" si="24"/>
        <v>230146</v>
      </c>
      <c r="J628" s="27">
        <v>2.9636523393550647</v>
      </c>
      <c r="K628" s="9"/>
      <c r="L628" s="9"/>
      <c r="M628" s="9"/>
      <c r="N628" s="9"/>
      <c r="O628" s="9"/>
      <c r="Q628" t="str">
        <f t="shared" si="25"/>
        <v>1103_2_45 day</v>
      </c>
      <c r="R628" s="5">
        <v>230097</v>
      </c>
      <c r="S628" s="32">
        <v>2023</v>
      </c>
      <c r="T628" s="32" t="s">
        <v>130</v>
      </c>
      <c r="U628" s="5" t="s">
        <v>19</v>
      </c>
      <c r="V628" s="5">
        <v>1108</v>
      </c>
      <c r="W628" s="32">
        <v>6</v>
      </c>
      <c r="X628" s="5">
        <v>2</v>
      </c>
      <c r="Y628" s="27" t="s">
        <v>27</v>
      </c>
      <c r="Z628" s="5" t="str">
        <f t="shared" si="26"/>
        <v>1108_2_35 day</v>
      </c>
      <c r="AA628" s="32">
        <f t="shared" si="27"/>
        <v>230097</v>
      </c>
      <c r="AB628" s="32"/>
      <c r="AC628" s="32"/>
      <c r="AF628">
        <f>VLOOKUP($I628,ForageQuality!$G$3:$K$1436,2,FALSE)</f>
        <v>16.778555999999998</v>
      </c>
      <c r="AG628">
        <f>VLOOKUP($I628,ForageQuality!$G$3:$K$1436,3,FALSE)</f>
        <v>23.011371</v>
      </c>
      <c r="AH628">
        <f>VLOOKUP($I628,ForageQuality!$G$3:$K$1436,4,FALSE)</f>
        <v>33.447924</v>
      </c>
      <c r="AI628">
        <f>VLOOKUP($I628,ForageQuality!$G$3:$K$1436,5,FALSE)</f>
        <v>20.117889000000002</v>
      </c>
    </row>
    <row r="629" spans="1:35" ht="15.75" customHeight="1" x14ac:dyDescent="0.2">
      <c r="A629" s="27" t="s">
        <v>19</v>
      </c>
      <c r="B629" s="27">
        <v>2023</v>
      </c>
      <c r="C629" s="30">
        <v>45118</v>
      </c>
      <c r="D629" s="27">
        <v>1104</v>
      </c>
      <c r="E629" s="31">
        <v>1</v>
      </c>
      <c r="F629" s="27" t="s">
        <v>24</v>
      </c>
      <c r="G629" s="27" t="s">
        <v>21</v>
      </c>
      <c r="H629" s="27">
        <v>2</v>
      </c>
      <c r="I629" s="5">
        <f t="shared" si="24"/>
        <v>230147</v>
      </c>
      <c r="J629" s="27">
        <v>5.4999022523120482</v>
      </c>
      <c r="K629" s="9"/>
      <c r="L629" s="9"/>
      <c r="M629" s="9"/>
      <c r="N629" s="9"/>
      <c r="O629" s="9"/>
      <c r="Q629" t="str">
        <f t="shared" si="25"/>
        <v>1104_2_45 day</v>
      </c>
      <c r="R629" s="5">
        <v>230098</v>
      </c>
      <c r="S629" s="32">
        <v>2023</v>
      </c>
      <c r="T629" s="32" t="s">
        <v>130</v>
      </c>
      <c r="U629" s="5" t="s">
        <v>19</v>
      </c>
      <c r="V629" s="5">
        <v>1109</v>
      </c>
      <c r="W629" s="32">
        <v>6</v>
      </c>
      <c r="X629" s="5">
        <v>2</v>
      </c>
      <c r="Y629" s="27" t="s">
        <v>27</v>
      </c>
      <c r="Z629" s="5" t="str">
        <f t="shared" si="26"/>
        <v>1109_2_35 day</v>
      </c>
      <c r="AA629" s="32">
        <f t="shared" si="27"/>
        <v>230098</v>
      </c>
      <c r="AB629" s="32"/>
      <c r="AC629" s="32"/>
      <c r="AF629">
        <f>VLOOKUP($I629,ForageQuality!$G$3:$K$1436,2,FALSE)</f>
        <v>15.677732000000001</v>
      </c>
      <c r="AG629">
        <f>VLOOKUP($I629,ForageQuality!$G$3:$K$1436,3,FALSE)</f>
        <v>24.416139999999999</v>
      </c>
      <c r="AH629">
        <f>VLOOKUP($I629,ForageQuality!$G$3:$K$1436,4,FALSE)</f>
        <v>33.668571999999998</v>
      </c>
      <c r="AI629">
        <f>VLOOKUP($I629,ForageQuality!$G$3:$K$1436,5,FALSE)</f>
        <v>25.012775000000001</v>
      </c>
    </row>
    <row r="630" spans="1:35" ht="15.75" customHeight="1" x14ac:dyDescent="0.2">
      <c r="A630" s="27" t="s">
        <v>19</v>
      </c>
      <c r="B630" s="27">
        <v>2023</v>
      </c>
      <c r="C630" s="30">
        <v>45118</v>
      </c>
      <c r="D630" s="27">
        <v>1105</v>
      </c>
      <c r="E630" s="31">
        <v>1</v>
      </c>
      <c r="F630" s="27" t="s">
        <v>25</v>
      </c>
      <c r="G630" s="27" t="s">
        <v>21</v>
      </c>
      <c r="H630" s="27">
        <v>2</v>
      </c>
      <c r="I630" s="5">
        <f t="shared" si="24"/>
        <v>230148</v>
      </c>
      <c r="J630" s="27">
        <v>3.0728691383918489</v>
      </c>
      <c r="K630" s="9"/>
      <c r="L630" s="9"/>
      <c r="M630" s="9"/>
      <c r="N630" s="9"/>
      <c r="O630" s="9"/>
      <c r="Q630" t="str">
        <f t="shared" si="25"/>
        <v>1105_2_45 day</v>
      </c>
      <c r="R630" s="5">
        <v>230099</v>
      </c>
      <c r="S630" s="32">
        <v>2023</v>
      </c>
      <c r="T630" s="32" t="s">
        <v>130</v>
      </c>
      <c r="U630" s="5" t="s">
        <v>19</v>
      </c>
      <c r="V630" s="5">
        <v>1110</v>
      </c>
      <c r="W630" s="32">
        <v>6</v>
      </c>
      <c r="X630" s="5">
        <v>2</v>
      </c>
      <c r="Y630" s="27" t="s">
        <v>27</v>
      </c>
      <c r="Z630" s="5" t="str">
        <f t="shared" si="26"/>
        <v>1110_2_35 day</v>
      </c>
      <c r="AA630" s="32">
        <f t="shared" si="27"/>
        <v>230099</v>
      </c>
      <c r="AB630" s="32"/>
      <c r="AC630" s="32"/>
      <c r="AF630">
        <f>VLOOKUP($I630,ForageQuality!$G$3:$K$1436,2,FALSE)</f>
        <v>15.002785714285713</v>
      </c>
      <c r="AG630">
        <f>VLOOKUP($I630,ForageQuality!$G$3:$K$1436,3,FALSE)</f>
        <v>26.00228814285714</v>
      </c>
      <c r="AH630">
        <f>VLOOKUP($I630,ForageQuality!$G$3:$K$1436,4,FALSE)</f>
        <v>34.640884142857146</v>
      </c>
      <c r="AI630">
        <f>VLOOKUP($I630,ForageQuality!$G$3:$K$1436,5,FALSE)</f>
        <v>25.940522999999995</v>
      </c>
    </row>
    <row r="631" spans="1:35" ht="15.75" customHeight="1" x14ac:dyDescent="0.2">
      <c r="A631" s="27" t="s">
        <v>19</v>
      </c>
      <c r="B631" s="27">
        <v>2023</v>
      </c>
      <c r="C631" s="30">
        <v>45118</v>
      </c>
      <c r="D631" s="27">
        <v>1106</v>
      </c>
      <c r="E631" s="31">
        <v>1</v>
      </c>
      <c r="F631" s="27" t="s">
        <v>26</v>
      </c>
      <c r="G631" s="27" t="s">
        <v>21</v>
      </c>
      <c r="H631" s="27">
        <v>2</v>
      </c>
      <c r="I631" s="5">
        <f t="shared" si="24"/>
        <v>230149</v>
      </c>
      <c r="J631" s="27">
        <v>2.2442690841436574</v>
      </c>
      <c r="K631" s="9"/>
      <c r="L631" s="9"/>
      <c r="M631" s="9"/>
      <c r="N631" s="9"/>
      <c r="O631" s="9"/>
      <c r="Q631" t="str">
        <f t="shared" si="25"/>
        <v>1106_2_45 day</v>
      </c>
      <c r="R631" s="5">
        <v>230100</v>
      </c>
      <c r="S631" s="32">
        <v>2023</v>
      </c>
      <c r="T631" s="32" t="s">
        <v>130</v>
      </c>
      <c r="U631" s="5" t="s">
        <v>19</v>
      </c>
      <c r="V631" s="5">
        <v>1111</v>
      </c>
      <c r="W631" s="32">
        <v>6</v>
      </c>
      <c r="X631" s="5">
        <v>2</v>
      </c>
      <c r="Y631" s="27" t="s">
        <v>27</v>
      </c>
      <c r="Z631" s="5" t="str">
        <f t="shared" si="26"/>
        <v>1111_2_35 day</v>
      </c>
      <c r="AA631" s="32">
        <f t="shared" si="27"/>
        <v>230100</v>
      </c>
      <c r="AB631" s="32"/>
      <c r="AC631" s="32"/>
      <c r="AF631">
        <f>VLOOKUP($I631,ForageQuality!$G$3:$K$1436,2,FALSE)</f>
        <v>17.19333</v>
      </c>
      <c r="AG631">
        <f>VLOOKUP($I631,ForageQuality!$G$3:$K$1436,3,FALSE)</f>
        <v>22.260359000000005</v>
      </c>
      <c r="AH631">
        <f>VLOOKUP($I631,ForageQuality!$G$3:$K$1436,4,FALSE)</f>
        <v>32.176088999999997</v>
      </c>
      <c r="AI631">
        <f>VLOOKUP($I631,ForageQuality!$G$3:$K$1436,5,FALSE)</f>
        <v>20.149854999999999</v>
      </c>
    </row>
    <row r="632" spans="1:35" ht="15.75" customHeight="1" x14ac:dyDescent="0.2">
      <c r="A632" s="27" t="s">
        <v>19</v>
      </c>
      <c r="B632" s="27">
        <v>2023</v>
      </c>
      <c r="C632" s="30">
        <v>45107</v>
      </c>
      <c r="D632" s="27">
        <v>1107</v>
      </c>
      <c r="E632" s="31">
        <v>1</v>
      </c>
      <c r="F632" s="27" t="s">
        <v>24</v>
      </c>
      <c r="G632" s="27" t="s">
        <v>27</v>
      </c>
      <c r="H632" s="27">
        <v>2</v>
      </c>
      <c r="I632" s="5">
        <f t="shared" si="24"/>
        <v>230096</v>
      </c>
      <c r="J632" s="27">
        <v>2.4260301460972231</v>
      </c>
      <c r="K632" s="9"/>
      <c r="L632" s="9"/>
      <c r="M632" s="9"/>
      <c r="N632" s="9"/>
      <c r="O632" s="9"/>
      <c r="Q632" t="str">
        <f t="shared" si="25"/>
        <v>1107_2_35 day</v>
      </c>
      <c r="R632" s="5">
        <v>230101</v>
      </c>
      <c r="S632" s="32">
        <v>2023</v>
      </c>
      <c r="T632" s="32" t="s">
        <v>130</v>
      </c>
      <c r="U632" s="5" t="s">
        <v>19</v>
      </c>
      <c r="V632" s="5">
        <v>1112</v>
      </c>
      <c r="W632" s="32">
        <v>6</v>
      </c>
      <c r="X632" s="5">
        <v>2</v>
      </c>
      <c r="Y632" s="27" t="s">
        <v>27</v>
      </c>
      <c r="Z632" s="5" t="str">
        <f t="shared" si="26"/>
        <v>1112_2_35 day</v>
      </c>
      <c r="AA632" s="32">
        <f t="shared" si="27"/>
        <v>230101</v>
      </c>
      <c r="AB632" s="32"/>
      <c r="AC632" s="32"/>
      <c r="AF632">
        <f>VLOOKUP($I632,ForageQuality!$G$3:$K$1436,2,FALSE)</f>
        <v>17.415379999999999</v>
      </c>
      <c r="AG632">
        <f>VLOOKUP($I632,ForageQuality!$G$3:$K$1436,3,FALSE)</f>
        <v>28.821997999999997</v>
      </c>
      <c r="AH632">
        <f>VLOOKUP($I632,ForageQuality!$G$3:$K$1436,4,FALSE)</f>
        <v>36.955253999999996</v>
      </c>
      <c r="AI632">
        <f>VLOOKUP($I632,ForageQuality!$G$3:$K$1436,5,FALSE)</f>
        <v>22.895298</v>
      </c>
    </row>
    <row r="633" spans="1:35" ht="15.75" customHeight="1" x14ac:dyDescent="0.2">
      <c r="A633" s="27" t="s">
        <v>19</v>
      </c>
      <c r="B633" s="27">
        <v>2023</v>
      </c>
      <c r="C633" s="30">
        <v>45107</v>
      </c>
      <c r="D633" s="27">
        <v>1108</v>
      </c>
      <c r="E633" s="31">
        <v>1</v>
      </c>
      <c r="F633" s="27" t="s">
        <v>23</v>
      </c>
      <c r="G633" s="27" t="s">
        <v>27</v>
      </c>
      <c r="H633" s="27">
        <v>2</v>
      </c>
      <c r="I633" s="5">
        <f t="shared" si="24"/>
        <v>230097</v>
      </c>
      <c r="J633" s="27">
        <v>2.3143191422961147</v>
      </c>
      <c r="K633" s="9"/>
      <c r="L633" s="9"/>
      <c r="M633" s="9"/>
      <c r="N633" s="9"/>
      <c r="O633" s="9"/>
      <c r="Q633" t="str">
        <f t="shared" si="25"/>
        <v>1108_2_35 day</v>
      </c>
      <c r="R633" s="5">
        <v>230102</v>
      </c>
      <c r="S633" s="32">
        <v>2023</v>
      </c>
      <c r="T633" s="32" t="s">
        <v>130</v>
      </c>
      <c r="U633" s="5" t="s">
        <v>19</v>
      </c>
      <c r="V633" s="5">
        <v>1207</v>
      </c>
      <c r="W633" s="32">
        <v>6</v>
      </c>
      <c r="X633" s="5">
        <v>2</v>
      </c>
      <c r="Y633" s="27" t="s">
        <v>27</v>
      </c>
      <c r="Z633" s="5" t="str">
        <f t="shared" si="26"/>
        <v>1207_2_35 day</v>
      </c>
      <c r="AA633" s="32">
        <f t="shared" si="27"/>
        <v>230102</v>
      </c>
      <c r="AB633" s="32"/>
      <c r="AC633" s="32"/>
      <c r="AF633">
        <f>VLOOKUP($I633,ForageQuality!$G$3:$K$1436,2,FALSE)</f>
        <v>17.120708</v>
      </c>
      <c r="AG633">
        <f>VLOOKUP($I633,ForageQuality!$G$3:$K$1436,3,FALSE)</f>
        <v>28.106193999999999</v>
      </c>
      <c r="AH633">
        <f>VLOOKUP($I633,ForageQuality!$G$3:$K$1436,4,FALSE)</f>
        <v>37.01041</v>
      </c>
      <c r="AI633">
        <f>VLOOKUP($I633,ForageQuality!$G$3:$K$1436,5,FALSE)</f>
        <v>22.522960999999999</v>
      </c>
    </row>
    <row r="634" spans="1:35" ht="15.75" customHeight="1" x14ac:dyDescent="0.2">
      <c r="A634" s="27" t="s">
        <v>19</v>
      </c>
      <c r="B634" s="27">
        <v>2023</v>
      </c>
      <c r="C634" s="30">
        <v>45107</v>
      </c>
      <c r="D634" s="27">
        <v>1109</v>
      </c>
      <c r="E634" s="31">
        <v>1</v>
      </c>
      <c r="F634" s="27" t="s">
        <v>20</v>
      </c>
      <c r="G634" s="27" t="s">
        <v>27</v>
      </c>
      <c r="H634" s="27">
        <v>2</v>
      </c>
      <c r="I634" s="5">
        <f t="shared" si="24"/>
        <v>230098</v>
      </c>
      <c r="J634" s="27">
        <v>3.1527097512340241</v>
      </c>
      <c r="K634" s="9"/>
      <c r="L634" s="9"/>
      <c r="M634" s="9"/>
      <c r="N634" s="9"/>
      <c r="O634" s="9"/>
      <c r="Q634" t="str">
        <f t="shared" si="25"/>
        <v>1109_2_35 day</v>
      </c>
      <c r="R634" s="5">
        <v>230103</v>
      </c>
      <c r="S634" s="32">
        <v>2023</v>
      </c>
      <c r="T634" s="32" t="s">
        <v>130</v>
      </c>
      <c r="U634" s="5" t="s">
        <v>19</v>
      </c>
      <c r="V634" s="5">
        <v>1208</v>
      </c>
      <c r="W634" s="32">
        <v>6</v>
      </c>
      <c r="X634" s="5">
        <v>2</v>
      </c>
      <c r="Y634" s="27" t="s">
        <v>27</v>
      </c>
      <c r="Z634" s="5" t="str">
        <f t="shared" si="26"/>
        <v>1208_2_35 day</v>
      </c>
      <c r="AA634" s="32">
        <f t="shared" si="27"/>
        <v>230103</v>
      </c>
      <c r="AB634" s="32"/>
      <c r="AC634" s="32"/>
      <c r="AF634">
        <f>VLOOKUP($I634,ForageQuality!$G$3:$K$1436,2,FALSE)</f>
        <v>17.002692</v>
      </c>
      <c r="AG634">
        <f>VLOOKUP($I634,ForageQuality!$G$3:$K$1436,3,FALSE)</f>
        <v>30.874032</v>
      </c>
      <c r="AH634">
        <f>VLOOKUP($I634,ForageQuality!$G$3:$K$1436,4,FALSE)</f>
        <v>39.453203999999999</v>
      </c>
      <c r="AI634">
        <f>VLOOKUP($I634,ForageQuality!$G$3:$K$1436,5,FALSE)</f>
        <v>23.182991999999999</v>
      </c>
    </row>
    <row r="635" spans="1:35" ht="15.75" customHeight="1" x14ac:dyDescent="0.2">
      <c r="A635" s="27" t="s">
        <v>19</v>
      </c>
      <c r="B635" s="27">
        <v>2023</v>
      </c>
      <c r="C635" s="30">
        <v>45107</v>
      </c>
      <c r="D635" s="27">
        <v>1110</v>
      </c>
      <c r="E635" s="31">
        <v>1</v>
      </c>
      <c r="F635" s="27" t="s">
        <v>22</v>
      </c>
      <c r="G635" s="27" t="s">
        <v>27</v>
      </c>
      <c r="H635" s="27">
        <v>2</v>
      </c>
      <c r="I635" s="5">
        <f t="shared" si="24"/>
        <v>230099</v>
      </c>
      <c r="J635" s="27">
        <v>3.3084411447575248</v>
      </c>
      <c r="K635" s="9"/>
      <c r="L635" s="9"/>
      <c r="M635" s="9"/>
      <c r="N635" s="9"/>
      <c r="O635" s="9"/>
      <c r="Q635" t="str">
        <f t="shared" si="25"/>
        <v>1110_2_35 day</v>
      </c>
      <c r="R635" s="5">
        <v>230104</v>
      </c>
      <c r="S635" s="32">
        <v>2023</v>
      </c>
      <c r="T635" s="32" t="s">
        <v>130</v>
      </c>
      <c r="U635" s="5" t="s">
        <v>19</v>
      </c>
      <c r="V635" s="5">
        <v>1209</v>
      </c>
      <c r="W635" s="32">
        <v>6</v>
      </c>
      <c r="X635" s="5">
        <v>2</v>
      </c>
      <c r="Y635" s="27" t="s">
        <v>27</v>
      </c>
      <c r="Z635" s="5" t="str">
        <f t="shared" si="26"/>
        <v>1209_2_35 day</v>
      </c>
      <c r="AA635" s="32">
        <f t="shared" si="27"/>
        <v>230104</v>
      </c>
      <c r="AB635" s="32"/>
      <c r="AC635" s="32"/>
      <c r="AF635">
        <f>VLOOKUP($I635,ForageQuality!$G$3:$K$1436,2,FALSE)</f>
        <v>20.658055000000001</v>
      </c>
      <c r="AG635">
        <f>VLOOKUP($I635,ForageQuality!$G$3:$K$1436,3,FALSE)</f>
        <v>25.898147000000005</v>
      </c>
      <c r="AH635">
        <f>VLOOKUP($I635,ForageQuality!$G$3:$K$1436,4,FALSE)</f>
        <v>32.136788000000003</v>
      </c>
      <c r="AI635">
        <f>VLOOKUP($I635,ForageQuality!$G$3:$K$1436,5,FALSE)</f>
        <v>17.863949999999999</v>
      </c>
    </row>
    <row r="636" spans="1:35" ht="15.75" customHeight="1" x14ac:dyDescent="0.2">
      <c r="A636" s="27" t="s">
        <v>19</v>
      </c>
      <c r="B636" s="27">
        <v>2023</v>
      </c>
      <c r="C636" s="30">
        <v>45107</v>
      </c>
      <c r="D636" s="27">
        <v>1111</v>
      </c>
      <c r="E636" s="31">
        <v>1</v>
      </c>
      <c r="F636" s="27" t="s">
        <v>25</v>
      </c>
      <c r="G636" s="27" t="s">
        <v>27</v>
      </c>
      <c r="H636" s="27">
        <v>2</v>
      </c>
      <c r="I636" s="5">
        <f t="shared" si="24"/>
        <v>230100</v>
      </c>
      <c r="J636" s="27">
        <v>3.193172927890628</v>
      </c>
      <c r="K636" s="9"/>
      <c r="L636" s="9"/>
      <c r="M636" s="9"/>
      <c r="N636" s="9"/>
      <c r="O636" s="9"/>
      <c r="Q636" t="str">
        <f t="shared" si="25"/>
        <v>1111_2_35 day</v>
      </c>
      <c r="R636" s="5">
        <v>230105</v>
      </c>
      <c r="S636" s="32">
        <v>2023</v>
      </c>
      <c r="T636" s="32" t="s">
        <v>130</v>
      </c>
      <c r="U636" s="5" t="s">
        <v>19</v>
      </c>
      <c r="V636" s="5">
        <v>1210</v>
      </c>
      <c r="W636" s="32">
        <v>6</v>
      </c>
      <c r="X636" s="5">
        <v>2</v>
      </c>
      <c r="Y636" s="27" t="s">
        <v>27</v>
      </c>
      <c r="Z636" s="5" t="str">
        <f t="shared" si="26"/>
        <v>1210_2_35 day</v>
      </c>
      <c r="AA636" s="32">
        <f t="shared" si="27"/>
        <v>230105</v>
      </c>
      <c r="AB636" s="32"/>
      <c r="AC636" s="32"/>
      <c r="AF636">
        <f>VLOOKUP($I636,ForageQuality!$G$3:$K$1436,2,FALSE)</f>
        <v>18.327272000000001</v>
      </c>
      <c r="AG636">
        <f>VLOOKUP($I636,ForageQuality!$G$3:$K$1436,3,FALSE)</f>
        <v>26.958352000000001</v>
      </c>
      <c r="AH636">
        <f>VLOOKUP($I636,ForageQuality!$G$3:$K$1436,4,FALSE)</f>
        <v>35.552703999999999</v>
      </c>
      <c r="AI636">
        <f>VLOOKUP($I636,ForageQuality!$G$3:$K$1436,5,FALSE)</f>
        <v>21.072690000000001</v>
      </c>
    </row>
    <row r="637" spans="1:35" ht="15.75" customHeight="1" x14ac:dyDescent="0.2">
      <c r="A637" s="27" t="s">
        <v>19</v>
      </c>
      <c r="B637" s="27">
        <v>2023</v>
      </c>
      <c r="C637" s="30">
        <v>45107</v>
      </c>
      <c r="D637" s="27">
        <v>1112</v>
      </c>
      <c r="E637" s="31">
        <v>1</v>
      </c>
      <c r="F637" s="27" t="s">
        <v>26</v>
      </c>
      <c r="G637" s="27" t="s">
        <v>27</v>
      </c>
      <c r="H637" s="27">
        <v>2</v>
      </c>
      <c r="I637" s="5">
        <f t="shared" si="24"/>
        <v>230101</v>
      </c>
      <c r="J637" s="27">
        <v>2.2826335117900176</v>
      </c>
      <c r="K637" s="9"/>
      <c r="L637" s="9"/>
      <c r="M637" s="9"/>
      <c r="N637" s="9"/>
      <c r="O637" s="9"/>
      <c r="Q637" t="str">
        <f t="shared" si="25"/>
        <v>1112_2_35 day</v>
      </c>
      <c r="R637" s="5">
        <v>230106</v>
      </c>
      <c r="S637" s="32">
        <v>2023</v>
      </c>
      <c r="T637" s="32" t="s">
        <v>130</v>
      </c>
      <c r="U637" s="5" t="s">
        <v>19</v>
      </c>
      <c r="V637" s="5">
        <v>1211</v>
      </c>
      <c r="W637" s="32">
        <v>6</v>
      </c>
      <c r="X637" s="5">
        <v>2</v>
      </c>
      <c r="Y637" s="27" t="s">
        <v>27</v>
      </c>
      <c r="Z637" s="5" t="str">
        <f t="shared" si="26"/>
        <v>1211_2_35 day</v>
      </c>
      <c r="AA637" s="32">
        <f t="shared" si="27"/>
        <v>230106</v>
      </c>
      <c r="AB637" s="32"/>
      <c r="AC637" s="32"/>
      <c r="AF637">
        <f>VLOOKUP($I637,ForageQuality!$G$3:$K$1436,2,FALSE)</f>
        <v>18.403980000000001</v>
      </c>
      <c r="AG637">
        <f>VLOOKUP($I637,ForageQuality!$G$3:$K$1436,3,FALSE)</f>
        <v>27.905148000000001</v>
      </c>
      <c r="AH637">
        <f>VLOOKUP($I637,ForageQuality!$G$3:$K$1436,4,FALSE)</f>
        <v>37.324722000000001</v>
      </c>
      <c r="AI637">
        <f>VLOOKUP($I637,ForageQuality!$G$3:$K$1436,5,FALSE)</f>
        <v>19.029534000000002</v>
      </c>
    </row>
    <row r="638" spans="1:35" ht="15.75" customHeight="1" x14ac:dyDescent="0.2">
      <c r="A638" s="27" t="s">
        <v>19</v>
      </c>
      <c r="B638" s="27">
        <v>2023</v>
      </c>
      <c r="C638" s="30">
        <v>45118</v>
      </c>
      <c r="D638" s="27">
        <v>1201</v>
      </c>
      <c r="E638" s="31">
        <v>2</v>
      </c>
      <c r="F638" s="27" t="s">
        <v>25</v>
      </c>
      <c r="G638" s="27" t="s">
        <v>21</v>
      </c>
      <c r="H638" s="27">
        <v>2</v>
      </c>
      <c r="I638" s="5">
        <f t="shared" si="24"/>
        <v>230150</v>
      </c>
      <c r="J638" s="27">
        <v>3.1430112893642308</v>
      </c>
      <c r="K638" s="9"/>
      <c r="L638" s="9"/>
      <c r="M638" s="9"/>
      <c r="N638" s="9"/>
      <c r="O638" s="9"/>
      <c r="Q638" t="str">
        <f t="shared" si="25"/>
        <v>1201_2_45 day</v>
      </c>
      <c r="R638" s="5">
        <v>230107</v>
      </c>
      <c r="S638" s="32">
        <v>2023</v>
      </c>
      <c r="T638" s="32" t="s">
        <v>130</v>
      </c>
      <c r="U638" s="5" t="s">
        <v>19</v>
      </c>
      <c r="V638" s="5">
        <v>1212</v>
      </c>
      <c r="W638" s="32">
        <v>6</v>
      </c>
      <c r="X638" s="5">
        <v>2</v>
      </c>
      <c r="Y638" s="27" t="s">
        <v>27</v>
      </c>
      <c r="Z638" s="5" t="str">
        <f t="shared" si="26"/>
        <v>1212_2_35 day</v>
      </c>
      <c r="AA638" s="32">
        <f t="shared" si="27"/>
        <v>230107</v>
      </c>
      <c r="AB638" s="32"/>
      <c r="AC638" s="32"/>
      <c r="AF638">
        <f>VLOOKUP($I638,ForageQuality!$G$3:$K$1436,2,FALSE)</f>
        <v>15.180300000000001</v>
      </c>
      <c r="AG638">
        <f>VLOOKUP($I638,ForageQuality!$G$3:$K$1436,3,FALSE)</f>
        <v>24.597539999999999</v>
      </c>
      <c r="AH638">
        <f>VLOOKUP($I638,ForageQuality!$G$3:$K$1436,4,FALSE)</f>
        <v>34.032960000000003</v>
      </c>
      <c r="AI638">
        <f>VLOOKUP($I638,ForageQuality!$G$3:$K$1436,5,FALSE)</f>
        <v>23.179500000000001</v>
      </c>
    </row>
    <row r="639" spans="1:35" ht="15.75" customHeight="1" x14ac:dyDescent="0.2">
      <c r="A639" s="27" t="s">
        <v>19</v>
      </c>
      <c r="B639" s="27">
        <v>2023</v>
      </c>
      <c r="C639" s="30">
        <v>45118</v>
      </c>
      <c r="D639" s="27">
        <v>1202</v>
      </c>
      <c r="E639" s="31">
        <v>2</v>
      </c>
      <c r="F639" s="27" t="s">
        <v>24</v>
      </c>
      <c r="G639" s="27" t="s">
        <v>21</v>
      </c>
      <c r="H639" s="27">
        <v>2</v>
      </c>
      <c r="I639" s="5">
        <f t="shared" si="24"/>
        <v>230151</v>
      </c>
      <c r="J639" s="27">
        <v>3.8387965059493778</v>
      </c>
      <c r="K639" s="9"/>
      <c r="L639" s="9"/>
      <c r="M639" s="9"/>
      <c r="N639" s="9"/>
      <c r="O639" s="9"/>
      <c r="Q639" t="str">
        <f t="shared" si="25"/>
        <v>1202_2_45 day</v>
      </c>
      <c r="R639" s="5">
        <v>230108</v>
      </c>
      <c r="S639" s="32">
        <v>2023</v>
      </c>
      <c r="T639" s="32" t="s">
        <v>130</v>
      </c>
      <c r="U639" s="5" t="s">
        <v>19</v>
      </c>
      <c r="V639" s="5">
        <v>1301</v>
      </c>
      <c r="W639" s="32">
        <v>6</v>
      </c>
      <c r="X639" s="5">
        <v>2</v>
      </c>
      <c r="Y639" s="27" t="s">
        <v>27</v>
      </c>
      <c r="Z639" s="5" t="str">
        <f t="shared" si="26"/>
        <v>1301_2_35 day</v>
      </c>
      <c r="AA639" s="32">
        <f t="shared" si="27"/>
        <v>230108</v>
      </c>
      <c r="AB639" s="32"/>
      <c r="AC639" s="32"/>
      <c r="AF639">
        <f>VLOOKUP($I639,ForageQuality!$G$3:$K$1436,2,FALSE)</f>
        <v>15.185694</v>
      </c>
      <c r="AG639">
        <f>VLOOKUP($I639,ForageQuality!$G$3:$K$1436,3,FALSE)</f>
        <v>24.560255999999999</v>
      </c>
      <c r="AH639">
        <f>VLOOKUP($I639,ForageQuality!$G$3:$K$1436,4,FALSE)</f>
        <v>34.857655000000001</v>
      </c>
      <c r="AI639">
        <f>VLOOKUP($I639,ForageQuality!$G$3:$K$1436,5,FALSE)</f>
        <v>23.765336999999999</v>
      </c>
    </row>
    <row r="640" spans="1:35" ht="15.75" customHeight="1" x14ac:dyDescent="0.2">
      <c r="A640" s="27" t="s">
        <v>19</v>
      </c>
      <c r="B640" s="27">
        <v>2023</v>
      </c>
      <c r="C640" s="30">
        <v>45118</v>
      </c>
      <c r="D640" s="27">
        <v>1203</v>
      </c>
      <c r="E640" s="31">
        <v>2</v>
      </c>
      <c r="F640" s="27" t="s">
        <v>22</v>
      </c>
      <c r="G640" s="27" t="s">
        <v>21</v>
      </c>
      <c r="H640" s="27">
        <v>2</v>
      </c>
      <c r="I640" s="5">
        <f t="shared" si="24"/>
        <v>230152</v>
      </c>
      <c r="J640" s="27">
        <v>4.8828918186125092</v>
      </c>
      <c r="K640" s="9"/>
      <c r="L640" s="9"/>
      <c r="M640" s="9"/>
      <c r="N640" s="9"/>
      <c r="O640" s="9"/>
      <c r="Q640" t="str">
        <f t="shared" si="25"/>
        <v>1203_2_45 day</v>
      </c>
      <c r="R640" s="5">
        <v>230109</v>
      </c>
      <c r="S640" s="32">
        <v>2023</v>
      </c>
      <c r="T640" s="32" t="s">
        <v>130</v>
      </c>
      <c r="U640" s="5" t="s">
        <v>19</v>
      </c>
      <c r="V640" s="5">
        <v>1302</v>
      </c>
      <c r="W640" s="32">
        <v>6</v>
      </c>
      <c r="X640" s="5">
        <v>2</v>
      </c>
      <c r="Y640" s="27" t="s">
        <v>27</v>
      </c>
      <c r="Z640" s="5" t="str">
        <f t="shared" si="26"/>
        <v>1302_2_35 day</v>
      </c>
      <c r="AA640" s="32">
        <f t="shared" si="27"/>
        <v>230109</v>
      </c>
      <c r="AB640" s="32"/>
      <c r="AC640" s="32"/>
      <c r="AF640">
        <f>VLOOKUP($I640,ForageQuality!$G$3:$K$1436,2,FALSE)</f>
        <v>15.693675714285714</v>
      </c>
      <c r="AG640">
        <f>VLOOKUP($I640,ForageQuality!$G$3:$K$1436,3,FALSE)</f>
        <v>25.178557428571427</v>
      </c>
      <c r="AH640">
        <f>VLOOKUP($I640,ForageQuality!$G$3:$K$1436,4,FALSE)</f>
        <v>34.030078000000003</v>
      </c>
      <c r="AI640">
        <f>VLOOKUP($I640,ForageQuality!$G$3:$K$1436,5,FALSE)</f>
        <v>24.88041742857143</v>
      </c>
    </row>
    <row r="641" spans="1:35" ht="15.75" customHeight="1" x14ac:dyDescent="0.2">
      <c r="A641" s="27" t="s">
        <v>19</v>
      </c>
      <c r="B641" s="27">
        <v>2023</v>
      </c>
      <c r="C641" s="30">
        <v>45118</v>
      </c>
      <c r="D641" s="27">
        <v>1204</v>
      </c>
      <c r="E641" s="31">
        <v>2</v>
      </c>
      <c r="F641" s="27" t="s">
        <v>20</v>
      </c>
      <c r="G641" s="27" t="s">
        <v>21</v>
      </c>
      <c r="H641" s="27">
        <v>2</v>
      </c>
      <c r="I641" s="5">
        <f t="shared" si="24"/>
        <v>230153</v>
      </c>
      <c r="J641" s="27">
        <v>5.0565612998243097</v>
      </c>
      <c r="K641" s="9"/>
      <c r="L641" s="9"/>
      <c r="M641" s="9"/>
      <c r="N641" s="9"/>
      <c r="O641" s="9"/>
      <c r="Q641" t="str">
        <f t="shared" si="25"/>
        <v>1204_2_45 day</v>
      </c>
      <c r="R641" s="5">
        <v>230110</v>
      </c>
      <c r="S641" s="32">
        <v>2023</v>
      </c>
      <c r="T641" s="32" t="s">
        <v>130</v>
      </c>
      <c r="U641" s="5" t="s">
        <v>19</v>
      </c>
      <c r="V641" s="5">
        <v>1303</v>
      </c>
      <c r="W641" s="32">
        <v>6</v>
      </c>
      <c r="X641" s="5">
        <v>2</v>
      </c>
      <c r="Y641" s="27" t="s">
        <v>27</v>
      </c>
      <c r="Z641" s="5" t="str">
        <f t="shared" si="26"/>
        <v>1303_2_35 day</v>
      </c>
      <c r="AA641" s="32">
        <f t="shared" si="27"/>
        <v>230110</v>
      </c>
      <c r="AB641" s="32"/>
      <c r="AC641" s="32"/>
      <c r="AF641">
        <f>VLOOKUP($I641,ForageQuality!$G$3:$K$1436,2,FALSE)</f>
        <v>14.31306</v>
      </c>
      <c r="AG641">
        <f>VLOOKUP($I641,ForageQuality!$G$3:$K$1436,3,FALSE)</f>
        <v>28.425809999999998</v>
      </c>
      <c r="AH641">
        <f>VLOOKUP($I641,ForageQuality!$G$3:$K$1436,4,FALSE)</f>
        <v>37.803959999999996</v>
      </c>
      <c r="AI641">
        <f>VLOOKUP($I641,ForageQuality!$G$3:$K$1436,5,FALSE)</f>
        <v>27.952349999999999</v>
      </c>
    </row>
    <row r="642" spans="1:35" ht="15.75" customHeight="1" x14ac:dyDescent="0.2">
      <c r="A642" s="27" t="s">
        <v>19</v>
      </c>
      <c r="B642" s="27">
        <v>2023</v>
      </c>
      <c r="C642" s="30">
        <v>45118</v>
      </c>
      <c r="D642" s="27">
        <v>1205</v>
      </c>
      <c r="E642" s="31">
        <v>2</v>
      </c>
      <c r="F642" s="27" t="s">
        <v>23</v>
      </c>
      <c r="G642" s="27" t="s">
        <v>21</v>
      </c>
      <c r="H642" s="27">
        <v>2</v>
      </c>
      <c r="I642" s="5">
        <f t="shared" si="24"/>
        <v>230154</v>
      </c>
      <c r="J642" s="27">
        <v>3.2973632200906091</v>
      </c>
      <c r="K642" s="9"/>
      <c r="L642" s="9"/>
      <c r="M642" s="9"/>
      <c r="N642" s="9"/>
      <c r="O642" s="9"/>
      <c r="Q642" t="str">
        <f t="shared" si="25"/>
        <v>1205_2_45 day</v>
      </c>
      <c r="R642" s="5">
        <v>230111</v>
      </c>
      <c r="S642" s="32">
        <v>2023</v>
      </c>
      <c r="T642" s="32" t="s">
        <v>130</v>
      </c>
      <c r="U642" s="5" t="s">
        <v>19</v>
      </c>
      <c r="V642" s="5">
        <v>1304</v>
      </c>
      <c r="W642" s="32">
        <v>6</v>
      </c>
      <c r="X642" s="5">
        <v>2</v>
      </c>
      <c r="Y642" s="27" t="s">
        <v>27</v>
      </c>
      <c r="Z642" s="5" t="str">
        <f t="shared" si="26"/>
        <v>1304_2_35 day</v>
      </c>
      <c r="AA642" s="32">
        <f t="shared" si="27"/>
        <v>230111</v>
      </c>
      <c r="AB642" s="32"/>
      <c r="AC642" s="32"/>
      <c r="AF642">
        <f>VLOOKUP($I642,ForageQuality!$G$3:$K$1436,2,FALSE)</f>
        <v>15.705776</v>
      </c>
      <c r="AG642">
        <f>VLOOKUP($I642,ForageQuality!$G$3:$K$1436,3,FALSE)</f>
        <v>24.002996</v>
      </c>
      <c r="AH642">
        <f>VLOOKUP($I642,ForageQuality!$G$3:$K$1436,4,FALSE)</f>
        <v>33.161676</v>
      </c>
      <c r="AI642">
        <f>VLOOKUP($I642,ForageQuality!$G$3:$K$1436,5,FALSE)</f>
        <v>23.613071999999999</v>
      </c>
    </row>
    <row r="643" spans="1:35" ht="15.75" customHeight="1" x14ac:dyDescent="0.2">
      <c r="A643" s="27" t="s">
        <v>19</v>
      </c>
      <c r="B643" s="27">
        <v>2023</v>
      </c>
      <c r="C643" s="30">
        <v>45118</v>
      </c>
      <c r="D643" s="27">
        <v>1206</v>
      </c>
      <c r="E643" s="31">
        <v>2</v>
      </c>
      <c r="F643" s="27" t="s">
        <v>26</v>
      </c>
      <c r="G643" s="27" t="s">
        <v>21</v>
      </c>
      <c r="H643" s="27">
        <v>2</v>
      </c>
      <c r="I643" s="5">
        <f t="shared" ref="I643:I706" si="28">VLOOKUP(Q643,Z$579:AA$1010,2,FALSE)</f>
        <v>230155</v>
      </c>
      <c r="J643" s="27">
        <v>2.0472555043313703</v>
      </c>
      <c r="K643" s="9"/>
      <c r="L643" s="9"/>
      <c r="M643" s="9"/>
      <c r="N643" s="9"/>
      <c r="O643" s="9"/>
      <c r="Q643" t="str">
        <f t="shared" ref="Q643:Q706" si="29">D643&amp;"_"&amp;H643&amp;"_"&amp;G643</f>
        <v>1206_2_45 day</v>
      </c>
      <c r="R643" s="5">
        <v>230112</v>
      </c>
      <c r="S643" s="32">
        <v>2023</v>
      </c>
      <c r="T643" s="32" t="s">
        <v>130</v>
      </c>
      <c r="U643" s="5" t="s">
        <v>19</v>
      </c>
      <c r="V643" s="5">
        <v>1305</v>
      </c>
      <c r="W643" s="32">
        <v>6</v>
      </c>
      <c r="X643" s="5">
        <v>2</v>
      </c>
      <c r="Y643" s="27" t="s">
        <v>27</v>
      </c>
      <c r="Z643" s="5" t="str">
        <f t="shared" si="26"/>
        <v>1305_2_35 day</v>
      </c>
      <c r="AA643" s="32">
        <f t="shared" si="27"/>
        <v>230112</v>
      </c>
      <c r="AB643" s="32"/>
      <c r="AC643" s="32"/>
      <c r="AF643">
        <f>VLOOKUP($I643,ForageQuality!$G$3:$K$1436,2,FALSE)</f>
        <v>16.472940000000001</v>
      </c>
      <c r="AG643">
        <f>VLOOKUP($I643,ForageQuality!$G$3:$K$1436,3,FALSE)</f>
        <v>24.668568000000004</v>
      </c>
      <c r="AH643">
        <f>VLOOKUP($I643,ForageQuality!$G$3:$K$1436,4,FALSE)</f>
        <v>33.880707999999998</v>
      </c>
      <c r="AI643">
        <f>VLOOKUP($I643,ForageQuality!$G$3:$K$1436,5,FALSE)</f>
        <v>20.820343999999999</v>
      </c>
    </row>
    <row r="644" spans="1:35" ht="15.75" customHeight="1" x14ac:dyDescent="0.2">
      <c r="A644" s="27" t="s">
        <v>19</v>
      </c>
      <c r="B644" s="27">
        <v>2023</v>
      </c>
      <c r="C644" s="30">
        <v>45107</v>
      </c>
      <c r="D644" s="27">
        <v>1207</v>
      </c>
      <c r="E644" s="31">
        <v>2</v>
      </c>
      <c r="F644" s="27" t="s">
        <v>23</v>
      </c>
      <c r="G644" s="27" t="s">
        <v>27</v>
      </c>
      <c r="H644" s="27">
        <v>2</v>
      </c>
      <c r="I644" s="5">
        <f t="shared" si="28"/>
        <v>230102</v>
      </c>
      <c r="J644" s="27">
        <v>2.2650124035946297</v>
      </c>
      <c r="K644" s="9"/>
      <c r="L644" s="9"/>
      <c r="M644" s="9"/>
      <c r="N644" s="9"/>
      <c r="O644" s="9"/>
      <c r="Q644" t="str">
        <f t="shared" si="29"/>
        <v>1207_2_35 day</v>
      </c>
      <c r="R644" s="5">
        <v>230113</v>
      </c>
      <c r="S644" s="32">
        <v>2023</v>
      </c>
      <c r="T644" s="32" t="s">
        <v>130</v>
      </c>
      <c r="U644" s="5" t="s">
        <v>19</v>
      </c>
      <c r="V644" s="5">
        <v>1306</v>
      </c>
      <c r="W644" s="32">
        <v>6</v>
      </c>
      <c r="X644" s="5">
        <v>2</v>
      </c>
      <c r="Y644" s="27" t="s">
        <v>27</v>
      </c>
      <c r="Z644" s="5" t="str">
        <f t="shared" ref="Z644:Z707" si="30">V644&amp;"_"&amp;X644&amp;"_"&amp;Y644</f>
        <v>1306_2_35 day</v>
      </c>
      <c r="AA644" s="32">
        <f t="shared" ref="AA644:AA707" si="31">R644</f>
        <v>230113</v>
      </c>
      <c r="AB644" s="32"/>
      <c r="AC644" s="32"/>
      <c r="AF644">
        <f>VLOOKUP($I644,ForageQuality!$G$3:$K$1436,2,FALSE)</f>
        <v>18.831613999999998</v>
      </c>
      <c r="AG644">
        <f>VLOOKUP($I644,ForageQuality!$G$3:$K$1436,3,FALSE)</f>
        <v>25.352712</v>
      </c>
      <c r="AH644">
        <f>VLOOKUP($I644,ForageQuality!$G$3:$K$1436,4,FALSE)</f>
        <v>34.215186000000003</v>
      </c>
      <c r="AI644">
        <f>VLOOKUP($I644,ForageQuality!$G$3:$K$1436,5,FALSE)</f>
        <v>19.362082000000001</v>
      </c>
    </row>
    <row r="645" spans="1:35" ht="15.75" customHeight="1" x14ac:dyDescent="0.2">
      <c r="A645" s="27" t="s">
        <v>19</v>
      </c>
      <c r="B645" s="27">
        <v>2023</v>
      </c>
      <c r="C645" s="30">
        <v>45107</v>
      </c>
      <c r="D645" s="27">
        <v>1208</v>
      </c>
      <c r="E645" s="31">
        <v>2</v>
      </c>
      <c r="F645" s="27" t="s">
        <v>25</v>
      </c>
      <c r="G645" s="27" t="s">
        <v>27</v>
      </c>
      <c r="H645" s="27">
        <v>2</v>
      </c>
      <c r="I645" s="5">
        <f t="shared" si="28"/>
        <v>230103</v>
      </c>
      <c r="J645" s="27">
        <v>3.4654245404968078</v>
      </c>
      <c r="K645" s="9"/>
      <c r="L645" s="9"/>
      <c r="M645" s="9"/>
      <c r="N645" s="9"/>
      <c r="O645" s="9"/>
      <c r="Q645" t="str">
        <f t="shared" si="29"/>
        <v>1208_2_35 day</v>
      </c>
      <c r="R645" s="5">
        <v>230114</v>
      </c>
      <c r="S645" s="32">
        <v>2023</v>
      </c>
      <c r="T645" s="32" t="s">
        <v>130</v>
      </c>
      <c r="U645" s="5" t="s">
        <v>19</v>
      </c>
      <c r="V645" s="5">
        <v>1407</v>
      </c>
      <c r="W645" s="32">
        <v>6</v>
      </c>
      <c r="X645" s="5">
        <v>2</v>
      </c>
      <c r="Y645" s="27" t="s">
        <v>27</v>
      </c>
      <c r="Z645" s="5" t="str">
        <f t="shared" si="30"/>
        <v>1407_2_35 day</v>
      </c>
      <c r="AA645" s="32">
        <f t="shared" si="31"/>
        <v>230114</v>
      </c>
      <c r="AB645" s="32"/>
      <c r="AC645" s="32"/>
      <c r="AF645">
        <f>VLOOKUP($I645,ForageQuality!$G$3:$K$1436,2,FALSE)</f>
        <v>17.765415999999998</v>
      </c>
      <c r="AG645">
        <f>VLOOKUP($I645,ForageQuality!$G$3:$K$1436,3,FALSE)</f>
        <v>27.809920000000002</v>
      </c>
      <c r="AH645">
        <f>VLOOKUP($I645,ForageQuality!$G$3:$K$1436,4,FALSE)</f>
        <v>35.613163999999998</v>
      </c>
      <c r="AI645">
        <f>VLOOKUP($I645,ForageQuality!$G$3:$K$1436,5,FALSE)</f>
        <v>22.247935999999999</v>
      </c>
    </row>
    <row r="646" spans="1:35" ht="15.75" customHeight="1" x14ac:dyDescent="0.2">
      <c r="A646" s="27" t="s">
        <v>19</v>
      </c>
      <c r="B646" s="27">
        <v>2023</v>
      </c>
      <c r="C646" s="30">
        <v>45107</v>
      </c>
      <c r="D646" s="27">
        <v>1209</v>
      </c>
      <c r="E646" s="31">
        <v>2</v>
      </c>
      <c r="F646" s="27" t="s">
        <v>26</v>
      </c>
      <c r="G646" s="27" t="s">
        <v>27</v>
      </c>
      <c r="H646" s="27">
        <v>2</v>
      </c>
      <c r="I646" s="5">
        <f t="shared" si="28"/>
        <v>230104</v>
      </c>
      <c r="J646" s="27">
        <v>2.5804088168757184</v>
      </c>
      <c r="K646" s="9"/>
      <c r="L646" s="9"/>
      <c r="M646" s="9"/>
      <c r="N646" s="9"/>
      <c r="O646" s="9"/>
      <c r="Q646" t="str">
        <f t="shared" si="29"/>
        <v>1209_2_35 day</v>
      </c>
      <c r="R646" s="5">
        <v>230115</v>
      </c>
      <c r="S646" s="32">
        <v>2023</v>
      </c>
      <c r="T646" s="32" t="s">
        <v>130</v>
      </c>
      <c r="U646" s="5" t="s">
        <v>19</v>
      </c>
      <c r="V646" s="5">
        <v>1408</v>
      </c>
      <c r="W646" s="32">
        <v>6</v>
      </c>
      <c r="X646" s="5">
        <v>2</v>
      </c>
      <c r="Y646" s="27" t="s">
        <v>27</v>
      </c>
      <c r="Z646" s="5" t="str">
        <f t="shared" si="30"/>
        <v>1408_2_35 day</v>
      </c>
      <c r="AA646" s="32">
        <f t="shared" si="31"/>
        <v>230115</v>
      </c>
      <c r="AB646" s="32"/>
      <c r="AC646" s="32"/>
      <c r="AF646">
        <f>VLOOKUP($I646,ForageQuality!$G$3:$K$1436,2,FALSE)</f>
        <v>18.458646000000002</v>
      </c>
      <c r="AG646">
        <f>VLOOKUP($I646,ForageQuality!$G$3:$K$1436,3,FALSE)</f>
        <v>28.950254999999999</v>
      </c>
      <c r="AH646">
        <f>VLOOKUP($I646,ForageQuality!$G$3:$K$1436,4,FALSE)</f>
        <v>36.743499</v>
      </c>
      <c r="AI646">
        <f>VLOOKUP($I646,ForageQuality!$G$3:$K$1436,5,FALSE)</f>
        <v>21.138717</v>
      </c>
    </row>
    <row r="647" spans="1:35" ht="15.75" customHeight="1" x14ac:dyDescent="0.2">
      <c r="A647" s="27" t="s">
        <v>19</v>
      </c>
      <c r="B647" s="27">
        <v>2023</v>
      </c>
      <c r="C647" s="30">
        <v>45107</v>
      </c>
      <c r="D647" s="27">
        <v>1210</v>
      </c>
      <c r="E647" s="31">
        <v>2</v>
      </c>
      <c r="F647" s="27" t="s">
        <v>20</v>
      </c>
      <c r="G647" s="27" t="s">
        <v>27</v>
      </c>
      <c r="H647" s="27">
        <v>2</v>
      </c>
      <c r="I647" s="5">
        <f t="shared" si="28"/>
        <v>230105</v>
      </c>
      <c r="J647" s="27">
        <v>4.0252230379347802</v>
      </c>
      <c r="K647" s="9"/>
      <c r="L647" s="9"/>
      <c r="M647" s="9"/>
      <c r="N647" s="9"/>
      <c r="O647" s="9"/>
      <c r="Q647" t="str">
        <f t="shared" si="29"/>
        <v>1210_2_35 day</v>
      </c>
      <c r="R647" s="5">
        <v>230116</v>
      </c>
      <c r="S647" s="32">
        <v>2023</v>
      </c>
      <c r="T647" s="32" t="s">
        <v>130</v>
      </c>
      <c r="U647" s="5" t="s">
        <v>19</v>
      </c>
      <c r="V647" s="5">
        <v>1409</v>
      </c>
      <c r="W647" s="32">
        <v>6</v>
      </c>
      <c r="X647" s="5">
        <v>2</v>
      </c>
      <c r="Y647" s="27" t="s">
        <v>27</v>
      </c>
      <c r="Z647" s="5" t="str">
        <f t="shared" si="30"/>
        <v>1409_2_35 day</v>
      </c>
      <c r="AA647" s="32">
        <f t="shared" si="31"/>
        <v>230116</v>
      </c>
      <c r="AB647" s="32"/>
      <c r="AC647" s="32"/>
      <c r="AF647">
        <f>VLOOKUP($I647,ForageQuality!$G$3:$K$1436,2,FALSE)</f>
        <v>18.433944</v>
      </c>
      <c r="AG647">
        <f>VLOOKUP($I647,ForageQuality!$G$3:$K$1436,3,FALSE)</f>
        <v>28.603764000000002</v>
      </c>
      <c r="AH647">
        <f>VLOOKUP($I647,ForageQuality!$G$3:$K$1436,4,FALSE)</f>
        <v>37.298501999999999</v>
      </c>
      <c r="AI647">
        <f>VLOOKUP($I647,ForageQuality!$G$3:$K$1436,5,FALSE)</f>
        <v>20.935169999999999</v>
      </c>
    </row>
    <row r="648" spans="1:35" ht="15.75" customHeight="1" x14ac:dyDescent="0.2">
      <c r="A648" s="27" t="s">
        <v>19</v>
      </c>
      <c r="B648" s="27">
        <v>2023</v>
      </c>
      <c r="C648" s="30">
        <v>45107</v>
      </c>
      <c r="D648" s="27">
        <v>1211</v>
      </c>
      <c r="E648" s="31">
        <v>2</v>
      </c>
      <c r="F648" s="27" t="s">
        <v>22</v>
      </c>
      <c r="G648" s="27" t="s">
        <v>27</v>
      </c>
      <c r="H648" s="27">
        <v>2</v>
      </c>
      <c r="I648" s="5">
        <f t="shared" si="28"/>
        <v>230106</v>
      </c>
      <c r="J648" s="27">
        <v>2.554710448831468</v>
      </c>
      <c r="K648" s="9"/>
      <c r="L648" s="9"/>
      <c r="M648" s="9"/>
      <c r="N648" s="9"/>
      <c r="O648" s="9"/>
      <c r="Q648" t="str">
        <f t="shared" si="29"/>
        <v>1211_2_35 day</v>
      </c>
      <c r="R648" s="5">
        <v>230117</v>
      </c>
      <c r="S648" s="32">
        <v>2023</v>
      </c>
      <c r="T648" s="32" t="s">
        <v>130</v>
      </c>
      <c r="U648" s="5" t="s">
        <v>19</v>
      </c>
      <c r="V648" s="5">
        <v>1410</v>
      </c>
      <c r="W648" s="32">
        <v>6</v>
      </c>
      <c r="X648" s="5">
        <v>2</v>
      </c>
      <c r="Y648" s="27" t="s">
        <v>27</v>
      </c>
      <c r="Z648" s="5" t="str">
        <f t="shared" si="30"/>
        <v>1410_2_35 day</v>
      </c>
      <c r="AA648" s="32">
        <f t="shared" si="31"/>
        <v>230117</v>
      </c>
      <c r="AB648" s="32"/>
      <c r="AC648" s="32"/>
      <c r="AF648">
        <f>VLOOKUP($I648,ForageQuality!$G$3:$K$1436,2,FALSE)</f>
        <v>18.877911000000001</v>
      </c>
      <c r="AG648">
        <f>VLOOKUP($I648,ForageQuality!$G$3:$K$1436,3,FALSE)</f>
        <v>26.759689999999996</v>
      </c>
      <c r="AH648">
        <f>VLOOKUP($I648,ForageQuality!$G$3:$K$1436,4,FALSE)</f>
        <v>34.440542999999998</v>
      </c>
      <c r="AI648">
        <f>VLOOKUP($I648,ForageQuality!$G$3:$K$1436,5,FALSE)</f>
        <v>20.768442</v>
      </c>
    </row>
    <row r="649" spans="1:35" ht="15.75" customHeight="1" x14ac:dyDescent="0.2">
      <c r="A649" s="27" t="s">
        <v>19</v>
      </c>
      <c r="B649" s="27">
        <v>2023</v>
      </c>
      <c r="C649" s="30">
        <v>45107</v>
      </c>
      <c r="D649" s="27">
        <v>1212</v>
      </c>
      <c r="E649" s="31">
        <v>2</v>
      </c>
      <c r="F649" s="27" t="s">
        <v>24</v>
      </c>
      <c r="G649" s="27" t="s">
        <v>27</v>
      </c>
      <c r="H649" s="27">
        <v>2</v>
      </c>
      <c r="I649" s="5">
        <f t="shared" si="28"/>
        <v>230107</v>
      </c>
      <c r="J649" s="27">
        <v>2.667435952517172</v>
      </c>
      <c r="K649" s="9"/>
      <c r="L649" s="9"/>
      <c r="M649" s="9"/>
      <c r="N649" s="9"/>
      <c r="O649" s="9"/>
      <c r="Q649" t="str">
        <f t="shared" si="29"/>
        <v>1212_2_35 day</v>
      </c>
      <c r="R649" s="5">
        <v>230118</v>
      </c>
      <c r="S649" s="32">
        <v>2023</v>
      </c>
      <c r="T649" s="32" t="s">
        <v>130</v>
      </c>
      <c r="U649" s="5" t="s">
        <v>19</v>
      </c>
      <c r="V649" s="5">
        <v>1411</v>
      </c>
      <c r="W649" s="32">
        <v>6</v>
      </c>
      <c r="X649" s="5">
        <v>2</v>
      </c>
      <c r="Y649" s="27" t="s">
        <v>27</v>
      </c>
      <c r="Z649" s="5" t="str">
        <f t="shared" si="30"/>
        <v>1411_2_35 day</v>
      </c>
      <c r="AA649" s="32">
        <f t="shared" si="31"/>
        <v>230118</v>
      </c>
      <c r="AB649" s="32"/>
      <c r="AC649" s="32"/>
      <c r="AF649">
        <f>VLOOKUP($I649,ForageQuality!$G$3:$K$1436,2,FALSE)</f>
        <v>17.398692</v>
      </c>
      <c r="AG649">
        <f>VLOOKUP($I649,ForageQuality!$G$3:$K$1436,3,FALSE)</f>
        <v>27.536584000000001</v>
      </c>
      <c r="AH649">
        <f>VLOOKUP($I649,ForageQuality!$G$3:$K$1436,4,FALSE)</f>
        <v>35.822972</v>
      </c>
      <c r="AI649">
        <f>VLOOKUP($I649,ForageQuality!$G$3:$K$1436,5,FALSE)</f>
        <v>22.081907999999999</v>
      </c>
    </row>
    <row r="650" spans="1:35" ht="15.75" customHeight="1" x14ac:dyDescent="0.2">
      <c r="A650" s="27" t="s">
        <v>19</v>
      </c>
      <c r="B650" s="27">
        <v>2023</v>
      </c>
      <c r="C650" s="30">
        <v>45107</v>
      </c>
      <c r="D650" s="27">
        <v>1301</v>
      </c>
      <c r="E650" s="31">
        <v>3</v>
      </c>
      <c r="F650" s="27" t="s">
        <v>20</v>
      </c>
      <c r="G650" s="27" t="s">
        <v>27</v>
      </c>
      <c r="H650" s="27">
        <v>2</v>
      </c>
      <c r="I650" s="5">
        <f t="shared" si="28"/>
        <v>230108</v>
      </c>
      <c r="J650" s="27">
        <v>3.381989443421741</v>
      </c>
      <c r="K650" s="9"/>
      <c r="L650" s="9"/>
      <c r="M650" s="9"/>
      <c r="N650" s="9"/>
      <c r="O650" s="9"/>
      <c r="Q650" t="str">
        <f t="shared" si="29"/>
        <v>1301_2_35 day</v>
      </c>
      <c r="R650" s="5">
        <v>230119</v>
      </c>
      <c r="S650" s="32">
        <v>2023</v>
      </c>
      <c r="T650" s="32" t="s">
        <v>130</v>
      </c>
      <c r="U650" s="5" t="s">
        <v>19</v>
      </c>
      <c r="V650" s="5">
        <v>1412</v>
      </c>
      <c r="W650" s="32">
        <v>6</v>
      </c>
      <c r="X650" s="5">
        <v>2</v>
      </c>
      <c r="Y650" s="27" t="s">
        <v>27</v>
      </c>
      <c r="Z650" s="5" t="str">
        <f t="shared" si="30"/>
        <v>1412_2_35 day</v>
      </c>
      <c r="AA650" s="32">
        <f t="shared" si="31"/>
        <v>230119</v>
      </c>
      <c r="AB650" s="32"/>
      <c r="AC650" s="32"/>
      <c r="AF650">
        <f>VLOOKUP($I650,ForageQuality!$G$3:$K$1436,2,FALSE)</f>
        <v>16.80472</v>
      </c>
      <c r="AG650">
        <f>VLOOKUP($I650,ForageQuality!$G$3:$K$1436,3,FALSE)</f>
        <v>29.563520999999998</v>
      </c>
      <c r="AH650">
        <f>VLOOKUP($I650,ForageQuality!$G$3:$K$1436,4,FALSE)</f>
        <v>39.098373000000002</v>
      </c>
      <c r="AI650">
        <f>VLOOKUP($I650,ForageQuality!$G$3:$K$1436,5,FALSE)</f>
        <v>23.435278</v>
      </c>
    </row>
    <row r="651" spans="1:35" ht="15.75" customHeight="1" x14ac:dyDescent="0.2">
      <c r="A651" s="27" t="s">
        <v>19</v>
      </c>
      <c r="B651" s="27">
        <v>2023</v>
      </c>
      <c r="C651" s="30">
        <v>45107</v>
      </c>
      <c r="D651" s="27">
        <v>1302</v>
      </c>
      <c r="E651" s="31">
        <v>3</v>
      </c>
      <c r="F651" s="27" t="s">
        <v>22</v>
      </c>
      <c r="G651" s="27" t="s">
        <v>27</v>
      </c>
      <c r="H651" s="27">
        <v>2</v>
      </c>
      <c r="I651" s="5">
        <f t="shared" si="28"/>
        <v>230109</v>
      </c>
      <c r="J651" s="27">
        <v>3.2332249932572923</v>
      </c>
      <c r="K651" s="9"/>
      <c r="L651" s="9"/>
      <c r="M651" s="9"/>
      <c r="N651" s="9"/>
      <c r="O651" s="9"/>
      <c r="Q651" t="str">
        <f t="shared" si="29"/>
        <v>1302_2_35 day</v>
      </c>
      <c r="R651" s="5">
        <v>230144</v>
      </c>
      <c r="S651" s="32">
        <v>2023</v>
      </c>
      <c r="T651" s="32" t="s">
        <v>130</v>
      </c>
      <c r="U651" s="5" t="s">
        <v>19</v>
      </c>
      <c r="V651" s="5">
        <v>1101</v>
      </c>
      <c r="W651" s="32">
        <v>8</v>
      </c>
      <c r="X651" s="5">
        <v>2</v>
      </c>
      <c r="Y651" s="27" t="s">
        <v>21</v>
      </c>
      <c r="Z651" s="5" t="str">
        <f t="shared" si="30"/>
        <v>1101_2_45 day</v>
      </c>
      <c r="AA651" s="32">
        <f t="shared" si="31"/>
        <v>230144</v>
      </c>
      <c r="AB651" s="32"/>
      <c r="AC651" s="32"/>
      <c r="AF651">
        <f>VLOOKUP($I651,ForageQuality!$G$3:$K$1436,2,FALSE)</f>
        <v>15.703916</v>
      </c>
      <c r="AG651">
        <f>VLOOKUP($I651,ForageQuality!$G$3:$K$1436,3,FALSE)</f>
        <v>31.070799000000004</v>
      </c>
      <c r="AH651">
        <f>VLOOKUP($I651,ForageQuality!$G$3:$K$1436,4,FALSE)</f>
        <v>38.986519999999999</v>
      </c>
      <c r="AI651">
        <f>VLOOKUP($I651,ForageQuality!$G$3:$K$1436,5,FALSE)</f>
        <v>25.195494</v>
      </c>
    </row>
    <row r="652" spans="1:35" ht="15.75" customHeight="1" x14ac:dyDescent="0.2">
      <c r="A652" s="27" t="s">
        <v>19</v>
      </c>
      <c r="B652" s="27">
        <v>2023</v>
      </c>
      <c r="C652" s="30">
        <v>45107</v>
      </c>
      <c r="D652" s="27">
        <v>1303</v>
      </c>
      <c r="E652" s="31">
        <v>3</v>
      </c>
      <c r="F652" s="27" t="s">
        <v>25</v>
      </c>
      <c r="G652" s="27" t="s">
        <v>27</v>
      </c>
      <c r="H652" s="27">
        <v>2</v>
      </c>
      <c r="I652" s="5">
        <f t="shared" si="28"/>
        <v>230110</v>
      </c>
      <c r="J652" s="27">
        <v>3.9174452151852117</v>
      </c>
      <c r="K652" s="9"/>
      <c r="L652" s="9"/>
      <c r="M652" s="9"/>
      <c r="N652" s="9"/>
      <c r="O652" s="9"/>
      <c r="Q652" t="str">
        <f t="shared" si="29"/>
        <v>1303_2_35 day</v>
      </c>
      <c r="R652" s="5">
        <v>230145</v>
      </c>
      <c r="S652" s="32">
        <v>2023</v>
      </c>
      <c r="T652" s="32" t="s">
        <v>130</v>
      </c>
      <c r="U652" s="5" t="s">
        <v>19</v>
      </c>
      <c r="V652" s="5">
        <v>1102</v>
      </c>
      <c r="W652" s="32">
        <v>8</v>
      </c>
      <c r="X652" s="5">
        <v>2</v>
      </c>
      <c r="Y652" s="27" t="s">
        <v>21</v>
      </c>
      <c r="Z652" s="5" t="str">
        <f t="shared" si="30"/>
        <v>1102_2_45 day</v>
      </c>
      <c r="AA652" s="32">
        <f t="shared" si="31"/>
        <v>230145</v>
      </c>
      <c r="AB652" s="32"/>
      <c r="AC652" s="32"/>
      <c r="AF652">
        <f>VLOOKUP($I652,ForageQuality!$G$3:$K$1436,2,FALSE)</f>
        <v>19.886558999999998</v>
      </c>
      <c r="AG652">
        <f>VLOOKUP($I652,ForageQuality!$G$3:$K$1436,3,FALSE)</f>
        <v>26.181980999999997</v>
      </c>
      <c r="AH652">
        <f>VLOOKUP($I652,ForageQuality!$G$3:$K$1436,4,FALSE)</f>
        <v>33.532758000000001</v>
      </c>
      <c r="AI652">
        <f>VLOOKUP($I652,ForageQuality!$G$3:$K$1436,5,FALSE)</f>
        <v>19.198284000000001</v>
      </c>
    </row>
    <row r="653" spans="1:35" ht="15.75" customHeight="1" x14ac:dyDescent="0.2">
      <c r="A653" s="27" t="s">
        <v>19</v>
      </c>
      <c r="B653" s="27">
        <v>2023</v>
      </c>
      <c r="C653" s="30">
        <v>45107</v>
      </c>
      <c r="D653" s="27">
        <v>1304</v>
      </c>
      <c r="E653" s="31">
        <v>3</v>
      </c>
      <c r="F653" s="27" t="s">
        <v>26</v>
      </c>
      <c r="G653" s="27" t="s">
        <v>27</v>
      </c>
      <c r="H653" s="27">
        <v>2</v>
      </c>
      <c r="I653" s="5">
        <f t="shared" si="28"/>
        <v>230111</v>
      </c>
      <c r="J653" s="27">
        <v>3.2359642783279159</v>
      </c>
      <c r="K653" s="9"/>
      <c r="L653" s="9"/>
      <c r="M653" s="9"/>
      <c r="N653" s="9"/>
      <c r="O653" s="9"/>
      <c r="Q653" t="str">
        <f t="shared" si="29"/>
        <v>1304_2_35 day</v>
      </c>
      <c r="R653" s="5">
        <v>230146</v>
      </c>
      <c r="S653" s="32">
        <v>2023</v>
      </c>
      <c r="T653" s="32" t="s">
        <v>130</v>
      </c>
      <c r="U653" s="5" t="s">
        <v>19</v>
      </c>
      <c r="V653" s="5">
        <v>1103</v>
      </c>
      <c r="W653" s="32">
        <v>8</v>
      </c>
      <c r="X653" s="5">
        <v>2</v>
      </c>
      <c r="Y653" s="27" t="s">
        <v>21</v>
      </c>
      <c r="Z653" s="5" t="str">
        <f t="shared" si="30"/>
        <v>1103_2_45 day</v>
      </c>
      <c r="AA653" s="32">
        <f t="shared" si="31"/>
        <v>230146</v>
      </c>
      <c r="AB653" s="32"/>
      <c r="AC653" s="32"/>
      <c r="AF653">
        <f>VLOOKUP($I653,ForageQuality!$G$3:$K$1436,2,FALSE)</f>
        <v>19.326750000000001</v>
      </c>
      <c r="AG653">
        <f>VLOOKUP($I653,ForageQuality!$G$3:$K$1436,3,FALSE)</f>
        <v>27.420625000000001</v>
      </c>
      <c r="AH653">
        <f>VLOOKUP($I653,ForageQuality!$G$3:$K$1436,4,FALSE)</f>
        <v>35.560124999999999</v>
      </c>
      <c r="AI653">
        <f>VLOOKUP($I653,ForageQuality!$G$3:$K$1436,5,FALSE)</f>
        <v>19.509250000000002</v>
      </c>
    </row>
    <row r="654" spans="1:35" ht="15.75" customHeight="1" x14ac:dyDescent="0.2">
      <c r="A654" s="27" t="s">
        <v>19</v>
      </c>
      <c r="B654" s="27">
        <v>2023</v>
      </c>
      <c r="C654" s="30">
        <v>45107</v>
      </c>
      <c r="D654" s="27">
        <v>1305</v>
      </c>
      <c r="E654" s="31">
        <v>3</v>
      </c>
      <c r="F654" s="27" t="s">
        <v>23</v>
      </c>
      <c r="G654" s="27" t="s">
        <v>27</v>
      </c>
      <c r="H654" s="27">
        <v>2</v>
      </c>
      <c r="I654" s="5">
        <f t="shared" si="28"/>
        <v>230112</v>
      </c>
      <c r="J654" s="27">
        <v>3.1492231619595126</v>
      </c>
      <c r="K654" s="9"/>
      <c r="L654" s="9"/>
      <c r="M654" s="9"/>
      <c r="N654" s="9"/>
      <c r="O654" s="9"/>
      <c r="Q654" t="str">
        <f t="shared" si="29"/>
        <v>1305_2_35 day</v>
      </c>
      <c r="R654" s="5">
        <v>230147</v>
      </c>
      <c r="S654" s="32">
        <v>2023</v>
      </c>
      <c r="T654" s="32" t="s">
        <v>130</v>
      </c>
      <c r="U654" s="5" t="s">
        <v>19</v>
      </c>
      <c r="V654" s="5">
        <v>1104</v>
      </c>
      <c r="W654" s="32">
        <v>8</v>
      </c>
      <c r="X654" s="5">
        <v>2</v>
      </c>
      <c r="Y654" s="27" t="s">
        <v>21</v>
      </c>
      <c r="Z654" s="5" t="str">
        <f t="shared" si="30"/>
        <v>1104_2_45 day</v>
      </c>
      <c r="AA654" s="32">
        <f t="shared" si="31"/>
        <v>230147</v>
      </c>
      <c r="AB654" s="32"/>
      <c r="AC654" s="32"/>
      <c r="AF654">
        <f>VLOOKUP($I654,ForageQuality!$G$3:$K$1436,2,FALSE)</f>
        <v>18.021560000000001</v>
      </c>
      <c r="AG654">
        <f>VLOOKUP($I654,ForageQuality!$G$3:$K$1436,3,FALSE)</f>
        <v>26.638976</v>
      </c>
      <c r="AH654">
        <f>VLOOKUP($I654,ForageQuality!$G$3:$K$1436,4,FALSE)</f>
        <v>35.292983999999997</v>
      </c>
      <c r="AI654">
        <f>VLOOKUP($I654,ForageQuality!$G$3:$K$1436,5,FALSE)</f>
        <v>19.640756</v>
      </c>
    </row>
    <row r="655" spans="1:35" ht="15.75" customHeight="1" x14ac:dyDescent="0.2">
      <c r="A655" s="27" t="s">
        <v>19</v>
      </c>
      <c r="B655" s="27">
        <v>2023</v>
      </c>
      <c r="C655" s="30">
        <v>45107</v>
      </c>
      <c r="D655" s="27">
        <v>1306</v>
      </c>
      <c r="E655" s="31">
        <v>3</v>
      </c>
      <c r="F655" s="27" t="s">
        <v>24</v>
      </c>
      <c r="G655" s="27" t="s">
        <v>27</v>
      </c>
      <c r="H655" s="27">
        <v>2</v>
      </c>
      <c r="I655" s="5">
        <f t="shared" si="28"/>
        <v>230113</v>
      </c>
      <c r="J655" s="27">
        <v>4.6762428448188311</v>
      </c>
      <c r="K655" s="9"/>
      <c r="L655" s="9"/>
      <c r="M655" s="9"/>
      <c r="N655" s="9"/>
      <c r="O655" s="9"/>
      <c r="Q655" t="str">
        <f t="shared" si="29"/>
        <v>1306_2_35 day</v>
      </c>
      <c r="R655" s="5">
        <v>230148</v>
      </c>
      <c r="S655" s="32">
        <v>2023</v>
      </c>
      <c r="T655" s="32" t="s">
        <v>130</v>
      </c>
      <c r="U655" s="5" t="s">
        <v>19</v>
      </c>
      <c r="V655" s="5">
        <v>1105</v>
      </c>
      <c r="W655" s="32">
        <v>8</v>
      </c>
      <c r="X655" s="5">
        <v>2</v>
      </c>
      <c r="Y655" s="27" t="s">
        <v>21</v>
      </c>
      <c r="Z655" s="5" t="str">
        <f t="shared" si="30"/>
        <v>1105_2_45 day</v>
      </c>
      <c r="AA655" s="32">
        <f t="shared" si="31"/>
        <v>230148</v>
      </c>
      <c r="AB655" s="32"/>
      <c r="AC655" s="32"/>
      <c r="AF655">
        <f>VLOOKUP($I655,ForageQuality!$G$3:$K$1436,2,FALSE)</f>
        <v>17.279392000000001</v>
      </c>
      <c r="AG655">
        <f>VLOOKUP($I655,ForageQuality!$G$3:$K$1436,3,FALSE)</f>
        <v>29.242048</v>
      </c>
      <c r="AH655">
        <f>VLOOKUP($I655,ForageQuality!$G$3:$K$1436,4,FALSE)</f>
        <v>37.708767999999999</v>
      </c>
      <c r="AI655">
        <f>VLOOKUP($I655,ForageQuality!$G$3:$K$1436,5,FALSE)</f>
        <v>22.568816000000002</v>
      </c>
    </row>
    <row r="656" spans="1:35" ht="15.75" customHeight="1" x14ac:dyDescent="0.2">
      <c r="A656" s="27" t="s">
        <v>19</v>
      </c>
      <c r="B656" s="27">
        <v>2023</v>
      </c>
      <c r="C656" s="30">
        <v>45118</v>
      </c>
      <c r="D656" s="27">
        <v>1307</v>
      </c>
      <c r="E656" s="31">
        <v>3</v>
      </c>
      <c r="F656" s="27" t="s">
        <v>22</v>
      </c>
      <c r="G656" s="27" t="s">
        <v>21</v>
      </c>
      <c r="H656" s="27">
        <v>2</v>
      </c>
      <c r="I656" s="5">
        <f t="shared" si="28"/>
        <v>230156</v>
      </c>
      <c r="J656" s="27">
        <v>4.9938970545399188</v>
      </c>
      <c r="K656" s="9"/>
      <c r="L656" s="9"/>
      <c r="M656" s="9"/>
      <c r="N656" s="9"/>
      <c r="O656" s="9"/>
      <c r="Q656" t="str">
        <f t="shared" si="29"/>
        <v>1307_2_45 day</v>
      </c>
      <c r="R656" s="5">
        <v>230149</v>
      </c>
      <c r="S656" s="32">
        <v>2023</v>
      </c>
      <c r="T656" s="32" t="s">
        <v>130</v>
      </c>
      <c r="U656" s="5" t="s">
        <v>19</v>
      </c>
      <c r="V656" s="5">
        <v>1106</v>
      </c>
      <c r="W656" s="32">
        <v>8</v>
      </c>
      <c r="X656" s="5">
        <v>2</v>
      </c>
      <c r="Y656" s="27" t="s">
        <v>21</v>
      </c>
      <c r="Z656" s="5" t="str">
        <f t="shared" si="30"/>
        <v>1106_2_45 day</v>
      </c>
      <c r="AA656" s="32">
        <f t="shared" si="31"/>
        <v>230149</v>
      </c>
      <c r="AB656" s="32"/>
      <c r="AC656" s="32"/>
      <c r="AF656">
        <f>VLOOKUP($I656,ForageQuality!$G$3:$K$1436,2,FALSE)</f>
        <v>16.516500000000001</v>
      </c>
      <c r="AG656">
        <f>VLOOKUP($I656,ForageQuality!$G$3:$K$1436,3,FALSE)</f>
        <v>24.051300000000001</v>
      </c>
      <c r="AH656">
        <f>VLOOKUP($I656,ForageQuality!$G$3:$K$1436,4,FALSE)</f>
        <v>31.658899999999999</v>
      </c>
      <c r="AI656">
        <f>VLOOKUP($I656,ForageQuality!$G$3:$K$1436,5,FALSE)</f>
        <v>23.723699999999997</v>
      </c>
    </row>
    <row r="657" spans="1:35" ht="15.75" customHeight="1" x14ac:dyDescent="0.2">
      <c r="A657" s="27" t="s">
        <v>19</v>
      </c>
      <c r="B657" s="27">
        <v>2023</v>
      </c>
      <c r="C657" s="30">
        <v>45118</v>
      </c>
      <c r="D657" s="27">
        <v>1308</v>
      </c>
      <c r="E657" s="31">
        <v>3</v>
      </c>
      <c r="F657" s="27" t="s">
        <v>20</v>
      </c>
      <c r="G657" s="27" t="s">
        <v>21</v>
      </c>
      <c r="H657" s="27">
        <v>2</v>
      </c>
      <c r="I657" s="5">
        <f t="shared" si="28"/>
        <v>230157</v>
      </c>
      <c r="J657" s="27">
        <v>2.7394562889732623</v>
      </c>
      <c r="K657" s="9"/>
      <c r="L657" s="9"/>
      <c r="M657" s="9"/>
      <c r="N657" s="9"/>
      <c r="O657" s="9"/>
      <c r="Q657" t="str">
        <f t="shared" si="29"/>
        <v>1308_2_45 day</v>
      </c>
      <c r="R657" s="5">
        <v>230150</v>
      </c>
      <c r="S657" s="32">
        <v>2023</v>
      </c>
      <c r="T657" s="32" t="s">
        <v>130</v>
      </c>
      <c r="U657" s="5" t="s">
        <v>19</v>
      </c>
      <c r="V657" s="5">
        <v>1201</v>
      </c>
      <c r="W657" s="32">
        <v>8</v>
      </c>
      <c r="X657" s="5">
        <v>2</v>
      </c>
      <c r="Y657" s="27" t="s">
        <v>21</v>
      </c>
      <c r="Z657" s="5" t="str">
        <f t="shared" si="30"/>
        <v>1201_2_45 day</v>
      </c>
      <c r="AA657" s="32">
        <f t="shared" si="31"/>
        <v>230150</v>
      </c>
      <c r="AB657" s="32"/>
      <c r="AC657" s="32"/>
      <c r="AF657">
        <f>VLOOKUP($I657,ForageQuality!$G$3:$K$1436,2,FALSE)</f>
        <v>15.520167571428573</v>
      </c>
      <c r="AG657">
        <f>VLOOKUP($I657,ForageQuality!$G$3:$K$1436,3,FALSE)</f>
        <v>25.427496857142863</v>
      </c>
      <c r="AH657">
        <f>VLOOKUP($I657,ForageQuality!$G$3:$K$1436,4,FALSE)</f>
        <v>34.538065000000003</v>
      </c>
      <c r="AI657">
        <f>VLOOKUP($I657,ForageQuality!$G$3:$K$1436,5,FALSE)</f>
        <v>23.42558285714286</v>
      </c>
    </row>
    <row r="658" spans="1:35" ht="15.75" customHeight="1" x14ac:dyDescent="0.2">
      <c r="A658" s="27" t="s">
        <v>19</v>
      </c>
      <c r="B658" s="27">
        <v>2023</v>
      </c>
      <c r="C658" s="30">
        <v>45118</v>
      </c>
      <c r="D658" s="27">
        <v>1309</v>
      </c>
      <c r="E658" s="31">
        <v>3</v>
      </c>
      <c r="F658" s="27" t="s">
        <v>26</v>
      </c>
      <c r="G658" s="27" t="s">
        <v>21</v>
      </c>
      <c r="H658" s="27">
        <v>2</v>
      </c>
      <c r="I658" s="5">
        <f t="shared" si="28"/>
        <v>230158</v>
      </c>
      <c r="J658" s="27">
        <v>4.4429225787430342</v>
      </c>
      <c r="K658" s="9"/>
      <c r="L658" s="9"/>
      <c r="M658" s="9"/>
      <c r="N658" s="9"/>
      <c r="O658" s="9"/>
      <c r="Q658" t="str">
        <f t="shared" si="29"/>
        <v>1309_2_45 day</v>
      </c>
      <c r="R658" s="5">
        <v>230151</v>
      </c>
      <c r="S658" s="32">
        <v>2023</v>
      </c>
      <c r="T658" s="32" t="s">
        <v>130</v>
      </c>
      <c r="U658" s="5" t="s">
        <v>19</v>
      </c>
      <c r="V658" s="5">
        <v>1202</v>
      </c>
      <c r="W658" s="32">
        <v>8</v>
      </c>
      <c r="X658" s="5">
        <v>2</v>
      </c>
      <c r="Y658" s="27" t="s">
        <v>21</v>
      </c>
      <c r="Z658" s="5" t="str">
        <f t="shared" si="30"/>
        <v>1202_2_45 day</v>
      </c>
      <c r="AA658" s="32">
        <f t="shared" si="31"/>
        <v>230151</v>
      </c>
      <c r="AB658" s="32"/>
      <c r="AC658" s="32"/>
      <c r="AF658">
        <f>VLOOKUP($I658,ForageQuality!$G$3:$K$1436,2,FALSE)</f>
        <v>16.959828000000002</v>
      </c>
      <c r="AG658">
        <f>VLOOKUP($I658,ForageQuality!$G$3:$K$1436,3,FALSE)</f>
        <v>23.273208</v>
      </c>
      <c r="AH658">
        <f>VLOOKUP($I658,ForageQuality!$G$3:$K$1436,4,FALSE)</f>
        <v>32.847743999999999</v>
      </c>
      <c r="AI658">
        <f>VLOOKUP($I658,ForageQuality!$G$3:$K$1436,5,FALSE)</f>
        <v>22.028700000000001</v>
      </c>
    </row>
    <row r="659" spans="1:35" ht="15.75" customHeight="1" x14ac:dyDescent="0.2">
      <c r="A659" s="27" t="s">
        <v>19</v>
      </c>
      <c r="B659" s="27">
        <v>2023</v>
      </c>
      <c r="C659" s="30">
        <v>45118</v>
      </c>
      <c r="D659" s="27">
        <v>1310</v>
      </c>
      <c r="E659" s="31">
        <v>3</v>
      </c>
      <c r="F659" s="27" t="s">
        <v>24</v>
      </c>
      <c r="G659" s="27" t="s">
        <v>21</v>
      </c>
      <c r="H659" s="27">
        <v>2</v>
      </c>
      <c r="I659" s="5">
        <f t="shared" si="28"/>
        <v>230159</v>
      </c>
      <c r="J659" s="27">
        <v>6.1947608156336651</v>
      </c>
      <c r="K659" s="9"/>
      <c r="L659" s="9"/>
      <c r="M659" s="9"/>
      <c r="N659" s="9"/>
      <c r="O659" s="9"/>
      <c r="Q659" t="str">
        <f t="shared" si="29"/>
        <v>1310_2_45 day</v>
      </c>
      <c r="R659" s="5">
        <v>230152</v>
      </c>
      <c r="S659" s="32">
        <v>2023</v>
      </c>
      <c r="T659" s="32" t="s">
        <v>130</v>
      </c>
      <c r="U659" s="5" t="s">
        <v>19</v>
      </c>
      <c r="V659" s="5">
        <v>1203</v>
      </c>
      <c r="W659" s="32">
        <v>8</v>
      </c>
      <c r="X659" s="5">
        <v>2</v>
      </c>
      <c r="Y659" s="27" t="s">
        <v>21</v>
      </c>
      <c r="Z659" s="5" t="str">
        <f t="shared" si="30"/>
        <v>1203_2_45 day</v>
      </c>
      <c r="AA659" s="32">
        <f t="shared" si="31"/>
        <v>230152</v>
      </c>
      <c r="AB659" s="32"/>
      <c r="AC659" s="32"/>
      <c r="AF659">
        <f>VLOOKUP($I659,ForageQuality!$G$3:$K$1436,2,FALSE)</f>
        <v>14.363363999999999</v>
      </c>
      <c r="AG659">
        <f>VLOOKUP($I659,ForageQuality!$G$3:$K$1436,3,FALSE)</f>
        <v>28.434343999999999</v>
      </c>
      <c r="AH659">
        <f>VLOOKUP($I659,ForageQuality!$G$3:$K$1436,4,FALSE)</f>
        <v>37.178452999999998</v>
      </c>
      <c r="AI659">
        <f>VLOOKUP($I659,ForageQuality!$G$3:$K$1436,5,FALSE)</f>
        <v>28.799824000000001</v>
      </c>
    </row>
    <row r="660" spans="1:35" ht="15.75" customHeight="1" x14ac:dyDescent="0.2">
      <c r="A660" s="27" t="s">
        <v>19</v>
      </c>
      <c r="B660" s="27">
        <v>2023</v>
      </c>
      <c r="C660" s="30">
        <v>45118</v>
      </c>
      <c r="D660" s="27">
        <v>1311</v>
      </c>
      <c r="E660" s="31">
        <v>3</v>
      </c>
      <c r="F660" s="27" t="s">
        <v>25</v>
      </c>
      <c r="G660" s="27" t="s">
        <v>21</v>
      </c>
      <c r="H660" s="27">
        <v>2</v>
      </c>
      <c r="I660" s="5">
        <f t="shared" si="28"/>
        <v>230160</v>
      </c>
      <c r="J660" s="27">
        <v>3.2334661483560008</v>
      </c>
      <c r="K660" s="9"/>
      <c r="L660" s="9"/>
      <c r="M660" s="9"/>
      <c r="N660" s="9"/>
      <c r="O660" s="9"/>
      <c r="Q660" t="str">
        <f t="shared" si="29"/>
        <v>1311_2_45 day</v>
      </c>
      <c r="R660" s="5">
        <v>230153</v>
      </c>
      <c r="S660" s="32">
        <v>2023</v>
      </c>
      <c r="T660" s="32" t="s">
        <v>130</v>
      </c>
      <c r="U660" s="5" t="s">
        <v>19</v>
      </c>
      <c r="V660" s="5">
        <v>1204</v>
      </c>
      <c r="W660" s="32">
        <v>8</v>
      </c>
      <c r="X660" s="5">
        <v>2</v>
      </c>
      <c r="Y660" s="27" t="s">
        <v>21</v>
      </c>
      <c r="Z660" s="5" t="str">
        <f t="shared" si="30"/>
        <v>1204_2_45 day</v>
      </c>
      <c r="AA660" s="32">
        <f t="shared" si="31"/>
        <v>230153</v>
      </c>
      <c r="AB660" s="32"/>
      <c r="AC660" s="32"/>
      <c r="AF660">
        <f>VLOOKUP($I660,ForageQuality!$G$3:$K$1436,2,FALSE)</f>
        <v>16.116268999999999</v>
      </c>
      <c r="AG660">
        <f>VLOOKUP($I660,ForageQuality!$G$3:$K$1436,3,FALSE)</f>
        <v>24.359908000000001</v>
      </c>
      <c r="AH660">
        <f>VLOOKUP($I660,ForageQuality!$G$3:$K$1436,4,FALSE)</f>
        <v>32.205390999999999</v>
      </c>
      <c r="AI660">
        <f>VLOOKUP($I660,ForageQuality!$G$3:$K$1436,5,FALSE)</f>
        <v>25.898238000000003</v>
      </c>
    </row>
    <row r="661" spans="1:35" ht="15.75" customHeight="1" x14ac:dyDescent="0.2">
      <c r="A661" s="27" t="s">
        <v>19</v>
      </c>
      <c r="B661" s="27">
        <v>2023</v>
      </c>
      <c r="C661" s="30">
        <v>45118</v>
      </c>
      <c r="D661" s="27">
        <v>1312</v>
      </c>
      <c r="E661" s="31">
        <v>3</v>
      </c>
      <c r="F661" s="27" t="s">
        <v>23</v>
      </c>
      <c r="G661" s="27" t="s">
        <v>21</v>
      </c>
      <c r="H661" s="27">
        <v>2</v>
      </c>
      <c r="I661" s="5">
        <f t="shared" si="28"/>
        <v>230161</v>
      </c>
      <c r="J661" s="27">
        <v>5.2150477843158294</v>
      </c>
      <c r="K661" s="9"/>
      <c r="L661" s="9"/>
      <c r="M661" s="9"/>
      <c r="N661" s="9"/>
      <c r="O661" s="9"/>
      <c r="Q661" t="str">
        <f t="shared" si="29"/>
        <v>1312_2_45 day</v>
      </c>
      <c r="R661" s="5">
        <v>230154</v>
      </c>
      <c r="S661" s="32">
        <v>2023</v>
      </c>
      <c r="T661" s="32" t="s">
        <v>130</v>
      </c>
      <c r="U661" s="5" t="s">
        <v>19</v>
      </c>
      <c r="V661" s="5">
        <v>1205</v>
      </c>
      <c r="W661" s="32">
        <v>8</v>
      </c>
      <c r="X661" s="5">
        <v>2</v>
      </c>
      <c r="Y661" s="27" t="s">
        <v>21</v>
      </c>
      <c r="Z661" s="5" t="str">
        <f t="shared" si="30"/>
        <v>1205_2_45 day</v>
      </c>
      <c r="AA661" s="32">
        <f t="shared" si="31"/>
        <v>230154</v>
      </c>
      <c r="AB661" s="32"/>
      <c r="AC661" s="32"/>
      <c r="AF661">
        <f>VLOOKUP($I661,ForageQuality!$G$3:$K$1436,2,FALSE)</f>
        <v>17.016818000000001</v>
      </c>
      <c r="AG661">
        <f>VLOOKUP($I661,ForageQuality!$G$3:$K$1436,3,FALSE)</f>
        <v>24.300601</v>
      </c>
      <c r="AH661">
        <f>VLOOKUP($I661,ForageQuality!$G$3:$K$1436,4,FALSE)</f>
        <v>32.598813</v>
      </c>
      <c r="AI661">
        <f>VLOOKUP($I661,ForageQuality!$G$3:$K$1436,5,FALSE)</f>
        <v>22.600746999999998</v>
      </c>
    </row>
    <row r="662" spans="1:35" ht="15.75" customHeight="1" x14ac:dyDescent="0.2">
      <c r="A662" s="27" t="s">
        <v>19</v>
      </c>
      <c r="B662" s="27">
        <v>2023</v>
      </c>
      <c r="C662" s="30">
        <v>45118</v>
      </c>
      <c r="D662" s="27">
        <v>1401</v>
      </c>
      <c r="E662" s="31">
        <v>4</v>
      </c>
      <c r="F662" s="27" t="s">
        <v>20</v>
      </c>
      <c r="G662" s="27" t="s">
        <v>21</v>
      </c>
      <c r="H662" s="27">
        <v>2</v>
      </c>
      <c r="I662" s="5">
        <f t="shared" si="28"/>
        <v>230162</v>
      </c>
      <c r="J662" s="27">
        <v>4.645299402119746</v>
      </c>
      <c r="K662" s="9"/>
      <c r="L662" s="9"/>
      <c r="M662" s="9"/>
      <c r="N662" s="9"/>
      <c r="O662" s="9"/>
      <c r="Q662" t="str">
        <f t="shared" si="29"/>
        <v>1401_2_45 day</v>
      </c>
      <c r="R662" s="5">
        <v>230155</v>
      </c>
      <c r="S662" s="32">
        <v>2023</v>
      </c>
      <c r="T662" s="32" t="s">
        <v>130</v>
      </c>
      <c r="U662" s="5" t="s">
        <v>19</v>
      </c>
      <c r="V662" s="5">
        <v>1206</v>
      </c>
      <c r="W662" s="32">
        <v>8</v>
      </c>
      <c r="X662" s="5">
        <v>2</v>
      </c>
      <c r="Y662" s="27" t="s">
        <v>21</v>
      </c>
      <c r="Z662" s="5" t="str">
        <f t="shared" si="30"/>
        <v>1206_2_45 day</v>
      </c>
      <c r="AA662" s="32">
        <f t="shared" si="31"/>
        <v>230155</v>
      </c>
      <c r="AB662" s="32"/>
      <c r="AC662" s="32"/>
      <c r="AF662">
        <f>VLOOKUP($I662,ForageQuality!$G$3:$K$1436,2,FALSE)</f>
        <v>15.515499999999998</v>
      </c>
      <c r="AG662">
        <f>VLOOKUP($I662,ForageQuality!$G$3:$K$1436,3,FALSE)</f>
        <v>25.934999999999999</v>
      </c>
      <c r="AH662">
        <f>VLOOKUP($I662,ForageQuality!$G$3:$K$1436,4,FALSE)</f>
        <v>35.125999999999998</v>
      </c>
      <c r="AI662">
        <f>VLOOKUP($I662,ForageQuality!$G$3:$K$1436,5,FALSE)</f>
        <v>25.307100000000002</v>
      </c>
    </row>
    <row r="663" spans="1:35" ht="15.75" customHeight="1" x14ac:dyDescent="0.2">
      <c r="A663" s="27" t="s">
        <v>19</v>
      </c>
      <c r="B663" s="27">
        <v>2023</v>
      </c>
      <c r="C663" s="30">
        <v>45118</v>
      </c>
      <c r="D663" s="27">
        <v>1402</v>
      </c>
      <c r="E663" s="31">
        <v>4</v>
      </c>
      <c r="F663" s="27" t="s">
        <v>23</v>
      </c>
      <c r="G663" s="27" t="s">
        <v>21</v>
      </c>
      <c r="H663" s="27">
        <v>2</v>
      </c>
      <c r="I663" s="5">
        <f t="shared" si="28"/>
        <v>230163</v>
      </c>
      <c r="J663" s="27">
        <v>2.9527071725317686</v>
      </c>
      <c r="K663" s="9"/>
      <c r="L663" s="9"/>
      <c r="M663" s="9"/>
      <c r="N663" s="9"/>
      <c r="O663" s="9"/>
      <c r="Q663" t="str">
        <f t="shared" si="29"/>
        <v>1402_2_45 day</v>
      </c>
      <c r="R663" s="5">
        <v>230156</v>
      </c>
      <c r="S663" s="32">
        <v>2023</v>
      </c>
      <c r="T663" s="32" t="s">
        <v>130</v>
      </c>
      <c r="U663" s="5" t="s">
        <v>19</v>
      </c>
      <c r="V663" s="5">
        <v>1307</v>
      </c>
      <c r="W663" s="32">
        <v>8</v>
      </c>
      <c r="X663" s="5">
        <v>2</v>
      </c>
      <c r="Y663" s="27" t="s">
        <v>21</v>
      </c>
      <c r="Z663" s="5" t="str">
        <f t="shared" si="30"/>
        <v>1307_2_45 day</v>
      </c>
      <c r="AA663" s="32">
        <f t="shared" si="31"/>
        <v>230156</v>
      </c>
      <c r="AB663" s="32"/>
      <c r="AC663" s="32"/>
      <c r="AF663">
        <f>VLOOKUP($I663,ForageQuality!$G$3:$K$1436,2,FALSE)</f>
        <v>16.426216</v>
      </c>
      <c r="AG663">
        <f>VLOOKUP($I663,ForageQuality!$G$3:$K$1436,3,FALSE)</f>
        <v>25.755136000000004</v>
      </c>
      <c r="AH663">
        <f>VLOOKUP($I663,ForageQuality!$G$3:$K$1436,4,FALSE)</f>
        <v>34.398105999999999</v>
      </c>
      <c r="AI663">
        <f>VLOOKUP($I663,ForageQuality!$G$3:$K$1436,5,FALSE)</f>
        <v>23.907644000000001</v>
      </c>
    </row>
    <row r="664" spans="1:35" ht="15.75" customHeight="1" x14ac:dyDescent="0.2">
      <c r="A664" s="27" t="s">
        <v>19</v>
      </c>
      <c r="B664" s="27">
        <v>2023</v>
      </c>
      <c r="C664" s="30">
        <v>45118</v>
      </c>
      <c r="D664" s="27">
        <v>1403</v>
      </c>
      <c r="E664" s="31">
        <v>4</v>
      </c>
      <c r="F664" s="27" t="s">
        <v>24</v>
      </c>
      <c r="G664" s="27" t="s">
        <v>21</v>
      </c>
      <c r="H664" s="27">
        <v>2</v>
      </c>
      <c r="I664" s="5">
        <f t="shared" si="28"/>
        <v>230164</v>
      </c>
      <c r="J664" s="27">
        <v>5.2875061688896103</v>
      </c>
      <c r="K664" s="9"/>
      <c r="L664" s="9"/>
      <c r="M664" s="9"/>
      <c r="N664" s="9"/>
      <c r="O664" s="9"/>
      <c r="Q664" t="str">
        <f t="shared" si="29"/>
        <v>1403_2_45 day</v>
      </c>
      <c r="R664" s="5">
        <v>230157</v>
      </c>
      <c r="S664" s="32">
        <v>2023</v>
      </c>
      <c r="T664" s="32" t="s">
        <v>130</v>
      </c>
      <c r="U664" s="5" t="s">
        <v>19</v>
      </c>
      <c r="V664" s="5">
        <v>1308</v>
      </c>
      <c r="W664" s="32">
        <v>8</v>
      </c>
      <c r="X664" s="5">
        <v>2</v>
      </c>
      <c r="Y664" s="27" t="s">
        <v>21</v>
      </c>
      <c r="Z664" s="5" t="str">
        <f t="shared" si="30"/>
        <v>1308_2_45 day</v>
      </c>
      <c r="AA664" s="32">
        <f t="shared" si="31"/>
        <v>230157</v>
      </c>
      <c r="AB664" s="32"/>
      <c r="AC664" s="32"/>
      <c r="AF664">
        <f>VLOOKUP($I664,ForageQuality!$G$3:$K$1436,2,FALSE)</f>
        <v>15.537591000000001</v>
      </c>
      <c r="AG664">
        <f>VLOOKUP($I664,ForageQuality!$G$3:$K$1436,3,FALSE)</f>
        <v>25.817283</v>
      </c>
      <c r="AH664">
        <f>VLOOKUP($I664,ForageQuality!$G$3:$K$1436,4,FALSE)</f>
        <v>35.207037</v>
      </c>
      <c r="AI664">
        <f>VLOOKUP($I664,ForageQuality!$G$3:$K$1436,5,FALSE)</f>
        <v>24.900102</v>
      </c>
    </row>
    <row r="665" spans="1:35" ht="15.75" customHeight="1" x14ac:dyDescent="0.2">
      <c r="A665" s="27" t="s">
        <v>19</v>
      </c>
      <c r="B665" s="27">
        <v>2023</v>
      </c>
      <c r="C665" s="30">
        <v>45118</v>
      </c>
      <c r="D665" s="27">
        <v>1404</v>
      </c>
      <c r="E665" s="31">
        <v>4</v>
      </c>
      <c r="F665" s="27" t="s">
        <v>22</v>
      </c>
      <c r="G665" s="27" t="s">
        <v>21</v>
      </c>
      <c r="H665" s="27">
        <v>2</v>
      </c>
      <c r="I665" s="5">
        <f t="shared" si="28"/>
        <v>230165</v>
      </c>
      <c r="J665" s="27">
        <v>4.6065967990779306</v>
      </c>
      <c r="K665" s="9"/>
      <c r="L665" s="9"/>
      <c r="M665" s="9"/>
      <c r="N665" s="9"/>
      <c r="O665" s="9"/>
      <c r="Q665" t="str">
        <f t="shared" si="29"/>
        <v>1404_2_45 day</v>
      </c>
      <c r="R665" s="5">
        <v>230158</v>
      </c>
      <c r="S665" s="32">
        <v>2023</v>
      </c>
      <c r="T665" s="32" t="s">
        <v>130</v>
      </c>
      <c r="U665" s="5" t="s">
        <v>19</v>
      </c>
      <c r="V665" s="5">
        <v>1309</v>
      </c>
      <c r="W665" s="32">
        <v>8</v>
      </c>
      <c r="X665" s="5">
        <v>2</v>
      </c>
      <c r="Y665" s="27" t="s">
        <v>21</v>
      </c>
      <c r="Z665" s="5" t="str">
        <f t="shared" si="30"/>
        <v>1309_2_45 day</v>
      </c>
      <c r="AA665" s="32">
        <f t="shared" si="31"/>
        <v>230158</v>
      </c>
      <c r="AB665" s="32"/>
      <c r="AC665" s="32"/>
      <c r="AF665">
        <f>VLOOKUP($I665,ForageQuality!$G$3:$K$1436,2,FALSE)</f>
        <v>16.368991999999999</v>
      </c>
      <c r="AG665">
        <f>VLOOKUP($I665,ForageQuality!$G$3:$K$1436,3,FALSE)</f>
        <v>24.808399999999995</v>
      </c>
      <c r="AH665">
        <f>VLOOKUP($I665,ForageQuality!$G$3:$K$1436,4,FALSE)</f>
        <v>33.721215999999998</v>
      </c>
      <c r="AI665">
        <f>VLOOKUP($I665,ForageQuality!$G$3:$K$1436,5,FALSE)</f>
        <v>23.615776</v>
      </c>
    </row>
    <row r="666" spans="1:35" ht="15.75" customHeight="1" x14ac:dyDescent="0.2">
      <c r="A666" s="27" t="s">
        <v>19</v>
      </c>
      <c r="B666" s="27">
        <v>2023</v>
      </c>
      <c r="C666" s="30">
        <v>45118</v>
      </c>
      <c r="D666" s="27">
        <v>1405</v>
      </c>
      <c r="E666" s="31">
        <v>4</v>
      </c>
      <c r="F666" s="27" t="s">
        <v>26</v>
      </c>
      <c r="G666" s="27" t="s">
        <v>21</v>
      </c>
      <c r="H666" s="27">
        <v>2</v>
      </c>
      <c r="I666" s="5">
        <f t="shared" si="28"/>
        <v>230166</v>
      </c>
      <c r="J666" s="27">
        <v>2.5144258533584898</v>
      </c>
      <c r="K666" s="9"/>
      <c r="L666" s="9"/>
      <c r="M666" s="9"/>
      <c r="N666" s="9"/>
      <c r="O666" s="9"/>
      <c r="Q666" t="str">
        <f t="shared" si="29"/>
        <v>1405_2_45 day</v>
      </c>
      <c r="R666" s="5">
        <v>230159</v>
      </c>
      <c r="S666" s="32">
        <v>2023</v>
      </c>
      <c r="T666" s="32" t="s">
        <v>130</v>
      </c>
      <c r="U666" s="5" t="s">
        <v>19</v>
      </c>
      <c r="V666" s="5">
        <v>1310</v>
      </c>
      <c r="W666" s="32">
        <v>8</v>
      </c>
      <c r="X666" s="5">
        <v>2</v>
      </c>
      <c r="Y666" s="27" t="s">
        <v>21</v>
      </c>
      <c r="Z666" s="5" t="str">
        <f t="shared" si="30"/>
        <v>1310_2_45 day</v>
      </c>
      <c r="AA666" s="32">
        <f t="shared" si="31"/>
        <v>230159</v>
      </c>
      <c r="AB666" s="32"/>
      <c r="AC666" s="32"/>
      <c r="AF666">
        <f>VLOOKUP($I666,ForageQuality!$G$3:$K$1436,2,FALSE)</f>
        <v>17.277875999999999</v>
      </c>
      <c r="AG666">
        <f>VLOOKUP($I666,ForageQuality!$G$3:$K$1436,3,FALSE)</f>
        <v>22.096008000000001</v>
      </c>
      <c r="AH666">
        <f>VLOOKUP($I666,ForageQuality!$G$3:$K$1436,4,FALSE)</f>
        <v>31.541004000000001</v>
      </c>
      <c r="AI666">
        <f>VLOOKUP($I666,ForageQuality!$G$3:$K$1436,5,FALSE)</f>
        <v>19.673279999999998</v>
      </c>
    </row>
    <row r="667" spans="1:35" ht="15.75" customHeight="1" x14ac:dyDescent="0.2">
      <c r="A667" s="27" t="s">
        <v>19</v>
      </c>
      <c r="B667" s="27">
        <v>2023</v>
      </c>
      <c r="C667" s="30">
        <v>45118</v>
      </c>
      <c r="D667" s="27">
        <v>1406</v>
      </c>
      <c r="E667" s="31">
        <v>4</v>
      </c>
      <c r="F667" s="27" t="s">
        <v>25</v>
      </c>
      <c r="G667" s="27" t="s">
        <v>21</v>
      </c>
      <c r="H667" s="27">
        <v>2</v>
      </c>
      <c r="I667" s="5">
        <f t="shared" si="28"/>
        <v>230167</v>
      </c>
      <c r="J667" s="27">
        <v>5.3768020111684578</v>
      </c>
      <c r="K667" s="9"/>
      <c r="L667" s="9"/>
      <c r="M667" s="9"/>
      <c r="N667" s="9"/>
      <c r="O667" s="9"/>
      <c r="Q667" t="str">
        <f t="shared" si="29"/>
        <v>1406_2_45 day</v>
      </c>
      <c r="R667" s="5">
        <v>230160</v>
      </c>
      <c r="S667" s="32">
        <v>2023</v>
      </c>
      <c r="T667" s="32" t="s">
        <v>130</v>
      </c>
      <c r="U667" s="5" t="s">
        <v>19</v>
      </c>
      <c r="V667" s="5">
        <v>1311</v>
      </c>
      <c r="W667" s="32">
        <v>8</v>
      </c>
      <c r="X667" s="5">
        <v>2</v>
      </c>
      <c r="Y667" s="27" t="s">
        <v>21</v>
      </c>
      <c r="Z667" s="5" t="str">
        <f t="shared" si="30"/>
        <v>1311_2_45 day</v>
      </c>
      <c r="AA667" s="32">
        <f t="shared" si="31"/>
        <v>230160</v>
      </c>
      <c r="AB667" s="32"/>
      <c r="AC667" s="32"/>
      <c r="AF667">
        <f>VLOOKUP($I667,ForageQuality!$G$3:$K$1436,2,FALSE)</f>
        <v>14.454770999999999</v>
      </c>
      <c r="AG667">
        <f>VLOOKUP($I667,ForageQuality!$G$3:$K$1436,3,FALSE)</f>
        <v>28.955546999999999</v>
      </c>
      <c r="AH667">
        <f>VLOOKUP($I667,ForageQuality!$G$3:$K$1436,4,FALSE)</f>
        <v>39.012239999999998</v>
      </c>
      <c r="AI667">
        <f>VLOOKUP($I667,ForageQuality!$G$3:$K$1436,5,FALSE)</f>
        <v>27.556995000000001</v>
      </c>
    </row>
    <row r="668" spans="1:35" ht="15.75" customHeight="1" x14ac:dyDescent="0.2">
      <c r="A668" s="27" t="s">
        <v>19</v>
      </c>
      <c r="B668" s="27">
        <v>2023</v>
      </c>
      <c r="C668" s="30">
        <v>45107</v>
      </c>
      <c r="D668" s="27">
        <v>1407</v>
      </c>
      <c r="E668" s="31">
        <v>4</v>
      </c>
      <c r="F668" s="27" t="s">
        <v>22</v>
      </c>
      <c r="G668" s="27" t="s">
        <v>27</v>
      </c>
      <c r="H668" s="27">
        <v>2</v>
      </c>
      <c r="I668" s="5">
        <f t="shared" si="28"/>
        <v>230114</v>
      </c>
      <c r="J668" s="27">
        <v>2.1836903133862191</v>
      </c>
      <c r="K668" s="9"/>
      <c r="L668" s="9"/>
      <c r="M668" s="9"/>
      <c r="N668" s="9"/>
      <c r="O668" s="9"/>
      <c r="Q668" t="str">
        <f t="shared" si="29"/>
        <v>1407_2_35 day</v>
      </c>
      <c r="R668" s="5">
        <v>230161</v>
      </c>
      <c r="S668" s="32">
        <v>2023</v>
      </c>
      <c r="T668" s="32" t="s">
        <v>130</v>
      </c>
      <c r="U668" s="5" t="s">
        <v>19</v>
      </c>
      <c r="V668" s="5">
        <v>1312</v>
      </c>
      <c r="W668" s="32">
        <v>8</v>
      </c>
      <c r="X668" s="5">
        <v>2</v>
      </c>
      <c r="Y668" s="27" t="s">
        <v>21</v>
      </c>
      <c r="Z668" s="5" t="str">
        <f t="shared" si="30"/>
        <v>1312_2_45 day</v>
      </c>
      <c r="AA668" s="32">
        <f t="shared" si="31"/>
        <v>230161</v>
      </c>
      <c r="AB668" s="32"/>
      <c r="AC668" s="32"/>
      <c r="AF668">
        <f>VLOOKUP($I668,ForageQuality!$G$3:$K$1436,2,FALSE)</f>
        <v>16.805983999999999</v>
      </c>
      <c r="AG668">
        <f>VLOOKUP($I668,ForageQuality!$G$3:$K$1436,3,FALSE)</f>
        <v>27.521392000000002</v>
      </c>
      <c r="AH668">
        <f>VLOOKUP($I668,ForageQuality!$G$3:$K$1436,4,FALSE)</f>
        <v>35.878864</v>
      </c>
      <c r="AI668">
        <f>VLOOKUP($I668,ForageQuality!$G$3:$K$1436,5,FALSE)</f>
        <v>24.107392000000001</v>
      </c>
    </row>
    <row r="669" spans="1:35" ht="15.75" customHeight="1" x14ac:dyDescent="0.2">
      <c r="A669" s="27" t="s">
        <v>19</v>
      </c>
      <c r="B669" s="27">
        <v>2023</v>
      </c>
      <c r="C669" s="30">
        <v>45107</v>
      </c>
      <c r="D669" s="27">
        <v>1408</v>
      </c>
      <c r="E669" s="31">
        <v>4</v>
      </c>
      <c r="F669" s="27" t="s">
        <v>20</v>
      </c>
      <c r="G669" s="27" t="s">
        <v>27</v>
      </c>
      <c r="H669" s="27">
        <v>2</v>
      </c>
      <c r="I669" s="5">
        <f t="shared" si="28"/>
        <v>230115</v>
      </c>
      <c r="J669" s="27">
        <v>1.9643546931333478</v>
      </c>
      <c r="K669" s="9"/>
      <c r="L669" s="9"/>
      <c r="M669" s="9"/>
      <c r="N669" s="9"/>
      <c r="O669" s="9"/>
      <c r="Q669" t="str">
        <f t="shared" si="29"/>
        <v>1408_2_35 day</v>
      </c>
      <c r="R669" s="5">
        <v>230162</v>
      </c>
      <c r="S669" s="32">
        <v>2023</v>
      </c>
      <c r="T669" s="32" t="s">
        <v>130</v>
      </c>
      <c r="U669" s="5" t="s">
        <v>19</v>
      </c>
      <c r="V669" s="5">
        <v>1401</v>
      </c>
      <c r="W669" s="32">
        <v>8</v>
      </c>
      <c r="X669" s="5">
        <v>2</v>
      </c>
      <c r="Y669" s="27" t="s">
        <v>21</v>
      </c>
      <c r="Z669" s="5" t="str">
        <f t="shared" si="30"/>
        <v>1401_2_45 day</v>
      </c>
      <c r="AA669" s="32">
        <f t="shared" si="31"/>
        <v>230162</v>
      </c>
      <c r="AB669" s="32"/>
      <c r="AC669" s="32"/>
      <c r="AF669">
        <f>VLOOKUP($I669,ForageQuality!$G$3:$K$1436,2,FALSE)</f>
        <v>16.470804999999999</v>
      </c>
      <c r="AG669">
        <f>VLOOKUP($I669,ForageQuality!$G$3:$K$1436,3,FALSE)</f>
        <v>27.518184999999999</v>
      </c>
      <c r="AH669">
        <f>VLOOKUP($I669,ForageQuality!$G$3:$K$1436,4,FALSE)</f>
        <v>35.575845000000001</v>
      </c>
      <c r="AI669">
        <f>VLOOKUP($I669,ForageQuality!$G$3:$K$1436,5,FALSE)</f>
        <v>23.197675</v>
      </c>
    </row>
    <row r="670" spans="1:35" ht="15.75" customHeight="1" x14ac:dyDescent="0.2">
      <c r="A670" s="27" t="s">
        <v>19</v>
      </c>
      <c r="B670" s="27">
        <v>2023</v>
      </c>
      <c r="C670" s="30">
        <v>45107</v>
      </c>
      <c r="D670" s="27">
        <v>1409</v>
      </c>
      <c r="E670" s="31">
        <v>4</v>
      </c>
      <c r="F670" s="27" t="s">
        <v>24</v>
      </c>
      <c r="G670" s="27" t="s">
        <v>27</v>
      </c>
      <c r="H670" s="27">
        <v>2</v>
      </c>
      <c r="I670" s="5">
        <f t="shared" si="28"/>
        <v>230116</v>
      </c>
      <c r="J670" s="27">
        <v>3.9631393877042012</v>
      </c>
      <c r="K670" s="9"/>
      <c r="L670" s="9"/>
      <c r="M670" s="9"/>
      <c r="N670" s="9"/>
      <c r="O670" s="9"/>
      <c r="Q670" t="str">
        <f t="shared" si="29"/>
        <v>1409_2_35 day</v>
      </c>
      <c r="R670" s="5">
        <v>230163</v>
      </c>
      <c r="S670" s="32">
        <v>2023</v>
      </c>
      <c r="T670" s="32" t="s">
        <v>130</v>
      </c>
      <c r="U670" s="5" t="s">
        <v>19</v>
      </c>
      <c r="V670" s="5">
        <v>1402</v>
      </c>
      <c r="W670" s="32">
        <v>8</v>
      </c>
      <c r="X670" s="5">
        <v>2</v>
      </c>
      <c r="Y670" s="27" t="s">
        <v>21</v>
      </c>
      <c r="Z670" s="5" t="str">
        <f t="shared" si="30"/>
        <v>1402_2_45 day</v>
      </c>
      <c r="AA670" s="32">
        <f t="shared" si="31"/>
        <v>230163</v>
      </c>
      <c r="AB670" s="32"/>
      <c r="AC670" s="32"/>
      <c r="AF670">
        <f>VLOOKUP($I670,ForageQuality!$G$3:$K$1436,2,FALSE)</f>
        <v>18.219287999999999</v>
      </c>
      <c r="AG670">
        <f>VLOOKUP($I670,ForageQuality!$G$3:$K$1436,3,FALSE)</f>
        <v>26.669471999999999</v>
      </c>
      <c r="AH670">
        <f>VLOOKUP($I670,ForageQuality!$G$3:$K$1436,4,FALSE)</f>
        <v>33.609720000000003</v>
      </c>
      <c r="AI670">
        <f>VLOOKUP($I670,ForageQuality!$G$3:$K$1436,5,FALSE)</f>
        <v>21.130008</v>
      </c>
    </row>
    <row r="671" spans="1:35" ht="15.75" customHeight="1" x14ac:dyDescent="0.2">
      <c r="A671" s="27" t="s">
        <v>19</v>
      </c>
      <c r="B671" s="27">
        <v>2023</v>
      </c>
      <c r="C671" s="30">
        <v>45107</v>
      </c>
      <c r="D671" s="27">
        <v>1410</v>
      </c>
      <c r="E671" s="31">
        <v>4</v>
      </c>
      <c r="F671" s="27" t="s">
        <v>26</v>
      </c>
      <c r="G671" s="27" t="s">
        <v>27</v>
      </c>
      <c r="H671" s="27">
        <v>2</v>
      </c>
      <c r="I671" s="5">
        <f t="shared" si="28"/>
        <v>230117</v>
      </c>
      <c r="J671" s="27">
        <v>2.5191371223080585</v>
      </c>
      <c r="K671" s="9"/>
      <c r="L671" s="9"/>
      <c r="M671" s="9"/>
      <c r="N671" s="9"/>
      <c r="O671" s="9"/>
      <c r="Q671" t="str">
        <f t="shared" si="29"/>
        <v>1410_2_35 day</v>
      </c>
      <c r="R671" s="5">
        <v>230164</v>
      </c>
      <c r="S671" s="32">
        <v>2023</v>
      </c>
      <c r="T671" s="32" t="s">
        <v>130</v>
      </c>
      <c r="U671" s="5" t="s">
        <v>19</v>
      </c>
      <c r="V671" s="5">
        <v>1403</v>
      </c>
      <c r="W671" s="32">
        <v>8</v>
      </c>
      <c r="X671" s="5">
        <v>2</v>
      </c>
      <c r="Y671" s="27" t="s">
        <v>21</v>
      </c>
      <c r="Z671" s="5" t="str">
        <f t="shared" si="30"/>
        <v>1403_2_45 day</v>
      </c>
      <c r="AA671" s="32">
        <f t="shared" si="31"/>
        <v>230164</v>
      </c>
      <c r="AB671" s="32"/>
      <c r="AC671" s="32"/>
      <c r="AF671">
        <f>VLOOKUP($I671,ForageQuality!$G$3:$K$1436,2,FALSE)</f>
        <v>20.841455</v>
      </c>
      <c r="AG671">
        <f>VLOOKUP($I671,ForageQuality!$G$3:$K$1436,3,FALSE)</f>
        <v>22.972239999999999</v>
      </c>
      <c r="AH671">
        <f>VLOOKUP($I671,ForageQuality!$G$3:$K$1436,4,FALSE)</f>
        <v>29.382885000000002</v>
      </c>
      <c r="AI671">
        <f>VLOOKUP($I671,ForageQuality!$G$3:$K$1436,5,FALSE)</f>
        <v>15.290439999999998</v>
      </c>
    </row>
    <row r="672" spans="1:35" ht="15.75" customHeight="1" x14ac:dyDescent="0.2">
      <c r="A672" s="27" t="s">
        <v>19</v>
      </c>
      <c r="B672" s="27">
        <v>2023</v>
      </c>
      <c r="C672" s="30">
        <v>45107</v>
      </c>
      <c r="D672" s="27">
        <v>1411</v>
      </c>
      <c r="E672" s="31">
        <v>4</v>
      </c>
      <c r="F672" s="27" t="s">
        <v>25</v>
      </c>
      <c r="G672" s="27" t="s">
        <v>27</v>
      </c>
      <c r="H672" s="27">
        <v>2</v>
      </c>
      <c r="I672" s="5">
        <f t="shared" si="28"/>
        <v>230118</v>
      </c>
      <c r="J672" s="27">
        <v>1.8118492230101635</v>
      </c>
      <c r="K672" s="9"/>
      <c r="L672" s="9"/>
      <c r="M672" s="9"/>
      <c r="N672" s="9"/>
      <c r="O672" s="9"/>
      <c r="Q672" t="str">
        <f t="shared" si="29"/>
        <v>1411_2_35 day</v>
      </c>
      <c r="R672" s="5">
        <v>230165</v>
      </c>
      <c r="S672" s="32">
        <v>2023</v>
      </c>
      <c r="T672" s="32" t="s">
        <v>130</v>
      </c>
      <c r="U672" s="5" t="s">
        <v>19</v>
      </c>
      <c r="V672" s="5">
        <v>1404</v>
      </c>
      <c r="W672" s="32">
        <v>8</v>
      </c>
      <c r="X672" s="5">
        <v>2</v>
      </c>
      <c r="Y672" s="27" t="s">
        <v>21</v>
      </c>
      <c r="Z672" s="5" t="str">
        <f t="shared" si="30"/>
        <v>1404_2_45 day</v>
      </c>
      <c r="AA672" s="32">
        <f t="shared" si="31"/>
        <v>230165</v>
      </c>
      <c r="AB672" s="32"/>
      <c r="AC672" s="32"/>
      <c r="AF672">
        <f>VLOOKUP($I672,ForageQuality!$G$3:$K$1436,2,FALSE)</f>
        <v>17.455604000000001</v>
      </c>
      <c r="AG672">
        <f>VLOOKUP($I672,ForageQuality!$G$3:$K$1436,3,FALSE)</f>
        <v>24.866516000000001</v>
      </c>
      <c r="AH672">
        <f>VLOOKUP($I672,ForageQuality!$G$3:$K$1436,4,FALSE)</f>
        <v>33.140217999999997</v>
      </c>
      <c r="AI672">
        <f>VLOOKUP($I672,ForageQuality!$G$3:$K$1436,5,FALSE)</f>
        <v>19.707940000000001</v>
      </c>
    </row>
    <row r="673" spans="1:35" ht="15.75" customHeight="1" x14ac:dyDescent="0.2">
      <c r="A673" s="27" t="s">
        <v>19</v>
      </c>
      <c r="B673" s="27">
        <v>2023</v>
      </c>
      <c r="C673" s="30">
        <v>45107</v>
      </c>
      <c r="D673" s="27">
        <v>1412</v>
      </c>
      <c r="E673" s="31">
        <v>4</v>
      </c>
      <c r="F673" s="27" t="s">
        <v>23</v>
      </c>
      <c r="G673" s="27" t="s">
        <v>27</v>
      </c>
      <c r="H673" s="27">
        <v>2</v>
      </c>
      <c r="I673" s="5">
        <f t="shared" si="28"/>
        <v>230119</v>
      </c>
      <c r="J673" s="27">
        <v>1.579148070191069</v>
      </c>
      <c r="K673" s="9"/>
      <c r="L673" s="9"/>
      <c r="M673" s="9"/>
      <c r="N673" s="9"/>
      <c r="O673" s="9"/>
      <c r="Q673" t="str">
        <f t="shared" si="29"/>
        <v>1412_2_35 day</v>
      </c>
      <c r="R673" s="5">
        <v>230166</v>
      </c>
      <c r="S673" s="32">
        <v>2023</v>
      </c>
      <c r="T673" s="32" t="s">
        <v>130</v>
      </c>
      <c r="U673" s="5" t="s">
        <v>19</v>
      </c>
      <c r="V673" s="5">
        <v>1405</v>
      </c>
      <c r="W673" s="32">
        <v>8</v>
      </c>
      <c r="X673" s="5">
        <v>2</v>
      </c>
      <c r="Y673" s="27" t="s">
        <v>21</v>
      </c>
      <c r="Z673" s="5" t="str">
        <f t="shared" si="30"/>
        <v>1405_2_45 day</v>
      </c>
      <c r="AA673" s="32">
        <f t="shared" si="31"/>
        <v>230166</v>
      </c>
      <c r="AB673" s="32"/>
      <c r="AC673" s="32"/>
      <c r="AF673">
        <f>VLOOKUP($I673,ForageQuality!$G$3:$K$1436,2,FALSE)</f>
        <v>15.310927999999999</v>
      </c>
      <c r="AG673">
        <f>VLOOKUP($I673,ForageQuality!$G$3:$K$1436,3,FALSE)</f>
        <v>31.040088000000001</v>
      </c>
      <c r="AH673">
        <f>VLOOKUP($I673,ForageQuality!$G$3:$K$1436,4,FALSE)</f>
        <v>40.877631999999998</v>
      </c>
      <c r="AI673">
        <f>VLOOKUP($I673,ForageQuality!$G$3:$K$1436,5,FALSE)</f>
        <v>24.021063999999999</v>
      </c>
    </row>
    <row r="674" spans="1:35" ht="15.75" customHeight="1" x14ac:dyDescent="0.2">
      <c r="A674" s="27" t="s">
        <v>19</v>
      </c>
      <c r="B674" s="27">
        <v>2023</v>
      </c>
      <c r="C674" s="30">
        <v>45160</v>
      </c>
      <c r="D674" s="27">
        <v>1101</v>
      </c>
      <c r="E674" s="31">
        <v>1</v>
      </c>
      <c r="F674" s="27" t="s">
        <v>20</v>
      </c>
      <c r="G674" s="27" t="s">
        <v>21</v>
      </c>
      <c r="H674" s="27">
        <v>3</v>
      </c>
      <c r="I674" s="5">
        <f t="shared" si="28"/>
        <v>230240</v>
      </c>
      <c r="J674" s="27">
        <v>2.5495838524155761</v>
      </c>
      <c r="K674" s="9"/>
      <c r="L674" s="9"/>
      <c r="M674" s="9"/>
      <c r="N674" s="9"/>
      <c r="O674" s="9"/>
      <c r="Q674" t="str">
        <f t="shared" si="29"/>
        <v>1101_3_45 day</v>
      </c>
      <c r="R674" s="5">
        <v>230167</v>
      </c>
      <c r="S674" s="32">
        <v>2023</v>
      </c>
      <c r="T674" s="32" t="s">
        <v>130</v>
      </c>
      <c r="U674" s="5" t="s">
        <v>19</v>
      </c>
      <c r="V674" s="5">
        <v>1406</v>
      </c>
      <c r="W674" s="32">
        <v>8</v>
      </c>
      <c r="X674" s="5">
        <v>2</v>
      </c>
      <c r="Y674" s="27" t="s">
        <v>21</v>
      </c>
      <c r="Z674" s="5" t="str">
        <f t="shared" si="30"/>
        <v>1406_2_45 day</v>
      </c>
      <c r="AA674" s="32">
        <f t="shared" si="31"/>
        <v>230167</v>
      </c>
      <c r="AF674">
        <f>VLOOKUP($I674,ForageQuality!$G$3:$K$1436,2,FALSE)</f>
        <v>13.373172000000002</v>
      </c>
      <c r="AG674">
        <f>VLOOKUP($I674,ForageQuality!$G$3:$K$1436,3,FALSE)</f>
        <v>30.210424</v>
      </c>
      <c r="AH674">
        <f>VLOOKUP($I674,ForageQuality!$G$3:$K$1436,4,FALSE)</f>
        <v>41.450451999999999</v>
      </c>
      <c r="AI674">
        <f>VLOOKUP($I674,ForageQuality!$G$3:$K$1436,5,FALSE)</f>
        <v>26.737228000000002</v>
      </c>
    </row>
    <row r="675" spans="1:35" ht="15.75" customHeight="1" x14ac:dyDescent="0.2">
      <c r="A675" s="27" t="s">
        <v>19</v>
      </c>
      <c r="B675" s="27">
        <v>2023</v>
      </c>
      <c r="C675" s="30">
        <v>45160</v>
      </c>
      <c r="D675" s="27">
        <v>1102</v>
      </c>
      <c r="E675" s="31">
        <v>1</v>
      </c>
      <c r="F675" s="27" t="s">
        <v>22</v>
      </c>
      <c r="G675" s="27" t="s">
        <v>21</v>
      </c>
      <c r="H675" s="27">
        <v>3</v>
      </c>
      <c r="I675" s="5">
        <f t="shared" si="28"/>
        <v>230241</v>
      </c>
      <c r="J675" s="27">
        <v>2.7194472382898303</v>
      </c>
      <c r="K675" s="9"/>
      <c r="L675" s="9"/>
      <c r="M675" s="9"/>
      <c r="N675" s="9"/>
      <c r="O675" s="9"/>
      <c r="Q675" t="str">
        <f t="shared" si="29"/>
        <v>1102_3_45 day</v>
      </c>
      <c r="R675" s="5">
        <v>230192</v>
      </c>
      <c r="S675" s="32">
        <v>2023</v>
      </c>
      <c r="T675" s="32" t="s">
        <v>130</v>
      </c>
      <c r="U675" s="5" t="s">
        <v>19</v>
      </c>
      <c r="V675" s="5">
        <v>1107</v>
      </c>
      <c r="W675" s="32">
        <v>10</v>
      </c>
      <c r="X675" s="5">
        <v>3</v>
      </c>
      <c r="Y675" s="27" t="s">
        <v>27</v>
      </c>
      <c r="Z675" s="5" t="str">
        <f t="shared" si="30"/>
        <v>1107_3_35 day</v>
      </c>
      <c r="AA675" s="32">
        <f t="shared" si="31"/>
        <v>230192</v>
      </c>
      <c r="AF675">
        <f>VLOOKUP($I675,ForageQuality!$G$3:$K$1436,2,FALSE)</f>
        <v>14.803081999999998</v>
      </c>
      <c r="AG675">
        <f>VLOOKUP($I675,ForageQuality!$G$3:$K$1436,3,FALSE)</f>
        <v>29.066372999999999</v>
      </c>
      <c r="AH675">
        <f>VLOOKUP($I675,ForageQuality!$G$3:$K$1436,4,FALSE)</f>
        <v>38.251969000000003</v>
      </c>
      <c r="AI675">
        <f>VLOOKUP($I675,ForageQuality!$G$3:$K$1436,5,FALSE)</f>
        <v>26.651036999999999</v>
      </c>
    </row>
    <row r="676" spans="1:35" ht="15.75" customHeight="1" x14ac:dyDescent="0.2">
      <c r="A676" s="27" t="s">
        <v>19</v>
      </c>
      <c r="B676" s="27">
        <v>2023</v>
      </c>
      <c r="C676" s="30">
        <v>45160</v>
      </c>
      <c r="D676" s="27">
        <v>1103</v>
      </c>
      <c r="E676" s="31">
        <v>1</v>
      </c>
      <c r="F676" s="27" t="s">
        <v>23</v>
      </c>
      <c r="G676" s="27" t="s">
        <v>21</v>
      </c>
      <c r="H676" s="27">
        <v>3</v>
      </c>
      <c r="I676" s="5">
        <f t="shared" si="28"/>
        <v>230242</v>
      </c>
      <c r="J676" s="27">
        <v>2.7862761402420095</v>
      </c>
      <c r="K676" s="9"/>
      <c r="L676" s="9"/>
      <c r="M676" s="9"/>
      <c r="N676" s="9"/>
      <c r="O676" s="9"/>
      <c r="Q676" t="str">
        <f t="shared" si="29"/>
        <v>1103_3_45 day</v>
      </c>
      <c r="R676" s="5">
        <v>230193</v>
      </c>
      <c r="S676" s="32">
        <v>2023</v>
      </c>
      <c r="T676" s="32" t="s">
        <v>130</v>
      </c>
      <c r="U676" s="5" t="s">
        <v>19</v>
      </c>
      <c r="V676" s="5">
        <v>1108</v>
      </c>
      <c r="W676" s="32">
        <v>10</v>
      </c>
      <c r="X676" s="5">
        <v>3</v>
      </c>
      <c r="Y676" s="27" t="s">
        <v>27</v>
      </c>
      <c r="Z676" s="5" t="str">
        <f t="shared" si="30"/>
        <v>1108_3_35 day</v>
      </c>
      <c r="AA676" s="32">
        <f t="shared" si="31"/>
        <v>230193</v>
      </c>
      <c r="AF676">
        <f>VLOOKUP($I676,ForageQuality!$G$3:$K$1436,2,FALSE)</f>
        <v>13.020450000000002</v>
      </c>
      <c r="AG676">
        <f>VLOOKUP($I676,ForageQuality!$G$3:$K$1436,3,FALSE)</f>
        <v>33.049799999999998</v>
      </c>
      <c r="AH676">
        <f>VLOOKUP($I676,ForageQuality!$G$3:$K$1436,4,FALSE)</f>
        <v>43.92915</v>
      </c>
      <c r="AI676">
        <f>VLOOKUP($I676,ForageQuality!$G$3:$K$1436,5,FALSE)</f>
        <v>30.5793</v>
      </c>
    </row>
    <row r="677" spans="1:35" ht="15.75" customHeight="1" x14ac:dyDescent="0.2">
      <c r="A677" s="27" t="s">
        <v>19</v>
      </c>
      <c r="B677" s="27">
        <v>2023</v>
      </c>
      <c r="C677" s="30">
        <v>45160</v>
      </c>
      <c r="D677" s="27">
        <v>1104</v>
      </c>
      <c r="E677" s="31">
        <v>1</v>
      </c>
      <c r="F677" s="27" t="s">
        <v>24</v>
      </c>
      <c r="G677" s="27" t="s">
        <v>21</v>
      </c>
      <c r="H677" s="27">
        <v>3</v>
      </c>
      <c r="I677" s="5">
        <f t="shared" si="28"/>
        <v>230243</v>
      </c>
      <c r="J677" s="27">
        <v>3.6101432609841391</v>
      </c>
      <c r="K677" s="9"/>
      <c r="L677" s="9"/>
      <c r="M677" s="9"/>
      <c r="N677" s="9"/>
      <c r="O677" s="9"/>
      <c r="Q677" t="str">
        <f t="shared" si="29"/>
        <v>1104_3_45 day</v>
      </c>
      <c r="R677" s="5">
        <v>230194</v>
      </c>
      <c r="S677" s="32">
        <v>2023</v>
      </c>
      <c r="T677" s="32" t="s">
        <v>130</v>
      </c>
      <c r="U677" s="5" t="s">
        <v>19</v>
      </c>
      <c r="V677" s="5">
        <v>1109</v>
      </c>
      <c r="W677" s="32">
        <v>10</v>
      </c>
      <c r="X677" s="5">
        <v>3</v>
      </c>
      <c r="Y677" s="27" t="s">
        <v>27</v>
      </c>
      <c r="Z677" s="5" t="str">
        <f t="shared" si="30"/>
        <v>1109_3_35 day</v>
      </c>
      <c r="AA677" s="32">
        <f t="shared" si="31"/>
        <v>230194</v>
      </c>
      <c r="AF677">
        <f>VLOOKUP($I677,ForageQuality!$G$3:$K$1436,2,FALSE)</f>
        <v>16.704212999999999</v>
      </c>
      <c r="AG677">
        <f>VLOOKUP($I677,ForageQuality!$G$3:$K$1436,3,FALSE)</f>
        <v>26.292486</v>
      </c>
      <c r="AH677">
        <f>VLOOKUP($I677,ForageQuality!$G$3:$K$1436,4,FALSE)</f>
        <v>37.176225000000002</v>
      </c>
      <c r="AI677">
        <f>VLOOKUP($I677,ForageQuality!$G$3:$K$1436,5,FALSE)</f>
        <v>22.479071999999999</v>
      </c>
    </row>
    <row r="678" spans="1:35" ht="15.75" customHeight="1" x14ac:dyDescent="0.2">
      <c r="A678" s="27" t="s">
        <v>19</v>
      </c>
      <c r="B678" s="27">
        <v>2023</v>
      </c>
      <c r="C678" s="30">
        <v>45160</v>
      </c>
      <c r="D678" s="27">
        <v>1105</v>
      </c>
      <c r="E678" s="31">
        <v>1</v>
      </c>
      <c r="F678" s="27" t="s">
        <v>25</v>
      </c>
      <c r="G678" s="27" t="s">
        <v>21</v>
      </c>
      <c r="H678" s="27">
        <v>3</v>
      </c>
      <c r="I678" s="5">
        <f t="shared" si="28"/>
        <v>230244</v>
      </c>
      <c r="J678" s="27">
        <v>2.5985160578093263</v>
      </c>
      <c r="K678" s="9"/>
      <c r="L678" s="9"/>
      <c r="M678" s="9"/>
      <c r="N678" s="9"/>
      <c r="O678" s="9"/>
      <c r="Q678" t="str">
        <f t="shared" si="29"/>
        <v>1105_3_45 day</v>
      </c>
      <c r="R678" s="5">
        <v>230195</v>
      </c>
      <c r="S678" s="32">
        <v>2023</v>
      </c>
      <c r="T678" s="32" t="s">
        <v>130</v>
      </c>
      <c r="U678" s="5" t="s">
        <v>19</v>
      </c>
      <c r="V678" s="5">
        <v>1110</v>
      </c>
      <c r="W678" s="32">
        <v>10</v>
      </c>
      <c r="X678" s="5">
        <v>3</v>
      </c>
      <c r="Y678" s="27" t="s">
        <v>27</v>
      </c>
      <c r="Z678" s="5" t="str">
        <f t="shared" si="30"/>
        <v>1110_3_35 day</v>
      </c>
      <c r="AA678" s="32">
        <f t="shared" si="31"/>
        <v>230195</v>
      </c>
      <c r="AF678">
        <f>VLOOKUP($I678,ForageQuality!$G$3:$K$1436,2,FALSE)</f>
        <v>14.766299999999999</v>
      </c>
      <c r="AG678">
        <f>VLOOKUP($I678,ForageQuality!$G$3:$K$1436,3,FALSE)</f>
        <v>30.77224</v>
      </c>
      <c r="AH678">
        <f>VLOOKUP($I678,ForageQuality!$G$3:$K$1436,4,FALSE)</f>
        <v>40.224494999999997</v>
      </c>
      <c r="AI678">
        <f>VLOOKUP($I678,ForageQuality!$G$3:$K$1436,5,FALSE)</f>
        <v>27.591104999999999</v>
      </c>
    </row>
    <row r="679" spans="1:35" ht="15.75" customHeight="1" x14ac:dyDescent="0.2">
      <c r="A679" s="27" t="s">
        <v>19</v>
      </c>
      <c r="B679" s="27">
        <v>2023</v>
      </c>
      <c r="C679" s="30">
        <v>45160</v>
      </c>
      <c r="D679" s="27">
        <v>1106</v>
      </c>
      <c r="E679" s="31">
        <v>1</v>
      </c>
      <c r="F679" s="27" t="s">
        <v>26</v>
      </c>
      <c r="G679" s="27" t="s">
        <v>21</v>
      </c>
      <c r="H679" s="27">
        <v>3</v>
      </c>
      <c r="I679" s="5">
        <f t="shared" si="28"/>
        <v>230245</v>
      </c>
      <c r="J679" s="27">
        <v>2.1716827358552853</v>
      </c>
      <c r="K679" s="9"/>
      <c r="L679" s="9"/>
      <c r="M679" s="9"/>
      <c r="N679" s="9"/>
      <c r="O679" s="9"/>
      <c r="Q679" t="str">
        <f t="shared" si="29"/>
        <v>1106_3_45 day</v>
      </c>
      <c r="R679" s="5">
        <v>230196</v>
      </c>
      <c r="S679" s="32">
        <v>2023</v>
      </c>
      <c r="T679" s="32" t="s">
        <v>130</v>
      </c>
      <c r="U679" s="5" t="s">
        <v>19</v>
      </c>
      <c r="V679" s="5">
        <v>1111</v>
      </c>
      <c r="W679" s="32">
        <v>10</v>
      </c>
      <c r="X679" s="5">
        <v>3</v>
      </c>
      <c r="Y679" s="27" t="s">
        <v>27</v>
      </c>
      <c r="Z679" s="5" t="str">
        <f t="shared" si="30"/>
        <v>1111_3_35 day</v>
      </c>
      <c r="AA679" s="32">
        <f t="shared" si="31"/>
        <v>230196</v>
      </c>
      <c r="AF679">
        <f>VLOOKUP($I679,ForageQuality!$G$3:$K$1436,2,FALSE)</f>
        <v>14.867055000000001</v>
      </c>
      <c r="AG679">
        <f>VLOOKUP($I679,ForageQuality!$G$3:$K$1436,3,FALSE)</f>
        <v>26.278769999999998</v>
      </c>
      <c r="AH679">
        <f>VLOOKUP($I679,ForageQuality!$G$3:$K$1436,4,FALSE)</f>
        <v>38.445203999999997</v>
      </c>
      <c r="AI679">
        <f>VLOOKUP($I679,ForageQuality!$G$3:$K$1436,5,FALSE)</f>
        <v>22.486989000000005</v>
      </c>
    </row>
    <row r="680" spans="1:35" ht="15.75" customHeight="1" x14ac:dyDescent="0.2">
      <c r="A680" s="27" t="s">
        <v>19</v>
      </c>
      <c r="B680" s="27">
        <v>2023</v>
      </c>
      <c r="C680" s="30">
        <v>45140</v>
      </c>
      <c r="D680" s="27">
        <v>1107</v>
      </c>
      <c r="E680" s="31">
        <v>1</v>
      </c>
      <c r="F680" s="27" t="s">
        <v>24</v>
      </c>
      <c r="G680" s="27" t="s">
        <v>27</v>
      </c>
      <c r="H680" s="27">
        <v>3</v>
      </c>
      <c r="I680" s="5">
        <f t="shared" si="28"/>
        <v>230192</v>
      </c>
      <c r="J680" s="27">
        <v>3.3343915661145669</v>
      </c>
      <c r="K680" s="9"/>
      <c r="L680" s="9"/>
      <c r="M680" s="9"/>
      <c r="N680" s="9"/>
      <c r="O680" s="9"/>
      <c r="Q680" t="str">
        <f t="shared" si="29"/>
        <v>1107_3_35 day</v>
      </c>
      <c r="R680" s="5">
        <v>230197</v>
      </c>
      <c r="S680" s="32">
        <v>2023</v>
      </c>
      <c r="T680" s="32" t="s">
        <v>130</v>
      </c>
      <c r="U680" s="5" t="s">
        <v>19</v>
      </c>
      <c r="V680" s="5">
        <v>1112</v>
      </c>
      <c r="W680" s="32">
        <v>10</v>
      </c>
      <c r="X680" s="5">
        <v>3</v>
      </c>
      <c r="Y680" s="27" t="s">
        <v>27</v>
      </c>
      <c r="Z680" s="5" t="str">
        <f t="shared" si="30"/>
        <v>1112_3_35 day</v>
      </c>
      <c r="AA680" s="32">
        <f t="shared" si="31"/>
        <v>230197</v>
      </c>
      <c r="AF680">
        <f>VLOOKUP($I680,ForageQuality!$G$3:$K$1436,2,FALSE)</f>
        <v>17.12988</v>
      </c>
      <c r="AG680">
        <f>VLOOKUP($I680,ForageQuality!$G$3:$K$1436,3,FALSE)</f>
        <v>25.924320000000005</v>
      </c>
      <c r="AH680">
        <f>VLOOKUP($I680,ForageQuality!$G$3:$K$1436,4,FALSE)</f>
        <v>33.910919999999997</v>
      </c>
      <c r="AI680">
        <f>VLOOKUP($I680,ForageQuality!$G$3:$K$1436,5,FALSE)</f>
        <v>21.2058</v>
      </c>
    </row>
    <row r="681" spans="1:35" ht="15.75" customHeight="1" x14ac:dyDescent="0.2">
      <c r="A681" s="27" t="s">
        <v>19</v>
      </c>
      <c r="B681" s="27">
        <v>2023</v>
      </c>
      <c r="C681" s="30">
        <v>45140</v>
      </c>
      <c r="D681" s="27">
        <v>1108</v>
      </c>
      <c r="E681" s="31">
        <v>1</v>
      </c>
      <c r="F681" s="27" t="s">
        <v>23</v>
      </c>
      <c r="G681" s="27" t="s">
        <v>27</v>
      </c>
      <c r="H681" s="27">
        <v>3</v>
      </c>
      <c r="I681" s="5">
        <f t="shared" si="28"/>
        <v>230193</v>
      </c>
      <c r="J681" s="27">
        <v>2.879115313005884</v>
      </c>
      <c r="K681" s="9"/>
      <c r="L681" s="9"/>
      <c r="M681" s="9"/>
      <c r="N681" s="9"/>
      <c r="O681" s="9"/>
      <c r="Q681" t="str">
        <f t="shared" si="29"/>
        <v>1108_3_35 day</v>
      </c>
      <c r="R681" s="5">
        <v>230198</v>
      </c>
      <c r="S681" s="32">
        <v>2023</v>
      </c>
      <c r="T681" s="32" t="s">
        <v>130</v>
      </c>
      <c r="U681" s="5" t="s">
        <v>19</v>
      </c>
      <c r="V681" s="5">
        <v>1207</v>
      </c>
      <c r="W681" s="32">
        <v>10</v>
      </c>
      <c r="X681" s="5">
        <v>3</v>
      </c>
      <c r="Y681" s="27" t="s">
        <v>27</v>
      </c>
      <c r="Z681" s="5" t="str">
        <f t="shared" si="30"/>
        <v>1207_3_35 day</v>
      </c>
      <c r="AA681" s="32">
        <f t="shared" si="31"/>
        <v>230198</v>
      </c>
      <c r="AF681">
        <f>VLOOKUP($I681,ForageQuality!$G$3:$K$1436,2,FALSE)</f>
        <v>18.901620000000001</v>
      </c>
      <c r="AG681">
        <f>VLOOKUP($I681,ForageQuality!$G$3:$K$1436,3,FALSE)</f>
        <v>24.831900000000001</v>
      </c>
      <c r="AH681">
        <f>VLOOKUP($I681,ForageQuality!$G$3:$K$1436,4,FALSE)</f>
        <v>33.240780000000001</v>
      </c>
      <c r="AI681">
        <f>VLOOKUP($I681,ForageQuality!$G$3:$K$1436,5,FALSE)</f>
        <v>19.057680000000001</v>
      </c>
    </row>
    <row r="682" spans="1:35" ht="15.75" customHeight="1" x14ac:dyDescent="0.2">
      <c r="A682" s="27" t="s">
        <v>19</v>
      </c>
      <c r="B682" s="27">
        <v>2023</v>
      </c>
      <c r="C682" s="30">
        <v>45140</v>
      </c>
      <c r="D682" s="27">
        <v>1109</v>
      </c>
      <c r="E682" s="31">
        <v>1</v>
      </c>
      <c r="F682" s="27" t="s">
        <v>20</v>
      </c>
      <c r="G682" s="27" t="s">
        <v>27</v>
      </c>
      <c r="H682" s="27">
        <v>3</v>
      </c>
      <c r="I682" s="5">
        <f t="shared" si="28"/>
        <v>230194</v>
      </c>
      <c r="J682" s="27">
        <v>3.3529722341267951</v>
      </c>
      <c r="K682" s="9"/>
      <c r="L682" s="9"/>
      <c r="M682" s="9"/>
      <c r="N682" s="9"/>
      <c r="O682" s="9"/>
      <c r="Q682" t="str">
        <f t="shared" si="29"/>
        <v>1109_3_35 day</v>
      </c>
      <c r="R682" s="5">
        <v>230199</v>
      </c>
      <c r="S682" s="32">
        <v>2023</v>
      </c>
      <c r="T682" s="32" t="s">
        <v>130</v>
      </c>
      <c r="U682" s="5" t="s">
        <v>19</v>
      </c>
      <c r="V682" s="5">
        <v>1208</v>
      </c>
      <c r="W682" s="32">
        <v>10</v>
      </c>
      <c r="X682" s="5">
        <v>3</v>
      </c>
      <c r="Y682" s="27" t="s">
        <v>27</v>
      </c>
      <c r="Z682" s="5" t="str">
        <f t="shared" si="30"/>
        <v>1208_3_35 day</v>
      </c>
      <c r="AA682" s="32">
        <f t="shared" si="31"/>
        <v>230199</v>
      </c>
      <c r="AF682">
        <f>VLOOKUP($I682,ForageQuality!$G$3:$K$1436,2,FALSE)</f>
        <v>17.565912000000001</v>
      </c>
      <c r="AG682">
        <f>VLOOKUP($I682,ForageQuality!$G$3:$K$1436,3,FALSE)</f>
        <v>26.252351999999998</v>
      </c>
      <c r="AH682">
        <f>VLOOKUP($I682,ForageQuality!$G$3:$K$1436,4,FALSE)</f>
        <v>34.442424000000003</v>
      </c>
      <c r="AI682">
        <f>VLOOKUP($I682,ForageQuality!$G$3:$K$1436,5,FALSE)</f>
        <v>20.746344000000001</v>
      </c>
    </row>
    <row r="683" spans="1:35" ht="15.75" customHeight="1" x14ac:dyDescent="0.2">
      <c r="A683" s="27" t="s">
        <v>19</v>
      </c>
      <c r="B683" s="27">
        <v>2023</v>
      </c>
      <c r="C683" s="30">
        <v>45140</v>
      </c>
      <c r="D683" s="27">
        <v>1110</v>
      </c>
      <c r="E683" s="31">
        <v>1</v>
      </c>
      <c r="F683" s="27" t="s">
        <v>22</v>
      </c>
      <c r="G683" s="27" t="s">
        <v>27</v>
      </c>
      <c r="H683" s="27">
        <v>3</v>
      </c>
      <c r="I683" s="5">
        <f t="shared" si="28"/>
        <v>230195</v>
      </c>
      <c r="J683" s="27">
        <v>4.0669853893383303</v>
      </c>
      <c r="K683" s="9"/>
      <c r="L683" s="9"/>
      <c r="M683" s="9"/>
      <c r="N683" s="9"/>
      <c r="O683" s="9"/>
      <c r="Q683" t="str">
        <f t="shared" si="29"/>
        <v>1110_3_35 day</v>
      </c>
      <c r="R683" s="5">
        <v>230200</v>
      </c>
      <c r="S683" s="32">
        <v>2023</v>
      </c>
      <c r="T683" s="32" t="s">
        <v>130</v>
      </c>
      <c r="U683" s="5" t="s">
        <v>19</v>
      </c>
      <c r="V683" s="5">
        <v>1209</v>
      </c>
      <c r="W683" s="32">
        <v>10</v>
      </c>
      <c r="X683" s="5">
        <v>3</v>
      </c>
      <c r="Y683" s="27" t="s">
        <v>27</v>
      </c>
      <c r="Z683" s="5" t="str">
        <f t="shared" si="30"/>
        <v>1209_3_35 day</v>
      </c>
      <c r="AA683" s="32">
        <f t="shared" si="31"/>
        <v>230200</v>
      </c>
      <c r="AF683">
        <f>VLOOKUP($I683,ForageQuality!$G$3:$K$1436,2,FALSE)</f>
        <v>18.136458999999999</v>
      </c>
      <c r="AG683">
        <f>VLOOKUP($I683,ForageQuality!$G$3:$K$1436,3,FALSE)</f>
        <v>24.068342999999999</v>
      </c>
      <c r="AH683">
        <f>VLOOKUP($I683,ForageQuality!$G$3:$K$1436,4,FALSE)</f>
        <v>32.256922000000003</v>
      </c>
      <c r="AI683">
        <f>VLOOKUP($I683,ForageQuality!$G$3:$K$1436,5,FALSE)</f>
        <v>18.60622</v>
      </c>
    </row>
    <row r="684" spans="1:35" ht="15.75" customHeight="1" x14ac:dyDescent="0.2">
      <c r="A684" s="27" t="s">
        <v>19</v>
      </c>
      <c r="B684" s="27">
        <v>2023</v>
      </c>
      <c r="C684" s="30">
        <v>45140</v>
      </c>
      <c r="D684" s="27">
        <v>1111</v>
      </c>
      <c r="E684" s="31">
        <v>1</v>
      </c>
      <c r="F684" s="27" t="s">
        <v>25</v>
      </c>
      <c r="G684" s="27" t="s">
        <v>27</v>
      </c>
      <c r="H684" s="27">
        <v>3</v>
      </c>
      <c r="I684" s="5">
        <f t="shared" si="28"/>
        <v>230196</v>
      </c>
      <c r="J684" s="27">
        <v>3.537258237326661</v>
      </c>
      <c r="K684" s="9"/>
      <c r="L684" s="9"/>
      <c r="M684" s="9"/>
      <c r="N684" s="9"/>
      <c r="O684" s="9"/>
      <c r="Q684" t="str">
        <f t="shared" si="29"/>
        <v>1111_3_35 day</v>
      </c>
      <c r="R684" s="5">
        <v>230201</v>
      </c>
      <c r="S684" s="32">
        <v>2023</v>
      </c>
      <c r="T684" s="32" t="s">
        <v>130</v>
      </c>
      <c r="U684" s="5" t="s">
        <v>19</v>
      </c>
      <c r="V684" s="5">
        <v>1210</v>
      </c>
      <c r="W684" s="32">
        <v>10</v>
      </c>
      <c r="X684" s="5">
        <v>3</v>
      </c>
      <c r="Y684" s="27" t="s">
        <v>27</v>
      </c>
      <c r="Z684" s="5" t="str">
        <f t="shared" si="30"/>
        <v>1210_3_35 day</v>
      </c>
      <c r="AA684" s="32">
        <f t="shared" si="31"/>
        <v>230201</v>
      </c>
      <c r="AF684">
        <f>VLOOKUP($I684,ForageQuality!$G$3:$K$1436,2,FALSE)</f>
        <v>17.763269000000001</v>
      </c>
      <c r="AG684">
        <f>VLOOKUP($I684,ForageQuality!$G$3:$K$1436,3,FALSE)</f>
        <v>24.368151000000001</v>
      </c>
      <c r="AH684">
        <f>VLOOKUP($I684,ForageQuality!$G$3:$K$1436,4,FALSE)</f>
        <v>33.153196000000001</v>
      </c>
      <c r="AI684">
        <f>VLOOKUP($I684,ForageQuality!$G$3:$K$1436,5,FALSE)</f>
        <v>19.547875000000001</v>
      </c>
    </row>
    <row r="685" spans="1:35" ht="15.75" customHeight="1" x14ac:dyDescent="0.2">
      <c r="A685" s="27" t="s">
        <v>19</v>
      </c>
      <c r="B685" s="27">
        <v>2023</v>
      </c>
      <c r="C685" s="30">
        <v>45140</v>
      </c>
      <c r="D685" s="27">
        <v>1112</v>
      </c>
      <c r="E685" s="31">
        <v>1</v>
      </c>
      <c r="F685" s="27" t="s">
        <v>26</v>
      </c>
      <c r="G685" s="27" t="s">
        <v>27</v>
      </c>
      <c r="H685" s="27">
        <v>3</v>
      </c>
      <c r="I685" s="5">
        <f t="shared" si="28"/>
        <v>230197</v>
      </c>
      <c r="J685" s="27">
        <v>2.7850719441419565</v>
      </c>
      <c r="K685" s="9"/>
      <c r="L685" s="9"/>
      <c r="M685" s="9"/>
      <c r="N685" s="9"/>
      <c r="O685" s="9"/>
      <c r="Q685" t="str">
        <f t="shared" si="29"/>
        <v>1112_3_35 day</v>
      </c>
      <c r="R685" s="5">
        <v>230202</v>
      </c>
      <c r="S685" s="32">
        <v>2023</v>
      </c>
      <c r="T685" s="32" t="s">
        <v>130</v>
      </c>
      <c r="U685" s="5" t="s">
        <v>19</v>
      </c>
      <c r="V685" s="5">
        <v>1211</v>
      </c>
      <c r="W685" s="32">
        <v>10</v>
      </c>
      <c r="X685" s="5">
        <v>3</v>
      </c>
      <c r="Y685" s="27" t="s">
        <v>27</v>
      </c>
      <c r="Z685" s="5" t="str">
        <f t="shared" si="30"/>
        <v>1211_3_35 day</v>
      </c>
      <c r="AA685" s="32">
        <f t="shared" si="31"/>
        <v>230202</v>
      </c>
      <c r="AF685">
        <f>VLOOKUP($I685,ForageQuality!$G$3:$K$1436,2,FALSE)</f>
        <v>17.516468857142858</v>
      </c>
      <c r="AG685">
        <f>VLOOKUP($I685,ForageQuality!$G$3:$K$1436,3,FALSE)</f>
        <v>23.942536571428573</v>
      </c>
      <c r="AH685">
        <f>VLOOKUP($I685,ForageQuality!$G$3:$K$1436,4,FALSE)</f>
        <v>32.625895714285711</v>
      </c>
      <c r="AI685">
        <f>VLOOKUP($I685,ForageQuality!$G$3:$K$1436,5,FALSE)</f>
        <v>19.821820571428571</v>
      </c>
    </row>
    <row r="686" spans="1:35" ht="15.75" customHeight="1" x14ac:dyDescent="0.2">
      <c r="A686" s="27" t="s">
        <v>19</v>
      </c>
      <c r="B686" s="27">
        <v>2023</v>
      </c>
      <c r="C686" s="30">
        <v>45160</v>
      </c>
      <c r="D686" s="27">
        <v>1201</v>
      </c>
      <c r="E686" s="31">
        <v>2</v>
      </c>
      <c r="F686" s="27" t="s">
        <v>25</v>
      </c>
      <c r="G686" s="27" t="s">
        <v>21</v>
      </c>
      <c r="H686" s="27">
        <v>3</v>
      </c>
      <c r="I686" s="5">
        <f t="shared" si="28"/>
        <v>230246</v>
      </c>
      <c r="J686" s="27">
        <v>2.6139014502478322</v>
      </c>
      <c r="K686" s="9"/>
      <c r="L686" s="9"/>
      <c r="M686" s="9"/>
      <c r="N686" s="9"/>
      <c r="O686" s="9"/>
      <c r="Q686" t="str">
        <f t="shared" si="29"/>
        <v>1201_3_45 day</v>
      </c>
      <c r="R686" s="5">
        <v>230203</v>
      </c>
      <c r="S686" s="32">
        <v>2023</v>
      </c>
      <c r="T686" s="32" t="s">
        <v>130</v>
      </c>
      <c r="U686" s="5" t="s">
        <v>19</v>
      </c>
      <c r="V686" s="5">
        <v>1212</v>
      </c>
      <c r="W686" s="32">
        <v>10</v>
      </c>
      <c r="X686" s="5">
        <v>3</v>
      </c>
      <c r="Y686" s="27" t="s">
        <v>27</v>
      </c>
      <c r="Z686" s="5" t="str">
        <f t="shared" si="30"/>
        <v>1212_3_35 day</v>
      </c>
      <c r="AA686" s="32">
        <f t="shared" si="31"/>
        <v>230203</v>
      </c>
      <c r="AF686">
        <f>VLOOKUP($I686,ForageQuality!$G$3:$K$1436,2,FALSE)</f>
        <v>16.292726999999999</v>
      </c>
      <c r="AG686">
        <f>VLOOKUP($I686,ForageQuality!$G$3:$K$1436,3,FALSE)</f>
        <v>24.771131</v>
      </c>
      <c r="AH686">
        <f>VLOOKUP($I686,ForageQuality!$G$3:$K$1436,4,FALSE)</f>
        <v>33.84084</v>
      </c>
      <c r="AI686">
        <f>VLOOKUP($I686,ForageQuality!$G$3:$K$1436,5,FALSE)</f>
        <v>20.113467</v>
      </c>
    </row>
    <row r="687" spans="1:35" ht="15.75" customHeight="1" x14ac:dyDescent="0.2">
      <c r="A687" s="27" t="s">
        <v>19</v>
      </c>
      <c r="B687" s="27">
        <v>2023</v>
      </c>
      <c r="C687" s="30">
        <v>45160</v>
      </c>
      <c r="D687" s="27">
        <v>1202</v>
      </c>
      <c r="E687" s="31">
        <v>2</v>
      </c>
      <c r="F687" s="27" t="s">
        <v>24</v>
      </c>
      <c r="G687" s="27" t="s">
        <v>21</v>
      </c>
      <c r="H687" s="27">
        <v>3</v>
      </c>
      <c r="I687" s="5">
        <f t="shared" si="28"/>
        <v>230247</v>
      </c>
      <c r="J687" s="27">
        <v>3.3221014597333101</v>
      </c>
      <c r="K687" s="9"/>
      <c r="L687" s="9"/>
      <c r="M687" s="9"/>
      <c r="N687" s="9"/>
      <c r="O687" s="9"/>
      <c r="Q687" t="str">
        <f t="shared" si="29"/>
        <v>1202_3_45 day</v>
      </c>
      <c r="R687" s="5">
        <v>230204</v>
      </c>
      <c r="S687" s="32">
        <v>2023</v>
      </c>
      <c r="T687" s="32" t="s">
        <v>130</v>
      </c>
      <c r="U687" s="5" t="s">
        <v>19</v>
      </c>
      <c r="V687" s="5">
        <v>1301</v>
      </c>
      <c r="W687" s="32">
        <v>10</v>
      </c>
      <c r="X687" s="5">
        <v>3</v>
      </c>
      <c r="Y687" s="27" t="s">
        <v>27</v>
      </c>
      <c r="Z687" s="5" t="str">
        <f t="shared" si="30"/>
        <v>1301_3_35 day</v>
      </c>
      <c r="AA687" s="32">
        <f t="shared" si="31"/>
        <v>230204</v>
      </c>
      <c r="AF687">
        <f>VLOOKUP($I687,ForageQuality!$G$3:$K$1436,2,FALSE)</f>
        <v>15.890712000000001</v>
      </c>
      <c r="AG687">
        <f>VLOOKUP($I687,ForageQuality!$G$3:$K$1436,3,FALSE)</f>
        <v>27.615455999999998</v>
      </c>
      <c r="AH687">
        <f>VLOOKUP($I687,ForageQuality!$G$3:$K$1436,4,FALSE)</f>
        <v>36.202080000000002</v>
      </c>
      <c r="AI687">
        <f>VLOOKUP($I687,ForageQuality!$G$3:$K$1436,5,FALSE)</f>
        <v>23.904287999999998</v>
      </c>
    </row>
    <row r="688" spans="1:35" ht="15.75" customHeight="1" x14ac:dyDescent="0.2">
      <c r="A688" s="27" t="s">
        <v>19</v>
      </c>
      <c r="B688" s="27">
        <v>2023</v>
      </c>
      <c r="C688" s="30">
        <v>45160</v>
      </c>
      <c r="D688" s="27">
        <v>1203</v>
      </c>
      <c r="E688" s="31">
        <v>2</v>
      </c>
      <c r="F688" s="27" t="s">
        <v>22</v>
      </c>
      <c r="G688" s="27" t="s">
        <v>21</v>
      </c>
      <c r="H688" s="27">
        <v>3</v>
      </c>
      <c r="I688" s="5">
        <f t="shared" si="28"/>
        <v>230248</v>
      </c>
      <c r="J688" s="27">
        <v>3.4132953902796528</v>
      </c>
      <c r="K688" s="9"/>
      <c r="L688" s="9"/>
      <c r="M688" s="9"/>
      <c r="N688" s="9"/>
      <c r="O688" s="9"/>
      <c r="Q688" t="str">
        <f t="shared" si="29"/>
        <v>1203_3_45 day</v>
      </c>
      <c r="R688" s="5">
        <v>230205</v>
      </c>
      <c r="S688" s="32">
        <v>2023</v>
      </c>
      <c r="T688" s="32" t="s">
        <v>130</v>
      </c>
      <c r="U688" s="5" t="s">
        <v>19</v>
      </c>
      <c r="V688" s="5">
        <v>1302</v>
      </c>
      <c r="W688" s="32">
        <v>10</v>
      </c>
      <c r="X688" s="5">
        <v>3</v>
      </c>
      <c r="Y688" s="27" t="s">
        <v>27</v>
      </c>
      <c r="Z688" s="5" t="str">
        <f t="shared" si="30"/>
        <v>1302_3_35 day</v>
      </c>
      <c r="AA688" s="32">
        <f t="shared" si="31"/>
        <v>230205</v>
      </c>
      <c r="AF688">
        <f>VLOOKUP($I688,ForageQuality!$G$3:$K$1436,2,FALSE)</f>
        <v>16.879521</v>
      </c>
      <c r="AG688">
        <f>VLOOKUP($I688,ForageQuality!$G$3:$K$1436,3,FALSE)</f>
        <v>27.651741000000001</v>
      </c>
      <c r="AH688">
        <f>VLOOKUP($I688,ForageQuality!$G$3:$K$1436,4,FALSE)</f>
        <v>36.105195000000002</v>
      </c>
      <c r="AI688">
        <f>VLOOKUP($I688,ForageQuality!$G$3:$K$1436,5,FALSE)</f>
        <v>22.603404000000001</v>
      </c>
    </row>
    <row r="689" spans="1:35" ht="15.75" customHeight="1" x14ac:dyDescent="0.2">
      <c r="A689" s="27" t="s">
        <v>19</v>
      </c>
      <c r="B689" s="27">
        <v>2023</v>
      </c>
      <c r="C689" s="30">
        <v>45160</v>
      </c>
      <c r="D689" s="27">
        <v>1204</v>
      </c>
      <c r="E689" s="31">
        <v>2</v>
      </c>
      <c r="F689" s="27" t="s">
        <v>20</v>
      </c>
      <c r="G689" s="27" t="s">
        <v>21</v>
      </c>
      <c r="H689" s="27">
        <v>3</v>
      </c>
      <c r="I689" s="5">
        <f t="shared" si="28"/>
        <v>230249</v>
      </c>
      <c r="J689" s="27">
        <v>3.4003819402851203</v>
      </c>
      <c r="K689" s="9"/>
      <c r="L689" s="9"/>
      <c r="M689" s="9"/>
      <c r="N689" s="9"/>
      <c r="O689" s="9"/>
      <c r="Q689" t="str">
        <f t="shared" si="29"/>
        <v>1204_3_45 day</v>
      </c>
      <c r="R689" s="5">
        <v>230206</v>
      </c>
      <c r="S689" s="32">
        <v>2023</v>
      </c>
      <c r="T689" s="32" t="s">
        <v>130</v>
      </c>
      <c r="U689" s="5" t="s">
        <v>19</v>
      </c>
      <c r="V689" s="5">
        <v>1303</v>
      </c>
      <c r="W689" s="32">
        <v>10</v>
      </c>
      <c r="X689" s="5">
        <v>3</v>
      </c>
      <c r="Y689" s="27" t="s">
        <v>27</v>
      </c>
      <c r="Z689" s="5" t="str">
        <f t="shared" si="30"/>
        <v>1303_3_35 day</v>
      </c>
      <c r="AA689" s="32">
        <f t="shared" si="31"/>
        <v>230206</v>
      </c>
      <c r="AF689">
        <f>VLOOKUP($I689,ForageQuality!$G$3:$K$1436,2,FALSE)</f>
        <v>14.451631999999998</v>
      </c>
      <c r="AG689">
        <f>VLOOKUP($I689,ForageQuality!$G$3:$K$1436,3,FALSE)</f>
        <v>29.869136000000001</v>
      </c>
      <c r="AH689">
        <f>VLOOKUP($I689,ForageQuality!$G$3:$K$1436,4,FALSE)</f>
        <v>41.140680000000003</v>
      </c>
      <c r="AI689">
        <f>VLOOKUP($I689,ForageQuality!$G$3:$K$1436,5,FALSE)</f>
        <v>25.176456000000002</v>
      </c>
    </row>
    <row r="690" spans="1:35" ht="15.75" customHeight="1" x14ac:dyDescent="0.2">
      <c r="A690" s="27" t="s">
        <v>19</v>
      </c>
      <c r="B690" s="27">
        <v>2023</v>
      </c>
      <c r="C690" s="30">
        <v>45160</v>
      </c>
      <c r="D690" s="27">
        <v>1205</v>
      </c>
      <c r="E690" s="31">
        <v>2</v>
      </c>
      <c r="F690" s="27" t="s">
        <v>23</v>
      </c>
      <c r="G690" s="27" t="s">
        <v>21</v>
      </c>
      <c r="H690" s="27">
        <v>3</v>
      </c>
      <c r="I690" s="5">
        <f t="shared" si="28"/>
        <v>230250</v>
      </c>
      <c r="J690" s="27">
        <v>2.8341495652963209</v>
      </c>
      <c r="K690" s="9"/>
      <c r="L690" s="9"/>
      <c r="M690" s="9"/>
      <c r="N690" s="9"/>
      <c r="O690" s="9"/>
      <c r="Q690" t="str">
        <f t="shared" si="29"/>
        <v>1205_3_45 day</v>
      </c>
      <c r="R690" s="5">
        <v>230207</v>
      </c>
      <c r="S690" s="32">
        <v>2023</v>
      </c>
      <c r="T690" s="32" t="s">
        <v>130</v>
      </c>
      <c r="U690" s="5" t="s">
        <v>19</v>
      </c>
      <c r="V690" s="5">
        <v>1304</v>
      </c>
      <c r="W690" s="32">
        <v>10</v>
      </c>
      <c r="X690" s="5">
        <v>3</v>
      </c>
      <c r="Y690" s="27" t="s">
        <v>27</v>
      </c>
      <c r="Z690" s="5" t="str">
        <f t="shared" si="30"/>
        <v>1304_3_35 day</v>
      </c>
      <c r="AA690" s="32">
        <f t="shared" si="31"/>
        <v>230207</v>
      </c>
      <c r="AF690">
        <f>VLOOKUP($I690,ForageQuality!$G$3:$K$1436,2,FALSE)</f>
        <v>14.610063000000002</v>
      </c>
      <c r="AG690">
        <f>VLOOKUP($I690,ForageQuality!$G$3:$K$1436,3,FALSE)</f>
        <v>31.148033000000002</v>
      </c>
      <c r="AH690">
        <f>VLOOKUP($I690,ForageQuality!$G$3:$K$1436,4,FALSE)</f>
        <v>40.376403000000003</v>
      </c>
      <c r="AI690">
        <f>VLOOKUP($I690,ForageQuality!$G$3:$K$1436,5,FALSE)</f>
        <v>27.995768000000002</v>
      </c>
    </row>
    <row r="691" spans="1:35" ht="15.75" customHeight="1" x14ac:dyDescent="0.2">
      <c r="A691" s="27" t="s">
        <v>19</v>
      </c>
      <c r="B691" s="27">
        <v>2023</v>
      </c>
      <c r="C691" s="30">
        <v>45160</v>
      </c>
      <c r="D691" s="27">
        <v>1206</v>
      </c>
      <c r="E691" s="31">
        <v>2</v>
      </c>
      <c r="F691" s="27" t="s">
        <v>26</v>
      </c>
      <c r="G691" s="27" t="s">
        <v>21</v>
      </c>
      <c r="H691" s="27">
        <v>3</v>
      </c>
      <c r="I691" s="5">
        <f t="shared" si="28"/>
        <v>230251</v>
      </c>
      <c r="J691" s="27">
        <v>2.0289312682932912</v>
      </c>
      <c r="K691" s="9"/>
      <c r="L691" s="9"/>
      <c r="M691" s="9"/>
      <c r="N691" s="9"/>
      <c r="O691" s="9"/>
      <c r="Q691" t="str">
        <f t="shared" si="29"/>
        <v>1206_3_45 day</v>
      </c>
      <c r="R691" s="5">
        <v>230208</v>
      </c>
      <c r="S691" s="32">
        <v>2023</v>
      </c>
      <c r="T691" s="32" t="s">
        <v>130</v>
      </c>
      <c r="U691" s="5" t="s">
        <v>19</v>
      </c>
      <c r="V691" s="5">
        <v>1305</v>
      </c>
      <c r="W691" s="32">
        <v>10</v>
      </c>
      <c r="X691" s="5">
        <v>3</v>
      </c>
      <c r="Y691" s="27" t="s">
        <v>27</v>
      </c>
      <c r="Z691" s="5" t="str">
        <f t="shared" si="30"/>
        <v>1305_3_35 day</v>
      </c>
      <c r="AA691" s="32">
        <f t="shared" si="31"/>
        <v>230208</v>
      </c>
      <c r="AF691">
        <f>VLOOKUP($I691,ForageQuality!$G$3:$K$1436,2,FALSE)</f>
        <v>16.2972</v>
      </c>
      <c r="AG691">
        <f>VLOOKUP($I691,ForageQuality!$G$3:$K$1436,3,FALSE)</f>
        <v>25.414577999999995</v>
      </c>
      <c r="AH691">
        <f>VLOOKUP($I691,ForageQuality!$G$3:$K$1436,4,FALSE)</f>
        <v>34.749251999999998</v>
      </c>
      <c r="AI691">
        <f>VLOOKUP($I691,ForageQuality!$G$3:$K$1436,5,FALSE)</f>
        <v>20.878523999999999</v>
      </c>
    </row>
    <row r="692" spans="1:35" ht="15.75" customHeight="1" x14ac:dyDescent="0.2">
      <c r="A692" s="27" t="s">
        <v>19</v>
      </c>
      <c r="B692" s="27">
        <v>2023</v>
      </c>
      <c r="C692" s="30">
        <v>45140</v>
      </c>
      <c r="D692" s="27">
        <v>1207</v>
      </c>
      <c r="E692" s="31">
        <v>2</v>
      </c>
      <c r="F692" s="27" t="s">
        <v>23</v>
      </c>
      <c r="G692" s="27" t="s">
        <v>27</v>
      </c>
      <c r="H692" s="27">
        <v>3</v>
      </c>
      <c r="I692" s="5">
        <f t="shared" si="28"/>
        <v>230198</v>
      </c>
      <c r="J692" s="27">
        <v>2.7362706424749867</v>
      </c>
      <c r="K692" s="9"/>
      <c r="L692" s="9"/>
      <c r="M692" s="9"/>
      <c r="N692" s="9"/>
      <c r="O692" s="9"/>
      <c r="Q692" t="str">
        <f t="shared" si="29"/>
        <v>1207_3_35 day</v>
      </c>
      <c r="R692" s="5">
        <v>230209</v>
      </c>
      <c r="S692" s="32">
        <v>2023</v>
      </c>
      <c r="T692" s="32" t="s">
        <v>130</v>
      </c>
      <c r="U692" s="5" t="s">
        <v>19</v>
      </c>
      <c r="V692" s="5">
        <v>1306</v>
      </c>
      <c r="W692" s="32">
        <v>10</v>
      </c>
      <c r="X692" s="5">
        <v>3</v>
      </c>
      <c r="Y692" s="27" t="s">
        <v>27</v>
      </c>
      <c r="Z692" s="5" t="str">
        <f t="shared" si="30"/>
        <v>1306_3_35 day</v>
      </c>
      <c r="AA692" s="32">
        <f t="shared" si="31"/>
        <v>230209</v>
      </c>
      <c r="AF692">
        <f>VLOOKUP($I692,ForageQuality!$G$3:$K$1436,2,FALSE)</f>
        <v>18.496020000000001</v>
      </c>
      <c r="AG692">
        <f>VLOOKUP($I692,ForageQuality!$G$3:$K$1436,3,FALSE)</f>
        <v>22.949788000000002</v>
      </c>
      <c r="AH692">
        <f>VLOOKUP($I692,ForageQuality!$G$3:$K$1436,4,FALSE)</f>
        <v>31.875727999999999</v>
      </c>
      <c r="AI692">
        <f>VLOOKUP($I692,ForageQuality!$G$3:$K$1436,5,FALSE)</f>
        <v>19.057341999999998</v>
      </c>
    </row>
    <row r="693" spans="1:35" ht="15.75" customHeight="1" x14ac:dyDescent="0.2">
      <c r="A693" s="27" t="s">
        <v>19</v>
      </c>
      <c r="B693" s="27">
        <v>2023</v>
      </c>
      <c r="C693" s="30">
        <v>45140</v>
      </c>
      <c r="D693" s="27">
        <v>1208</v>
      </c>
      <c r="E693" s="31">
        <v>2</v>
      </c>
      <c r="F693" s="27" t="s">
        <v>25</v>
      </c>
      <c r="G693" s="27" t="s">
        <v>27</v>
      </c>
      <c r="H693" s="27">
        <v>3</v>
      </c>
      <c r="I693" s="5">
        <f t="shared" si="28"/>
        <v>230199</v>
      </c>
      <c r="J693" s="27">
        <v>3.294246488620677</v>
      </c>
      <c r="K693" s="9"/>
      <c r="L693" s="9"/>
      <c r="M693" s="9"/>
      <c r="N693" s="9"/>
      <c r="O693" s="9"/>
      <c r="Q693" t="str">
        <f t="shared" si="29"/>
        <v>1208_3_35 day</v>
      </c>
      <c r="R693" s="5">
        <v>230210</v>
      </c>
      <c r="S693" s="32">
        <v>2023</v>
      </c>
      <c r="T693" s="32" t="s">
        <v>130</v>
      </c>
      <c r="U693" s="5" t="s">
        <v>19</v>
      </c>
      <c r="V693" s="5">
        <v>1407</v>
      </c>
      <c r="W693" s="32">
        <v>10</v>
      </c>
      <c r="X693" s="5">
        <v>3</v>
      </c>
      <c r="Y693" s="27" t="s">
        <v>27</v>
      </c>
      <c r="Z693" s="5" t="str">
        <f t="shared" si="30"/>
        <v>1407_3_35 day</v>
      </c>
      <c r="AA693" s="32">
        <f t="shared" si="31"/>
        <v>230210</v>
      </c>
      <c r="AF693">
        <f>VLOOKUP($I693,ForageQuality!$G$3:$K$1436,2,FALSE)</f>
        <v>18.294308999999998</v>
      </c>
      <c r="AG693">
        <f>VLOOKUP($I693,ForageQuality!$G$3:$K$1436,3,FALSE)</f>
        <v>24.334101</v>
      </c>
      <c r="AH693">
        <f>VLOOKUP($I693,ForageQuality!$G$3:$K$1436,4,FALSE)</f>
        <v>31.359041999999999</v>
      </c>
      <c r="AI693">
        <f>VLOOKUP($I693,ForageQuality!$G$3:$K$1436,5,FALSE)</f>
        <v>20.770992</v>
      </c>
    </row>
    <row r="694" spans="1:35" ht="15.75" customHeight="1" x14ac:dyDescent="0.2">
      <c r="A694" s="27" t="s">
        <v>19</v>
      </c>
      <c r="B694" s="27">
        <v>2023</v>
      </c>
      <c r="C694" s="30">
        <v>45140</v>
      </c>
      <c r="D694" s="27">
        <v>1209</v>
      </c>
      <c r="E694" s="31">
        <v>2</v>
      </c>
      <c r="F694" s="27" t="s">
        <v>26</v>
      </c>
      <c r="G694" s="27" t="s">
        <v>27</v>
      </c>
      <c r="H694" s="27">
        <v>3</v>
      </c>
      <c r="I694" s="5">
        <f t="shared" si="28"/>
        <v>230200</v>
      </c>
      <c r="J694" s="27">
        <v>3.0186655550158235</v>
      </c>
      <c r="K694" s="9"/>
      <c r="L694" s="9"/>
      <c r="M694" s="9"/>
      <c r="N694" s="9"/>
      <c r="O694" s="9"/>
      <c r="Q694" t="str">
        <f t="shared" si="29"/>
        <v>1209_3_35 day</v>
      </c>
      <c r="R694" s="5">
        <v>230211</v>
      </c>
      <c r="S694" s="32">
        <v>2023</v>
      </c>
      <c r="T694" s="32" t="s">
        <v>130</v>
      </c>
      <c r="U694" s="5" t="s">
        <v>19</v>
      </c>
      <c r="V694" s="5">
        <v>1408</v>
      </c>
      <c r="W694" s="32">
        <v>10</v>
      </c>
      <c r="X694" s="5">
        <v>3</v>
      </c>
      <c r="Y694" s="27" t="s">
        <v>27</v>
      </c>
      <c r="Z694" s="5" t="str">
        <f t="shared" si="30"/>
        <v>1408_3_35 day</v>
      </c>
      <c r="AA694" s="32">
        <f t="shared" si="31"/>
        <v>230211</v>
      </c>
      <c r="AF694">
        <f>VLOOKUP($I694,ForageQuality!$G$3:$K$1436,2,FALSE)</f>
        <v>17.807244000000001</v>
      </c>
      <c r="AG694">
        <f>VLOOKUP($I694,ForageQuality!$G$3:$K$1436,3,FALSE)</f>
        <v>26.821470000000001</v>
      </c>
      <c r="AH694">
        <f>VLOOKUP($I694,ForageQuality!$G$3:$K$1436,4,FALSE)</f>
        <v>34.222721</v>
      </c>
      <c r="AI694">
        <f>VLOOKUP($I694,ForageQuality!$G$3:$K$1436,5,FALSE)</f>
        <v>22.369658999999999</v>
      </c>
    </row>
    <row r="695" spans="1:35" ht="15.75" customHeight="1" x14ac:dyDescent="0.2">
      <c r="A695" s="27" t="s">
        <v>19</v>
      </c>
      <c r="B695" s="27">
        <v>2023</v>
      </c>
      <c r="C695" s="30">
        <v>45140</v>
      </c>
      <c r="D695" s="27">
        <v>1210</v>
      </c>
      <c r="E695" s="31">
        <v>2</v>
      </c>
      <c r="F695" s="27" t="s">
        <v>20</v>
      </c>
      <c r="G695" s="27" t="s">
        <v>27</v>
      </c>
      <c r="H695" s="27">
        <v>3</v>
      </c>
      <c r="I695" s="5">
        <f t="shared" si="28"/>
        <v>230201</v>
      </c>
      <c r="J695" s="27">
        <v>3.9675644604129441</v>
      </c>
      <c r="K695" s="9"/>
      <c r="L695" s="9"/>
      <c r="M695" s="9"/>
      <c r="N695" s="9"/>
      <c r="O695" s="9"/>
      <c r="Q695" t="str">
        <f t="shared" si="29"/>
        <v>1210_3_35 day</v>
      </c>
      <c r="R695" s="5">
        <v>230212</v>
      </c>
      <c r="S695" s="32">
        <v>2023</v>
      </c>
      <c r="T695" s="32" t="s">
        <v>130</v>
      </c>
      <c r="U695" s="5" t="s">
        <v>19</v>
      </c>
      <c r="V695" s="5">
        <v>1409</v>
      </c>
      <c r="W695" s="32">
        <v>10</v>
      </c>
      <c r="X695" s="5">
        <v>3</v>
      </c>
      <c r="Y695" s="27" t="s">
        <v>27</v>
      </c>
      <c r="Z695" s="5" t="str">
        <f t="shared" si="30"/>
        <v>1409_3_35 day</v>
      </c>
      <c r="AA695" s="32">
        <f t="shared" si="31"/>
        <v>230212</v>
      </c>
      <c r="AF695">
        <f>VLOOKUP($I695,ForageQuality!$G$3:$K$1436,2,FALSE)</f>
        <v>18.179798000000002</v>
      </c>
      <c r="AG695">
        <f>VLOOKUP($I695,ForageQuality!$G$3:$K$1436,3,FALSE)</f>
        <v>25.229294999999997</v>
      </c>
      <c r="AH695">
        <f>VLOOKUP($I695,ForageQuality!$G$3:$K$1436,4,FALSE)</f>
        <v>32.894589000000003</v>
      </c>
      <c r="AI695">
        <f>VLOOKUP($I695,ForageQuality!$G$3:$K$1436,5,FALSE)</f>
        <v>20.872761000000001</v>
      </c>
    </row>
    <row r="696" spans="1:35" ht="15.75" customHeight="1" x14ac:dyDescent="0.2">
      <c r="A696" s="27" t="s">
        <v>19</v>
      </c>
      <c r="B696" s="27">
        <v>2023</v>
      </c>
      <c r="C696" s="30">
        <v>45140</v>
      </c>
      <c r="D696" s="27">
        <v>1211</v>
      </c>
      <c r="E696" s="31">
        <v>2</v>
      </c>
      <c r="F696" s="27" t="s">
        <v>22</v>
      </c>
      <c r="G696" s="27" t="s">
        <v>27</v>
      </c>
      <c r="H696" s="27">
        <v>3</v>
      </c>
      <c r="I696" s="5">
        <f t="shared" si="28"/>
        <v>230202</v>
      </c>
      <c r="J696" s="27">
        <v>3.9049284715284704</v>
      </c>
      <c r="K696" s="9"/>
      <c r="L696" s="9"/>
      <c r="M696" s="9"/>
      <c r="N696" s="9"/>
      <c r="O696" s="9"/>
      <c r="Q696" t="str">
        <f t="shared" si="29"/>
        <v>1211_3_35 day</v>
      </c>
      <c r="R696" s="5">
        <v>230213</v>
      </c>
      <c r="S696" s="32">
        <v>2023</v>
      </c>
      <c r="T696" s="32" t="s">
        <v>130</v>
      </c>
      <c r="U696" s="5" t="s">
        <v>19</v>
      </c>
      <c r="V696" s="5">
        <v>1410</v>
      </c>
      <c r="W696" s="32">
        <v>10</v>
      </c>
      <c r="X696" s="5">
        <v>3</v>
      </c>
      <c r="Y696" s="27" t="s">
        <v>27</v>
      </c>
      <c r="Z696" s="5" t="str">
        <f t="shared" si="30"/>
        <v>1410_3_35 day</v>
      </c>
      <c r="AA696" s="32">
        <f t="shared" si="31"/>
        <v>230213</v>
      </c>
      <c r="AF696">
        <f>VLOOKUP($I696,ForageQuality!$G$3:$K$1436,2,FALSE)</f>
        <v>18.337251999999999</v>
      </c>
      <c r="AG696">
        <f>VLOOKUP($I696,ForageQuality!$G$3:$K$1436,3,FALSE)</f>
        <v>24.860022000000001</v>
      </c>
      <c r="AH696">
        <f>VLOOKUP($I696,ForageQuality!$G$3:$K$1436,4,FALSE)</f>
        <v>33.651980999999999</v>
      </c>
      <c r="AI696">
        <f>VLOOKUP($I696,ForageQuality!$G$3:$K$1436,5,FALSE)</f>
        <v>18.089203000000001</v>
      </c>
    </row>
    <row r="697" spans="1:35" ht="15.75" customHeight="1" x14ac:dyDescent="0.2">
      <c r="A697" s="27" t="s">
        <v>19</v>
      </c>
      <c r="B697" s="27">
        <v>2023</v>
      </c>
      <c r="C697" s="30">
        <v>45140</v>
      </c>
      <c r="D697" s="27">
        <v>1212</v>
      </c>
      <c r="E697" s="31">
        <v>2</v>
      </c>
      <c r="F697" s="27" t="s">
        <v>24</v>
      </c>
      <c r="G697" s="27" t="s">
        <v>27</v>
      </c>
      <c r="H697" s="27">
        <v>3</v>
      </c>
      <c r="I697" s="5">
        <f t="shared" si="28"/>
        <v>230203</v>
      </c>
      <c r="J697" s="27">
        <v>4.127748087714755</v>
      </c>
      <c r="K697" s="9"/>
      <c r="L697" s="9"/>
      <c r="M697" s="9"/>
      <c r="N697" s="9"/>
      <c r="O697" s="9"/>
      <c r="Q697" t="str">
        <f t="shared" si="29"/>
        <v>1212_3_35 day</v>
      </c>
      <c r="R697" s="5">
        <v>230214</v>
      </c>
      <c r="S697" s="32">
        <v>2023</v>
      </c>
      <c r="T697" s="32" t="s">
        <v>130</v>
      </c>
      <c r="U697" s="5" t="s">
        <v>19</v>
      </c>
      <c r="V697" s="5">
        <v>1411</v>
      </c>
      <c r="W697" s="32">
        <v>10</v>
      </c>
      <c r="X697" s="5">
        <v>3</v>
      </c>
      <c r="Y697" s="27" t="s">
        <v>27</v>
      </c>
      <c r="Z697" s="5" t="str">
        <f t="shared" si="30"/>
        <v>1411_3_35 day</v>
      </c>
      <c r="AA697" s="32">
        <f t="shared" si="31"/>
        <v>230214</v>
      </c>
      <c r="AF697">
        <f>VLOOKUP($I697,ForageQuality!$G$3:$K$1436,2,FALSE)</f>
        <v>18.299726</v>
      </c>
      <c r="AG697">
        <f>VLOOKUP($I697,ForageQuality!$G$3:$K$1436,3,FALSE)</f>
        <v>25.002585999999997</v>
      </c>
      <c r="AH697">
        <f>VLOOKUP($I697,ForageQuality!$G$3:$K$1436,4,FALSE)</f>
        <v>32.063544</v>
      </c>
      <c r="AI697">
        <f>VLOOKUP($I697,ForageQuality!$G$3:$K$1436,5,FALSE)</f>
        <v>22.734632000000001</v>
      </c>
    </row>
    <row r="698" spans="1:35" ht="15.75" customHeight="1" x14ac:dyDescent="0.2">
      <c r="A698" s="27" t="s">
        <v>19</v>
      </c>
      <c r="B698" s="27">
        <v>2023</v>
      </c>
      <c r="C698" s="30">
        <v>45140</v>
      </c>
      <c r="D698" s="27">
        <v>1301</v>
      </c>
      <c r="E698" s="31">
        <v>3</v>
      </c>
      <c r="F698" s="27" t="s">
        <v>20</v>
      </c>
      <c r="G698" s="27" t="s">
        <v>27</v>
      </c>
      <c r="H698" s="27">
        <v>3</v>
      </c>
      <c r="I698" s="5">
        <f t="shared" si="28"/>
        <v>230204</v>
      </c>
      <c r="J698" s="27">
        <v>4.7875248520559124</v>
      </c>
      <c r="K698" s="9"/>
      <c r="L698" s="9"/>
      <c r="M698" s="9"/>
      <c r="N698" s="9"/>
      <c r="O698" s="9"/>
      <c r="Q698" t="str">
        <f t="shared" si="29"/>
        <v>1301_3_35 day</v>
      </c>
      <c r="R698" s="5">
        <v>230215</v>
      </c>
      <c r="S698" s="32">
        <v>2023</v>
      </c>
      <c r="T698" s="32" t="s">
        <v>130</v>
      </c>
      <c r="U698" s="5" t="s">
        <v>19</v>
      </c>
      <c r="V698" s="5">
        <v>1412</v>
      </c>
      <c r="W698" s="32">
        <v>10</v>
      </c>
      <c r="X698" s="5">
        <v>3</v>
      </c>
      <c r="Y698" s="27" t="s">
        <v>27</v>
      </c>
      <c r="Z698" s="5" t="str">
        <f t="shared" si="30"/>
        <v>1412_3_35 day</v>
      </c>
      <c r="AA698" s="32">
        <f t="shared" si="31"/>
        <v>230215</v>
      </c>
      <c r="AF698">
        <f>VLOOKUP($I698,ForageQuality!$G$3:$K$1436,2,FALSE)</f>
        <v>18.261051999999999</v>
      </c>
      <c r="AG698">
        <f>VLOOKUP($I698,ForageQuality!$G$3:$K$1436,3,FALSE)</f>
        <v>24.396912</v>
      </c>
      <c r="AH698">
        <f>VLOOKUP($I698,ForageQuality!$G$3:$K$1436,4,FALSE)</f>
        <v>32.712375999999999</v>
      </c>
      <c r="AI698">
        <f>VLOOKUP($I698,ForageQuality!$G$3:$K$1436,5,FALSE)</f>
        <v>18.361789999999999</v>
      </c>
    </row>
    <row r="699" spans="1:35" ht="15.75" customHeight="1" x14ac:dyDescent="0.2">
      <c r="A699" s="27" t="s">
        <v>19</v>
      </c>
      <c r="B699" s="27">
        <v>2023</v>
      </c>
      <c r="C699" s="30">
        <v>45140</v>
      </c>
      <c r="D699" s="27">
        <v>1302</v>
      </c>
      <c r="E699" s="31">
        <v>3</v>
      </c>
      <c r="F699" s="27" t="s">
        <v>22</v>
      </c>
      <c r="G699" s="27" t="s">
        <v>27</v>
      </c>
      <c r="H699" s="27">
        <v>3</v>
      </c>
      <c r="I699" s="5">
        <f t="shared" si="28"/>
        <v>230205</v>
      </c>
      <c r="J699" s="27">
        <v>4.635713726512436</v>
      </c>
      <c r="K699" s="9"/>
      <c r="L699" s="9"/>
      <c r="M699" s="9"/>
      <c r="N699" s="9"/>
      <c r="O699" s="9"/>
      <c r="Q699" t="str">
        <f t="shared" si="29"/>
        <v>1302_3_35 day</v>
      </c>
      <c r="R699" s="5">
        <v>230240</v>
      </c>
      <c r="S699" s="32">
        <v>2023</v>
      </c>
      <c r="T699" s="32" t="s">
        <v>130</v>
      </c>
      <c r="U699" s="5" t="s">
        <v>19</v>
      </c>
      <c r="V699" s="5">
        <v>1101</v>
      </c>
      <c r="W699" s="32">
        <v>12</v>
      </c>
      <c r="X699" s="5">
        <v>3</v>
      </c>
      <c r="Y699" s="27" t="s">
        <v>21</v>
      </c>
      <c r="Z699" s="5" t="str">
        <f t="shared" si="30"/>
        <v>1101_3_45 day</v>
      </c>
      <c r="AA699" s="32">
        <f t="shared" si="31"/>
        <v>230240</v>
      </c>
      <c r="AF699">
        <f>VLOOKUP($I699,ForageQuality!$G$3:$K$1436,2,FALSE)</f>
        <v>17.016176000000002</v>
      </c>
      <c r="AG699">
        <f>VLOOKUP($I699,ForageQuality!$G$3:$K$1436,3,FALSE)</f>
        <v>27.453744</v>
      </c>
      <c r="AH699">
        <f>VLOOKUP($I699,ForageQuality!$G$3:$K$1436,4,FALSE)</f>
        <v>35.254356000000001</v>
      </c>
      <c r="AI699">
        <f>VLOOKUP($I699,ForageQuality!$G$3:$K$1436,5,FALSE)</f>
        <v>22.859743999999996</v>
      </c>
    </row>
    <row r="700" spans="1:35" ht="15.75" customHeight="1" x14ac:dyDescent="0.2">
      <c r="A700" s="27" t="s">
        <v>19</v>
      </c>
      <c r="B700" s="27">
        <v>2023</v>
      </c>
      <c r="C700" s="30">
        <v>45140</v>
      </c>
      <c r="D700" s="27">
        <v>1303</v>
      </c>
      <c r="E700" s="31">
        <v>3</v>
      </c>
      <c r="F700" s="27" t="s">
        <v>25</v>
      </c>
      <c r="G700" s="27" t="s">
        <v>27</v>
      </c>
      <c r="H700" s="27">
        <v>3</v>
      </c>
      <c r="I700" s="5">
        <f t="shared" si="28"/>
        <v>230206</v>
      </c>
      <c r="J700" s="27">
        <v>5.0177097426743993</v>
      </c>
      <c r="K700" s="9"/>
      <c r="L700" s="9"/>
      <c r="M700" s="9"/>
      <c r="N700" s="9"/>
      <c r="O700" s="9"/>
      <c r="Q700" t="str">
        <f t="shared" si="29"/>
        <v>1303_3_35 day</v>
      </c>
      <c r="R700" s="5">
        <v>230241</v>
      </c>
      <c r="S700" s="32">
        <v>2023</v>
      </c>
      <c r="T700" s="32" t="s">
        <v>130</v>
      </c>
      <c r="U700" s="5" t="s">
        <v>19</v>
      </c>
      <c r="V700" s="5">
        <v>1102</v>
      </c>
      <c r="W700" s="32">
        <v>12</v>
      </c>
      <c r="X700" s="5">
        <v>3</v>
      </c>
      <c r="Y700" s="27" t="s">
        <v>21</v>
      </c>
      <c r="Z700" s="5" t="str">
        <f t="shared" si="30"/>
        <v>1102_3_45 day</v>
      </c>
      <c r="AA700" s="32">
        <f t="shared" si="31"/>
        <v>230241</v>
      </c>
      <c r="AF700">
        <f>VLOOKUP($I700,ForageQuality!$G$3:$K$1436,2,FALSE)</f>
        <v>17.742920000000002</v>
      </c>
      <c r="AG700">
        <f>VLOOKUP($I700,ForageQuality!$G$3:$K$1436,3,FALSE)</f>
        <v>26.582319999999999</v>
      </c>
      <c r="AH700">
        <f>VLOOKUP($I700,ForageQuality!$G$3:$K$1436,4,FALSE)</f>
        <v>33.360720000000001</v>
      </c>
      <c r="AI700">
        <f>VLOOKUP($I700,ForageQuality!$G$3:$K$1436,5,FALSE)</f>
        <v>22.249639999999999</v>
      </c>
    </row>
    <row r="701" spans="1:35" ht="15.75" customHeight="1" x14ac:dyDescent="0.2">
      <c r="A701" s="27" t="s">
        <v>19</v>
      </c>
      <c r="B701" s="27">
        <v>2023</v>
      </c>
      <c r="C701" s="30">
        <v>45140</v>
      </c>
      <c r="D701" s="27">
        <v>1304</v>
      </c>
      <c r="E701" s="31">
        <v>3</v>
      </c>
      <c r="F701" s="27" t="s">
        <v>26</v>
      </c>
      <c r="G701" s="27" t="s">
        <v>27</v>
      </c>
      <c r="H701" s="27">
        <v>3</v>
      </c>
      <c r="I701" s="5">
        <f t="shared" si="28"/>
        <v>230207</v>
      </c>
      <c r="J701" s="27">
        <v>4.832843150698908</v>
      </c>
      <c r="K701" s="9"/>
      <c r="L701" s="9"/>
      <c r="M701" s="9"/>
      <c r="N701" s="9"/>
      <c r="O701" s="9"/>
      <c r="Q701" t="str">
        <f t="shared" si="29"/>
        <v>1304_3_35 day</v>
      </c>
      <c r="R701" s="5">
        <v>230242</v>
      </c>
      <c r="S701" s="32">
        <v>2023</v>
      </c>
      <c r="T701" s="32" t="s">
        <v>130</v>
      </c>
      <c r="U701" s="5" t="s">
        <v>19</v>
      </c>
      <c r="V701" s="5">
        <v>1103</v>
      </c>
      <c r="W701" s="32">
        <v>12</v>
      </c>
      <c r="X701" s="5">
        <v>3</v>
      </c>
      <c r="Y701" s="27" t="s">
        <v>21</v>
      </c>
      <c r="Z701" s="5" t="str">
        <f t="shared" si="30"/>
        <v>1103_3_45 day</v>
      </c>
      <c r="AA701" s="32">
        <f t="shared" si="31"/>
        <v>230242</v>
      </c>
      <c r="AF701">
        <f>VLOOKUP($I701,ForageQuality!$G$3:$K$1436,2,FALSE)</f>
        <v>17.987603714285715</v>
      </c>
      <c r="AG701">
        <f>VLOOKUP($I701,ForageQuality!$G$3:$K$1436,3,FALSE)</f>
        <v>24.460497428571422</v>
      </c>
      <c r="AH701">
        <f>VLOOKUP($I701,ForageQuality!$G$3:$K$1436,4,FALSE)</f>
        <v>31.208795142857138</v>
      </c>
      <c r="AI701">
        <f>VLOOKUP($I701,ForageQuality!$G$3:$K$1436,5,FALSE)</f>
        <v>20.471021428571426</v>
      </c>
    </row>
    <row r="702" spans="1:35" ht="15.75" customHeight="1" x14ac:dyDescent="0.2">
      <c r="A702" s="27" t="s">
        <v>19</v>
      </c>
      <c r="B702" s="27">
        <v>2023</v>
      </c>
      <c r="C702" s="30">
        <v>45140</v>
      </c>
      <c r="D702" s="27">
        <v>1305</v>
      </c>
      <c r="E702" s="31">
        <v>3</v>
      </c>
      <c r="F702" s="27" t="s">
        <v>23</v>
      </c>
      <c r="G702" s="27" t="s">
        <v>27</v>
      </c>
      <c r="H702" s="27">
        <v>3</v>
      </c>
      <c r="I702" s="5">
        <f t="shared" si="28"/>
        <v>230208</v>
      </c>
      <c r="J702" s="27">
        <v>4.1375285032139573</v>
      </c>
      <c r="K702" s="9"/>
      <c r="L702" s="9"/>
      <c r="M702" s="9"/>
      <c r="N702" s="9"/>
      <c r="O702" s="9"/>
      <c r="Q702" t="str">
        <f t="shared" si="29"/>
        <v>1305_3_35 day</v>
      </c>
      <c r="R702" s="5">
        <v>230243</v>
      </c>
      <c r="S702" s="32">
        <v>2023</v>
      </c>
      <c r="T702" s="32" t="s">
        <v>130</v>
      </c>
      <c r="U702" s="5" t="s">
        <v>19</v>
      </c>
      <c r="V702" s="5">
        <v>1104</v>
      </c>
      <c r="W702" s="32">
        <v>12</v>
      </c>
      <c r="X702" s="5">
        <v>3</v>
      </c>
      <c r="Y702" s="27" t="s">
        <v>21</v>
      </c>
      <c r="Z702" s="5" t="str">
        <f t="shared" si="30"/>
        <v>1104_3_45 day</v>
      </c>
      <c r="AA702" s="32">
        <f t="shared" si="31"/>
        <v>230243</v>
      </c>
      <c r="AF702">
        <f>VLOOKUP($I702,ForageQuality!$G$3:$K$1436,2,FALSE)</f>
        <v>20.055024</v>
      </c>
      <c r="AG702">
        <f>VLOOKUP($I702,ForageQuality!$G$3:$K$1436,3,FALSE)</f>
        <v>20.874535999999999</v>
      </c>
      <c r="AH702">
        <f>VLOOKUP($I702,ForageQuality!$G$3:$K$1436,4,FALSE)</f>
        <v>30.386399999999998</v>
      </c>
      <c r="AI702">
        <f>VLOOKUP($I702,ForageQuality!$G$3:$K$1436,5,FALSE)</f>
        <v>16.233703999999999</v>
      </c>
    </row>
    <row r="703" spans="1:35" ht="15.75" customHeight="1" x14ac:dyDescent="0.2">
      <c r="A703" s="27" t="s">
        <v>19</v>
      </c>
      <c r="B703" s="27">
        <v>2023</v>
      </c>
      <c r="C703" s="30">
        <v>45140</v>
      </c>
      <c r="D703" s="27">
        <v>1306</v>
      </c>
      <c r="E703" s="31">
        <v>3</v>
      </c>
      <c r="F703" s="27" t="s">
        <v>24</v>
      </c>
      <c r="G703" s="27" t="s">
        <v>27</v>
      </c>
      <c r="H703" s="27">
        <v>3</v>
      </c>
      <c r="I703" s="5">
        <f t="shared" si="28"/>
        <v>230209</v>
      </c>
      <c r="J703" s="27">
        <v>7.5013872794612793</v>
      </c>
      <c r="K703" s="9"/>
      <c r="L703" s="9"/>
      <c r="M703" s="9"/>
      <c r="N703" s="9"/>
      <c r="O703" s="9"/>
      <c r="Q703" t="str">
        <f t="shared" si="29"/>
        <v>1306_3_35 day</v>
      </c>
      <c r="R703" s="5">
        <v>230244</v>
      </c>
      <c r="S703" s="32">
        <v>2023</v>
      </c>
      <c r="T703" s="32" t="s">
        <v>130</v>
      </c>
      <c r="U703" s="5" t="s">
        <v>19</v>
      </c>
      <c r="V703" s="5">
        <v>1105</v>
      </c>
      <c r="W703" s="32">
        <v>12</v>
      </c>
      <c r="X703" s="5">
        <v>3</v>
      </c>
      <c r="Y703" s="27" t="s">
        <v>21</v>
      </c>
      <c r="Z703" s="5" t="str">
        <f t="shared" si="30"/>
        <v>1105_3_45 day</v>
      </c>
      <c r="AA703" s="32">
        <f t="shared" si="31"/>
        <v>230244</v>
      </c>
      <c r="AF703">
        <f>VLOOKUP($I703,ForageQuality!$G$3:$K$1436,2,FALSE)</f>
        <v>18.623925</v>
      </c>
      <c r="AG703">
        <f>VLOOKUP($I703,ForageQuality!$G$3:$K$1436,3,FALSE)</f>
        <v>25.953934</v>
      </c>
      <c r="AH703">
        <f>VLOOKUP($I703,ForageQuality!$G$3:$K$1436,4,FALSE)</f>
        <v>33.642626</v>
      </c>
      <c r="AI703">
        <f>VLOOKUP($I703,ForageQuality!$G$3:$K$1436,5,FALSE)</f>
        <v>21.005948</v>
      </c>
    </row>
    <row r="704" spans="1:35" ht="15.75" customHeight="1" x14ac:dyDescent="0.2">
      <c r="A704" s="27" t="s">
        <v>19</v>
      </c>
      <c r="B704" s="27">
        <v>2023</v>
      </c>
      <c r="C704" s="30">
        <v>45160</v>
      </c>
      <c r="D704" s="27">
        <v>1307</v>
      </c>
      <c r="E704" s="31">
        <v>3</v>
      </c>
      <c r="F704" s="27" t="s">
        <v>22</v>
      </c>
      <c r="G704" s="27" t="s">
        <v>21</v>
      </c>
      <c r="H704" s="27">
        <v>3</v>
      </c>
      <c r="I704" s="5">
        <f t="shared" si="28"/>
        <v>230252</v>
      </c>
      <c r="J704" s="27">
        <v>7.3542444040404034</v>
      </c>
      <c r="K704" s="9"/>
      <c r="L704" s="9"/>
      <c r="M704" s="9"/>
      <c r="N704" s="9"/>
      <c r="O704" s="9"/>
      <c r="Q704" t="str">
        <f t="shared" si="29"/>
        <v>1307_3_45 day</v>
      </c>
      <c r="R704" s="5">
        <v>230245</v>
      </c>
      <c r="S704" s="32">
        <v>2023</v>
      </c>
      <c r="T704" s="32" t="s">
        <v>130</v>
      </c>
      <c r="U704" s="5" t="s">
        <v>19</v>
      </c>
      <c r="V704" s="5">
        <v>1106</v>
      </c>
      <c r="W704" s="32">
        <v>12</v>
      </c>
      <c r="X704" s="5">
        <v>3</v>
      </c>
      <c r="Y704" s="27" t="s">
        <v>21</v>
      </c>
      <c r="Z704" s="5" t="str">
        <f t="shared" si="30"/>
        <v>1106_3_45 day</v>
      </c>
      <c r="AA704" s="32">
        <f t="shared" si="31"/>
        <v>230245</v>
      </c>
      <c r="AF704">
        <f>VLOOKUP($I704,ForageQuality!$G$3:$K$1436,2,FALSE)</f>
        <v>17.505586000000001</v>
      </c>
      <c r="AG704">
        <f>VLOOKUP($I704,ForageQuality!$G$3:$K$1436,3,FALSE)</f>
        <v>25.573854000000001</v>
      </c>
      <c r="AH704">
        <f>VLOOKUP($I704,ForageQuality!$G$3:$K$1436,4,FALSE)</f>
        <v>33.742519000000001</v>
      </c>
      <c r="AI704">
        <f>VLOOKUP($I704,ForageQuality!$G$3:$K$1436,5,FALSE)</f>
        <v>21.019480999999999</v>
      </c>
    </row>
    <row r="705" spans="1:35" ht="15.75" customHeight="1" x14ac:dyDescent="0.2">
      <c r="A705" s="27" t="s">
        <v>19</v>
      </c>
      <c r="B705" s="27">
        <v>2023</v>
      </c>
      <c r="C705" s="30">
        <v>45160</v>
      </c>
      <c r="D705" s="27">
        <v>1308</v>
      </c>
      <c r="E705" s="31">
        <v>3</v>
      </c>
      <c r="F705" s="27" t="s">
        <v>20</v>
      </c>
      <c r="G705" s="27" t="s">
        <v>21</v>
      </c>
      <c r="H705" s="27">
        <v>3</v>
      </c>
      <c r="I705" s="5">
        <f t="shared" si="28"/>
        <v>230253</v>
      </c>
      <c r="J705" s="27">
        <v>4.4963940428769806</v>
      </c>
      <c r="K705" s="9"/>
      <c r="L705" s="9"/>
      <c r="M705" s="9"/>
      <c r="N705" s="9"/>
      <c r="O705" s="9"/>
      <c r="Q705" t="str">
        <f t="shared" si="29"/>
        <v>1308_3_45 day</v>
      </c>
      <c r="R705" s="5">
        <v>230246</v>
      </c>
      <c r="S705" s="32">
        <v>2023</v>
      </c>
      <c r="T705" s="32" t="s">
        <v>130</v>
      </c>
      <c r="U705" s="5" t="s">
        <v>19</v>
      </c>
      <c r="V705" s="5">
        <v>1201</v>
      </c>
      <c r="W705" s="32">
        <v>12</v>
      </c>
      <c r="X705" s="5">
        <v>3</v>
      </c>
      <c r="Y705" s="27" t="s">
        <v>21</v>
      </c>
      <c r="Z705" s="5" t="str">
        <f t="shared" si="30"/>
        <v>1201_3_45 day</v>
      </c>
      <c r="AA705" s="32">
        <f t="shared" si="31"/>
        <v>230246</v>
      </c>
      <c r="AF705">
        <f>VLOOKUP($I705,ForageQuality!$G$3:$K$1436,2,FALSE)</f>
        <v>15.475572</v>
      </c>
      <c r="AG705">
        <f>VLOOKUP($I705,ForageQuality!$G$3:$K$1436,3,FALSE)</f>
        <v>27.70656</v>
      </c>
      <c r="AH705">
        <f>VLOOKUP($I705,ForageQuality!$G$3:$K$1436,4,FALSE)</f>
        <v>36.392201999999997</v>
      </c>
      <c r="AI705">
        <f>VLOOKUP($I705,ForageQuality!$G$3:$K$1436,5,FALSE)</f>
        <v>24.434633999999999</v>
      </c>
    </row>
    <row r="706" spans="1:35" ht="15.75" customHeight="1" x14ac:dyDescent="0.2">
      <c r="A706" s="27" t="s">
        <v>19</v>
      </c>
      <c r="B706" s="27">
        <v>2023</v>
      </c>
      <c r="C706" s="30">
        <v>45160</v>
      </c>
      <c r="D706" s="27">
        <v>1309</v>
      </c>
      <c r="E706" s="31">
        <v>3</v>
      </c>
      <c r="F706" s="27" t="s">
        <v>26</v>
      </c>
      <c r="G706" s="27" t="s">
        <v>21</v>
      </c>
      <c r="H706" s="27">
        <v>3</v>
      </c>
      <c r="I706" s="5">
        <f t="shared" si="28"/>
        <v>230254</v>
      </c>
      <c r="J706" s="27">
        <v>3.9062380899908167</v>
      </c>
      <c r="K706" s="9"/>
      <c r="L706" s="9"/>
      <c r="M706" s="9"/>
      <c r="N706" s="9"/>
      <c r="O706" s="9"/>
      <c r="Q706" t="str">
        <f t="shared" si="29"/>
        <v>1309_3_45 day</v>
      </c>
      <c r="R706" s="5">
        <v>230247</v>
      </c>
      <c r="S706" s="32">
        <v>2023</v>
      </c>
      <c r="T706" s="32" t="s">
        <v>130</v>
      </c>
      <c r="U706" s="5" t="s">
        <v>19</v>
      </c>
      <c r="V706" s="5">
        <v>1202</v>
      </c>
      <c r="W706" s="32">
        <v>12</v>
      </c>
      <c r="X706" s="5">
        <v>3</v>
      </c>
      <c r="Y706" s="27" t="s">
        <v>21</v>
      </c>
      <c r="Z706" s="5" t="str">
        <f t="shared" si="30"/>
        <v>1202_3_45 day</v>
      </c>
      <c r="AA706" s="32">
        <f t="shared" si="31"/>
        <v>230247</v>
      </c>
      <c r="AF706">
        <f>VLOOKUP($I706,ForageQuality!$G$3:$K$1436,2,FALSE)</f>
        <v>15.765945</v>
      </c>
      <c r="AG706">
        <f>VLOOKUP($I706,ForageQuality!$G$3:$K$1436,3,FALSE)</f>
        <v>27.606306</v>
      </c>
      <c r="AH706">
        <f>VLOOKUP($I706,ForageQuality!$G$3:$K$1436,4,FALSE)</f>
        <v>37.71105</v>
      </c>
      <c r="AI706">
        <f>VLOOKUP($I706,ForageQuality!$G$3:$K$1436,5,FALSE)</f>
        <v>21.645233999999999</v>
      </c>
    </row>
    <row r="707" spans="1:35" ht="15.75" customHeight="1" x14ac:dyDescent="0.2">
      <c r="A707" s="27" t="s">
        <v>19</v>
      </c>
      <c r="B707" s="27">
        <v>2023</v>
      </c>
      <c r="C707" s="30">
        <v>45160</v>
      </c>
      <c r="D707" s="27">
        <v>1310</v>
      </c>
      <c r="E707" s="31">
        <v>3</v>
      </c>
      <c r="F707" s="27" t="s">
        <v>24</v>
      </c>
      <c r="G707" s="27" t="s">
        <v>21</v>
      </c>
      <c r="H707" s="27">
        <v>3</v>
      </c>
      <c r="I707" s="5">
        <f t="shared" ref="I707:I770" si="32">VLOOKUP(Q707,Z$579:AA$1010,2,FALSE)</f>
        <v>230255</v>
      </c>
      <c r="J707" s="27">
        <v>4.8772789309764306</v>
      </c>
      <c r="K707" s="9"/>
      <c r="L707" s="9"/>
      <c r="M707" s="9"/>
      <c r="N707" s="9"/>
      <c r="O707" s="9"/>
      <c r="Q707" t="str">
        <f t="shared" ref="Q707:Q770" si="33">D707&amp;"_"&amp;H707&amp;"_"&amp;G707</f>
        <v>1310_3_45 day</v>
      </c>
      <c r="R707" s="5">
        <v>230248</v>
      </c>
      <c r="S707" s="32">
        <v>2023</v>
      </c>
      <c r="T707" s="32" t="s">
        <v>130</v>
      </c>
      <c r="U707" s="5" t="s">
        <v>19</v>
      </c>
      <c r="V707" s="5">
        <v>1203</v>
      </c>
      <c r="W707" s="32">
        <v>12</v>
      </c>
      <c r="X707" s="5">
        <v>3</v>
      </c>
      <c r="Y707" s="27" t="s">
        <v>21</v>
      </c>
      <c r="Z707" s="5" t="str">
        <f t="shared" si="30"/>
        <v>1203_3_45 day</v>
      </c>
      <c r="AA707" s="32">
        <f t="shared" si="31"/>
        <v>230248</v>
      </c>
      <c r="AF707">
        <f>VLOOKUP($I707,ForageQuality!$G$3:$K$1436,2,FALSE)</f>
        <v>15.033056</v>
      </c>
      <c r="AG707">
        <f>VLOOKUP($I707,ForageQuality!$G$3:$K$1436,3,FALSE)</f>
        <v>30.677285999999999</v>
      </c>
      <c r="AH707">
        <f>VLOOKUP($I707,ForageQuality!$G$3:$K$1436,4,FALSE)</f>
        <v>39.954360000000001</v>
      </c>
      <c r="AI707">
        <f>VLOOKUP($I707,ForageQuality!$G$3:$K$1436,5,FALSE)</f>
        <v>26.928144</v>
      </c>
    </row>
    <row r="708" spans="1:35" ht="15.75" customHeight="1" x14ac:dyDescent="0.2">
      <c r="A708" s="27" t="s">
        <v>19</v>
      </c>
      <c r="B708" s="27">
        <v>2023</v>
      </c>
      <c r="C708" s="30">
        <v>45160</v>
      </c>
      <c r="D708" s="27">
        <v>1311</v>
      </c>
      <c r="E708" s="31">
        <v>3</v>
      </c>
      <c r="F708" s="27" t="s">
        <v>25</v>
      </c>
      <c r="G708" s="27" t="s">
        <v>21</v>
      </c>
      <c r="H708" s="27">
        <v>3</v>
      </c>
      <c r="I708" s="5">
        <f t="shared" si="32"/>
        <v>230256</v>
      </c>
      <c r="J708" s="27">
        <v>4.1821138741258741</v>
      </c>
      <c r="K708" s="9"/>
      <c r="L708" s="9"/>
      <c r="M708" s="9"/>
      <c r="N708" s="9"/>
      <c r="O708" s="9"/>
      <c r="Q708" t="str">
        <f t="shared" si="33"/>
        <v>1311_3_45 day</v>
      </c>
      <c r="R708" s="5">
        <v>230249</v>
      </c>
      <c r="S708" s="32">
        <v>2023</v>
      </c>
      <c r="T708" s="32" t="s">
        <v>130</v>
      </c>
      <c r="U708" s="5" t="s">
        <v>19</v>
      </c>
      <c r="V708" s="5">
        <v>1204</v>
      </c>
      <c r="W708" s="32">
        <v>12</v>
      </c>
      <c r="X708" s="5">
        <v>3</v>
      </c>
      <c r="Y708" s="27" t="s">
        <v>21</v>
      </c>
      <c r="Z708" s="5" t="str">
        <f t="shared" ref="Z708:Z771" si="34">V708&amp;"_"&amp;X708&amp;"_"&amp;Y708</f>
        <v>1204_3_45 day</v>
      </c>
      <c r="AA708" s="32">
        <f t="shared" ref="AA708:AA771" si="35">R708</f>
        <v>230249</v>
      </c>
      <c r="AF708">
        <f>VLOOKUP($I708,ForageQuality!$G$3:$K$1436,2,FALSE)</f>
        <v>15.9285</v>
      </c>
      <c r="AG708">
        <f>VLOOKUP($I708,ForageQuality!$G$3:$K$1436,3,FALSE)</f>
        <v>26.860001999999998</v>
      </c>
      <c r="AH708">
        <f>VLOOKUP($I708,ForageQuality!$G$3:$K$1436,4,FALSE)</f>
        <v>36.590040000000002</v>
      </c>
      <c r="AI708">
        <f>VLOOKUP($I708,ForageQuality!$G$3:$K$1436,5,FALSE)</f>
        <v>22.809612000000001</v>
      </c>
    </row>
    <row r="709" spans="1:35" ht="15.75" customHeight="1" x14ac:dyDescent="0.2">
      <c r="A709" s="27" t="s">
        <v>19</v>
      </c>
      <c r="B709" s="27">
        <v>2023</v>
      </c>
      <c r="C709" s="30">
        <v>45160</v>
      </c>
      <c r="D709" s="27">
        <v>1312</v>
      </c>
      <c r="E709" s="31">
        <v>3</v>
      </c>
      <c r="F709" s="27" t="s">
        <v>23</v>
      </c>
      <c r="G709" s="27" t="s">
        <v>21</v>
      </c>
      <c r="H709" s="27">
        <v>3</v>
      </c>
      <c r="I709" s="5">
        <f t="shared" si="32"/>
        <v>230257</v>
      </c>
      <c r="J709" s="27">
        <v>5.8738808658008663</v>
      </c>
      <c r="K709" s="9"/>
      <c r="L709" s="9"/>
      <c r="M709" s="9"/>
      <c r="N709" s="9"/>
      <c r="O709" s="9"/>
      <c r="Q709" t="str">
        <f t="shared" si="33"/>
        <v>1312_3_45 day</v>
      </c>
      <c r="R709" s="5">
        <v>230250</v>
      </c>
      <c r="S709" s="32">
        <v>2023</v>
      </c>
      <c r="T709" s="32" t="s">
        <v>130</v>
      </c>
      <c r="U709" s="5" t="s">
        <v>19</v>
      </c>
      <c r="V709" s="5">
        <v>1205</v>
      </c>
      <c r="W709" s="32">
        <v>12</v>
      </c>
      <c r="X709" s="5">
        <v>3</v>
      </c>
      <c r="Y709" s="27" t="s">
        <v>21</v>
      </c>
      <c r="Z709" s="5" t="str">
        <f t="shared" si="34"/>
        <v>1205_3_45 day</v>
      </c>
      <c r="AA709" s="32">
        <f t="shared" si="35"/>
        <v>230250</v>
      </c>
      <c r="AF709">
        <f>VLOOKUP($I709,ForageQuality!$G$3:$K$1436,2,FALSE)</f>
        <v>16.349422428571426</v>
      </c>
      <c r="AG709">
        <f>VLOOKUP($I709,ForageQuality!$G$3:$K$1436,3,FALSE)</f>
        <v>25.732820714285715</v>
      </c>
      <c r="AH709">
        <f>VLOOKUP($I709,ForageQuality!$G$3:$K$1436,4,FALSE)</f>
        <v>35.511174571428576</v>
      </c>
      <c r="AI709">
        <f>VLOOKUP($I709,ForageQuality!$G$3:$K$1436,5,FALSE)</f>
        <v>20.203215571428576</v>
      </c>
    </row>
    <row r="710" spans="1:35" ht="15.75" customHeight="1" x14ac:dyDescent="0.2">
      <c r="A710" s="27" t="s">
        <v>19</v>
      </c>
      <c r="B710" s="27">
        <v>2023</v>
      </c>
      <c r="C710" s="30">
        <v>45160</v>
      </c>
      <c r="D710" s="27">
        <v>1401</v>
      </c>
      <c r="E710" s="31">
        <v>4</v>
      </c>
      <c r="F710" s="27" t="s">
        <v>20</v>
      </c>
      <c r="G710" s="27" t="s">
        <v>21</v>
      </c>
      <c r="H710" s="27">
        <v>3</v>
      </c>
      <c r="I710" s="5">
        <f t="shared" si="32"/>
        <v>230258</v>
      </c>
      <c r="J710" s="27">
        <v>5.0916953866146857</v>
      </c>
      <c r="K710" s="9"/>
      <c r="L710" s="9"/>
      <c r="M710" s="9"/>
      <c r="N710" s="9"/>
      <c r="O710" s="9"/>
      <c r="Q710" t="str">
        <f t="shared" si="33"/>
        <v>1401_3_45 day</v>
      </c>
      <c r="R710" s="5">
        <v>230251</v>
      </c>
      <c r="S710" s="32">
        <v>2023</v>
      </c>
      <c r="T710" s="32" t="s">
        <v>130</v>
      </c>
      <c r="U710" s="5" t="s">
        <v>19</v>
      </c>
      <c r="V710" s="5">
        <v>1206</v>
      </c>
      <c r="W710" s="32">
        <v>12</v>
      </c>
      <c r="X710" s="5">
        <v>3</v>
      </c>
      <c r="Y710" s="27" t="s">
        <v>21</v>
      </c>
      <c r="Z710" s="5" t="str">
        <f t="shared" si="34"/>
        <v>1206_3_45 day</v>
      </c>
      <c r="AA710" s="32">
        <f t="shared" si="35"/>
        <v>230251</v>
      </c>
      <c r="AF710">
        <f>VLOOKUP($I710,ForageQuality!$G$3:$K$1436,2,FALSE)</f>
        <v>16.009693571428574</v>
      </c>
      <c r="AG710">
        <f>VLOOKUP($I710,ForageQuality!$G$3:$K$1436,3,FALSE)</f>
        <v>26.101211571428571</v>
      </c>
      <c r="AH710">
        <f>VLOOKUP($I710,ForageQuality!$G$3:$K$1436,4,FALSE)</f>
        <v>34.872406428571431</v>
      </c>
      <c r="AI710">
        <f>VLOOKUP($I710,ForageQuality!$G$3:$K$1436,5,FALSE)</f>
        <v>22.865172999999999</v>
      </c>
    </row>
    <row r="711" spans="1:35" ht="15.75" customHeight="1" x14ac:dyDescent="0.2">
      <c r="A711" s="27" t="s">
        <v>19</v>
      </c>
      <c r="B711" s="27">
        <v>2023</v>
      </c>
      <c r="C711" s="30">
        <v>45160</v>
      </c>
      <c r="D711" s="27">
        <v>1402</v>
      </c>
      <c r="E711" s="31">
        <v>4</v>
      </c>
      <c r="F711" s="27" t="s">
        <v>23</v>
      </c>
      <c r="G711" s="27" t="s">
        <v>21</v>
      </c>
      <c r="H711" s="27">
        <v>3</v>
      </c>
      <c r="I711" s="5">
        <f t="shared" si="32"/>
        <v>230259</v>
      </c>
      <c r="J711" s="27">
        <v>3.4455968057937856</v>
      </c>
      <c r="K711" s="9"/>
      <c r="L711" s="9"/>
      <c r="M711" s="9"/>
      <c r="N711" s="9"/>
      <c r="O711" s="9"/>
      <c r="Q711" t="str">
        <f t="shared" si="33"/>
        <v>1402_3_45 day</v>
      </c>
      <c r="R711" s="5">
        <v>230252</v>
      </c>
      <c r="S711" s="32">
        <v>2023</v>
      </c>
      <c r="T711" s="32" t="s">
        <v>130</v>
      </c>
      <c r="U711" s="5" t="s">
        <v>19</v>
      </c>
      <c r="V711" s="5">
        <v>1307</v>
      </c>
      <c r="W711" s="32">
        <v>12</v>
      </c>
      <c r="X711" s="5">
        <v>3</v>
      </c>
      <c r="Y711" s="27" t="s">
        <v>21</v>
      </c>
      <c r="Z711" s="5" t="str">
        <f t="shared" si="34"/>
        <v>1307_3_45 day</v>
      </c>
      <c r="AA711" s="32">
        <f t="shared" si="35"/>
        <v>230252</v>
      </c>
      <c r="AF711">
        <f>VLOOKUP($I711,ForageQuality!$G$3:$K$1436,2,FALSE)</f>
        <v>15.619548999999999</v>
      </c>
      <c r="AG711">
        <f>VLOOKUP($I711,ForageQuality!$G$3:$K$1436,3,FALSE)</f>
        <v>27.909596000000004</v>
      </c>
      <c r="AH711">
        <f>VLOOKUP($I711,ForageQuality!$G$3:$K$1436,4,FALSE)</f>
        <v>37.097566</v>
      </c>
      <c r="AI711">
        <f>VLOOKUP($I711,ForageQuality!$G$3:$K$1436,5,FALSE)</f>
        <v>23.643103</v>
      </c>
    </row>
    <row r="712" spans="1:35" ht="15.75" customHeight="1" x14ac:dyDescent="0.2">
      <c r="A712" s="27" t="s">
        <v>19</v>
      </c>
      <c r="B712" s="27">
        <v>2023</v>
      </c>
      <c r="C712" s="30">
        <v>45160</v>
      </c>
      <c r="D712" s="27">
        <v>1403</v>
      </c>
      <c r="E712" s="31">
        <v>4</v>
      </c>
      <c r="F712" s="27" t="s">
        <v>24</v>
      </c>
      <c r="G712" s="27" t="s">
        <v>21</v>
      </c>
      <c r="H712" s="27">
        <v>3</v>
      </c>
      <c r="I712" s="5">
        <f t="shared" si="32"/>
        <v>230260</v>
      </c>
      <c r="J712" s="27">
        <v>4.6402758129442576</v>
      </c>
      <c r="K712" s="9"/>
      <c r="L712" s="9"/>
      <c r="M712" s="9"/>
      <c r="N712" s="9"/>
      <c r="O712" s="9"/>
      <c r="Q712" t="str">
        <f t="shared" si="33"/>
        <v>1403_3_45 day</v>
      </c>
      <c r="R712" s="5">
        <v>230253</v>
      </c>
      <c r="S712" s="32">
        <v>2023</v>
      </c>
      <c r="T712" s="32" t="s">
        <v>130</v>
      </c>
      <c r="U712" s="5" t="s">
        <v>19</v>
      </c>
      <c r="V712" s="5">
        <v>1308</v>
      </c>
      <c r="W712" s="32">
        <v>12</v>
      </c>
      <c r="X712" s="5">
        <v>3</v>
      </c>
      <c r="Y712" s="27" t="s">
        <v>21</v>
      </c>
      <c r="Z712" s="5" t="str">
        <f t="shared" si="34"/>
        <v>1308_3_45 day</v>
      </c>
      <c r="AA712" s="32">
        <f t="shared" si="35"/>
        <v>230253</v>
      </c>
      <c r="AF712">
        <f>VLOOKUP($I712,ForageQuality!$G$3:$K$1436,2,FALSE)</f>
        <v>16.516380000000002</v>
      </c>
      <c r="AG712">
        <f>VLOOKUP($I712,ForageQuality!$G$3:$K$1436,3,FALSE)</f>
        <v>25.758990000000001</v>
      </c>
      <c r="AH712">
        <f>VLOOKUP($I712,ForageQuality!$G$3:$K$1436,4,FALSE)</f>
        <v>34.172134999999997</v>
      </c>
      <c r="AI712">
        <f>VLOOKUP($I712,ForageQuality!$G$3:$K$1436,5,FALSE)</f>
        <v>22.495819999999998</v>
      </c>
    </row>
    <row r="713" spans="1:35" ht="15.75" customHeight="1" x14ac:dyDescent="0.2">
      <c r="A713" s="27" t="s">
        <v>19</v>
      </c>
      <c r="B713" s="27">
        <v>2023</v>
      </c>
      <c r="C713" s="30">
        <v>45160</v>
      </c>
      <c r="D713" s="27">
        <v>1404</v>
      </c>
      <c r="E713" s="31">
        <v>4</v>
      </c>
      <c r="F713" s="27" t="s">
        <v>22</v>
      </c>
      <c r="G713" s="27" t="s">
        <v>21</v>
      </c>
      <c r="H713" s="27">
        <v>3</v>
      </c>
      <c r="I713" s="5">
        <f t="shared" si="32"/>
        <v>230261</v>
      </c>
      <c r="J713" s="27">
        <v>3.7898868686868683</v>
      </c>
      <c r="K713" s="9"/>
      <c r="L713" s="9"/>
      <c r="M713" s="9"/>
      <c r="N713" s="9"/>
      <c r="O713" s="9"/>
      <c r="Q713" t="str">
        <f t="shared" si="33"/>
        <v>1404_3_45 day</v>
      </c>
      <c r="R713" s="5">
        <v>230254</v>
      </c>
      <c r="S713" s="32">
        <v>2023</v>
      </c>
      <c r="T713" s="32" t="s">
        <v>130</v>
      </c>
      <c r="U713" s="5" t="s">
        <v>19</v>
      </c>
      <c r="V713" s="5">
        <v>1309</v>
      </c>
      <c r="W713" s="32">
        <v>12</v>
      </c>
      <c r="X713" s="5">
        <v>3</v>
      </c>
      <c r="Y713" s="27" t="s">
        <v>21</v>
      </c>
      <c r="Z713" s="5" t="str">
        <f t="shared" si="34"/>
        <v>1309_3_45 day</v>
      </c>
      <c r="AA713" s="32">
        <f t="shared" si="35"/>
        <v>230254</v>
      </c>
      <c r="AF713">
        <f>VLOOKUP($I713,ForageQuality!$G$3:$K$1436,2,FALSE)</f>
        <v>14.894576000000001</v>
      </c>
      <c r="AG713">
        <f>VLOOKUP($I713,ForageQuality!$G$3:$K$1436,3,FALSE)</f>
        <v>29.10617085714286</v>
      </c>
      <c r="AH713">
        <f>VLOOKUP($I713,ForageQuality!$G$3:$K$1436,4,FALSE)</f>
        <v>37.36867771428571</v>
      </c>
      <c r="AI713">
        <f>VLOOKUP($I713,ForageQuality!$G$3:$K$1436,5,FALSE)</f>
        <v>26.441353142857142</v>
      </c>
    </row>
    <row r="714" spans="1:35" ht="15.75" customHeight="1" x14ac:dyDescent="0.2">
      <c r="A714" s="27" t="s">
        <v>19</v>
      </c>
      <c r="B714" s="27">
        <v>2023</v>
      </c>
      <c r="C714" s="30">
        <v>45160</v>
      </c>
      <c r="D714" s="27">
        <v>1405</v>
      </c>
      <c r="E714" s="31">
        <v>4</v>
      </c>
      <c r="F714" s="27" t="s">
        <v>26</v>
      </c>
      <c r="G714" s="27" t="s">
        <v>21</v>
      </c>
      <c r="H714" s="27">
        <v>3</v>
      </c>
      <c r="I714" s="5">
        <f t="shared" si="32"/>
        <v>230262</v>
      </c>
      <c r="J714" s="27">
        <v>2.4225266638285787</v>
      </c>
      <c r="K714" s="9"/>
      <c r="L714" s="9"/>
      <c r="M714" s="9"/>
      <c r="N714" s="9"/>
      <c r="O714" s="9"/>
      <c r="Q714" t="str">
        <f t="shared" si="33"/>
        <v>1405_3_45 day</v>
      </c>
      <c r="R714" s="5">
        <v>230255</v>
      </c>
      <c r="S714" s="32">
        <v>2023</v>
      </c>
      <c r="T714" s="32" t="s">
        <v>130</v>
      </c>
      <c r="U714" s="5" t="s">
        <v>19</v>
      </c>
      <c r="V714" s="5">
        <v>1310</v>
      </c>
      <c r="W714" s="32">
        <v>12</v>
      </c>
      <c r="X714" s="5">
        <v>3</v>
      </c>
      <c r="Y714" s="27" t="s">
        <v>21</v>
      </c>
      <c r="Z714" s="5" t="str">
        <f t="shared" si="34"/>
        <v>1310_3_45 day</v>
      </c>
      <c r="AA714" s="32">
        <f t="shared" si="35"/>
        <v>230255</v>
      </c>
      <c r="AF714">
        <f>VLOOKUP($I714,ForageQuality!$G$3:$K$1436,2,FALSE)</f>
        <v>14.5328</v>
      </c>
      <c r="AG714">
        <f>VLOOKUP($I714,ForageQuality!$G$3:$K$1436,3,FALSE)</f>
        <v>30.918531999999999</v>
      </c>
      <c r="AH714">
        <f>VLOOKUP($I714,ForageQuality!$G$3:$K$1436,4,FALSE)</f>
        <v>41.772717</v>
      </c>
      <c r="AI714">
        <f>VLOOKUP($I714,ForageQuality!$G$3:$K$1436,5,FALSE)</f>
        <v>26.168122999999998</v>
      </c>
    </row>
    <row r="715" spans="1:35" ht="15.75" customHeight="1" x14ac:dyDescent="0.2">
      <c r="A715" s="27" t="s">
        <v>19</v>
      </c>
      <c r="B715" s="27">
        <v>2023</v>
      </c>
      <c r="C715" s="30">
        <v>45160</v>
      </c>
      <c r="D715" s="27">
        <v>1406</v>
      </c>
      <c r="E715" s="31">
        <v>4</v>
      </c>
      <c r="F715" s="27" t="s">
        <v>25</v>
      </c>
      <c r="G715" s="27" t="s">
        <v>21</v>
      </c>
      <c r="H715" s="27">
        <v>3</v>
      </c>
      <c r="I715" s="5">
        <f t="shared" si="32"/>
        <v>230263</v>
      </c>
      <c r="J715" s="27">
        <v>4.6686398224670951</v>
      </c>
      <c r="K715" s="9"/>
      <c r="L715" s="9"/>
      <c r="M715" s="9"/>
      <c r="N715" s="9"/>
      <c r="O715" s="9"/>
      <c r="Q715" t="str">
        <f t="shared" si="33"/>
        <v>1406_3_45 day</v>
      </c>
      <c r="R715" s="5">
        <v>230256</v>
      </c>
      <c r="S715" s="32">
        <v>2023</v>
      </c>
      <c r="T715" s="32" t="s">
        <v>130</v>
      </c>
      <c r="U715" s="5" t="s">
        <v>19</v>
      </c>
      <c r="V715" s="5">
        <v>1311</v>
      </c>
      <c r="W715" s="32">
        <v>12</v>
      </c>
      <c r="X715" s="5">
        <v>3</v>
      </c>
      <c r="Y715" s="27" t="s">
        <v>21</v>
      </c>
      <c r="Z715" s="5" t="str">
        <f t="shared" si="34"/>
        <v>1311_3_45 day</v>
      </c>
      <c r="AA715" s="32">
        <f t="shared" si="35"/>
        <v>230256</v>
      </c>
      <c r="AF715">
        <f>VLOOKUP($I715,ForageQuality!$G$3:$K$1436,2,FALSE)</f>
        <v>16.685655000000001</v>
      </c>
      <c r="AG715">
        <f>VLOOKUP($I715,ForageQuality!$G$3:$K$1436,3,FALSE)</f>
        <v>26.251491000000001</v>
      </c>
      <c r="AH715">
        <f>VLOOKUP($I715,ForageQuality!$G$3:$K$1436,4,FALSE)</f>
        <v>35.680931999999999</v>
      </c>
      <c r="AI715">
        <f>VLOOKUP($I715,ForageQuality!$G$3:$K$1436,5,FALSE)</f>
        <v>20.140995</v>
      </c>
    </row>
    <row r="716" spans="1:35" ht="15.75" customHeight="1" x14ac:dyDescent="0.2">
      <c r="A716" s="27" t="s">
        <v>19</v>
      </c>
      <c r="B716" s="27">
        <v>2023</v>
      </c>
      <c r="C716" s="30">
        <v>45140</v>
      </c>
      <c r="D716" s="27">
        <v>1407</v>
      </c>
      <c r="E716" s="31">
        <v>4</v>
      </c>
      <c r="F716" s="27" t="s">
        <v>22</v>
      </c>
      <c r="G716" s="27" t="s">
        <v>27</v>
      </c>
      <c r="H716" s="27">
        <v>3</v>
      </c>
      <c r="I716" s="5">
        <f t="shared" si="32"/>
        <v>230210</v>
      </c>
      <c r="J716" s="27">
        <v>3.366751301723979</v>
      </c>
      <c r="K716" s="9"/>
      <c r="L716" s="9"/>
      <c r="M716" s="9"/>
      <c r="N716" s="9"/>
      <c r="O716" s="9"/>
      <c r="Q716" t="str">
        <f t="shared" si="33"/>
        <v>1407_3_35 day</v>
      </c>
      <c r="R716" s="5">
        <v>230257</v>
      </c>
      <c r="S716" s="32">
        <v>2023</v>
      </c>
      <c r="T716" s="32" t="s">
        <v>130</v>
      </c>
      <c r="U716" s="5" t="s">
        <v>19</v>
      </c>
      <c r="V716" s="5">
        <v>1312</v>
      </c>
      <c r="W716" s="32">
        <v>12</v>
      </c>
      <c r="X716" s="5">
        <v>3</v>
      </c>
      <c r="Y716" s="27" t="s">
        <v>21</v>
      </c>
      <c r="Z716" s="5" t="str">
        <f t="shared" si="34"/>
        <v>1312_3_45 day</v>
      </c>
      <c r="AA716" s="32">
        <f t="shared" si="35"/>
        <v>230257</v>
      </c>
      <c r="AF716">
        <f>VLOOKUP($I716,ForageQuality!$G$3:$K$1436,2,FALSE)</f>
        <v>18.83445</v>
      </c>
      <c r="AG716">
        <f>VLOOKUP($I716,ForageQuality!$G$3:$K$1436,3,FALSE)</f>
        <v>23.282879999999995</v>
      </c>
      <c r="AH716">
        <f>VLOOKUP($I716,ForageQuality!$G$3:$K$1436,4,FALSE)</f>
        <v>30.125910000000001</v>
      </c>
      <c r="AI716">
        <f>VLOOKUP($I716,ForageQuality!$G$3:$K$1436,5,FALSE)</f>
        <v>19.000229999999998</v>
      </c>
    </row>
    <row r="717" spans="1:35" ht="15.75" customHeight="1" x14ac:dyDescent="0.2">
      <c r="A717" s="27" t="s">
        <v>19</v>
      </c>
      <c r="B717" s="27">
        <v>2023</v>
      </c>
      <c r="C717" s="30">
        <v>45140</v>
      </c>
      <c r="D717" s="27">
        <v>1408</v>
      </c>
      <c r="E717" s="31">
        <v>4</v>
      </c>
      <c r="F717" s="27" t="s">
        <v>20</v>
      </c>
      <c r="G717" s="27" t="s">
        <v>27</v>
      </c>
      <c r="H717" s="27">
        <v>3</v>
      </c>
      <c r="I717" s="5">
        <f t="shared" si="32"/>
        <v>230211</v>
      </c>
      <c r="J717" s="27">
        <v>2.7413515016835008</v>
      </c>
      <c r="K717" s="9"/>
      <c r="L717" s="9"/>
      <c r="M717" s="9"/>
      <c r="N717" s="9"/>
      <c r="O717" s="9"/>
      <c r="Q717" t="str">
        <f t="shared" si="33"/>
        <v>1408_3_35 day</v>
      </c>
      <c r="R717" s="5">
        <v>230258</v>
      </c>
      <c r="S717" s="32">
        <v>2023</v>
      </c>
      <c r="T717" s="32" t="s">
        <v>130</v>
      </c>
      <c r="U717" s="5" t="s">
        <v>19</v>
      </c>
      <c r="V717" s="5">
        <v>1401</v>
      </c>
      <c r="W717" s="32">
        <v>12</v>
      </c>
      <c r="X717" s="5">
        <v>3</v>
      </c>
      <c r="Y717" s="27" t="s">
        <v>21</v>
      </c>
      <c r="Z717" s="5" t="str">
        <f t="shared" si="34"/>
        <v>1401_3_45 day</v>
      </c>
      <c r="AA717" s="32">
        <f t="shared" si="35"/>
        <v>230258</v>
      </c>
      <c r="AF717">
        <f>VLOOKUP($I717,ForageQuality!$G$3:$K$1436,2,FALSE)</f>
        <v>15.873949000000001</v>
      </c>
      <c r="AG717">
        <f>VLOOKUP($I717,ForageQuality!$G$3:$K$1436,3,FALSE)</f>
        <v>26.138307000000001</v>
      </c>
      <c r="AH717">
        <f>VLOOKUP($I717,ForageQuality!$G$3:$K$1436,4,FALSE)</f>
        <v>35.181592000000002</v>
      </c>
      <c r="AI717">
        <f>VLOOKUP($I717,ForageQuality!$G$3:$K$1436,5,FALSE)</f>
        <v>23.778790000000001</v>
      </c>
    </row>
    <row r="718" spans="1:35" ht="15.75" customHeight="1" x14ac:dyDescent="0.2">
      <c r="A718" s="27" t="s">
        <v>19</v>
      </c>
      <c r="B718" s="27">
        <v>2023</v>
      </c>
      <c r="C718" s="30">
        <v>45140</v>
      </c>
      <c r="D718" s="27">
        <v>1409</v>
      </c>
      <c r="E718" s="31">
        <v>4</v>
      </c>
      <c r="F718" s="27" t="s">
        <v>24</v>
      </c>
      <c r="G718" s="27" t="s">
        <v>27</v>
      </c>
      <c r="H718" s="27">
        <v>3</v>
      </c>
      <c r="I718" s="5">
        <f t="shared" si="32"/>
        <v>230212</v>
      </c>
      <c r="J718" s="27">
        <v>4.6961786407869539</v>
      </c>
      <c r="K718" s="9"/>
      <c r="L718" s="9"/>
      <c r="M718" s="9"/>
      <c r="N718" s="9"/>
      <c r="O718" s="9"/>
      <c r="Q718" t="str">
        <f t="shared" si="33"/>
        <v>1409_3_35 day</v>
      </c>
      <c r="R718" s="5">
        <v>230259</v>
      </c>
      <c r="S718" s="32">
        <v>2023</v>
      </c>
      <c r="T718" s="32" t="s">
        <v>130</v>
      </c>
      <c r="U718" s="5" t="s">
        <v>19</v>
      </c>
      <c r="V718" s="5">
        <v>1402</v>
      </c>
      <c r="W718" s="32">
        <v>12</v>
      </c>
      <c r="X718" s="5">
        <v>3</v>
      </c>
      <c r="Y718" s="27" t="s">
        <v>21</v>
      </c>
      <c r="Z718" s="5" t="str">
        <f t="shared" si="34"/>
        <v>1402_3_45 day</v>
      </c>
      <c r="AA718" s="32">
        <f t="shared" si="35"/>
        <v>230259</v>
      </c>
      <c r="AF718">
        <f>VLOOKUP($I718,ForageQuality!$G$3:$K$1436,2,FALSE)</f>
        <v>16.271640000000001</v>
      </c>
      <c r="AG718">
        <f>VLOOKUP($I718,ForageQuality!$G$3:$K$1436,3,FALSE)</f>
        <v>28.745639999999998</v>
      </c>
      <c r="AH718">
        <f>VLOOKUP($I718,ForageQuality!$G$3:$K$1436,4,FALSE)</f>
        <v>37.144799999999996</v>
      </c>
      <c r="AI718">
        <f>VLOOKUP($I718,ForageQuality!$G$3:$K$1436,5,FALSE)</f>
        <v>24.91104</v>
      </c>
    </row>
    <row r="719" spans="1:35" ht="15.75" customHeight="1" x14ac:dyDescent="0.2">
      <c r="A719" s="27" t="s">
        <v>19</v>
      </c>
      <c r="B719" s="27">
        <v>2023</v>
      </c>
      <c r="C719" s="30">
        <v>45140</v>
      </c>
      <c r="D719" s="27">
        <v>1410</v>
      </c>
      <c r="E719" s="31">
        <v>4</v>
      </c>
      <c r="F719" s="27" t="s">
        <v>26</v>
      </c>
      <c r="G719" s="27" t="s">
        <v>27</v>
      </c>
      <c r="H719" s="27">
        <v>3</v>
      </c>
      <c r="I719" s="5">
        <f t="shared" si="32"/>
        <v>230213</v>
      </c>
      <c r="J719" s="27">
        <v>3.3815515044383209</v>
      </c>
      <c r="K719" s="9"/>
      <c r="L719" s="9"/>
      <c r="M719" s="9"/>
      <c r="N719" s="9"/>
      <c r="O719" s="9"/>
      <c r="Q719" t="str">
        <f t="shared" si="33"/>
        <v>1410_3_35 day</v>
      </c>
      <c r="R719" s="5">
        <v>230260</v>
      </c>
      <c r="S719" s="32">
        <v>2023</v>
      </c>
      <c r="T719" s="32" t="s">
        <v>130</v>
      </c>
      <c r="U719" s="5" t="s">
        <v>19</v>
      </c>
      <c r="V719" s="5">
        <v>1403</v>
      </c>
      <c r="W719" s="32">
        <v>12</v>
      </c>
      <c r="X719" s="5">
        <v>3</v>
      </c>
      <c r="Y719" s="27" t="s">
        <v>21</v>
      </c>
      <c r="Z719" s="5" t="str">
        <f t="shared" si="34"/>
        <v>1403_3_45 day</v>
      </c>
      <c r="AA719" s="32">
        <f t="shared" si="35"/>
        <v>230260</v>
      </c>
      <c r="AF719">
        <f>VLOOKUP($I719,ForageQuality!$G$3:$K$1436,2,FALSE)</f>
        <v>17.754605000000002</v>
      </c>
      <c r="AG719">
        <f>VLOOKUP($I719,ForageQuality!$G$3:$K$1436,3,FALSE)</f>
        <v>25.488375000000001</v>
      </c>
      <c r="AH719">
        <f>VLOOKUP($I719,ForageQuality!$G$3:$K$1436,4,FALSE)</f>
        <v>32.625120000000003</v>
      </c>
      <c r="AI719">
        <f>VLOOKUP($I719,ForageQuality!$G$3:$K$1436,5,FALSE)</f>
        <v>20.308035</v>
      </c>
    </row>
    <row r="720" spans="1:35" ht="15.75" customHeight="1" x14ac:dyDescent="0.2">
      <c r="A720" s="27" t="s">
        <v>19</v>
      </c>
      <c r="B720" s="27">
        <v>2023</v>
      </c>
      <c r="C720" s="30">
        <v>45140</v>
      </c>
      <c r="D720" s="27">
        <v>1411</v>
      </c>
      <c r="E720" s="31">
        <v>4</v>
      </c>
      <c r="F720" s="27" t="s">
        <v>25</v>
      </c>
      <c r="G720" s="27" t="s">
        <v>27</v>
      </c>
      <c r="H720" s="27">
        <v>3</v>
      </c>
      <c r="I720" s="5">
        <f t="shared" si="32"/>
        <v>230214</v>
      </c>
      <c r="J720" s="27">
        <v>2.1730997304152631</v>
      </c>
      <c r="K720" s="9"/>
      <c r="L720" s="9"/>
      <c r="M720" s="9"/>
      <c r="N720" s="9"/>
      <c r="O720" s="9"/>
      <c r="Q720" t="str">
        <f t="shared" si="33"/>
        <v>1411_3_35 day</v>
      </c>
      <c r="R720" s="5">
        <v>230261</v>
      </c>
      <c r="S720" s="32">
        <v>2023</v>
      </c>
      <c r="T720" s="32" t="s">
        <v>130</v>
      </c>
      <c r="U720" s="5" t="s">
        <v>19</v>
      </c>
      <c r="V720" s="5">
        <v>1404</v>
      </c>
      <c r="W720" s="32">
        <v>12</v>
      </c>
      <c r="X720" s="5">
        <v>3</v>
      </c>
      <c r="Y720" s="27" t="s">
        <v>21</v>
      </c>
      <c r="Z720" s="5" t="str">
        <f t="shared" si="34"/>
        <v>1404_3_45 day</v>
      </c>
      <c r="AA720" s="32">
        <f t="shared" si="35"/>
        <v>230261</v>
      </c>
      <c r="AF720">
        <f>VLOOKUP($I720,ForageQuality!$G$3:$K$1436,2,FALSE)</f>
        <v>17.472301999999999</v>
      </c>
      <c r="AG720">
        <f>VLOOKUP($I720,ForageQuality!$G$3:$K$1436,3,FALSE)</f>
        <v>24.494223999999999</v>
      </c>
      <c r="AH720">
        <f>VLOOKUP($I720,ForageQuality!$G$3:$K$1436,4,FALSE)</f>
        <v>32.982866000000001</v>
      </c>
      <c r="AI720">
        <f>VLOOKUP($I720,ForageQuality!$G$3:$K$1436,5,FALSE)</f>
        <v>21.239939</v>
      </c>
    </row>
    <row r="721" spans="1:35" ht="15.75" customHeight="1" x14ac:dyDescent="0.2">
      <c r="A721" s="27" t="s">
        <v>19</v>
      </c>
      <c r="B721" s="27">
        <v>2023</v>
      </c>
      <c r="C721" s="30">
        <v>45140</v>
      </c>
      <c r="D721" s="27">
        <v>1412</v>
      </c>
      <c r="E721" s="31">
        <v>4</v>
      </c>
      <c r="F721" s="27" t="s">
        <v>23</v>
      </c>
      <c r="G721" s="27" t="s">
        <v>27</v>
      </c>
      <c r="H721" s="27">
        <v>3</v>
      </c>
      <c r="I721" s="5">
        <f t="shared" si="32"/>
        <v>230215</v>
      </c>
      <c r="J721" s="27">
        <v>2.8851954178537507</v>
      </c>
      <c r="K721" s="9"/>
      <c r="L721" s="9"/>
      <c r="M721" s="9"/>
      <c r="N721" s="9"/>
      <c r="O721" s="9"/>
      <c r="Q721" t="str">
        <f t="shared" si="33"/>
        <v>1412_3_35 day</v>
      </c>
      <c r="R721" s="5">
        <v>230262</v>
      </c>
      <c r="S721" s="32">
        <v>2023</v>
      </c>
      <c r="T721" s="32" t="s">
        <v>130</v>
      </c>
      <c r="U721" s="5" t="s">
        <v>19</v>
      </c>
      <c r="V721" s="5">
        <v>1405</v>
      </c>
      <c r="W721" s="32">
        <v>12</v>
      </c>
      <c r="X721" s="5">
        <v>3</v>
      </c>
      <c r="Y721" s="27" t="s">
        <v>21</v>
      </c>
      <c r="Z721" s="5" t="str">
        <f t="shared" si="34"/>
        <v>1405_3_45 day</v>
      </c>
      <c r="AA721" s="32">
        <f t="shared" si="35"/>
        <v>230262</v>
      </c>
      <c r="AF721">
        <f>VLOOKUP($I721,ForageQuality!$G$3:$K$1436,2,FALSE)</f>
        <v>18.806532571428569</v>
      </c>
      <c r="AG721">
        <f>VLOOKUP($I721,ForageQuality!$G$3:$K$1436,3,FALSE)</f>
        <v>21.268428142857143</v>
      </c>
      <c r="AH721">
        <f>VLOOKUP($I721,ForageQuality!$G$3:$K$1436,4,FALSE)</f>
        <v>28.70391157142857</v>
      </c>
      <c r="AI721">
        <f>VLOOKUP($I721,ForageQuality!$G$3:$K$1436,5,FALSE)</f>
        <v>17.758026000000001</v>
      </c>
    </row>
    <row r="722" spans="1:35" ht="15.75" customHeight="1" x14ac:dyDescent="0.2">
      <c r="A722" s="27" t="s">
        <v>19</v>
      </c>
      <c r="B722" s="27">
        <v>2023</v>
      </c>
      <c r="C722" s="30">
        <v>45230</v>
      </c>
      <c r="D722" s="27">
        <v>1101</v>
      </c>
      <c r="E722" s="31">
        <v>1</v>
      </c>
      <c r="F722" s="27" t="s">
        <v>20</v>
      </c>
      <c r="G722" s="27" t="s">
        <v>21</v>
      </c>
      <c r="H722" s="27">
        <v>4</v>
      </c>
      <c r="I722" s="5">
        <f t="shared" si="32"/>
        <v>230336</v>
      </c>
      <c r="J722" s="27">
        <v>0.88447951739618391</v>
      </c>
      <c r="K722" s="9"/>
      <c r="L722" s="9"/>
      <c r="M722" s="9"/>
      <c r="N722" s="9"/>
      <c r="O722" s="9"/>
      <c r="Q722" t="str">
        <f t="shared" si="33"/>
        <v>1101_4_45 day</v>
      </c>
      <c r="R722" s="5">
        <v>230263</v>
      </c>
      <c r="S722" s="32">
        <v>2023</v>
      </c>
      <c r="T722" s="32" t="s">
        <v>130</v>
      </c>
      <c r="U722" s="5" t="s">
        <v>19</v>
      </c>
      <c r="V722" s="5">
        <v>1406</v>
      </c>
      <c r="W722" s="32">
        <v>12</v>
      </c>
      <c r="X722" s="5">
        <v>3</v>
      </c>
      <c r="Y722" s="27" t="s">
        <v>21</v>
      </c>
      <c r="Z722" s="5" t="str">
        <f t="shared" si="34"/>
        <v>1406_3_45 day</v>
      </c>
      <c r="AA722" s="32">
        <f t="shared" si="35"/>
        <v>230263</v>
      </c>
      <c r="AF722">
        <f>VLOOKUP($I722,ForageQuality!$G$3:$K$1436,2,FALSE)</f>
        <v>12.011868666666667</v>
      </c>
      <c r="AG722">
        <f>VLOOKUP($I722,ForageQuality!$G$3:$K$1436,3,FALSE)</f>
        <v>29.374993</v>
      </c>
      <c r="AH722">
        <f>VLOOKUP($I722,ForageQuality!$G$3:$K$1436,4,FALSE)</f>
        <v>44.538129666666663</v>
      </c>
      <c r="AI722">
        <f>VLOOKUP($I722,ForageQuality!$G$3:$K$1436,5,FALSE)</f>
        <v>31.724477333333329</v>
      </c>
    </row>
    <row r="723" spans="1:35" ht="15.75" customHeight="1" x14ac:dyDescent="0.2">
      <c r="A723" s="27" t="s">
        <v>19</v>
      </c>
      <c r="B723" s="27">
        <v>2023</v>
      </c>
      <c r="C723" s="30">
        <v>45230</v>
      </c>
      <c r="D723" s="27">
        <v>1102</v>
      </c>
      <c r="E723" s="31">
        <v>1</v>
      </c>
      <c r="F723" s="27" t="s">
        <v>22</v>
      </c>
      <c r="G723" s="27" t="s">
        <v>21</v>
      </c>
      <c r="H723" s="27">
        <v>4</v>
      </c>
      <c r="I723" s="5">
        <f t="shared" si="32"/>
        <v>230337</v>
      </c>
      <c r="J723" s="27">
        <v>1.0675625452270372</v>
      </c>
      <c r="K723" s="9"/>
      <c r="L723" s="9"/>
      <c r="M723" s="9"/>
      <c r="N723" s="9"/>
      <c r="O723" s="9"/>
      <c r="Q723" t="str">
        <f t="shared" si="33"/>
        <v>1102_4_45 day</v>
      </c>
      <c r="R723" s="5">
        <v>230288</v>
      </c>
      <c r="S723" s="32">
        <v>2023</v>
      </c>
      <c r="T723" s="32" t="s">
        <v>130</v>
      </c>
      <c r="U723" s="5" t="s">
        <v>19</v>
      </c>
      <c r="V723" s="5">
        <v>1107</v>
      </c>
      <c r="W723" s="32">
        <v>14</v>
      </c>
      <c r="X723" s="5">
        <v>4</v>
      </c>
      <c r="Y723" s="27" t="s">
        <v>27</v>
      </c>
      <c r="Z723" s="5" t="str">
        <f t="shared" si="34"/>
        <v>1107_4_35 day</v>
      </c>
      <c r="AA723" s="32">
        <f t="shared" si="35"/>
        <v>230288</v>
      </c>
      <c r="AF723">
        <f>VLOOKUP($I723,ForageQuality!$G$3:$K$1436,2,FALSE)</f>
        <v>16.766131000000001</v>
      </c>
      <c r="AG723">
        <f>VLOOKUP($I723,ForageQuality!$G$3:$K$1436,3,FALSE)</f>
        <v>25.641236000000003</v>
      </c>
      <c r="AH723">
        <f>VLOOKUP($I723,ForageQuality!$G$3:$K$1436,4,FALSE)</f>
        <v>36.245376999999998</v>
      </c>
      <c r="AI723">
        <f>VLOOKUP($I723,ForageQuality!$G$3:$K$1436,5,FALSE)</f>
        <v>25.696418000000005</v>
      </c>
    </row>
    <row r="724" spans="1:35" ht="15.75" customHeight="1" x14ac:dyDescent="0.2">
      <c r="A724" s="27" t="s">
        <v>19</v>
      </c>
      <c r="B724" s="27">
        <v>2023</v>
      </c>
      <c r="C724" s="30">
        <v>45230</v>
      </c>
      <c r="D724" s="27">
        <v>1103</v>
      </c>
      <c r="E724" s="31">
        <v>1</v>
      </c>
      <c r="F724" s="27" t="s">
        <v>23</v>
      </c>
      <c r="G724" s="27" t="s">
        <v>21</v>
      </c>
      <c r="H724" s="27">
        <v>4</v>
      </c>
      <c r="I724" s="5">
        <f t="shared" si="32"/>
        <v>230338</v>
      </c>
      <c r="J724" s="27">
        <v>1.0278811115008799</v>
      </c>
      <c r="K724" s="9"/>
      <c r="L724" s="9"/>
      <c r="M724" s="9"/>
      <c r="N724" s="9"/>
      <c r="O724" s="9"/>
      <c r="Q724" t="str">
        <f t="shared" si="33"/>
        <v>1103_4_45 day</v>
      </c>
      <c r="R724" s="5">
        <v>230289</v>
      </c>
      <c r="S724" s="32">
        <v>2023</v>
      </c>
      <c r="T724" s="32" t="s">
        <v>130</v>
      </c>
      <c r="U724" s="5" t="s">
        <v>19</v>
      </c>
      <c r="V724" s="5">
        <v>1108</v>
      </c>
      <c r="W724" s="32">
        <v>14</v>
      </c>
      <c r="X724" s="5">
        <v>4</v>
      </c>
      <c r="Y724" s="27" t="s">
        <v>27</v>
      </c>
      <c r="Z724" s="5" t="str">
        <f t="shared" si="34"/>
        <v>1108_4_35 day</v>
      </c>
      <c r="AA724" s="32">
        <f t="shared" si="35"/>
        <v>230289</v>
      </c>
      <c r="AF724">
        <f>VLOOKUP($I724,ForageQuality!$G$3:$K$1436,2,FALSE)</f>
        <v>15.052768285714285</v>
      </c>
      <c r="AG724">
        <f>VLOOKUP($I724,ForageQuality!$G$3:$K$1436,3,FALSE)</f>
        <v>29.577036428571429</v>
      </c>
      <c r="AH724">
        <f>VLOOKUP($I724,ForageQuality!$G$3:$K$1436,4,FALSE)</f>
        <v>42.355599428571431</v>
      </c>
      <c r="AI724">
        <f>VLOOKUP($I724,ForageQuality!$G$3:$K$1436,5,FALSE)</f>
        <v>31.933572285714288</v>
      </c>
    </row>
    <row r="725" spans="1:35" ht="15.75" customHeight="1" x14ac:dyDescent="0.2">
      <c r="A725" s="27" t="s">
        <v>19</v>
      </c>
      <c r="B725" s="27">
        <v>2023</v>
      </c>
      <c r="C725" s="30">
        <v>45230</v>
      </c>
      <c r="D725" s="27">
        <v>1104</v>
      </c>
      <c r="E725" s="31">
        <v>1</v>
      </c>
      <c r="F725" s="27" t="s">
        <v>24</v>
      </c>
      <c r="G725" s="27" t="s">
        <v>21</v>
      </c>
      <c r="H725" s="27">
        <v>4</v>
      </c>
      <c r="I725" s="5">
        <f t="shared" si="32"/>
        <v>230339</v>
      </c>
      <c r="J725" s="27">
        <v>1.3470946887719872</v>
      </c>
      <c r="K725" s="9"/>
      <c r="L725" s="9"/>
      <c r="M725" s="9"/>
      <c r="N725" s="9"/>
      <c r="O725" s="9"/>
      <c r="Q725" t="str">
        <f t="shared" si="33"/>
        <v>1104_4_45 day</v>
      </c>
      <c r="R725" s="5">
        <v>230290</v>
      </c>
      <c r="S725" s="32">
        <v>2023</v>
      </c>
      <c r="T725" s="32" t="s">
        <v>130</v>
      </c>
      <c r="U725" s="5" t="s">
        <v>19</v>
      </c>
      <c r="V725" s="5">
        <v>1109</v>
      </c>
      <c r="W725" s="32">
        <v>14</v>
      </c>
      <c r="X725" s="5">
        <v>4</v>
      </c>
      <c r="Y725" s="27" t="s">
        <v>27</v>
      </c>
      <c r="Z725" s="5" t="str">
        <f t="shared" si="34"/>
        <v>1109_4_35 day</v>
      </c>
      <c r="AA725" s="32">
        <f t="shared" si="35"/>
        <v>230290</v>
      </c>
      <c r="AF725">
        <f>VLOOKUP($I725,ForageQuality!$G$3:$K$1436,2,FALSE)</f>
        <v>14.729405</v>
      </c>
      <c r="AG725">
        <f>VLOOKUP($I725,ForageQuality!$G$3:$K$1436,3,FALSE)</f>
        <v>29.514568000000001</v>
      </c>
      <c r="AH725">
        <f>VLOOKUP($I725,ForageQuality!$G$3:$K$1436,4,FALSE)</f>
        <v>41.511831000000001</v>
      </c>
      <c r="AI725">
        <f>VLOOKUP($I725,ForageQuality!$G$3:$K$1436,5,FALSE)</f>
        <v>30.406696</v>
      </c>
    </row>
    <row r="726" spans="1:35" ht="15.75" customHeight="1" x14ac:dyDescent="0.2">
      <c r="A726" s="27" t="s">
        <v>19</v>
      </c>
      <c r="B726" s="27">
        <v>2023</v>
      </c>
      <c r="C726" s="30">
        <v>45230</v>
      </c>
      <c r="D726" s="27">
        <v>1105</v>
      </c>
      <c r="E726" s="31">
        <v>1</v>
      </c>
      <c r="F726" s="27" t="s">
        <v>25</v>
      </c>
      <c r="G726" s="27" t="s">
        <v>21</v>
      </c>
      <c r="H726" s="27">
        <v>4</v>
      </c>
      <c r="I726" s="5">
        <f t="shared" si="32"/>
        <v>230340</v>
      </c>
      <c r="J726" s="27">
        <v>1.0547070480776051</v>
      </c>
      <c r="K726" s="9"/>
      <c r="L726" s="9"/>
      <c r="M726" s="9"/>
      <c r="N726" s="9"/>
      <c r="O726" s="9"/>
      <c r="Q726" t="str">
        <f t="shared" si="33"/>
        <v>1105_4_45 day</v>
      </c>
      <c r="R726" s="5">
        <v>230291</v>
      </c>
      <c r="S726" s="32">
        <v>2023</v>
      </c>
      <c r="T726" s="32" t="s">
        <v>130</v>
      </c>
      <c r="U726" s="5" t="s">
        <v>19</v>
      </c>
      <c r="V726" s="5">
        <v>1110</v>
      </c>
      <c r="W726" s="32">
        <v>14</v>
      </c>
      <c r="X726" s="5">
        <v>4</v>
      </c>
      <c r="Y726" s="27" t="s">
        <v>27</v>
      </c>
      <c r="Z726" s="5" t="str">
        <f t="shared" si="34"/>
        <v>1110_4_35 day</v>
      </c>
      <c r="AA726" s="32">
        <f t="shared" si="35"/>
        <v>230291</v>
      </c>
      <c r="AF726">
        <f>VLOOKUP($I726,ForageQuality!$G$3:$K$1436,2,FALSE)</f>
        <v>6.8353000000000002</v>
      </c>
      <c r="AG726">
        <f>VLOOKUP($I726,ForageQuality!$G$3:$K$1436,3,FALSE)</f>
        <v>33.978512000000002</v>
      </c>
      <c r="AH726">
        <f>VLOOKUP($I726,ForageQuality!$G$3:$K$1436,4,FALSE)</f>
        <v>50.288952000000002</v>
      </c>
      <c r="AI726">
        <f>VLOOKUP($I726,ForageQuality!$G$3:$K$1436,5,FALSE)</f>
        <v>39.154483999999997</v>
      </c>
    </row>
    <row r="727" spans="1:35" ht="15.75" customHeight="1" x14ac:dyDescent="0.2">
      <c r="A727" s="27" t="s">
        <v>19</v>
      </c>
      <c r="B727" s="27">
        <v>2023</v>
      </c>
      <c r="C727" s="30">
        <v>45230</v>
      </c>
      <c r="D727" s="27">
        <v>1106</v>
      </c>
      <c r="E727" s="31">
        <v>1</v>
      </c>
      <c r="F727" s="27" t="s">
        <v>26</v>
      </c>
      <c r="G727" s="27" t="s">
        <v>21</v>
      </c>
      <c r="H727" s="27">
        <v>4</v>
      </c>
      <c r="I727" s="5">
        <f t="shared" si="32"/>
        <v>230341</v>
      </c>
      <c r="J727" s="27">
        <v>0.61495882584712369</v>
      </c>
      <c r="K727" s="9"/>
      <c r="L727" s="9"/>
      <c r="M727" s="9"/>
      <c r="N727" s="9"/>
      <c r="O727" s="9"/>
      <c r="Q727" t="str">
        <f t="shared" si="33"/>
        <v>1106_4_45 day</v>
      </c>
      <c r="R727" s="5">
        <v>230292</v>
      </c>
      <c r="S727" s="32">
        <v>2023</v>
      </c>
      <c r="T727" s="32" t="s">
        <v>130</v>
      </c>
      <c r="U727" s="5" t="s">
        <v>19</v>
      </c>
      <c r="V727" s="5">
        <v>1111</v>
      </c>
      <c r="W727" s="32">
        <v>14</v>
      </c>
      <c r="X727" s="5">
        <v>4</v>
      </c>
      <c r="Y727" s="27" t="s">
        <v>27</v>
      </c>
      <c r="Z727" s="5" t="str">
        <f t="shared" si="34"/>
        <v>1111_4_35 day</v>
      </c>
      <c r="AA727" s="32">
        <f t="shared" si="35"/>
        <v>230292</v>
      </c>
      <c r="AF727">
        <f>VLOOKUP($I727,ForageQuality!$G$3:$K$1436,2,FALSE)</f>
        <v>17.996580000000002</v>
      </c>
      <c r="AG727">
        <f>VLOOKUP($I727,ForageQuality!$G$3:$K$1436,3,FALSE)</f>
        <v>25.998165</v>
      </c>
      <c r="AH727">
        <f>VLOOKUP($I727,ForageQuality!$G$3:$K$1436,4,FALSE)</f>
        <v>36.729044999999999</v>
      </c>
      <c r="AI727">
        <f>VLOOKUP($I727,ForageQuality!$G$3:$K$1436,5,FALSE)</f>
        <v>28.159244999999999</v>
      </c>
    </row>
    <row r="728" spans="1:35" ht="15.75" customHeight="1" x14ac:dyDescent="0.2">
      <c r="A728" s="27" t="s">
        <v>19</v>
      </c>
      <c r="B728" s="27">
        <v>2023</v>
      </c>
      <c r="C728" s="30">
        <v>45175</v>
      </c>
      <c r="D728" s="27">
        <v>1107</v>
      </c>
      <c r="E728" s="31">
        <v>1</v>
      </c>
      <c r="F728" s="27" t="s">
        <v>24</v>
      </c>
      <c r="G728" s="27" t="s">
        <v>27</v>
      </c>
      <c r="H728" s="27">
        <v>4</v>
      </c>
      <c r="I728" s="5">
        <f t="shared" si="32"/>
        <v>230288</v>
      </c>
      <c r="J728" s="27">
        <v>2.587337718637011</v>
      </c>
      <c r="K728" s="9"/>
      <c r="L728" s="9"/>
      <c r="M728" s="9"/>
      <c r="N728" s="9"/>
      <c r="O728" s="9"/>
      <c r="Q728" t="str">
        <f t="shared" si="33"/>
        <v>1107_4_35 day</v>
      </c>
      <c r="R728" s="5">
        <v>230293</v>
      </c>
      <c r="S728" s="32">
        <v>2023</v>
      </c>
      <c r="T728" s="32" t="s">
        <v>130</v>
      </c>
      <c r="U728" s="5" t="s">
        <v>19</v>
      </c>
      <c r="V728" s="5">
        <v>1112</v>
      </c>
      <c r="W728" s="32">
        <v>14</v>
      </c>
      <c r="X728" s="5">
        <v>4</v>
      </c>
      <c r="Y728" s="27" t="s">
        <v>27</v>
      </c>
      <c r="Z728" s="5" t="str">
        <f t="shared" si="34"/>
        <v>1112_4_35 day</v>
      </c>
      <c r="AA728" s="32">
        <f t="shared" si="35"/>
        <v>230293</v>
      </c>
      <c r="AF728">
        <f>VLOOKUP($I728,ForageQuality!$G$3:$K$1436,2,FALSE)</f>
        <v>15.374736</v>
      </c>
      <c r="AG728">
        <f>VLOOKUP($I728,ForageQuality!$G$3:$K$1436,3,FALSE)</f>
        <v>29.227583999999997</v>
      </c>
      <c r="AH728">
        <f>VLOOKUP($I728,ForageQuality!$G$3:$K$1436,4,FALSE)</f>
        <v>39.743279999999999</v>
      </c>
      <c r="AI728">
        <f>VLOOKUP($I728,ForageQuality!$G$3:$K$1436,5,FALSE)</f>
        <v>27.989903999999999</v>
      </c>
    </row>
    <row r="729" spans="1:35" ht="15.75" customHeight="1" x14ac:dyDescent="0.2">
      <c r="A729" s="27" t="s">
        <v>19</v>
      </c>
      <c r="B729" s="27">
        <v>2023</v>
      </c>
      <c r="C729" s="30">
        <v>45175</v>
      </c>
      <c r="D729" s="27">
        <v>1108</v>
      </c>
      <c r="E729" s="31">
        <v>1</v>
      </c>
      <c r="F729" s="27" t="s">
        <v>23</v>
      </c>
      <c r="G729" s="27" t="s">
        <v>27</v>
      </c>
      <c r="H729" s="27">
        <v>4</v>
      </c>
      <c r="I729" s="5">
        <f t="shared" si="32"/>
        <v>230289</v>
      </c>
      <c r="J729" s="27">
        <v>2.2932669364494824</v>
      </c>
      <c r="K729" s="9"/>
      <c r="L729" s="9"/>
      <c r="M729" s="9"/>
      <c r="N729" s="9"/>
      <c r="O729" s="9"/>
      <c r="Q729" t="str">
        <f t="shared" si="33"/>
        <v>1108_4_35 day</v>
      </c>
      <c r="R729" s="5">
        <v>230294</v>
      </c>
      <c r="S729" s="32">
        <v>2023</v>
      </c>
      <c r="T729" s="32" t="s">
        <v>130</v>
      </c>
      <c r="U729" s="5" t="s">
        <v>19</v>
      </c>
      <c r="V729" s="5">
        <v>1207</v>
      </c>
      <c r="W729" s="32">
        <v>14</v>
      </c>
      <c r="X729" s="5">
        <v>4</v>
      </c>
      <c r="Y729" s="27" t="s">
        <v>27</v>
      </c>
      <c r="Z729" s="5" t="str">
        <f t="shared" si="34"/>
        <v>1207_4_35 day</v>
      </c>
      <c r="AA729" s="32">
        <f t="shared" si="35"/>
        <v>230294</v>
      </c>
      <c r="AF729">
        <f>VLOOKUP($I729,ForageQuality!$G$3:$K$1436,2,FALSE)</f>
        <v>16.468920000000001</v>
      </c>
      <c r="AG729">
        <f>VLOOKUP($I729,ForageQuality!$G$3:$K$1436,3,FALSE)</f>
        <v>25.896779999999996</v>
      </c>
      <c r="AH729">
        <f>VLOOKUP($I729,ForageQuality!$G$3:$K$1436,4,FALSE)</f>
        <v>35.021700000000003</v>
      </c>
      <c r="AI729">
        <f>VLOOKUP($I729,ForageQuality!$G$3:$K$1436,5,FALSE)</f>
        <v>22.068719999999999</v>
      </c>
    </row>
    <row r="730" spans="1:35" ht="15.75" customHeight="1" x14ac:dyDescent="0.2">
      <c r="A730" s="27" t="s">
        <v>19</v>
      </c>
      <c r="B730" s="27">
        <v>2023</v>
      </c>
      <c r="C730" s="30">
        <v>45175</v>
      </c>
      <c r="D730" s="27">
        <v>1109</v>
      </c>
      <c r="E730" s="31">
        <v>1</v>
      </c>
      <c r="F730" s="27" t="s">
        <v>20</v>
      </c>
      <c r="G730" s="27" t="s">
        <v>27</v>
      </c>
      <c r="H730" s="27">
        <v>4</v>
      </c>
      <c r="I730" s="5">
        <f t="shared" si="32"/>
        <v>230290</v>
      </c>
      <c r="J730" s="27">
        <v>2.5002695442910534</v>
      </c>
      <c r="K730" s="9"/>
      <c r="L730" s="9"/>
      <c r="M730" s="9"/>
      <c r="N730" s="9"/>
      <c r="O730" s="9"/>
      <c r="Q730" t="str">
        <f t="shared" si="33"/>
        <v>1109_4_35 day</v>
      </c>
      <c r="R730" s="5">
        <v>230295</v>
      </c>
      <c r="S730" s="32">
        <v>2023</v>
      </c>
      <c r="T730" s="32" t="s">
        <v>130</v>
      </c>
      <c r="U730" s="5" t="s">
        <v>19</v>
      </c>
      <c r="V730" s="5">
        <v>1208</v>
      </c>
      <c r="W730" s="32">
        <v>14</v>
      </c>
      <c r="X730" s="5">
        <v>4</v>
      </c>
      <c r="Y730" s="27" t="s">
        <v>27</v>
      </c>
      <c r="Z730" s="5" t="str">
        <f t="shared" si="34"/>
        <v>1208_4_35 day</v>
      </c>
      <c r="AA730" s="32">
        <f t="shared" si="35"/>
        <v>230295</v>
      </c>
      <c r="AF730">
        <f>VLOOKUP($I730,ForageQuality!$G$3:$K$1436,2,FALSE)</f>
        <v>17.41131</v>
      </c>
      <c r="AG730">
        <f>VLOOKUP($I730,ForageQuality!$G$3:$K$1436,3,FALSE)</f>
        <v>24.454395000000002</v>
      </c>
      <c r="AH730">
        <f>VLOOKUP($I730,ForageQuality!$G$3:$K$1436,4,FALSE)</f>
        <v>32.648490000000002</v>
      </c>
      <c r="AI730">
        <f>VLOOKUP($I730,ForageQuality!$G$3:$K$1436,5,FALSE)</f>
        <v>21.659085000000001</v>
      </c>
    </row>
    <row r="731" spans="1:35" ht="15.75" customHeight="1" x14ac:dyDescent="0.2">
      <c r="A731" s="27" t="s">
        <v>19</v>
      </c>
      <c r="B731" s="27">
        <v>2023</v>
      </c>
      <c r="C731" s="30">
        <v>45175</v>
      </c>
      <c r="D731" s="27">
        <v>1110</v>
      </c>
      <c r="E731" s="31">
        <v>1</v>
      </c>
      <c r="F731" s="27" t="s">
        <v>22</v>
      </c>
      <c r="G731" s="27" t="s">
        <v>27</v>
      </c>
      <c r="H731" s="27">
        <v>4</v>
      </c>
      <c r="I731" s="5">
        <f t="shared" si="32"/>
        <v>230291</v>
      </c>
      <c r="J731" s="27">
        <v>3.4526406217026584</v>
      </c>
      <c r="K731" s="9"/>
      <c r="L731" s="9"/>
      <c r="M731" s="9"/>
      <c r="N731" s="9"/>
      <c r="O731" s="9"/>
      <c r="Q731" t="str">
        <f t="shared" si="33"/>
        <v>1110_4_35 day</v>
      </c>
      <c r="R731" s="5">
        <v>230296</v>
      </c>
      <c r="S731" s="32">
        <v>2023</v>
      </c>
      <c r="T731" s="32" t="s">
        <v>130</v>
      </c>
      <c r="U731" s="5" t="s">
        <v>19</v>
      </c>
      <c r="V731" s="5">
        <v>1209</v>
      </c>
      <c r="W731" s="32">
        <v>14</v>
      </c>
      <c r="X731" s="5">
        <v>4</v>
      </c>
      <c r="Y731" s="27" t="s">
        <v>27</v>
      </c>
      <c r="Z731" s="5" t="str">
        <f t="shared" si="34"/>
        <v>1209_4_35 day</v>
      </c>
      <c r="AA731" s="32">
        <f t="shared" si="35"/>
        <v>230296</v>
      </c>
      <c r="AF731">
        <f>VLOOKUP($I731,ForageQuality!$G$3:$K$1436,2,FALSE)</f>
        <v>20.460159999999998</v>
      </c>
      <c r="AG731">
        <f>VLOOKUP($I731,ForageQuality!$G$3:$K$1436,3,FALSE)</f>
        <v>20.679376000000001</v>
      </c>
      <c r="AH731">
        <f>VLOOKUP($I731,ForageQuality!$G$3:$K$1436,4,FALSE)</f>
        <v>26.461198</v>
      </c>
      <c r="AI731">
        <f>VLOOKUP($I731,ForageQuality!$G$3:$K$1436,5,FALSE)</f>
        <v>18.167525999999999</v>
      </c>
    </row>
    <row r="732" spans="1:35" ht="15.75" customHeight="1" x14ac:dyDescent="0.2">
      <c r="A732" s="27" t="s">
        <v>19</v>
      </c>
      <c r="B732" s="27">
        <v>2023</v>
      </c>
      <c r="C732" s="30">
        <v>45175</v>
      </c>
      <c r="D732" s="27">
        <v>1111</v>
      </c>
      <c r="E732" s="31">
        <v>1</v>
      </c>
      <c r="F732" s="27" t="s">
        <v>25</v>
      </c>
      <c r="G732" s="27" t="s">
        <v>27</v>
      </c>
      <c r="H732" s="27">
        <v>4</v>
      </c>
      <c r="I732" s="5">
        <f t="shared" si="32"/>
        <v>230292</v>
      </c>
      <c r="J732" s="27">
        <v>3.0107750272278819</v>
      </c>
      <c r="K732" s="9"/>
      <c r="L732" s="9"/>
      <c r="M732" s="9"/>
      <c r="N732" s="9"/>
      <c r="O732" s="9"/>
      <c r="Q732" t="str">
        <f t="shared" si="33"/>
        <v>1111_4_35 day</v>
      </c>
      <c r="R732" s="5">
        <v>230297</v>
      </c>
      <c r="S732" s="32">
        <v>2023</v>
      </c>
      <c r="T732" s="32" t="s">
        <v>130</v>
      </c>
      <c r="U732" s="5" t="s">
        <v>19</v>
      </c>
      <c r="V732" s="5">
        <v>1210</v>
      </c>
      <c r="W732" s="32">
        <v>14</v>
      </c>
      <c r="X732" s="5">
        <v>4</v>
      </c>
      <c r="Y732" s="27" t="s">
        <v>27</v>
      </c>
      <c r="Z732" s="5" t="str">
        <f t="shared" si="34"/>
        <v>1210_4_35 day</v>
      </c>
      <c r="AA732" s="32">
        <f t="shared" si="35"/>
        <v>230297</v>
      </c>
      <c r="AF732">
        <f>VLOOKUP($I732,ForageQuality!$G$3:$K$1436,2,FALSE)</f>
        <v>17.851521999999999</v>
      </c>
      <c r="AG732">
        <f>VLOOKUP($I732,ForageQuality!$G$3:$K$1436,3,FALSE)</f>
        <v>22.562214000000001</v>
      </c>
      <c r="AH732">
        <f>VLOOKUP($I732,ForageQuality!$G$3:$K$1436,4,FALSE)</f>
        <v>28.737039999999997</v>
      </c>
      <c r="AI732">
        <f>VLOOKUP($I732,ForageQuality!$G$3:$K$1436,5,FALSE)</f>
        <v>22.207547999999999</v>
      </c>
    </row>
    <row r="733" spans="1:35" ht="15.75" customHeight="1" x14ac:dyDescent="0.2">
      <c r="A733" s="27" t="s">
        <v>19</v>
      </c>
      <c r="B733" s="27">
        <v>2023</v>
      </c>
      <c r="C733" s="30">
        <v>45175</v>
      </c>
      <c r="D733" s="27">
        <v>1112</v>
      </c>
      <c r="E733" s="31">
        <v>1</v>
      </c>
      <c r="F733" s="27" t="s">
        <v>26</v>
      </c>
      <c r="G733" s="27" t="s">
        <v>27</v>
      </c>
      <c r="H733" s="27">
        <v>4</v>
      </c>
      <c r="I733" s="5">
        <f t="shared" si="32"/>
        <v>230293</v>
      </c>
      <c r="J733" s="27">
        <v>2.6181180964888426</v>
      </c>
      <c r="K733" s="9"/>
      <c r="L733" s="9"/>
      <c r="M733" s="9"/>
      <c r="N733" s="9"/>
      <c r="O733" s="9"/>
      <c r="Q733" t="str">
        <f t="shared" si="33"/>
        <v>1112_4_35 day</v>
      </c>
      <c r="R733" s="5">
        <v>230298</v>
      </c>
      <c r="S733" s="32">
        <v>2023</v>
      </c>
      <c r="T733" s="32" t="s">
        <v>130</v>
      </c>
      <c r="U733" s="5" t="s">
        <v>19</v>
      </c>
      <c r="V733" s="5">
        <v>1211</v>
      </c>
      <c r="W733" s="32">
        <v>14</v>
      </c>
      <c r="X733" s="5">
        <v>4</v>
      </c>
      <c r="Y733" s="27" t="s">
        <v>27</v>
      </c>
      <c r="Z733" s="5" t="str">
        <f t="shared" si="34"/>
        <v>1211_4_35 day</v>
      </c>
      <c r="AA733" s="32">
        <f t="shared" si="35"/>
        <v>230298</v>
      </c>
      <c r="AF733">
        <f>VLOOKUP($I733,ForageQuality!$G$3:$K$1436,2,FALSE)</f>
        <v>16.892092000000002</v>
      </c>
      <c r="AG733">
        <f>VLOOKUP($I733,ForageQuality!$G$3:$K$1436,3,FALSE)</f>
        <v>22.683927000000001</v>
      </c>
      <c r="AH733">
        <f>VLOOKUP($I733,ForageQuality!$G$3:$K$1436,4,FALSE)</f>
        <v>30.628317999999997</v>
      </c>
      <c r="AI733">
        <f>VLOOKUP($I733,ForageQuality!$G$3:$K$1436,5,FALSE)</f>
        <v>21.060389000000001</v>
      </c>
    </row>
    <row r="734" spans="1:35" ht="15.75" customHeight="1" x14ac:dyDescent="0.2">
      <c r="A734" s="27" t="s">
        <v>19</v>
      </c>
      <c r="B734" s="27">
        <v>2023</v>
      </c>
      <c r="C734" s="30">
        <v>45230</v>
      </c>
      <c r="D734" s="27">
        <v>1201</v>
      </c>
      <c r="E734" s="31">
        <v>2</v>
      </c>
      <c r="F734" s="27" t="s">
        <v>25</v>
      </c>
      <c r="G734" s="27" t="s">
        <v>21</v>
      </c>
      <c r="H734" s="27">
        <v>4</v>
      </c>
      <c r="I734" s="5">
        <f t="shared" si="32"/>
        <v>230342</v>
      </c>
      <c r="J734" s="27">
        <v>0.91861758741654065</v>
      </c>
      <c r="K734" s="9"/>
      <c r="L734" s="9"/>
      <c r="M734" s="9"/>
      <c r="N734" s="9"/>
      <c r="O734" s="9"/>
      <c r="Q734" t="str">
        <f t="shared" si="33"/>
        <v>1201_4_45 day</v>
      </c>
      <c r="R734" s="5">
        <v>230299</v>
      </c>
      <c r="S734" s="32">
        <v>2023</v>
      </c>
      <c r="T734" s="32" t="s">
        <v>130</v>
      </c>
      <c r="U734" s="5" t="s">
        <v>19</v>
      </c>
      <c r="V734" s="5">
        <v>1212</v>
      </c>
      <c r="W734" s="32">
        <v>14</v>
      </c>
      <c r="X734" s="5">
        <v>4</v>
      </c>
      <c r="Y734" s="27" t="s">
        <v>27</v>
      </c>
      <c r="Z734" s="5" t="str">
        <f t="shared" si="34"/>
        <v>1212_4_35 day</v>
      </c>
      <c r="AA734" s="32">
        <f t="shared" si="35"/>
        <v>230299</v>
      </c>
      <c r="AF734">
        <f>VLOOKUP($I734,ForageQuality!$G$3:$K$1436,2,FALSE)</f>
        <v>16.627644</v>
      </c>
      <c r="AG734">
        <f>VLOOKUP($I734,ForageQuality!$G$3:$K$1436,3,FALSE)</f>
        <v>27.768443999999999</v>
      </c>
      <c r="AH734">
        <f>VLOOKUP($I734,ForageQuality!$G$3:$K$1436,4,FALSE)</f>
        <v>37.980843999999998</v>
      </c>
      <c r="AI734">
        <f>VLOOKUP($I734,ForageQuality!$G$3:$K$1436,5,FALSE)</f>
        <v>27.907703999999999</v>
      </c>
    </row>
    <row r="735" spans="1:35" ht="15.75" customHeight="1" x14ac:dyDescent="0.2">
      <c r="A735" s="27" t="s">
        <v>19</v>
      </c>
      <c r="B735" s="27">
        <v>2023</v>
      </c>
      <c r="C735" s="30">
        <v>45230</v>
      </c>
      <c r="D735" s="27">
        <v>1202</v>
      </c>
      <c r="E735" s="31">
        <v>2</v>
      </c>
      <c r="F735" s="27" t="s">
        <v>24</v>
      </c>
      <c r="G735" s="27" t="s">
        <v>21</v>
      </c>
      <c r="H735" s="27">
        <v>4</v>
      </c>
      <c r="I735" s="5">
        <f t="shared" si="32"/>
        <v>230343</v>
      </c>
      <c r="J735" s="27">
        <v>1.7374389652699833</v>
      </c>
      <c r="K735" s="9"/>
      <c r="L735" s="9"/>
      <c r="M735" s="9"/>
      <c r="N735" s="9"/>
      <c r="O735" s="9"/>
      <c r="Q735" t="str">
        <f t="shared" si="33"/>
        <v>1202_4_45 day</v>
      </c>
      <c r="R735" s="5">
        <v>230300</v>
      </c>
      <c r="S735" s="32">
        <v>2023</v>
      </c>
      <c r="T735" s="32" t="s">
        <v>130</v>
      </c>
      <c r="U735" s="5" t="s">
        <v>19</v>
      </c>
      <c r="V735" s="5">
        <v>1301</v>
      </c>
      <c r="W735" s="32">
        <v>14</v>
      </c>
      <c r="X735" s="5">
        <v>4</v>
      </c>
      <c r="Y735" s="27" t="s">
        <v>27</v>
      </c>
      <c r="Z735" s="5" t="str">
        <f t="shared" si="34"/>
        <v>1301_4_35 day</v>
      </c>
      <c r="AA735" s="32">
        <f t="shared" si="35"/>
        <v>230300</v>
      </c>
      <c r="AF735">
        <f>VLOOKUP($I735,ForageQuality!$G$3:$K$1436,2,FALSE)</f>
        <v>16.850769</v>
      </c>
      <c r="AG735">
        <f>VLOOKUP($I735,ForageQuality!$G$3:$K$1436,3,FALSE)</f>
        <v>25.666855999999999</v>
      </c>
      <c r="AH735">
        <f>VLOOKUP($I735,ForageQuality!$G$3:$K$1436,4,FALSE)</f>
        <v>36.753613999999999</v>
      </c>
      <c r="AI735">
        <f>VLOOKUP($I735,ForageQuality!$G$3:$K$1436,5,FALSE)</f>
        <v>26.144891999999999</v>
      </c>
    </row>
    <row r="736" spans="1:35" ht="15.75" customHeight="1" x14ac:dyDescent="0.2">
      <c r="A736" s="27" t="s">
        <v>19</v>
      </c>
      <c r="B736" s="27">
        <v>2023</v>
      </c>
      <c r="C736" s="30">
        <v>45230</v>
      </c>
      <c r="D736" s="27">
        <v>1203</v>
      </c>
      <c r="E736" s="31">
        <v>2</v>
      </c>
      <c r="F736" s="27" t="s">
        <v>22</v>
      </c>
      <c r="G736" s="27" t="s">
        <v>21</v>
      </c>
      <c r="H736" s="27">
        <v>4</v>
      </c>
      <c r="I736" s="5">
        <f t="shared" si="32"/>
        <v>230344</v>
      </c>
      <c r="J736" s="27">
        <v>1.6451369387781833</v>
      </c>
      <c r="K736" s="9"/>
      <c r="L736" s="9"/>
      <c r="M736" s="9"/>
      <c r="N736" s="9"/>
      <c r="O736" s="9"/>
      <c r="Q736" t="str">
        <f t="shared" si="33"/>
        <v>1203_4_45 day</v>
      </c>
      <c r="R736" s="5">
        <v>230301</v>
      </c>
      <c r="S736" s="32">
        <v>2023</v>
      </c>
      <c r="T736" s="32" t="s">
        <v>130</v>
      </c>
      <c r="U736" s="5" t="s">
        <v>19</v>
      </c>
      <c r="V736" s="5">
        <v>1302</v>
      </c>
      <c r="W736" s="32">
        <v>14</v>
      </c>
      <c r="X736" s="5">
        <v>4</v>
      </c>
      <c r="Y736" s="27" t="s">
        <v>27</v>
      </c>
      <c r="Z736" s="5" t="str">
        <f t="shared" si="34"/>
        <v>1302_4_35 day</v>
      </c>
      <c r="AA736" s="32">
        <f t="shared" si="35"/>
        <v>230301</v>
      </c>
      <c r="AF736">
        <f>VLOOKUP($I736,ForageQuality!$G$3:$K$1436,2,FALSE)</f>
        <v>17.517115</v>
      </c>
      <c r="AG736">
        <f>VLOOKUP($I736,ForageQuality!$G$3:$K$1436,3,FALSE)</f>
        <v>25.313749999999999</v>
      </c>
      <c r="AH736">
        <f>VLOOKUP($I736,ForageQuality!$G$3:$K$1436,4,FALSE)</f>
        <v>34.896155</v>
      </c>
      <c r="AI736">
        <f>VLOOKUP($I736,ForageQuality!$G$3:$K$1436,5,FALSE)</f>
        <v>25.295339999999999</v>
      </c>
    </row>
    <row r="737" spans="1:35" ht="15.75" customHeight="1" x14ac:dyDescent="0.2">
      <c r="A737" s="27" t="s">
        <v>19</v>
      </c>
      <c r="B737" s="27">
        <v>2023</v>
      </c>
      <c r="C737" s="30">
        <v>45230</v>
      </c>
      <c r="D737" s="27">
        <v>1204</v>
      </c>
      <c r="E737" s="31">
        <v>2</v>
      </c>
      <c r="F737" s="27" t="s">
        <v>20</v>
      </c>
      <c r="G737" s="27" t="s">
        <v>21</v>
      </c>
      <c r="H737" s="27">
        <v>4</v>
      </c>
      <c r="I737" s="5">
        <f t="shared" si="32"/>
        <v>230345</v>
      </c>
      <c r="J737" s="27">
        <v>0.99426734168220965</v>
      </c>
      <c r="K737" s="9"/>
      <c r="L737" s="9"/>
      <c r="M737" s="9"/>
      <c r="N737" s="9"/>
      <c r="O737" s="9"/>
      <c r="Q737" t="str">
        <f t="shared" si="33"/>
        <v>1204_4_45 day</v>
      </c>
      <c r="R737" s="5">
        <v>230302</v>
      </c>
      <c r="S737" s="32">
        <v>2023</v>
      </c>
      <c r="T737" s="32" t="s">
        <v>130</v>
      </c>
      <c r="U737" s="5" t="s">
        <v>19</v>
      </c>
      <c r="V737" s="5">
        <v>1303</v>
      </c>
      <c r="W737" s="32">
        <v>14</v>
      </c>
      <c r="X737" s="5">
        <v>4</v>
      </c>
      <c r="Y737" s="27" t="s">
        <v>27</v>
      </c>
      <c r="Z737" s="5" t="str">
        <f t="shared" si="34"/>
        <v>1303_4_35 day</v>
      </c>
      <c r="AA737" s="32">
        <f t="shared" si="35"/>
        <v>230302</v>
      </c>
      <c r="AF737">
        <f>VLOOKUP($I737,ForageQuality!$G$3:$K$1436,2,FALSE)</f>
        <v>15.183318571428572</v>
      </c>
      <c r="AG737">
        <f>VLOOKUP($I737,ForageQuality!$G$3:$K$1436,3,FALSE)</f>
        <v>30.108222571428573</v>
      </c>
      <c r="AH737">
        <f>VLOOKUP($I737,ForageQuality!$G$3:$K$1436,4,FALSE)</f>
        <v>41.688900571428569</v>
      </c>
      <c r="AI737">
        <f>VLOOKUP($I737,ForageQuality!$G$3:$K$1436,5,FALSE)</f>
        <v>32.107625999999996</v>
      </c>
    </row>
    <row r="738" spans="1:35" ht="15.75" customHeight="1" x14ac:dyDescent="0.2">
      <c r="A738" s="27" t="s">
        <v>19</v>
      </c>
      <c r="B738" s="27">
        <v>2023</v>
      </c>
      <c r="C738" s="30">
        <v>45230</v>
      </c>
      <c r="D738" s="27">
        <v>1205</v>
      </c>
      <c r="E738" s="31">
        <v>2</v>
      </c>
      <c r="F738" s="27" t="s">
        <v>23</v>
      </c>
      <c r="G738" s="27" t="s">
        <v>21</v>
      </c>
      <c r="H738" s="27">
        <v>4</v>
      </c>
      <c r="I738" s="5">
        <f t="shared" si="32"/>
        <v>230346</v>
      </c>
      <c r="J738" s="27">
        <v>1.1997513089938936</v>
      </c>
      <c r="K738" s="9"/>
      <c r="L738" s="9"/>
      <c r="M738" s="9"/>
      <c r="N738" s="9"/>
      <c r="O738" s="9"/>
      <c r="Q738" t="str">
        <f t="shared" si="33"/>
        <v>1205_4_45 day</v>
      </c>
      <c r="R738" s="5">
        <v>230303</v>
      </c>
      <c r="S738" s="32">
        <v>2023</v>
      </c>
      <c r="T738" s="32" t="s">
        <v>130</v>
      </c>
      <c r="U738" s="5" t="s">
        <v>19</v>
      </c>
      <c r="V738" s="5">
        <v>1304</v>
      </c>
      <c r="W738" s="32">
        <v>14</v>
      </c>
      <c r="X738" s="5">
        <v>4</v>
      </c>
      <c r="Y738" s="27" t="s">
        <v>27</v>
      </c>
      <c r="Z738" s="5" t="str">
        <f t="shared" si="34"/>
        <v>1304_4_35 day</v>
      </c>
      <c r="AA738" s="32">
        <f t="shared" si="35"/>
        <v>230303</v>
      </c>
      <c r="AF738">
        <f>VLOOKUP($I738,ForageQuality!$G$3:$K$1436,2,FALSE)</f>
        <v>14.242592428571429</v>
      </c>
      <c r="AG738">
        <f>VLOOKUP($I738,ForageQuality!$G$3:$K$1436,3,FALSE)</f>
        <v>30.929402142857139</v>
      </c>
      <c r="AH738">
        <f>VLOOKUP($I738,ForageQuality!$G$3:$K$1436,4,FALSE)</f>
        <v>43.188682000000007</v>
      </c>
      <c r="AI738">
        <f>VLOOKUP($I738,ForageQuality!$G$3:$K$1436,5,FALSE)</f>
        <v>31.764280714285714</v>
      </c>
    </row>
    <row r="739" spans="1:35" ht="15.75" customHeight="1" x14ac:dyDescent="0.2">
      <c r="A739" s="27" t="s">
        <v>19</v>
      </c>
      <c r="B739" s="27">
        <v>2023</v>
      </c>
      <c r="C739" s="30">
        <v>45230</v>
      </c>
      <c r="D739" s="27">
        <v>1206</v>
      </c>
      <c r="E739" s="31">
        <v>2</v>
      </c>
      <c r="F739" s="27" t="s">
        <v>26</v>
      </c>
      <c r="G739" s="27" t="s">
        <v>21</v>
      </c>
      <c r="H739" s="27">
        <v>4</v>
      </c>
      <c r="I739" s="5">
        <f t="shared" si="32"/>
        <v>230347</v>
      </c>
      <c r="J739" s="27">
        <v>0.7080643231055157</v>
      </c>
      <c r="K739" s="9"/>
      <c r="L739" s="9"/>
      <c r="M739" s="9"/>
      <c r="N739" s="9"/>
      <c r="O739" s="9"/>
      <c r="Q739" t="str">
        <f t="shared" si="33"/>
        <v>1206_4_45 day</v>
      </c>
      <c r="R739" s="5">
        <v>230304</v>
      </c>
      <c r="S739" s="32">
        <v>2023</v>
      </c>
      <c r="T739" s="32" t="s">
        <v>130</v>
      </c>
      <c r="U739" s="5" t="s">
        <v>19</v>
      </c>
      <c r="V739" s="5">
        <v>1305</v>
      </c>
      <c r="W739" s="32">
        <v>14</v>
      </c>
      <c r="X739" s="5">
        <v>4</v>
      </c>
      <c r="Y739" s="27" t="s">
        <v>27</v>
      </c>
      <c r="Z739" s="5" t="str">
        <f t="shared" si="34"/>
        <v>1305_4_35 day</v>
      </c>
      <c r="AA739" s="32">
        <f t="shared" si="35"/>
        <v>230304</v>
      </c>
      <c r="AF739">
        <f>VLOOKUP($I739,ForageQuality!$G$3:$K$1436,2,FALSE)</f>
        <v>15.837638714285713</v>
      </c>
      <c r="AG739">
        <f>VLOOKUP($I739,ForageQuality!$G$3:$K$1436,3,FALSE)</f>
        <v>27.591012285714282</v>
      </c>
      <c r="AH739">
        <f>VLOOKUP($I739,ForageQuality!$G$3:$K$1436,4,FALSE)</f>
        <v>38.885814714285708</v>
      </c>
      <c r="AI739">
        <f>VLOOKUP($I739,ForageQuality!$G$3:$K$1436,5,FALSE)</f>
        <v>28.801438571428569</v>
      </c>
    </row>
    <row r="740" spans="1:35" ht="15.75" customHeight="1" x14ac:dyDescent="0.2">
      <c r="A740" s="27" t="s">
        <v>19</v>
      </c>
      <c r="B740" s="27">
        <v>2023</v>
      </c>
      <c r="C740" s="30">
        <v>45175</v>
      </c>
      <c r="D740" s="27">
        <v>1207</v>
      </c>
      <c r="E740" s="31">
        <v>2</v>
      </c>
      <c r="F740" s="27" t="s">
        <v>23</v>
      </c>
      <c r="G740" s="27" t="s">
        <v>27</v>
      </c>
      <c r="H740" s="27">
        <v>4</v>
      </c>
      <c r="I740" s="5">
        <f t="shared" si="32"/>
        <v>230294</v>
      </c>
      <c r="J740" s="27">
        <v>2.100791013521544</v>
      </c>
      <c r="K740" s="9"/>
      <c r="L740" s="9"/>
      <c r="M740" s="9"/>
      <c r="N740" s="9"/>
      <c r="O740" s="9"/>
      <c r="Q740" t="str">
        <f t="shared" si="33"/>
        <v>1207_4_35 day</v>
      </c>
      <c r="R740" s="5">
        <v>230305</v>
      </c>
      <c r="S740" s="32">
        <v>2023</v>
      </c>
      <c r="T740" s="32" t="s">
        <v>130</v>
      </c>
      <c r="U740" s="5" t="s">
        <v>19</v>
      </c>
      <c r="V740" s="5">
        <v>1306</v>
      </c>
      <c r="W740" s="32">
        <v>14</v>
      </c>
      <c r="X740" s="5">
        <v>4</v>
      </c>
      <c r="Y740" s="27" t="s">
        <v>27</v>
      </c>
      <c r="Z740" s="5" t="str">
        <f t="shared" si="34"/>
        <v>1306_4_35 day</v>
      </c>
      <c r="AA740" s="32">
        <f t="shared" si="35"/>
        <v>230305</v>
      </c>
      <c r="AF740">
        <f>VLOOKUP($I740,ForageQuality!$G$3:$K$1436,2,FALSE)</f>
        <v>17.402175</v>
      </c>
      <c r="AG740">
        <f>VLOOKUP($I740,ForageQuality!$G$3:$K$1436,3,FALSE)</f>
        <v>24.052454999999998</v>
      </c>
      <c r="AH740">
        <f>VLOOKUP($I740,ForageQuality!$G$3:$K$1436,4,FALSE)</f>
        <v>32.886000000000003</v>
      </c>
      <c r="AI740">
        <f>VLOOKUP($I740,ForageQuality!$G$3:$K$1436,5,FALSE)</f>
        <v>20.919149999999998</v>
      </c>
    </row>
    <row r="741" spans="1:35" ht="15.75" customHeight="1" x14ac:dyDescent="0.2">
      <c r="A741" s="27" t="s">
        <v>19</v>
      </c>
      <c r="B741" s="27">
        <v>2023</v>
      </c>
      <c r="C741" s="30">
        <v>45175</v>
      </c>
      <c r="D741" s="27">
        <v>1208</v>
      </c>
      <c r="E741" s="31">
        <v>2</v>
      </c>
      <c r="F741" s="27" t="s">
        <v>25</v>
      </c>
      <c r="G741" s="27" t="s">
        <v>27</v>
      </c>
      <c r="H741" s="27">
        <v>4</v>
      </c>
      <c r="I741" s="5">
        <f t="shared" si="32"/>
        <v>230295</v>
      </c>
      <c r="J741" s="27">
        <v>2.5525688491571277</v>
      </c>
      <c r="K741" s="9"/>
      <c r="L741" s="9"/>
      <c r="M741" s="9"/>
      <c r="N741" s="9"/>
      <c r="O741" s="9"/>
      <c r="Q741" t="str">
        <f t="shared" si="33"/>
        <v>1208_4_35 day</v>
      </c>
      <c r="R741" s="5">
        <v>230306</v>
      </c>
      <c r="S741" s="32">
        <v>2023</v>
      </c>
      <c r="T741" s="32" t="s">
        <v>130</v>
      </c>
      <c r="U741" s="5" t="s">
        <v>19</v>
      </c>
      <c r="V741" s="5">
        <v>1407</v>
      </c>
      <c r="W741" s="32">
        <v>14</v>
      </c>
      <c r="X741" s="5">
        <v>4</v>
      </c>
      <c r="Y741" s="27" t="s">
        <v>27</v>
      </c>
      <c r="Z741" s="5" t="str">
        <f t="shared" si="34"/>
        <v>1407_4_35 day</v>
      </c>
      <c r="AA741" s="32">
        <f t="shared" si="35"/>
        <v>230306</v>
      </c>
      <c r="AF741">
        <f>VLOOKUP($I741,ForageQuality!$G$3:$K$1436,2,FALSE)</f>
        <v>17.308717571428573</v>
      </c>
      <c r="AG741">
        <f>VLOOKUP($I741,ForageQuality!$G$3:$K$1436,3,FALSE)</f>
        <v>24.572002571428573</v>
      </c>
      <c r="AH741">
        <f>VLOOKUP($I741,ForageQuality!$G$3:$K$1436,4,FALSE)</f>
        <v>32.921709714285711</v>
      </c>
      <c r="AI741">
        <f>VLOOKUP($I741,ForageQuality!$G$3:$K$1436,5,FALSE)</f>
        <v>22.744767285714286</v>
      </c>
    </row>
    <row r="742" spans="1:35" ht="15.75" customHeight="1" x14ac:dyDescent="0.2">
      <c r="A742" s="27" t="s">
        <v>19</v>
      </c>
      <c r="B742" s="27">
        <v>2023</v>
      </c>
      <c r="C742" s="30">
        <v>45175</v>
      </c>
      <c r="D742" s="27">
        <v>1209</v>
      </c>
      <c r="E742" s="31">
        <v>2</v>
      </c>
      <c r="F742" s="27" t="s">
        <v>26</v>
      </c>
      <c r="G742" s="27" t="s">
        <v>27</v>
      </c>
      <c r="H742" s="27">
        <v>4</v>
      </c>
      <c r="I742" s="5">
        <f t="shared" si="32"/>
        <v>230296</v>
      </c>
      <c r="J742" s="27">
        <v>2.3595551139813429</v>
      </c>
      <c r="K742" s="9"/>
      <c r="L742" s="9"/>
      <c r="M742" s="9"/>
      <c r="N742" s="9"/>
      <c r="O742" s="9"/>
      <c r="Q742" t="str">
        <f t="shared" si="33"/>
        <v>1209_4_35 day</v>
      </c>
      <c r="R742" s="5">
        <v>230307</v>
      </c>
      <c r="S742" s="32">
        <v>2023</v>
      </c>
      <c r="T742" s="32" t="s">
        <v>130</v>
      </c>
      <c r="U742" s="5" t="s">
        <v>19</v>
      </c>
      <c r="V742" s="5">
        <v>1408</v>
      </c>
      <c r="W742" s="32">
        <v>14</v>
      </c>
      <c r="X742" s="5">
        <v>4</v>
      </c>
      <c r="Y742" s="27" t="s">
        <v>27</v>
      </c>
      <c r="Z742" s="5" t="str">
        <f t="shared" si="34"/>
        <v>1408_4_35 day</v>
      </c>
      <c r="AA742" s="32">
        <f t="shared" si="35"/>
        <v>230307</v>
      </c>
      <c r="AF742">
        <f>VLOOKUP($I742,ForageQuality!$G$3:$K$1436,2,FALSE)</f>
        <v>17.775677999999999</v>
      </c>
      <c r="AG742">
        <f>VLOOKUP($I742,ForageQuality!$G$3:$K$1436,3,FALSE)</f>
        <v>25.010497999999998</v>
      </c>
      <c r="AH742">
        <f>VLOOKUP($I742,ForageQuality!$G$3:$K$1436,4,FALSE)</f>
        <v>33.28933</v>
      </c>
      <c r="AI742">
        <f>VLOOKUP($I742,ForageQuality!$G$3:$K$1436,5,FALSE)</f>
        <v>19.91865</v>
      </c>
    </row>
    <row r="743" spans="1:35" ht="15.75" customHeight="1" x14ac:dyDescent="0.2">
      <c r="A743" s="27" t="s">
        <v>19</v>
      </c>
      <c r="B743" s="27">
        <v>2023</v>
      </c>
      <c r="C743" s="30">
        <v>45175</v>
      </c>
      <c r="D743" s="27">
        <v>1210</v>
      </c>
      <c r="E743" s="31">
        <v>2</v>
      </c>
      <c r="F743" s="27" t="s">
        <v>20</v>
      </c>
      <c r="G743" s="27" t="s">
        <v>27</v>
      </c>
      <c r="H743" s="27">
        <v>4</v>
      </c>
      <c r="I743" s="5">
        <f t="shared" si="32"/>
        <v>230297</v>
      </c>
      <c r="J743" s="27">
        <v>3.3231127307125878</v>
      </c>
      <c r="K743" s="9"/>
      <c r="L743" s="9"/>
      <c r="M743" s="9"/>
      <c r="N743" s="9"/>
      <c r="O743" s="9"/>
      <c r="Q743" t="str">
        <f t="shared" si="33"/>
        <v>1210_4_35 day</v>
      </c>
      <c r="R743" s="5">
        <v>230308</v>
      </c>
      <c r="S743" s="32">
        <v>2023</v>
      </c>
      <c r="T743" s="32" t="s">
        <v>130</v>
      </c>
      <c r="U743" s="5" t="s">
        <v>19</v>
      </c>
      <c r="V743" s="5">
        <v>1409</v>
      </c>
      <c r="W743" s="32">
        <v>14</v>
      </c>
      <c r="X743" s="5">
        <v>4</v>
      </c>
      <c r="Y743" s="27" t="s">
        <v>27</v>
      </c>
      <c r="Z743" s="5" t="str">
        <f t="shared" si="34"/>
        <v>1409_4_35 day</v>
      </c>
      <c r="AA743" s="32">
        <f t="shared" si="35"/>
        <v>230308</v>
      </c>
      <c r="AF743">
        <f>VLOOKUP($I743,ForageQuality!$G$3:$K$1436,2,FALSE)</f>
        <v>18.179821</v>
      </c>
      <c r="AG743">
        <f>VLOOKUP($I743,ForageQuality!$G$3:$K$1436,3,FALSE)</f>
        <v>25.457228000000001</v>
      </c>
      <c r="AH743">
        <f>VLOOKUP($I743,ForageQuality!$G$3:$K$1436,4,FALSE)</f>
        <v>32.734634999999997</v>
      </c>
      <c r="AI743">
        <f>VLOOKUP($I743,ForageQuality!$G$3:$K$1436,5,FALSE)</f>
        <v>21.384801999999997</v>
      </c>
    </row>
    <row r="744" spans="1:35" ht="15.75" customHeight="1" x14ac:dyDescent="0.2">
      <c r="A744" s="27" t="s">
        <v>19</v>
      </c>
      <c r="B744" s="27">
        <v>2023</v>
      </c>
      <c r="C744" s="30">
        <v>45175</v>
      </c>
      <c r="D744" s="27">
        <v>1211</v>
      </c>
      <c r="E744" s="31">
        <v>2</v>
      </c>
      <c r="F744" s="27" t="s">
        <v>22</v>
      </c>
      <c r="G744" s="27" t="s">
        <v>27</v>
      </c>
      <c r="H744" s="27">
        <v>4</v>
      </c>
      <c r="I744" s="5">
        <f t="shared" si="32"/>
        <v>230298</v>
      </c>
      <c r="J744" s="27">
        <v>3.4828571732377185</v>
      </c>
      <c r="K744" s="9"/>
      <c r="L744" s="9"/>
      <c r="M744" s="9"/>
      <c r="N744" s="9"/>
      <c r="O744" s="9"/>
      <c r="Q744" t="str">
        <f t="shared" si="33"/>
        <v>1211_4_35 day</v>
      </c>
      <c r="R744" s="5">
        <v>230309</v>
      </c>
      <c r="S744" s="32">
        <v>2023</v>
      </c>
      <c r="T744" s="32" t="s">
        <v>130</v>
      </c>
      <c r="U744" s="5" t="s">
        <v>19</v>
      </c>
      <c r="V744" s="5">
        <v>1410</v>
      </c>
      <c r="W744" s="32">
        <v>14</v>
      </c>
      <c r="X744" s="5">
        <v>4</v>
      </c>
      <c r="Y744" s="27" t="s">
        <v>27</v>
      </c>
      <c r="Z744" s="5" t="str">
        <f t="shared" si="34"/>
        <v>1410_4_35 day</v>
      </c>
      <c r="AA744" s="32">
        <f t="shared" si="35"/>
        <v>230309</v>
      </c>
      <c r="AF744">
        <f>VLOOKUP($I744,ForageQuality!$G$3:$K$1436,2,FALSE)</f>
        <v>19.012008000000002</v>
      </c>
      <c r="AG744">
        <f>VLOOKUP($I744,ForageQuality!$G$3:$K$1436,3,FALSE)</f>
        <v>23.8108</v>
      </c>
      <c r="AH744">
        <f>VLOOKUP($I744,ForageQuality!$G$3:$K$1436,4,FALSE)</f>
        <v>29.937501999999999</v>
      </c>
      <c r="AI744">
        <f>VLOOKUP($I744,ForageQuality!$G$3:$K$1436,5,FALSE)</f>
        <v>22.528679999999998</v>
      </c>
    </row>
    <row r="745" spans="1:35" ht="15.75" customHeight="1" x14ac:dyDescent="0.2">
      <c r="A745" s="27" t="s">
        <v>19</v>
      </c>
      <c r="B745" s="27">
        <v>2023</v>
      </c>
      <c r="C745" s="30">
        <v>45175</v>
      </c>
      <c r="D745" s="27">
        <v>1212</v>
      </c>
      <c r="E745" s="31">
        <v>2</v>
      </c>
      <c r="F745" s="27" t="s">
        <v>24</v>
      </c>
      <c r="G745" s="27" t="s">
        <v>27</v>
      </c>
      <c r="H745" s="27">
        <v>4</v>
      </c>
      <c r="I745" s="5">
        <f t="shared" si="32"/>
        <v>230299</v>
      </c>
      <c r="J745" s="27">
        <v>2.8858082850752202</v>
      </c>
      <c r="K745" s="9"/>
      <c r="L745" s="9"/>
      <c r="M745" s="9"/>
      <c r="N745" s="9"/>
      <c r="O745" s="9"/>
      <c r="Q745" t="str">
        <f t="shared" si="33"/>
        <v>1212_4_35 day</v>
      </c>
      <c r="R745" s="5">
        <v>230310</v>
      </c>
      <c r="S745" s="32">
        <v>2023</v>
      </c>
      <c r="T745" s="32" t="s">
        <v>130</v>
      </c>
      <c r="U745" s="5" t="s">
        <v>19</v>
      </c>
      <c r="V745" s="5">
        <v>1411</v>
      </c>
      <c r="W745" s="32">
        <v>14</v>
      </c>
      <c r="X745" s="5">
        <v>4</v>
      </c>
      <c r="Y745" s="27" t="s">
        <v>27</v>
      </c>
      <c r="Z745" s="5" t="str">
        <f t="shared" si="34"/>
        <v>1411_4_35 day</v>
      </c>
      <c r="AA745" s="32">
        <f t="shared" si="35"/>
        <v>230310</v>
      </c>
      <c r="AF745">
        <f>VLOOKUP($I745,ForageQuality!$G$3:$K$1436,2,FALSE)</f>
        <v>19.674113999999999</v>
      </c>
      <c r="AG745">
        <f>VLOOKUP($I745,ForageQuality!$G$3:$K$1436,3,FALSE)</f>
        <v>20.551362000000001</v>
      </c>
      <c r="AH745">
        <f>VLOOKUP($I745,ForageQuality!$G$3:$K$1436,4,FALSE)</f>
        <v>27.624174</v>
      </c>
      <c r="AI745">
        <f>VLOOKUP($I745,ForageQuality!$G$3:$K$1436,5,FALSE)</f>
        <v>16.950990000000001</v>
      </c>
    </row>
    <row r="746" spans="1:35" ht="15.75" customHeight="1" x14ac:dyDescent="0.2">
      <c r="A746" s="27" t="s">
        <v>19</v>
      </c>
      <c r="B746" s="27">
        <v>2023</v>
      </c>
      <c r="C746" s="30">
        <v>45175</v>
      </c>
      <c r="D746" s="27">
        <v>1301</v>
      </c>
      <c r="E746" s="31">
        <v>3</v>
      </c>
      <c r="F746" s="27" t="s">
        <v>20</v>
      </c>
      <c r="G746" s="27" t="s">
        <v>27</v>
      </c>
      <c r="H746" s="27">
        <v>4</v>
      </c>
      <c r="I746" s="5">
        <f t="shared" si="32"/>
        <v>230300</v>
      </c>
      <c r="J746" s="27">
        <v>2.5795434454580488</v>
      </c>
      <c r="K746" s="9"/>
      <c r="L746" s="9"/>
      <c r="M746" s="9"/>
      <c r="N746" s="9"/>
      <c r="O746" s="9"/>
      <c r="Q746" t="str">
        <f t="shared" si="33"/>
        <v>1301_4_35 day</v>
      </c>
      <c r="R746" s="5">
        <v>230311</v>
      </c>
      <c r="S746" s="32">
        <v>2023</v>
      </c>
      <c r="T746" s="32" t="s">
        <v>130</v>
      </c>
      <c r="U746" s="5" t="s">
        <v>19</v>
      </c>
      <c r="V746" s="5">
        <v>1412</v>
      </c>
      <c r="W746" s="32">
        <v>14</v>
      </c>
      <c r="X746" s="5">
        <v>4</v>
      </c>
      <c r="Y746" s="27" t="s">
        <v>27</v>
      </c>
      <c r="Z746" s="5" t="str">
        <f t="shared" si="34"/>
        <v>1412_4_35 day</v>
      </c>
      <c r="AA746" s="32">
        <f t="shared" si="35"/>
        <v>230311</v>
      </c>
      <c r="AF746">
        <f>VLOOKUP($I746,ForageQuality!$G$3:$K$1436,2,FALSE)</f>
        <v>16.793892</v>
      </c>
      <c r="AG746">
        <f>VLOOKUP($I746,ForageQuality!$G$3:$K$1436,3,FALSE)</f>
        <v>26.700092999999999</v>
      </c>
      <c r="AH746">
        <f>VLOOKUP($I746,ForageQuality!$G$3:$K$1436,4,FALSE)</f>
        <v>36.158090999999999</v>
      </c>
      <c r="AI746">
        <f>VLOOKUP($I746,ForageQuality!$G$3:$K$1436,5,FALSE)</f>
        <v>22.519914</v>
      </c>
    </row>
    <row r="747" spans="1:35" ht="15.75" customHeight="1" x14ac:dyDescent="0.2">
      <c r="A747" s="27" t="s">
        <v>19</v>
      </c>
      <c r="B747" s="27">
        <v>2023</v>
      </c>
      <c r="C747" s="30">
        <v>45175</v>
      </c>
      <c r="D747" s="27">
        <v>1302</v>
      </c>
      <c r="E747" s="31">
        <v>3</v>
      </c>
      <c r="F747" s="27" t="s">
        <v>22</v>
      </c>
      <c r="G747" s="27" t="s">
        <v>27</v>
      </c>
      <c r="H747" s="27">
        <v>4</v>
      </c>
      <c r="I747" s="5">
        <f t="shared" si="32"/>
        <v>230301</v>
      </c>
      <c r="J747" s="27">
        <v>2.452501646295965</v>
      </c>
      <c r="K747" s="9"/>
      <c r="L747" s="9"/>
      <c r="M747" s="9"/>
      <c r="N747" s="9"/>
      <c r="O747" s="9"/>
      <c r="Q747" t="str">
        <f t="shared" si="33"/>
        <v>1302_4_35 day</v>
      </c>
      <c r="R747" s="5">
        <v>230336</v>
      </c>
      <c r="S747" s="32">
        <v>2023</v>
      </c>
      <c r="T747" s="32" t="s">
        <v>130</v>
      </c>
      <c r="U747" s="5" t="s">
        <v>19</v>
      </c>
      <c r="V747" s="5">
        <v>1101</v>
      </c>
      <c r="W747" s="32">
        <v>16</v>
      </c>
      <c r="X747" s="5">
        <v>4</v>
      </c>
      <c r="Y747" s="27" t="s">
        <v>21</v>
      </c>
      <c r="Z747" s="5" t="str">
        <f t="shared" si="34"/>
        <v>1101_4_45 day</v>
      </c>
      <c r="AA747" s="32">
        <f t="shared" si="35"/>
        <v>230336</v>
      </c>
      <c r="AF747">
        <f>VLOOKUP($I747,ForageQuality!$G$3:$K$1436,2,FALSE)</f>
        <v>18.880839999999999</v>
      </c>
      <c r="AG747">
        <f>VLOOKUP($I747,ForageQuality!$G$3:$K$1436,3,FALSE)</f>
        <v>21.902869999999997</v>
      </c>
      <c r="AH747">
        <f>VLOOKUP($I747,ForageQuality!$G$3:$K$1436,4,FALSE)</f>
        <v>30.914180000000002</v>
      </c>
      <c r="AI747">
        <f>VLOOKUP($I747,ForageQuality!$G$3:$K$1436,5,FALSE)</f>
        <v>17.684809999999999</v>
      </c>
    </row>
    <row r="748" spans="1:35" ht="15.75" customHeight="1" x14ac:dyDescent="0.2">
      <c r="A748" s="27" t="s">
        <v>19</v>
      </c>
      <c r="B748" s="27">
        <v>2023</v>
      </c>
      <c r="C748" s="30">
        <v>45175</v>
      </c>
      <c r="D748" s="27">
        <v>1303</v>
      </c>
      <c r="E748" s="31">
        <v>3</v>
      </c>
      <c r="F748" s="27" t="s">
        <v>25</v>
      </c>
      <c r="G748" s="27" t="s">
        <v>27</v>
      </c>
      <c r="H748" s="27">
        <v>4</v>
      </c>
      <c r="I748" s="5">
        <f t="shared" si="32"/>
        <v>230302</v>
      </c>
      <c r="J748" s="27">
        <v>2.7320568631260227</v>
      </c>
      <c r="K748" s="9"/>
      <c r="L748" s="9"/>
      <c r="M748" s="9"/>
      <c r="N748" s="9"/>
      <c r="O748" s="9"/>
      <c r="Q748" t="str">
        <f t="shared" si="33"/>
        <v>1303_4_35 day</v>
      </c>
      <c r="R748" s="5">
        <v>230337</v>
      </c>
      <c r="S748" s="32">
        <v>2023</v>
      </c>
      <c r="T748" s="32" t="s">
        <v>130</v>
      </c>
      <c r="U748" s="5" t="s">
        <v>19</v>
      </c>
      <c r="V748" s="5">
        <v>1102</v>
      </c>
      <c r="W748" s="32">
        <v>16</v>
      </c>
      <c r="X748" s="5">
        <v>4</v>
      </c>
      <c r="Y748" s="27" t="s">
        <v>21</v>
      </c>
      <c r="Z748" s="5" t="str">
        <f t="shared" si="34"/>
        <v>1102_4_45 day</v>
      </c>
      <c r="AA748" s="32">
        <f t="shared" si="35"/>
        <v>230337</v>
      </c>
      <c r="AF748">
        <f>VLOOKUP($I748,ForageQuality!$G$3:$K$1436,2,FALSE)</f>
        <v>17.71895</v>
      </c>
      <c r="AG748">
        <f>VLOOKUP($I748,ForageQuality!$G$3:$K$1436,3,FALSE)</f>
        <v>25.826849999999997</v>
      </c>
      <c r="AH748">
        <f>VLOOKUP($I748,ForageQuality!$G$3:$K$1436,4,FALSE)</f>
        <v>34.67266</v>
      </c>
      <c r="AI748">
        <f>VLOOKUP($I748,ForageQuality!$G$3:$K$1436,5,FALSE)</f>
        <v>22.310390000000002</v>
      </c>
    </row>
    <row r="749" spans="1:35" ht="15.75" customHeight="1" x14ac:dyDescent="0.2">
      <c r="A749" s="27" t="s">
        <v>19</v>
      </c>
      <c r="B749" s="27">
        <v>2023</v>
      </c>
      <c r="C749" s="30">
        <v>45175</v>
      </c>
      <c r="D749" s="27">
        <v>1304</v>
      </c>
      <c r="E749" s="31">
        <v>3</v>
      </c>
      <c r="F749" s="27" t="s">
        <v>26</v>
      </c>
      <c r="G749" s="27" t="s">
        <v>27</v>
      </c>
      <c r="H749" s="27">
        <v>4</v>
      </c>
      <c r="I749" s="5">
        <f t="shared" si="32"/>
        <v>230303</v>
      </c>
      <c r="J749" s="27">
        <v>2.4264961653000019</v>
      </c>
      <c r="K749" s="9"/>
      <c r="L749" s="9"/>
      <c r="M749" s="9"/>
      <c r="N749" s="9"/>
      <c r="O749" s="9"/>
      <c r="Q749" t="str">
        <f t="shared" si="33"/>
        <v>1304_4_35 day</v>
      </c>
      <c r="R749" s="5">
        <v>230338</v>
      </c>
      <c r="S749" s="32">
        <v>2023</v>
      </c>
      <c r="T749" s="32" t="s">
        <v>130</v>
      </c>
      <c r="U749" s="5" t="s">
        <v>19</v>
      </c>
      <c r="V749" s="5">
        <v>1103</v>
      </c>
      <c r="W749" s="32">
        <v>16</v>
      </c>
      <c r="X749" s="5">
        <v>4</v>
      </c>
      <c r="Y749" s="27" t="s">
        <v>21</v>
      </c>
      <c r="Z749" s="5" t="str">
        <f t="shared" si="34"/>
        <v>1103_4_45 day</v>
      </c>
      <c r="AA749" s="32">
        <f t="shared" si="35"/>
        <v>230338</v>
      </c>
      <c r="AF749">
        <f>VLOOKUP($I749,ForageQuality!$G$3:$K$1436,2,FALSE)</f>
        <v>17.175802000000001</v>
      </c>
      <c r="AG749">
        <f>VLOOKUP($I749,ForageQuality!$G$3:$K$1436,3,FALSE)</f>
        <v>26.683509999999998</v>
      </c>
      <c r="AH749">
        <f>VLOOKUP($I749,ForageQuality!$G$3:$K$1436,4,FALSE)</f>
        <v>34.032859000000002</v>
      </c>
      <c r="AI749">
        <f>VLOOKUP($I749,ForageQuality!$G$3:$K$1436,5,FALSE)</f>
        <v>21.975190999999999</v>
      </c>
    </row>
    <row r="750" spans="1:35" ht="15.75" customHeight="1" x14ac:dyDescent="0.2">
      <c r="A750" s="27" t="s">
        <v>19</v>
      </c>
      <c r="B750" s="27">
        <v>2023</v>
      </c>
      <c r="C750" s="30">
        <v>45175</v>
      </c>
      <c r="D750" s="27">
        <v>1305</v>
      </c>
      <c r="E750" s="31">
        <v>3</v>
      </c>
      <c r="F750" s="27" t="s">
        <v>23</v>
      </c>
      <c r="G750" s="27" t="s">
        <v>27</v>
      </c>
      <c r="H750" s="27">
        <v>4</v>
      </c>
      <c r="I750" s="5">
        <f t="shared" si="32"/>
        <v>230304</v>
      </c>
      <c r="J750" s="27">
        <v>3.1996042404940268</v>
      </c>
      <c r="K750" s="9"/>
      <c r="L750" s="9"/>
      <c r="M750" s="9"/>
      <c r="N750" s="9"/>
      <c r="O750" s="9"/>
      <c r="Q750" t="str">
        <f t="shared" si="33"/>
        <v>1305_4_35 day</v>
      </c>
      <c r="R750" s="5">
        <v>230339</v>
      </c>
      <c r="S750" s="32">
        <v>2023</v>
      </c>
      <c r="T750" s="32" t="s">
        <v>130</v>
      </c>
      <c r="U750" s="5" t="s">
        <v>19</v>
      </c>
      <c r="V750" s="5">
        <v>1104</v>
      </c>
      <c r="W750" s="32">
        <v>16</v>
      </c>
      <c r="X750" s="5">
        <v>4</v>
      </c>
      <c r="Y750" s="27" t="s">
        <v>21</v>
      </c>
      <c r="Z750" s="5" t="str">
        <f t="shared" si="34"/>
        <v>1104_4_45 day</v>
      </c>
      <c r="AA750" s="32">
        <f t="shared" si="35"/>
        <v>230339</v>
      </c>
      <c r="AF750">
        <f>VLOOKUP($I750,ForageQuality!$G$3:$K$1436,2,FALSE)</f>
        <v>18.154236999999998</v>
      </c>
      <c r="AG750">
        <f>VLOOKUP($I750,ForageQuality!$G$3:$K$1436,3,FALSE)</f>
        <v>23.883797999999999</v>
      </c>
      <c r="AH750">
        <f>VLOOKUP($I750,ForageQuality!$G$3:$K$1436,4,FALSE)</f>
        <v>30.751984000000004</v>
      </c>
      <c r="AI750">
        <f>VLOOKUP($I750,ForageQuality!$G$3:$K$1436,5,FALSE)</f>
        <v>21.005354000000001</v>
      </c>
    </row>
    <row r="751" spans="1:35" ht="15.75" customHeight="1" x14ac:dyDescent="0.2">
      <c r="A751" s="27" t="s">
        <v>19</v>
      </c>
      <c r="B751" s="27">
        <v>2023</v>
      </c>
      <c r="C751" s="30">
        <v>45175</v>
      </c>
      <c r="D751" s="27">
        <v>1306</v>
      </c>
      <c r="E751" s="31">
        <v>3</v>
      </c>
      <c r="F751" s="27" t="s">
        <v>24</v>
      </c>
      <c r="G751" s="27" t="s">
        <v>27</v>
      </c>
      <c r="H751" s="27">
        <v>4</v>
      </c>
      <c r="I751" s="5">
        <f t="shared" si="32"/>
        <v>230305</v>
      </c>
      <c r="J751" s="27">
        <v>3.8296419069430909</v>
      </c>
      <c r="K751" s="9"/>
      <c r="L751" s="9"/>
      <c r="M751" s="9"/>
      <c r="N751" s="9"/>
      <c r="O751" s="9"/>
      <c r="Q751" t="str">
        <f t="shared" si="33"/>
        <v>1306_4_35 day</v>
      </c>
      <c r="R751" s="5">
        <v>230340</v>
      </c>
      <c r="S751" s="32">
        <v>2023</v>
      </c>
      <c r="T751" s="32" t="s">
        <v>130</v>
      </c>
      <c r="U751" s="5" t="s">
        <v>19</v>
      </c>
      <c r="V751" s="5">
        <v>1105</v>
      </c>
      <c r="W751" s="32">
        <v>16</v>
      </c>
      <c r="X751" s="5">
        <v>4</v>
      </c>
      <c r="Y751" s="27" t="s">
        <v>21</v>
      </c>
      <c r="Z751" s="5" t="str">
        <f t="shared" si="34"/>
        <v>1105_4_45 day</v>
      </c>
      <c r="AA751" s="32">
        <f t="shared" si="35"/>
        <v>230340</v>
      </c>
      <c r="AF751">
        <f>VLOOKUP($I751,ForageQuality!$G$3:$K$1436,2,FALSE)</f>
        <v>19.794239999999999</v>
      </c>
      <c r="AG751">
        <f>VLOOKUP($I751,ForageQuality!$G$3:$K$1436,3,FALSE)</f>
        <v>21.782827999999999</v>
      </c>
      <c r="AH751">
        <f>VLOOKUP($I751,ForageQuality!$G$3:$K$1436,4,FALSE)</f>
        <v>28.371743999999996</v>
      </c>
      <c r="AI751">
        <f>VLOOKUP($I751,ForageQuality!$G$3:$K$1436,5,FALSE)</f>
        <v>17.402436000000002</v>
      </c>
    </row>
    <row r="752" spans="1:35" ht="15.75" customHeight="1" x14ac:dyDescent="0.2">
      <c r="A752" s="27" t="s">
        <v>19</v>
      </c>
      <c r="B752" s="27">
        <v>2023</v>
      </c>
      <c r="C752" s="30">
        <v>45230</v>
      </c>
      <c r="D752" s="27">
        <v>1307</v>
      </c>
      <c r="E752" s="31">
        <v>3</v>
      </c>
      <c r="F752" s="27" t="s">
        <v>22</v>
      </c>
      <c r="G752" s="27" t="s">
        <v>21</v>
      </c>
      <c r="H752" s="27">
        <v>4</v>
      </c>
      <c r="I752" s="5">
        <f t="shared" si="32"/>
        <v>230348</v>
      </c>
      <c r="J752" s="27">
        <v>1.5792351997785414</v>
      </c>
      <c r="K752" s="9"/>
      <c r="L752" s="9"/>
      <c r="M752" s="9"/>
      <c r="N752" s="9"/>
      <c r="O752" s="9"/>
      <c r="Q752" t="str">
        <f t="shared" si="33"/>
        <v>1307_4_45 day</v>
      </c>
      <c r="R752" s="5">
        <v>230341</v>
      </c>
      <c r="S752" s="32">
        <v>2023</v>
      </c>
      <c r="T752" s="32" t="s">
        <v>130</v>
      </c>
      <c r="U752" s="5" t="s">
        <v>19</v>
      </c>
      <c r="V752" s="5">
        <v>1106</v>
      </c>
      <c r="W752" s="32">
        <v>16</v>
      </c>
      <c r="X752" s="5">
        <v>4</v>
      </c>
      <c r="Y752" s="27" t="s">
        <v>21</v>
      </c>
      <c r="Z752" s="5" t="str">
        <f t="shared" si="34"/>
        <v>1106_4_45 day</v>
      </c>
      <c r="AA752" s="32">
        <f t="shared" si="35"/>
        <v>230341</v>
      </c>
      <c r="AF752">
        <f>VLOOKUP($I752,ForageQuality!$G$3:$K$1436,2,FALSE)</f>
        <v>16.653055999999999</v>
      </c>
      <c r="AG752">
        <f>VLOOKUP($I752,ForageQuality!$G$3:$K$1436,3,FALSE)</f>
        <v>26.801012</v>
      </c>
      <c r="AH752">
        <f>VLOOKUP($I752,ForageQuality!$G$3:$K$1436,4,FALSE)</f>
        <v>36.911796000000002</v>
      </c>
      <c r="AI752">
        <f>VLOOKUP($I752,ForageQuality!$G$3:$K$1436,5,FALSE)</f>
        <v>26.392119999999995</v>
      </c>
    </row>
    <row r="753" spans="1:35" ht="15.75" customHeight="1" x14ac:dyDescent="0.2">
      <c r="A753" s="27" t="s">
        <v>19</v>
      </c>
      <c r="B753" s="27">
        <v>2023</v>
      </c>
      <c r="C753" s="30">
        <v>45230</v>
      </c>
      <c r="D753" s="27">
        <v>1308</v>
      </c>
      <c r="E753" s="31">
        <v>3</v>
      </c>
      <c r="F753" s="27" t="s">
        <v>20</v>
      </c>
      <c r="G753" s="27" t="s">
        <v>21</v>
      </c>
      <c r="H753" s="27">
        <v>4</v>
      </c>
      <c r="I753" s="5">
        <f t="shared" si="32"/>
        <v>230349</v>
      </c>
      <c r="J753" s="27">
        <v>0.6047941070034093</v>
      </c>
      <c r="K753" s="9"/>
      <c r="L753" s="9"/>
      <c r="M753" s="9"/>
      <c r="N753" s="9"/>
      <c r="O753" s="9"/>
      <c r="Q753" t="str">
        <f t="shared" si="33"/>
        <v>1308_4_45 day</v>
      </c>
      <c r="R753" s="5">
        <v>230342</v>
      </c>
      <c r="S753" s="32">
        <v>2023</v>
      </c>
      <c r="T753" s="32" t="s">
        <v>130</v>
      </c>
      <c r="U753" s="5" t="s">
        <v>19</v>
      </c>
      <c r="V753" s="5">
        <v>1201</v>
      </c>
      <c r="W753" s="32">
        <v>16</v>
      </c>
      <c r="X753" s="5">
        <v>4</v>
      </c>
      <c r="Y753" s="27" t="s">
        <v>21</v>
      </c>
      <c r="Z753" s="5" t="str">
        <f t="shared" si="34"/>
        <v>1201_4_45 day</v>
      </c>
      <c r="AA753" s="32">
        <f t="shared" si="35"/>
        <v>230342</v>
      </c>
      <c r="AF753">
        <f>VLOOKUP($I753,ForageQuality!$G$3:$K$1436,2,FALSE)</f>
        <v>7.9555360000000004</v>
      </c>
      <c r="AG753">
        <f>VLOOKUP($I753,ForageQuality!$G$3:$K$1436,3,FALSE)</f>
        <v>30.143840000000001</v>
      </c>
      <c r="AH753">
        <f>VLOOKUP($I753,ForageQuality!$G$3:$K$1436,4,FALSE)</f>
        <v>43.673408000000002</v>
      </c>
      <c r="AI753">
        <f>VLOOKUP($I753,ForageQuality!$G$3:$K$1436,5,FALSE)</f>
        <v>30.500128</v>
      </c>
    </row>
    <row r="754" spans="1:35" ht="15.75" customHeight="1" x14ac:dyDescent="0.2">
      <c r="A754" s="27" t="s">
        <v>19</v>
      </c>
      <c r="B754" s="27">
        <v>2023</v>
      </c>
      <c r="C754" s="30">
        <v>45230</v>
      </c>
      <c r="D754" s="27">
        <v>1309</v>
      </c>
      <c r="E754" s="31">
        <v>3</v>
      </c>
      <c r="F754" s="27" t="s">
        <v>26</v>
      </c>
      <c r="G754" s="27" t="s">
        <v>21</v>
      </c>
      <c r="H754" s="27">
        <v>4</v>
      </c>
      <c r="I754" s="5">
        <f t="shared" si="32"/>
        <v>230350</v>
      </c>
      <c r="J754" s="27">
        <v>0.61610805088990994</v>
      </c>
      <c r="K754" s="9"/>
      <c r="L754" s="9"/>
      <c r="M754" s="9"/>
      <c r="N754" s="9"/>
      <c r="O754" s="9"/>
      <c r="Q754" t="str">
        <f t="shared" si="33"/>
        <v>1309_4_45 day</v>
      </c>
      <c r="R754" s="5">
        <v>230343</v>
      </c>
      <c r="S754" s="32">
        <v>2023</v>
      </c>
      <c r="T754" s="32" t="s">
        <v>130</v>
      </c>
      <c r="U754" s="5" t="s">
        <v>19</v>
      </c>
      <c r="V754" s="5">
        <v>1202</v>
      </c>
      <c r="W754" s="32">
        <v>16</v>
      </c>
      <c r="X754" s="5">
        <v>4</v>
      </c>
      <c r="Y754" s="27" t="s">
        <v>21</v>
      </c>
      <c r="Z754" s="5" t="str">
        <f t="shared" si="34"/>
        <v>1202_4_45 day</v>
      </c>
      <c r="AA754" s="32">
        <f t="shared" si="35"/>
        <v>230343</v>
      </c>
      <c r="AF754">
        <f>VLOOKUP($I754,ForageQuality!$G$3:$K$1436,2,FALSE)</f>
        <v>18.758921999999998</v>
      </c>
      <c r="AG754">
        <f>VLOOKUP($I754,ForageQuality!$G$3:$K$1436,3,FALSE)</f>
        <v>25.172783999999996</v>
      </c>
      <c r="AH754">
        <f>VLOOKUP($I754,ForageQuality!$G$3:$K$1436,4,FALSE)</f>
        <v>36.190517999999997</v>
      </c>
      <c r="AI754">
        <f>VLOOKUP($I754,ForageQuality!$G$3:$K$1436,5,FALSE)</f>
        <v>25.766832000000004</v>
      </c>
    </row>
    <row r="755" spans="1:35" ht="15.75" customHeight="1" x14ac:dyDescent="0.2">
      <c r="A755" s="27" t="s">
        <v>19</v>
      </c>
      <c r="B755" s="27">
        <v>2023</v>
      </c>
      <c r="C755" s="30">
        <v>45230</v>
      </c>
      <c r="D755" s="27">
        <v>1310</v>
      </c>
      <c r="E755" s="31">
        <v>3</v>
      </c>
      <c r="F755" s="27" t="s">
        <v>24</v>
      </c>
      <c r="G755" s="27" t="s">
        <v>21</v>
      </c>
      <c r="H755" s="27">
        <v>4</v>
      </c>
      <c r="I755" s="5">
        <f t="shared" si="32"/>
        <v>230351</v>
      </c>
      <c r="J755" s="27">
        <v>1.3893914679803363</v>
      </c>
      <c r="K755" s="9"/>
      <c r="L755" s="9"/>
      <c r="M755" s="9"/>
      <c r="N755" s="9"/>
      <c r="O755" s="9"/>
      <c r="Q755" t="str">
        <f t="shared" si="33"/>
        <v>1310_4_45 day</v>
      </c>
      <c r="R755" s="5">
        <v>230344</v>
      </c>
      <c r="S755" s="32">
        <v>2023</v>
      </c>
      <c r="T755" s="32" t="s">
        <v>130</v>
      </c>
      <c r="U755" s="5" t="s">
        <v>19</v>
      </c>
      <c r="V755" s="5">
        <v>1203</v>
      </c>
      <c r="W755" s="32">
        <v>16</v>
      </c>
      <c r="X755" s="5">
        <v>4</v>
      </c>
      <c r="Y755" s="27" t="s">
        <v>21</v>
      </c>
      <c r="Z755" s="5" t="str">
        <f t="shared" si="34"/>
        <v>1203_4_45 day</v>
      </c>
      <c r="AA755" s="32">
        <f t="shared" si="35"/>
        <v>230344</v>
      </c>
      <c r="AF755">
        <f>VLOOKUP($I755,ForageQuality!$G$3:$K$1436,2,FALSE)</f>
        <v>16.589907714285715</v>
      </c>
      <c r="AG755">
        <f>VLOOKUP($I755,ForageQuality!$G$3:$K$1436,3,FALSE)</f>
        <v>28.448633000000001</v>
      </c>
      <c r="AH755">
        <f>VLOOKUP($I755,ForageQuality!$G$3:$K$1436,4,FALSE)</f>
        <v>39.242193142857147</v>
      </c>
      <c r="AI755">
        <f>VLOOKUP($I755,ForageQuality!$G$3:$K$1436,5,FALSE)</f>
        <v>30.242627571428574</v>
      </c>
    </row>
    <row r="756" spans="1:35" ht="15.75" customHeight="1" x14ac:dyDescent="0.2">
      <c r="A756" s="27" t="s">
        <v>19</v>
      </c>
      <c r="B756" s="27">
        <v>2023</v>
      </c>
      <c r="C756" s="30">
        <v>45230</v>
      </c>
      <c r="D756" s="27">
        <v>1311</v>
      </c>
      <c r="E756" s="31">
        <v>3</v>
      </c>
      <c r="F756" s="27" t="s">
        <v>25</v>
      </c>
      <c r="G756" s="27" t="s">
        <v>21</v>
      </c>
      <c r="H756" s="27">
        <v>4</v>
      </c>
      <c r="I756" s="5">
        <f t="shared" si="32"/>
        <v>230352</v>
      </c>
      <c r="J756" s="27">
        <v>1.0372511434536524</v>
      </c>
      <c r="K756" s="9"/>
      <c r="L756" s="9"/>
      <c r="M756" s="9"/>
      <c r="N756" s="9"/>
      <c r="O756" s="9"/>
      <c r="Q756" t="str">
        <f t="shared" si="33"/>
        <v>1311_4_45 day</v>
      </c>
      <c r="R756" s="5">
        <v>230345</v>
      </c>
      <c r="S756" s="32">
        <v>2023</v>
      </c>
      <c r="T756" s="32" t="s">
        <v>130</v>
      </c>
      <c r="U756" s="5" t="s">
        <v>19</v>
      </c>
      <c r="V756" s="5">
        <v>1204</v>
      </c>
      <c r="W756" s="32">
        <v>16</v>
      </c>
      <c r="X756" s="5">
        <v>4</v>
      </c>
      <c r="Y756" s="27" t="s">
        <v>21</v>
      </c>
      <c r="Z756" s="5" t="str">
        <f t="shared" si="34"/>
        <v>1204_4_45 day</v>
      </c>
      <c r="AA756" s="32">
        <f t="shared" si="35"/>
        <v>230345</v>
      </c>
      <c r="AF756">
        <f>VLOOKUP($I756,ForageQuality!$G$3:$K$1436,2,FALSE)</f>
        <v>16.433539428571429</v>
      </c>
      <c r="AG756">
        <f>VLOOKUP($I756,ForageQuality!$G$3:$K$1436,3,FALSE)</f>
        <v>25.848703428571433</v>
      </c>
      <c r="AH756">
        <f>VLOOKUP($I756,ForageQuality!$G$3:$K$1436,4,FALSE)</f>
        <v>36.989747999999999</v>
      </c>
      <c r="AI756">
        <f>VLOOKUP($I756,ForageQuality!$G$3:$K$1436,5,FALSE)</f>
        <v>27.586226142857139</v>
      </c>
    </row>
    <row r="757" spans="1:35" ht="15.75" customHeight="1" x14ac:dyDescent="0.2">
      <c r="A757" s="27" t="s">
        <v>19</v>
      </c>
      <c r="B757" s="27">
        <v>2023</v>
      </c>
      <c r="C757" s="30">
        <v>45230</v>
      </c>
      <c r="D757" s="27">
        <v>1312</v>
      </c>
      <c r="E757" s="31">
        <v>3</v>
      </c>
      <c r="F757" s="27" t="s">
        <v>23</v>
      </c>
      <c r="G757" s="27" t="s">
        <v>21</v>
      </c>
      <c r="H757" s="27">
        <v>4</v>
      </c>
      <c r="I757" s="5">
        <f t="shared" si="32"/>
        <v>230353</v>
      </c>
      <c r="J757" s="27">
        <v>1.2900543469738412</v>
      </c>
      <c r="K757" s="9"/>
      <c r="L757" s="9"/>
      <c r="M757" s="9"/>
      <c r="N757" s="9"/>
      <c r="O757" s="9"/>
      <c r="Q757" t="str">
        <f t="shared" si="33"/>
        <v>1312_4_45 day</v>
      </c>
      <c r="R757" s="5">
        <v>230346</v>
      </c>
      <c r="S757" s="32">
        <v>2023</v>
      </c>
      <c r="T757" s="32" t="s">
        <v>130</v>
      </c>
      <c r="U757" s="5" t="s">
        <v>19</v>
      </c>
      <c r="V757" s="5">
        <v>1205</v>
      </c>
      <c r="W757" s="32">
        <v>16</v>
      </c>
      <c r="X757" s="5">
        <v>4</v>
      </c>
      <c r="Y757" s="27" t="s">
        <v>21</v>
      </c>
      <c r="Z757" s="5" t="str">
        <f t="shared" si="34"/>
        <v>1205_4_45 day</v>
      </c>
      <c r="AA757" s="32">
        <f t="shared" si="35"/>
        <v>230346</v>
      </c>
      <c r="AF757">
        <f>VLOOKUP($I757,ForageQuality!$G$3:$K$1436,2,FALSE)</f>
        <v>15.244248000000001</v>
      </c>
      <c r="AG757">
        <f>VLOOKUP($I757,ForageQuality!$G$3:$K$1436,3,FALSE)</f>
        <v>29.929416</v>
      </c>
      <c r="AH757">
        <f>VLOOKUP($I757,ForageQuality!$G$3:$K$1436,4,FALSE)</f>
        <v>41.213514000000004</v>
      </c>
      <c r="AI757">
        <f>VLOOKUP($I757,ForageQuality!$G$3:$K$1436,5,FALSE)</f>
        <v>29.016251999999998</v>
      </c>
    </row>
    <row r="758" spans="1:35" ht="15.75" customHeight="1" x14ac:dyDescent="0.2">
      <c r="A758" s="27" t="s">
        <v>19</v>
      </c>
      <c r="B758" s="27">
        <v>2023</v>
      </c>
      <c r="C758" s="30">
        <v>45230</v>
      </c>
      <c r="D758" s="27">
        <v>1401</v>
      </c>
      <c r="E758" s="31">
        <v>4</v>
      </c>
      <c r="F758" s="27" t="s">
        <v>20</v>
      </c>
      <c r="G758" s="27" t="s">
        <v>21</v>
      </c>
      <c r="H758" s="27">
        <v>4</v>
      </c>
      <c r="I758" s="5">
        <f t="shared" si="32"/>
        <v>230354</v>
      </c>
      <c r="J758" s="27">
        <v>1.1782413208756981</v>
      </c>
      <c r="K758" s="9"/>
      <c r="L758" s="9"/>
      <c r="M758" s="9"/>
      <c r="N758" s="9"/>
      <c r="O758" s="9"/>
      <c r="Q758" t="str">
        <f t="shared" si="33"/>
        <v>1401_4_45 day</v>
      </c>
      <c r="R758" s="5">
        <v>230347</v>
      </c>
      <c r="S758" s="32">
        <v>2023</v>
      </c>
      <c r="T758" s="32" t="s">
        <v>130</v>
      </c>
      <c r="U758" s="5" t="s">
        <v>19</v>
      </c>
      <c r="V758" s="5">
        <v>1206</v>
      </c>
      <c r="W758" s="32">
        <v>16</v>
      </c>
      <c r="X758" s="5">
        <v>4</v>
      </c>
      <c r="Y758" s="27" t="s">
        <v>21</v>
      </c>
      <c r="Z758" s="5" t="str">
        <f t="shared" si="34"/>
        <v>1206_4_45 day</v>
      </c>
      <c r="AA758" s="32">
        <f t="shared" si="35"/>
        <v>230347</v>
      </c>
      <c r="AF758">
        <f>VLOOKUP($I758,ForageQuality!$G$3:$K$1436,2,FALSE)</f>
        <v>14.798819999999999</v>
      </c>
      <c r="AG758">
        <f>VLOOKUP($I758,ForageQuality!$G$3:$K$1436,3,FALSE)</f>
        <v>34.150398000000003</v>
      </c>
      <c r="AH758">
        <f>VLOOKUP($I758,ForageQuality!$G$3:$K$1436,4,FALSE)</f>
        <v>46.82836799999999</v>
      </c>
      <c r="AI758">
        <f>VLOOKUP($I758,ForageQuality!$G$3:$K$1436,5,FALSE)</f>
        <v>40.051074</v>
      </c>
    </row>
    <row r="759" spans="1:35" ht="15.75" customHeight="1" x14ac:dyDescent="0.2">
      <c r="A759" s="27" t="s">
        <v>19</v>
      </c>
      <c r="B759" s="27">
        <v>2023</v>
      </c>
      <c r="C759" s="30">
        <v>45230</v>
      </c>
      <c r="D759" s="27">
        <v>1402</v>
      </c>
      <c r="E759" s="31">
        <v>4</v>
      </c>
      <c r="F759" s="27" t="s">
        <v>23</v>
      </c>
      <c r="G759" s="27" t="s">
        <v>21</v>
      </c>
      <c r="H759" s="27">
        <v>4</v>
      </c>
      <c r="I759" s="5">
        <f t="shared" si="32"/>
        <v>230355</v>
      </c>
      <c r="J759" s="27">
        <v>0.81612675161764103</v>
      </c>
      <c r="K759" s="9"/>
      <c r="L759" s="9"/>
      <c r="M759" s="9"/>
      <c r="N759" s="9"/>
      <c r="O759" s="9"/>
      <c r="Q759" t="str">
        <f t="shared" si="33"/>
        <v>1402_4_45 day</v>
      </c>
      <c r="R759" s="5">
        <v>230348</v>
      </c>
      <c r="S759" s="32">
        <v>2023</v>
      </c>
      <c r="T759" s="32" t="s">
        <v>130</v>
      </c>
      <c r="U759" s="5" t="s">
        <v>19</v>
      </c>
      <c r="V759" s="5">
        <v>1307</v>
      </c>
      <c r="W759" s="32">
        <v>16</v>
      </c>
      <c r="X759" s="5">
        <v>4</v>
      </c>
      <c r="Y759" s="27" t="s">
        <v>21</v>
      </c>
      <c r="Z759" s="5" t="str">
        <f t="shared" si="34"/>
        <v>1307_4_45 day</v>
      </c>
      <c r="AA759" s="32">
        <f t="shared" si="35"/>
        <v>230348</v>
      </c>
      <c r="AF759">
        <f>VLOOKUP($I759,ForageQuality!$G$3:$K$1436,2,FALSE)</f>
        <v>8.2277380000000004</v>
      </c>
      <c r="AG759">
        <f>VLOOKUP($I759,ForageQuality!$G$3:$K$1436,3,FALSE)</f>
        <v>29.574876</v>
      </c>
      <c r="AH759">
        <f>VLOOKUP($I759,ForageQuality!$G$3:$K$1436,4,FALSE)</f>
        <v>44.184265000000003</v>
      </c>
      <c r="AI759">
        <f>VLOOKUP($I759,ForageQuality!$G$3:$K$1436,5,FALSE)</f>
        <v>30.118393999999999</v>
      </c>
    </row>
    <row r="760" spans="1:35" ht="15.75" customHeight="1" x14ac:dyDescent="0.2">
      <c r="A760" s="27" t="s">
        <v>19</v>
      </c>
      <c r="B760" s="27">
        <v>2023</v>
      </c>
      <c r="C760" s="30">
        <v>45230</v>
      </c>
      <c r="D760" s="27">
        <v>1403</v>
      </c>
      <c r="E760" s="31">
        <v>4</v>
      </c>
      <c r="F760" s="27" t="s">
        <v>24</v>
      </c>
      <c r="G760" s="27" t="s">
        <v>21</v>
      </c>
      <c r="H760" s="27">
        <v>4</v>
      </c>
      <c r="I760" s="5">
        <f t="shared" si="32"/>
        <v>230356</v>
      </c>
      <c r="J760" s="27">
        <v>1.1351993945907652</v>
      </c>
      <c r="K760" s="9"/>
      <c r="L760" s="9"/>
      <c r="M760" s="9"/>
      <c r="N760" s="9"/>
      <c r="O760" s="9"/>
      <c r="Q760" t="str">
        <f t="shared" si="33"/>
        <v>1403_4_45 day</v>
      </c>
      <c r="R760" s="5">
        <v>230349</v>
      </c>
      <c r="S760" s="32">
        <v>2023</v>
      </c>
      <c r="T760" s="32" t="s">
        <v>130</v>
      </c>
      <c r="U760" s="5" t="s">
        <v>19</v>
      </c>
      <c r="V760" s="5">
        <v>1308</v>
      </c>
      <c r="W760" s="32">
        <v>16</v>
      </c>
      <c r="X760" s="5">
        <v>4</v>
      </c>
      <c r="Y760" s="27" t="s">
        <v>21</v>
      </c>
      <c r="Z760" s="5" t="str">
        <f t="shared" si="34"/>
        <v>1308_4_45 day</v>
      </c>
      <c r="AA760" s="32">
        <f t="shared" si="35"/>
        <v>230349</v>
      </c>
      <c r="AF760">
        <f>VLOOKUP($I760,ForageQuality!$G$3:$K$1436,2,FALSE)</f>
        <v>8.3299040000000009</v>
      </c>
      <c r="AG760">
        <f>VLOOKUP($I760,ForageQuality!$G$3:$K$1436,3,FALSE)</f>
        <v>26.528832000000001</v>
      </c>
      <c r="AH760">
        <f>VLOOKUP($I760,ForageQuality!$G$3:$K$1436,4,FALSE)</f>
        <v>37.843696000000001</v>
      </c>
      <c r="AI760">
        <f>VLOOKUP($I760,ForageQuality!$G$3:$K$1436,5,FALSE)</f>
        <v>24.840464000000001</v>
      </c>
    </row>
    <row r="761" spans="1:35" ht="15.75" customHeight="1" x14ac:dyDescent="0.2">
      <c r="A761" s="27" t="s">
        <v>19</v>
      </c>
      <c r="B761" s="27">
        <v>2023</v>
      </c>
      <c r="C761" s="30">
        <v>45230</v>
      </c>
      <c r="D761" s="27">
        <v>1404</v>
      </c>
      <c r="E761" s="31">
        <v>4</v>
      </c>
      <c r="F761" s="27" t="s">
        <v>22</v>
      </c>
      <c r="G761" s="27" t="s">
        <v>21</v>
      </c>
      <c r="H761" s="27">
        <v>4</v>
      </c>
      <c r="I761" s="5">
        <f t="shared" si="32"/>
        <v>230357</v>
      </c>
      <c r="J761" s="27">
        <v>0.95484941666657541</v>
      </c>
      <c r="K761" s="9"/>
      <c r="L761" s="9"/>
      <c r="M761" s="9"/>
      <c r="N761" s="9"/>
      <c r="O761" s="9"/>
      <c r="Q761" t="str">
        <f t="shared" si="33"/>
        <v>1404_4_45 day</v>
      </c>
      <c r="R761" s="5">
        <v>230350</v>
      </c>
      <c r="S761" s="32">
        <v>2023</v>
      </c>
      <c r="T761" s="32" t="s">
        <v>130</v>
      </c>
      <c r="U761" s="5" t="s">
        <v>19</v>
      </c>
      <c r="V761" s="5">
        <v>1309</v>
      </c>
      <c r="W761" s="32">
        <v>16</v>
      </c>
      <c r="X761" s="5">
        <v>4</v>
      </c>
      <c r="Y761" s="27" t="s">
        <v>21</v>
      </c>
      <c r="Z761" s="5" t="str">
        <f t="shared" si="34"/>
        <v>1309_4_45 day</v>
      </c>
      <c r="AA761" s="32">
        <f t="shared" si="35"/>
        <v>230350</v>
      </c>
      <c r="AF761">
        <f>VLOOKUP($I761,ForageQuality!$G$3:$K$1436,2,FALSE)</f>
        <v>10.155063</v>
      </c>
      <c r="AG761">
        <f>VLOOKUP($I761,ForageQuality!$G$3:$K$1436,3,FALSE)</f>
        <v>21.759522</v>
      </c>
      <c r="AH761">
        <f>VLOOKUP($I761,ForageQuality!$G$3:$K$1436,4,FALSE)</f>
        <v>33.020214000000003</v>
      </c>
      <c r="AI761">
        <f>VLOOKUP($I761,ForageQuality!$G$3:$K$1436,5,FALSE)</f>
        <v>19.771248</v>
      </c>
    </row>
    <row r="762" spans="1:35" ht="15.75" customHeight="1" x14ac:dyDescent="0.2">
      <c r="A762" s="27" t="s">
        <v>19</v>
      </c>
      <c r="B762" s="27">
        <v>2023</v>
      </c>
      <c r="C762" s="30">
        <v>45230</v>
      </c>
      <c r="D762" s="27">
        <v>1405</v>
      </c>
      <c r="E762" s="31">
        <v>4</v>
      </c>
      <c r="F762" s="27" t="s">
        <v>26</v>
      </c>
      <c r="G762" s="27" t="s">
        <v>21</v>
      </c>
      <c r="H762" s="27">
        <v>4</v>
      </c>
      <c r="I762" s="5">
        <f t="shared" si="32"/>
        <v>230358</v>
      </c>
      <c r="J762" s="27">
        <v>0.38873563515071763</v>
      </c>
      <c r="K762" s="9"/>
      <c r="L762" s="9"/>
      <c r="M762" s="9"/>
      <c r="N762" s="9"/>
      <c r="O762" s="9"/>
      <c r="Q762" t="str">
        <f t="shared" si="33"/>
        <v>1405_4_45 day</v>
      </c>
      <c r="R762" s="5">
        <v>230351</v>
      </c>
      <c r="S762" s="32">
        <v>2023</v>
      </c>
      <c r="T762" s="32" t="s">
        <v>130</v>
      </c>
      <c r="U762" s="5" t="s">
        <v>19</v>
      </c>
      <c r="V762" s="5">
        <v>1310</v>
      </c>
      <c r="W762" s="32">
        <v>16</v>
      </c>
      <c r="X762" s="5">
        <v>4</v>
      </c>
      <c r="Y762" s="27" t="s">
        <v>21</v>
      </c>
      <c r="Z762" s="5" t="str">
        <f t="shared" si="34"/>
        <v>1310_4_45 day</v>
      </c>
      <c r="AA762" s="32">
        <f t="shared" si="35"/>
        <v>230351</v>
      </c>
      <c r="AF762">
        <f>VLOOKUP($I762,ForageQuality!$G$3:$K$1436,2,FALSE)</f>
        <v>17.945256000000001</v>
      </c>
      <c r="AG762">
        <f>VLOOKUP($I762,ForageQuality!$G$3:$K$1436,3,FALSE)</f>
        <v>29.474802</v>
      </c>
      <c r="AH762">
        <f>VLOOKUP($I762,ForageQuality!$G$3:$K$1436,4,FALSE)</f>
        <v>38.541089999999997</v>
      </c>
      <c r="AI762">
        <f>VLOOKUP($I762,ForageQuality!$G$3:$K$1436,5,FALSE)</f>
        <v>31.469759999999997</v>
      </c>
    </row>
    <row r="763" spans="1:35" ht="15.75" customHeight="1" x14ac:dyDescent="0.2">
      <c r="A763" s="27" t="s">
        <v>19</v>
      </c>
      <c r="B763" s="27">
        <v>2023</v>
      </c>
      <c r="C763" s="30">
        <v>45230</v>
      </c>
      <c r="D763" s="27">
        <v>1406</v>
      </c>
      <c r="E763" s="31">
        <v>4</v>
      </c>
      <c r="F763" s="27" t="s">
        <v>25</v>
      </c>
      <c r="G763" s="27" t="s">
        <v>21</v>
      </c>
      <c r="H763" s="27">
        <v>4</v>
      </c>
      <c r="I763" s="5">
        <f t="shared" si="32"/>
        <v>230359</v>
      </c>
      <c r="J763" s="27">
        <v>1.1300826516537767</v>
      </c>
      <c r="K763" s="9"/>
      <c r="L763" s="9"/>
      <c r="M763" s="9"/>
      <c r="N763" s="9"/>
      <c r="O763" s="9"/>
      <c r="Q763" t="str">
        <f t="shared" si="33"/>
        <v>1406_4_45 day</v>
      </c>
      <c r="R763" s="5">
        <v>230352</v>
      </c>
      <c r="S763" s="32">
        <v>2023</v>
      </c>
      <c r="T763" s="32" t="s">
        <v>130</v>
      </c>
      <c r="U763" s="5" t="s">
        <v>19</v>
      </c>
      <c r="V763" s="5">
        <v>1311</v>
      </c>
      <c r="W763" s="32">
        <v>16</v>
      </c>
      <c r="X763" s="5">
        <v>4</v>
      </c>
      <c r="Y763" s="27" t="s">
        <v>21</v>
      </c>
      <c r="Z763" s="5" t="str">
        <f t="shared" si="34"/>
        <v>1311_4_45 day</v>
      </c>
      <c r="AA763" s="32">
        <f t="shared" si="35"/>
        <v>230352</v>
      </c>
      <c r="AF763">
        <f>VLOOKUP($I763,ForageQuality!$G$3:$K$1436,2,FALSE)</f>
        <v>6.859216</v>
      </c>
      <c r="AG763">
        <f>VLOOKUP($I763,ForageQuality!$G$3:$K$1436,3,FALSE)</f>
        <v>33.49521</v>
      </c>
      <c r="AH763">
        <f>VLOOKUP($I763,ForageQuality!$G$3:$K$1436,4,FALSE)</f>
        <v>48.994399999999999</v>
      </c>
      <c r="AI763">
        <f>VLOOKUP($I763,ForageQuality!$G$3:$K$1436,5,FALSE)</f>
        <v>34.851978000000003</v>
      </c>
    </row>
    <row r="764" spans="1:35" ht="15.75" customHeight="1" x14ac:dyDescent="0.2">
      <c r="A764" s="27" t="s">
        <v>19</v>
      </c>
      <c r="B764" s="27">
        <v>2023</v>
      </c>
      <c r="C764" s="30">
        <v>45175</v>
      </c>
      <c r="D764" s="27">
        <v>1407</v>
      </c>
      <c r="E764" s="31">
        <v>4</v>
      </c>
      <c r="F764" s="27" t="s">
        <v>22</v>
      </c>
      <c r="G764" s="27" t="s">
        <v>27</v>
      </c>
      <c r="H764" s="27">
        <v>4</v>
      </c>
      <c r="I764" s="5">
        <f t="shared" si="32"/>
        <v>230306</v>
      </c>
      <c r="J764" s="27">
        <v>1.6069847244931921</v>
      </c>
      <c r="K764" s="9"/>
      <c r="L764" s="9"/>
      <c r="M764" s="9"/>
      <c r="N764" s="9"/>
      <c r="O764" s="9"/>
      <c r="Q764" t="str">
        <f t="shared" si="33"/>
        <v>1407_4_35 day</v>
      </c>
      <c r="R764" s="5">
        <v>230353</v>
      </c>
      <c r="S764" s="32">
        <v>2023</v>
      </c>
      <c r="T764" s="32" t="s">
        <v>130</v>
      </c>
      <c r="U764" s="5" t="s">
        <v>19</v>
      </c>
      <c r="V764" s="5">
        <v>1312</v>
      </c>
      <c r="W764" s="32">
        <v>16</v>
      </c>
      <c r="X764" s="5">
        <v>4</v>
      </c>
      <c r="Y764" s="27" t="s">
        <v>21</v>
      </c>
      <c r="Z764" s="5" t="str">
        <f t="shared" si="34"/>
        <v>1312_4_45 day</v>
      </c>
      <c r="AA764" s="32">
        <f t="shared" si="35"/>
        <v>230353</v>
      </c>
      <c r="AF764">
        <f>VLOOKUP($I764,ForageQuality!$G$3:$K$1436,2,FALSE)</f>
        <v>16.343375999999999</v>
      </c>
      <c r="AG764">
        <f>VLOOKUP($I764,ForageQuality!$G$3:$K$1436,3,FALSE)</f>
        <v>25.333151999999998</v>
      </c>
      <c r="AH764">
        <f>VLOOKUP($I764,ForageQuality!$G$3:$K$1436,4,FALSE)</f>
        <v>36.225672000000003</v>
      </c>
      <c r="AI764">
        <f>VLOOKUP($I764,ForageQuality!$G$3:$K$1436,5,FALSE)</f>
        <v>23.310911999999998</v>
      </c>
    </row>
    <row r="765" spans="1:35" ht="15.75" customHeight="1" x14ac:dyDescent="0.2">
      <c r="A765" s="27" t="s">
        <v>19</v>
      </c>
      <c r="B765" s="27">
        <v>2023</v>
      </c>
      <c r="C765" s="30">
        <v>45175</v>
      </c>
      <c r="D765" s="27">
        <v>1408</v>
      </c>
      <c r="E765" s="31">
        <v>4</v>
      </c>
      <c r="F765" s="27" t="s">
        <v>20</v>
      </c>
      <c r="G765" s="27" t="s">
        <v>27</v>
      </c>
      <c r="H765" s="27">
        <v>4</v>
      </c>
      <c r="I765" s="5">
        <f t="shared" si="32"/>
        <v>230307</v>
      </c>
      <c r="J765" s="27">
        <v>1.577252502408347</v>
      </c>
      <c r="K765" s="9"/>
      <c r="L765" s="9"/>
      <c r="M765" s="9"/>
      <c r="N765" s="9"/>
      <c r="O765" s="9"/>
      <c r="Q765" t="str">
        <f t="shared" si="33"/>
        <v>1408_4_35 day</v>
      </c>
      <c r="R765" s="5">
        <v>230354</v>
      </c>
      <c r="S765" s="32">
        <v>2023</v>
      </c>
      <c r="T765" s="32" t="s">
        <v>130</v>
      </c>
      <c r="U765" s="5" t="s">
        <v>19</v>
      </c>
      <c r="V765" s="5">
        <v>1401</v>
      </c>
      <c r="W765" s="32">
        <v>16</v>
      </c>
      <c r="X765" s="5">
        <v>4</v>
      </c>
      <c r="Y765" s="27" t="s">
        <v>21</v>
      </c>
      <c r="Z765" s="5" t="str">
        <f t="shared" si="34"/>
        <v>1401_4_45 day</v>
      </c>
      <c r="AA765" s="32">
        <f t="shared" si="35"/>
        <v>230354</v>
      </c>
      <c r="AF765">
        <f>VLOOKUP($I765,ForageQuality!$G$3:$K$1436,2,FALSE)</f>
        <v>14.803993999999998</v>
      </c>
      <c r="AG765">
        <f>VLOOKUP($I765,ForageQuality!$G$3:$K$1436,3,FALSE)</f>
        <v>27.353618999999998</v>
      </c>
      <c r="AH765">
        <f>VLOOKUP($I765,ForageQuality!$G$3:$K$1436,4,FALSE)</f>
        <v>38.579828999999997</v>
      </c>
      <c r="AI765">
        <f>VLOOKUP($I765,ForageQuality!$G$3:$K$1436,5,FALSE)</f>
        <v>24.880202000000001</v>
      </c>
    </row>
    <row r="766" spans="1:35" ht="15.75" customHeight="1" x14ac:dyDescent="0.2">
      <c r="A766" s="27" t="s">
        <v>19</v>
      </c>
      <c r="B766" s="27">
        <v>2023</v>
      </c>
      <c r="C766" s="30">
        <v>45175</v>
      </c>
      <c r="D766" s="27">
        <v>1409</v>
      </c>
      <c r="E766" s="31">
        <v>4</v>
      </c>
      <c r="F766" s="27" t="s">
        <v>24</v>
      </c>
      <c r="G766" s="27" t="s">
        <v>27</v>
      </c>
      <c r="H766" s="27">
        <v>4</v>
      </c>
      <c r="I766" s="5">
        <f t="shared" si="32"/>
        <v>230308</v>
      </c>
      <c r="J766" s="27">
        <v>2.7560759729526678</v>
      </c>
      <c r="K766" s="9"/>
      <c r="L766" s="9"/>
      <c r="M766" s="9"/>
      <c r="N766" s="9"/>
      <c r="O766" s="9"/>
      <c r="Q766" t="str">
        <f t="shared" si="33"/>
        <v>1409_4_35 day</v>
      </c>
      <c r="R766" s="5">
        <v>230355</v>
      </c>
      <c r="S766" s="32">
        <v>2023</v>
      </c>
      <c r="T766" s="32" t="s">
        <v>130</v>
      </c>
      <c r="U766" s="5" t="s">
        <v>19</v>
      </c>
      <c r="V766" s="5">
        <v>1402</v>
      </c>
      <c r="W766" s="32">
        <v>16</v>
      </c>
      <c r="X766" s="5">
        <v>4</v>
      </c>
      <c r="Y766" s="27" t="s">
        <v>21</v>
      </c>
      <c r="Z766" s="5" t="str">
        <f t="shared" si="34"/>
        <v>1402_4_45 day</v>
      </c>
      <c r="AA766" s="32">
        <f t="shared" si="35"/>
        <v>230355</v>
      </c>
      <c r="AF766">
        <f>VLOOKUP($I766,ForageQuality!$G$3:$K$1436,2,FALSE)</f>
        <v>16.392948000000001</v>
      </c>
      <c r="AG766">
        <f>VLOOKUP($I766,ForageQuality!$G$3:$K$1436,3,FALSE)</f>
        <v>28.133351999999999</v>
      </c>
      <c r="AH766">
        <f>VLOOKUP($I766,ForageQuality!$G$3:$K$1436,4,FALSE)</f>
        <v>36.902307</v>
      </c>
      <c r="AI766">
        <f>VLOOKUP($I766,ForageQuality!$G$3:$K$1436,5,FALSE)</f>
        <v>26.043341999999999</v>
      </c>
    </row>
    <row r="767" spans="1:35" ht="15.75" customHeight="1" x14ac:dyDescent="0.2">
      <c r="A767" s="27" t="s">
        <v>19</v>
      </c>
      <c r="B767" s="27">
        <v>2023</v>
      </c>
      <c r="C767" s="30">
        <v>45175</v>
      </c>
      <c r="D767" s="27">
        <v>1410</v>
      </c>
      <c r="E767" s="31">
        <v>4</v>
      </c>
      <c r="F767" s="27" t="s">
        <v>26</v>
      </c>
      <c r="G767" s="27" t="s">
        <v>27</v>
      </c>
      <c r="H767" s="27">
        <v>4</v>
      </c>
      <c r="I767" s="5">
        <f t="shared" si="32"/>
        <v>230309</v>
      </c>
      <c r="J767" s="27">
        <v>2.6321939282633497</v>
      </c>
      <c r="K767" s="9"/>
      <c r="L767" s="9"/>
      <c r="M767" s="9"/>
      <c r="N767" s="9"/>
      <c r="O767" s="9"/>
      <c r="Q767" t="str">
        <f t="shared" si="33"/>
        <v>1410_4_35 day</v>
      </c>
      <c r="R767" s="5">
        <v>230356</v>
      </c>
      <c r="S767" s="32">
        <v>2023</v>
      </c>
      <c r="T767" s="32" t="s">
        <v>130</v>
      </c>
      <c r="U767" s="5" t="s">
        <v>19</v>
      </c>
      <c r="V767" s="5">
        <v>1403</v>
      </c>
      <c r="W767" s="32">
        <v>16</v>
      </c>
      <c r="X767" s="5">
        <v>4</v>
      </c>
      <c r="Y767" s="27" t="s">
        <v>21</v>
      </c>
      <c r="Z767" s="5" t="str">
        <f t="shared" si="34"/>
        <v>1403_4_45 day</v>
      </c>
      <c r="AA767" s="32">
        <f t="shared" si="35"/>
        <v>230356</v>
      </c>
      <c r="AF767">
        <f>VLOOKUP($I767,ForageQuality!$G$3:$K$1436,2,FALSE)</f>
        <v>19.224959999999999</v>
      </c>
      <c r="AG767">
        <f>VLOOKUP($I767,ForageQuality!$G$3:$K$1436,3,FALSE)</f>
        <v>20.100480000000001</v>
      </c>
      <c r="AH767">
        <f>VLOOKUP($I767,ForageQuality!$G$3:$K$1436,4,FALSE)</f>
        <v>28.071359999999999</v>
      </c>
      <c r="AI767">
        <f>VLOOKUP($I767,ForageQuality!$G$3:$K$1436,5,FALSE)</f>
        <v>17.437439999999999</v>
      </c>
    </row>
    <row r="768" spans="1:35" ht="15.75" customHeight="1" x14ac:dyDescent="0.2">
      <c r="A768" s="27" t="s">
        <v>19</v>
      </c>
      <c r="B768" s="27">
        <v>2023</v>
      </c>
      <c r="C768" s="30">
        <v>45175</v>
      </c>
      <c r="D768" s="27">
        <v>1411</v>
      </c>
      <c r="E768" s="31">
        <v>4</v>
      </c>
      <c r="F768" s="27" t="s">
        <v>25</v>
      </c>
      <c r="G768" s="27" t="s">
        <v>27</v>
      </c>
      <c r="H768" s="27">
        <v>4</v>
      </c>
      <c r="I768" s="5">
        <f t="shared" si="32"/>
        <v>230310</v>
      </c>
      <c r="J768" s="27">
        <v>1.8210843434098063</v>
      </c>
      <c r="K768" s="9"/>
      <c r="L768" s="9"/>
      <c r="M768" s="9"/>
      <c r="N768" s="9"/>
      <c r="O768" s="9"/>
      <c r="Q768" t="str">
        <f t="shared" si="33"/>
        <v>1411_4_35 day</v>
      </c>
      <c r="R768" s="5">
        <v>230357</v>
      </c>
      <c r="S768" s="32">
        <v>2023</v>
      </c>
      <c r="T768" s="32" t="s">
        <v>130</v>
      </c>
      <c r="U768" s="5" t="s">
        <v>19</v>
      </c>
      <c r="V768" s="5">
        <v>1404</v>
      </c>
      <c r="W768" s="32">
        <v>16</v>
      </c>
      <c r="X768" s="5">
        <v>4</v>
      </c>
      <c r="Y768" s="27" t="s">
        <v>21</v>
      </c>
      <c r="Z768" s="5" t="str">
        <f t="shared" si="34"/>
        <v>1404_4_45 day</v>
      </c>
      <c r="AA768" s="32">
        <f t="shared" si="35"/>
        <v>230357</v>
      </c>
      <c r="AF768">
        <f>VLOOKUP($I768,ForageQuality!$G$3:$K$1436,2,FALSE)</f>
        <v>16.979578</v>
      </c>
      <c r="AG768">
        <f>VLOOKUP($I768,ForageQuality!$G$3:$K$1436,3,FALSE)</f>
        <v>23.700281</v>
      </c>
      <c r="AH768">
        <f>VLOOKUP($I768,ForageQuality!$G$3:$K$1436,4,FALSE)</f>
        <v>31.424074000000001</v>
      </c>
      <c r="AI768">
        <f>VLOOKUP($I768,ForageQuality!$G$3:$K$1436,5,FALSE)</f>
        <v>24.43892</v>
      </c>
    </row>
    <row r="769" spans="1:35" ht="15.75" customHeight="1" x14ac:dyDescent="0.2">
      <c r="A769" s="27" t="s">
        <v>19</v>
      </c>
      <c r="B769" s="27">
        <v>2023</v>
      </c>
      <c r="C769" s="30">
        <v>45175</v>
      </c>
      <c r="D769" s="27">
        <v>1412</v>
      </c>
      <c r="E769" s="31">
        <v>4</v>
      </c>
      <c r="F769" s="27" t="s">
        <v>23</v>
      </c>
      <c r="G769" s="27" t="s">
        <v>27</v>
      </c>
      <c r="H769" s="27">
        <v>4</v>
      </c>
      <c r="I769" s="5">
        <f t="shared" si="32"/>
        <v>230311</v>
      </c>
      <c r="J769" s="27">
        <v>1.9672408755998354</v>
      </c>
      <c r="K769" s="9"/>
      <c r="L769" s="9"/>
      <c r="M769" s="9"/>
      <c r="N769" s="9"/>
      <c r="O769" s="9"/>
      <c r="Q769" t="str">
        <f t="shared" si="33"/>
        <v>1412_4_35 day</v>
      </c>
      <c r="R769" s="5">
        <v>230358</v>
      </c>
      <c r="S769" s="32">
        <v>2023</v>
      </c>
      <c r="T769" s="32" t="s">
        <v>130</v>
      </c>
      <c r="U769" s="5" t="s">
        <v>19</v>
      </c>
      <c r="V769" s="5">
        <v>1405</v>
      </c>
      <c r="W769" s="32">
        <v>16</v>
      </c>
      <c r="X769" s="5">
        <v>4</v>
      </c>
      <c r="Y769" s="27" t="s">
        <v>21</v>
      </c>
      <c r="Z769" s="5" t="str">
        <f t="shared" si="34"/>
        <v>1405_4_45 day</v>
      </c>
      <c r="AA769" s="32">
        <f t="shared" si="35"/>
        <v>230358</v>
      </c>
      <c r="AF769">
        <f>VLOOKUP($I769,ForageQuality!$G$3:$K$1436,2,FALSE)</f>
        <v>15.596864999999999</v>
      </c>
      <c r="AG769">
        <f>VLOOKUP($I769,ForageQuality!$G$3:$K$1436,3,FALSE)</f>
        <v>25.02054</v>
      </c>
      <c r="AH769">
        <f>VLOOKUP($I769,ForageQuality!$G$3:$K$1436,4,FALSE)</f>
        <v>33.879705000000001</v>
      </c>
      <c r="AI769">
        <f>VLOOKUP($I769,ForageQuality!$G$3:$K$1436,5,FALSE)</f>
        <v>24.465135</v>
      </c>
    </row>
    <row r="770" spans="1:35" ht="15.75" customHeight="1" x14ac:dyDescent="0.2">
      <c r="A770" s="27" t="s">
        <v>19</v>
      </c>
      <c r="B770" s="27">
        <v>2023</v>
      </c>
      <c r="C770" s="30">
        <v>45230</v>
      </c>
      <c r="D770" s="27">
        <v>1107</v>
      </c>
      <c r="E770" s="31">
        <v>1</v>
      </c>
      <c r="F770" s="27" t="s">
        <v>24</v>
      </c>
      <c r="G770" s="27" t="s">
        <v>27</v>
      </c>
      <c r="H770" s="27">
        <v>5</v>
      </c>
      <c r="I770" s="5">
        <f t="shared" si="32"/>
        <v>230384</v>
      </c>
      <c r="J770" s="27">
        <v>1.6350170437787044</v>
      </c>
      <c r="K770" s="9"/>
      <c r="L770" s="9"/>
      <c r="M770" s="9"/>
      <c r="N770" s="9"/>
      <c r="O770" s="9"/>
      <c r="Q770" t="str">
        <f t="shared" si="33"/>
        <v>1107_5_35 day</v>
      </c>
      <c r="R770" s="5">
        <v>230359</v>
      </c>
      <c r="S770" s="32">
        <v>2023</v>
      </c>
      <c r="T770" s="32" t="s">
        <v>130</v>
      </c>
      <c r="U770" s="5" t="s">
        <v>19</v>
      </c>
      <c r="V770" s="5">
        <v>1406</v>
      </c>
      <c r="W770" s="32">
        <v>16</v>
      </c>
      <c r="X770" s="5">
        <v>4</v>
      </c>
      <c r="Y770" s="27" t="s">
        <v>21</v>
      </c>
      <c r="Z770" s="5" t="str">
        <f t="shared" si="34"/>
        <v>1406_4_45 day</v>
      </c>
      <c r="AA770" s="32">
        <f t="shared" si="35"/>
        <v>230359</v>
      </c>
      <c r="AF770">
        <f>VLOOKUP($I770,ForageQuality!$G$3:$K$1436,2,FALSE)</f>
        <v>9.8765999999999998</v>
      </c>
      <c r="AG770">
        <f>VLOOKUP($I770,ForageQuality!$G$3:$K$1436,3,FALSE)</f>
        <v>19.9392</v>
      </c>
      <c r="AH770">
        <f>VLOOKUP($I770,ForageQuality!$G$3:$K$1436,4,FALSE)</f>
        <v>31.713000000000001</v>
      </c>
      <c r="AI770">
        <f>VLOOKUP($I770,ForageQuality!$G$3:$K$1436,5,FALSE)</f>
        <v>17.223600000000001</v>
      </c>
    </row>
    <row r="771" spans="1:35" ht="15.75" customHeight="1" x14ac:dyDescent="0.2">
      <c r="A771" s="27" t="s">
        <v>19</v>
      </c>
      <c r="B771" s="27">
        <v>2023</v>
      </c>
      <c r="C771" s="30">
        <v>45230</v>
      </c>
      <c r="D771" s="27">
        <v>1108</v>
      </c>
      <c r="E771" s="31">
        <v>1</v>
      </c>
      <c r="F771" s="27" t="s">
        <v>23</v>
      </c>
      <c r="G771" s="27" t="s">
        <v>27</v>
      </c>
      <c r="H771" s="27">
        <v>5</v>
      </c>
      <c r="I771" s="5">
        <f t="shared" ref="I771:I834" si="36">VLOOKUP(Q771,Z$579:AA$1010,2,FALSE)</f>
        <v>230385</v>
      </c>
      <c r="J771" s="27">
        <v>1.5788502361166312</v>
      </c>
      <c r="K771" s="9"/>
      <c r="L771" s="9"/>
      <c r="M771" s="9"/>
      <c r="N771" s="9"/>
      <c r="O771" s="9"/>
      <c r="Q771" t="str">
        <f t="shared" ref="Q771:Q834" si="37">D771&amp;"_"&amp;H771&amp;"_"&amp;G771</f>
        <v>1108_5_35 day</v>
      </c>
      <c r="R771" s="5">
        <v>230384</v>
      </c>
      <c r="S771" s="32">
        <v>2023</v>
      </c>
      <c r="T771" s="32" t="s">
        <v>130</v>
      </c>
      <c r="U771" s="5" t="s">
        <v>19</v>
      </c>
      <c r="V771" s="5">
        <v>1107</v>
      </c>
      <c r="W771" s="32">
        <v>18</v>
      </c>
      <c r="X771" s="5">
        <v>5</v>
      </c>
      <c r="Y771" s="27" t="s">
        <v>27</v>
      </c>
      <c r="Z771" s="5" t="str">
        <f t="shared" si="34"/>
        <v>1107_5_35 day</v>
      </c>
      <c r="AA771" s="32">
        <f t="shared" si="35"/>
        <v>230384</v>
      </c>
      <c r="AF771">
        <f>VLOOKUP($I771,ForageQuality!$G$3:$K$1436,2,FALSE)</f>
        <v>20.637072</v>
      </c>
      <c r="AG771">
        <f>VLOOKUP($I771,ForageQuality!$G$3:$K$1436,3,FALSE)</f>
        <v>19.083743999999999</v>
      </c>
      <c r="AH771">
        <f>VLOOKUP($I771,ForageQuality!$G$3:$K$1436,4,FALSE)</f>
        <v>27.590064000000002</v>
      </c>
      <c r="AI771">
        <f>VLOOKUP($I771,ForageQuality!$G$3:$K$1436,5,FALSE)</f>
        <v>14.266578000000001</v>
      </c>
    </row>
    <row r="772" spans="1:35" ht="15.75" customHeight="1" x14ac:dyDescent="0.2">
      <c r="A772" s="27" t="s">
        <v>19</v>
      </c>
      <c r="B772" s="27">
        <v>2023</v>
      </c>
      <c r="C772" s="30">
        <v>45230</v>
      </c>
      <c r="D772" s="27">
        <v>1109</v>
      </c>
      <c r="E772" s="31">
        <v>1</v>
      </c>
      <c r="F772" s="27" t="s">
        <v>20</v>
      </c>
      <c r="G772" s="27" t="s">
        <v>27</v>
      </c>
      <c r="H772" s="27">
        <v>5</v>
      </c>
      <c r="I772" s="5">
        <f t="shared" si="36"/>
        <v>230386</v>
      </c>
      <c r="J772" s="27">
        <v>1.3641010343414945</v>
      </c>
      <c r="K772" s="9"/>
      <c r="L772" s="9"/>
      <c r="M772" s="9"/>
      <c r="N772" s="9"/>
      <c r="O772" s="9"/>
      <c r="Q772" t="str">
        <f t="shared" si="37"/>
        <v>1109_5_35 day</v>
      </c>
      <c r="R772" s="5">
        <v>230385</v>
      </c>
      <c r="S772" s="32">
        <v>2023</v>
      </c>
      <c r="T772" s="32" t="s">
        <v>130</v>
      </c>
      <c r="U772" s="5" t="s">
        <v>19</v>
      </c>
      <c r="V772" s="5">
        <v>1108</v>
      </c>
      <c r="W772" s="32">
        <v>18</v>
      </c>
      <c r="X772" s="5">
        <v>5</v>
      </c>
      <c r="Y772" s="27" t="s">
        <v>27</v>
      </c>
      <c r="Z772" s="5" t="str">
        <f t="shared" ref="Z772:Z835" si="38">V772&amp;"_"&amp;X772&amp;"_"&amp;Y772</f>
        <v>1108_5_35 day</v>
      </c>
      <c r="AA772" s="32">
        <f t="shared" ref="AA772:AA835" si="39">R772</f>
        <v>230385</v>
      </c>
      <c r="AF772">
        <f>VLOOKUP($I772,ForageQuality!$G$3:$K$1436,2,FALSE)</f>
        <v>19.951788000000001</v>
      </c>
      <c r="AG772">
        <f>VLOOKUP($I772,ForageQuality!$G$3:$K$1436,3,FALSE)</f>
        <v>19.823716000000001</v>
      </c>
      <c r="AH772">
        <f>VLOOKUP($I772,ForageQuality!$G$3:$K$1436,4,FALSE)</f>
        <v>28.230727999999999</v>
      </c>
      <c r="AI772">
        <f>VLOOKUP($I772,ForageQuality!$G$3:$K$1436,5,FALSE)</f>
        <v>15.862632</v>
      </c>
    </row>
    <row r="773" spans="1:35" ht="15.75" customHeight="1" x14ac:dyDescent="0.2">
      <c r="A773" s="27" t="s">
        <v>19</v>
      </c>
      <c r="B773" s="27">
        <v>2023</v>
      </c>
      <c r="C773" s="30">
        <v>45230</v>
      </c>
      <c r="D773" s="27">
        <v>1110</v>
      </c>
      <c r="E773" s="31">
        <v>1</v>
      </c>
      <c r="F773" s="27" t="s">
        <v>22</v>
      </c>
      <c r="G773" s="27" t="s">
        <v>27</v>
      </c>
      <c r="H773" s="27">
        <v>5</v>
      </c>
      <c r="I773" s="5">
        <f t="shared" si="36"/>
        <v>230387</v>
      </c>
      <c r="J773" s="27">
        <v>1.9881662686393784</v>
      </c>
      <c r="K773" s="9"/>
      <c r="L773" s="9"/>
      <c r="M773" s="9"/>
      <c r="N773" s="9"/>
      <c r="O773" s="9"/>
      <c r="Q773" t="str">
        <f t="shared" si="37"/>
        <v>1110_5_35 day</v>
      </c>
      <c r="R773" s="5">
        <v>230386</v>
      </c>
      <c r="S773" s="32">
        <v>2023</v>
      </c>
      <c r="T773" s="32" t="s">
        <v>130</v>
      </c>
      <c r="U773" s="5" t="s">
        <v>19</v>
      </c>
      <c r="V773" s="5">
        <v>1109</v>
      </c>
      <c r="W773" s="32">
        <v>18</v>
      </c>
      <c r="X773" s="5">
        <v>5</v>
      </c>
      <c r="Y773" s="27" t="s">
        <v>27</v>
      </c>
      <c r="Z773" s="5" t="str">
        <f t="shared" si="38"/>
        <v>1109_5_35 day</v>
      </c>
      <c r="AA773" s="32">
        <f t="shared" si="39"/>
        <v>230386</v>
      </c>
      <c r="AF773">
        <f>VLOOKUP($I773,ForageQuality!$G$3:$K$1436,2,FALSE)</f>
        <v>23.119554000000004</v>
      </c>
      <c r="AG773">
        <f>VLOOKUP($I773,ForageQuality!$G$3:$K$1436,3,FALSE)</f>
        <v>18.379446000000002</v>
      </c>
      <c r="AH773">
        <f>VLOOKUP($I773,ForageQuality!$G$3:$K$1436,4,FALSE)</f>
        <v>25.572605999999997</v>
      </c>
      <c r="AI773">
        <f>VLOOKUP($I773,ForageQuality!$G$3:$K$1436,5,FALSE)</f>
        <v>12.661806</v>
      </c>
    </row>
    <row r="774" spans="1:35" ht="15.75" customHeight="1" x14ac:dyDescent="0.2">
      <c r="A774" s="27" t="s">
        <v>19</v>
      </c>
      <c r="B774" s="27">
        <v>2023</v>
      </c>
      <c r="C774" s="30">
        <v>45230</v>
      </c>
      <c r="D774" s="27">
        <v>1111</v>
      </c>
      <c r="E774" s="31">
        <v>1</v>
      </c>
      <c r="F774" s="27" t="s">
        <v>25</v>
      </c>
      <c r="G774" s="27" t="s">
        <v>27</v>
      </c>
      <c r="H774" s="27">
        <v>5</v>
      </c>
      <c r="I774" s="5">
        <f t="shared" si="36"/>
        <v>230388</v>
      </c>
      <c r="J774" s="27">
        <v>2.0972070186016394</v>
      </c>
      <c r="K774" s="9"/>
      <c r="L774" s="9"/>
      <c r="M774" s="9"/>
      <c r="N774" s="9"/>
      <c r="O774" s="9"/>
      <c r="Q774" t="str">
        <f t="shared" si="37"/>
        <v>1111_5_35 day</v>
      </c>
      <c r="R774" s="5">
        <v>230387</v>
      </c>
      <c r="S774" s="32">
        <v>2023</v>
      </c>
      <c r="T774" s="32" t="s">
        <v>130</v>
      </c>
      <c r="U774" s="5" t="s">
        <v>19</v>
      </c>
      <c r="V774" s="5">
        <v>1110</v>
      </c>
      <c r="W774" s="32">
        <v>18</v>
      </c>
      <c r="X774" s="5">
        <v>5</v>
      </c>
      <c r="Y774" s="27" t="s">
        <v>27</v>
      </c>
      <c r="Z774" s="5" t="str">
        <f t="shared" si="38"/>
        <v>1110_5_35 day</v>
      </c>
      <c r="AA774" s="32">
        <f t="shared" si="39"/>
        <v>230387</v>
      </c>
      <c r="AF774">
        <f>VLOOKUP($I774,ForageQuality!$G$3:$K$1436,2,FALSE)</f>
        <v>21.286550999999999</v>
      </c>
      <c r="AG774">
        <f>VLOOKUP($I774,ForageQuality!$G$3:$K$1436,3,FALSE)</f>
        <v>20.81475</v>
      </c>
      <c r="AH774">
        <f>VLOOKUP($I774,ForageQuality!$G$3:$K$1436,4,FALSE)</f>
        <v>28.493080000000003</v>
      </c>
      <c r="AI774">
        <f>VLOOKUP($I774,ForageQuality!$G$3:$K$1436,5,FALSE)</f>
        <v>16.892326000000001</v>
      </c>
    </row>
    <row r="775" spans="1:35" ht="15.75" customHeight="1" x14ac:dyDescent="0.2">
      <c r="A775" s="27" t="s">
        <v>19</v>
      </c>
      <c r="B775" s="27">
        <v>2023</v>
      </c>
      <c r="C775" s="30">
        <v>45230</v>
      </c>
      <c r="D775" s="27">
        <v>1112</v>
      </c>
      <c r="E775" s="31">
        <v>1</v>
      </c>
      <c r="F775" s="27" t="s">
        <v>26</v>
      </c>
      <c r="G775" s="27" t="s">
        <v>27</v>
      </c>
      <c r="H775" s="27">
        <v>5</v>
      </c>
      <c r="I775" s="5">
        <f t="shared" si="36"/>
        <v>230389</v>
      </c>
      <c r="J775" s="27">
        <v>1.1221842402748754</v>
      </c>
      <c r="K775" s="9"/>
      <c r="L775" s="9"/>
      <c r="M775" s="9"/>
      <c r="N775" s="9"/>
      <c r="O775" s="9"/>
      <c r="Q775" t="str">
        <f t="shared" si="37"/>
        <v>1112_5_35 day</v>
      </c>
      <c r="R775" s="5">
        <v>230388</v>
      </c>
      <c r="S775" s="32">
        <v>2023</v>
      </c>
      <c r="T775" s="32" t="s">
        <v>130</v>
      </c>
      <c r="U775" s="5" t="s">
        <v>19</v>
      </c>
      <c r="V775" s="5">
        <v>1111</v>
      </c>
      <c r="W775" s="32">
        <v>18</v>
      </c>
      <c r="X775" s="5">
        <v>5</v>
      </c>
      <c r="Y775" s="27" t="s">
        <v>27</v>
      </c>
      <c r="Z775" s="5" t="str">
        <f t="shared" si="38"/>
        <v>1111_5_35 day</v>
      </c>
      <c r="AA775" s="32">
        <f t="shared" si="39"/>
        <v>230388</v>
      </c>
      <c r="AF775">
        <f>VLOOKUP($I775,ForageQuality!$G$3:$K$1436,2,FALSE)</f>
        <v>11.145904</v>
      </c>
      <c r="AG775">
        <f>VLOOKUP($I775,ForageQuality!$G$3:$K$1436,3,FALSE)</f>
        <v>16.714207999999999</v>
      </c>
      <c r="AH775">
        <f>VLOOKUP($I775,ForageQuality!$G$3:$K$1436,4,FALSE)</f>
        <v>26.121759999999998</v>
      </c>
      <c r="AI775">
        <f>VLOOKUP($I775,ForageQuality!$G$3:$K$1436,5,FALSE)</f>
        <v>9.8165759999999995</v>
      </c>
    </row>
    <row r="776" spans="1:35" ht="15.75" customHeight="1" x14ac:dyDescent="0.2">
      <c r="A776" s="27" t="s">
        <v>19</v>
      </c>
      <c r="B776" s="27">
        <v>2023</v>
      </c>
      <c r="C776" s="30">
        <v>45230</v>
      </c>
      <c r="D776" s="27">
        <v>1207</v>
      </c>
      <c r="E776" s="31">
        <v>2</v>
      </c>
      <c r="F776" s="27" t="s">
        <v>23</v>
      </c>
      <c r="G776" s="27" t="s">
        <v>27</v>
      </c>
      <c r="H776" s="27">
        <v>5</v>
      </c>
      <c r="I776" s="5">
        <f t="shared" si="36"/>
        <v>230390</v>
      </c>
      <c r="J776" s="27">
        <v>1.5265687235104537</v>
      </c>
      <c r="K776" s="9"/>
      <c r="L776" s="9"/>
      <c r="M776" s="9"/>
      <c r="N776" s="9"/>
      <c r="O776" s="9"/>
      <c r="Q776" t="str">
        <f t="shared" si="37"/>
        <v>1207_5_35 day</v>
      </c>
      <c r="R776" s="5">
        <v>230389</v>
      </c>
      <c r="S776" s="32">
        <v>2023</v>
      </c>
      <c r="T776" s="32" t="s">
        <v>130</v>
      </c>
      <c r="U776" s="5" t="s">
        <v>19</v>
      </c>
      <c r="V776" s="5">
        <v>1112</v>
      </c>
      <c r="W776" s="32">
        <v>18</v>
      </c>
      <c r="X776" s="5">
        <v>5</v>
      </c>
      <c r="Y776" s="27" t="s">
        <v>27</v>
      </c>
      <c r="Z776" s="5" t="str">
        <f t="shared" si="38"/>
        <v>1112_5_35 day</v>
      </c>
      <c r="AA776" s="32">
        <f t="shared" si="39"/>
        <v>230389</v>
      </c>
      <c r="AF776">
        <f>VLOOKUP($I776,ForageQuality!$G$3:$K$1436,2,FALSE)</f>
        <v>21.861875000000001</v>
      </c>
      <c r="AG776">
        <f>VLOOKUP($I776,ForageQuality!$G$3:$K$1436,3,FALSE)</f>
        <v>18.271925</v>
      </c>
      <c r="AH776">
        <f>VLOOKUP($I776,ForageQuality!$G$3:$K$1436,4,FALSE)</f>
        <v>27.26521</v>
      </c>
      <c r="AI776">
        <f>VLOOKUP($I776,ForageQuality!$G$3:$K$1436,5,FALSE)</f>
        <v>13.36566</v>
      </c>
    </row>
    <row r="777" spans="1:35" ht="15.75" customHeight="1" x14ac:dyDescent="0.2">
      <c r="A777" s="27" t="s">
        <v>19</v>
      </c>
      <c r="B777" s="27">
        <v>2023</v>
      </c>
      <c r="C777" s="30">
        <v>45230</v>
      </c>
      <c r="D777" s="27">
        <v>1208</v>
      </c>
      <c r="E777" s="31">
        <v>2</v>
      </c>
      <c r="F777" s="27" t="s">
        <v>25</v>
      </c>
      <c r="G777" s="27" t="s">
        <v>27</v>
      </c>
      <c r="H777" s="27">
        <v>5</v>
      </c>
      <c r="I777" s="5">
        <f t="shared" si="36"/>
        <v>230391</v>
      </c>
      <c r="J777" s="27">
        <v>2.0494037598204264</v>
      </c>
      <c r="K777" s="9"/>
      <c r="L777" s="9"/>
      <c r="M777" s="9"/>
      <c r="N777" s="9"/>
      <c r="O777" s="9"/>
      <c r="Q777" t="str">
        <f t="shared" si="37"/>
        <v>1208_5_35 day</v>
      </c>
      <c r="R777" s="5">
        <v>230390</v>
      </c>
      <c r="S777" s="32">
        <v>2023</v>
      </c>
      <c r="T777" s="32" t="s">
        <v>130</v>
      </c>
      <c r="U777" s="5" t="s">
        <v>19</v>
      </c>
      <c r="V777" s="5">
        <v>1207</v>
      </c>
      <c r="W777" s="32">
        <v>18</v>
      </c>
      <c r="X777" s="5">
        <v>5</v>
      </c>
      <c r="Y777" s="27" t="s">
        <v>27</v>
      </c>
      <c r="Z777" s="5" t="str">
        <f t="shared" si="38"/>
        <v>1207_5_35 day</v>
      </c>
      <c r="AA777" s="32">
        <f t="shared" si="39"/>
        <v>230390</v>
      </c>
      <c r="AF777">
        <f>VLOOKUP($I777,ForageQuality!$G$3:$K$1436,2,FALSE)</f>
        <v>19.857990000000001</v>
      </c>
      <c r="AG777">
        <f>VLOOKUP($I777,ForageQuality!$G$3:$K$1436,3,FALSE)</f>
        <v>20.687736999999998</v>
      </c>
      <c r="AH777">
        <f>VLOOKUP($I777,ForageQuality!$G$3:$K$1436,4,FALSE)</f>
        <v>29.525941</v>
      </c>
      <c r="AI777">
        <f>VLOOKUP($I777,ForageQuality!$G$3:$K$1436,5,FALSE)</f>
        <v>17.452656000000001</v>
      </c>
    </row>
    <row r="778" spans="1:35" ht="15.75" customHeight="1" x14ac:dyDescent="0.2">
      <c r="A778" s="27" t="s">
        <v>19</v>
      </c>
      <c r="B778" s="27">
        <v>2023</v>
      </c>
      <c r="C778" s="30">
        <v>45230</v>
      </c>
      <c r="D778" s="27">
        <v>1209</v>
      </c>
      <c r="E778" s="31">
        <v>2</v>
      </c>
      <c r="F778" s="27" t="s">
        <v>26</v>
      </c>
      <c r="G778" s="27" t="s">
        <v>27</v>
      </c>
      <c r="H778" s="27">
        <v>5</v>
      </c>
      <c r="I778" s="5">
        <f t="shared" si="36"/>
        <v>230392</v>
      </c>
      <c r="J778" s="27">
        <v>1.7334744116140626</v>
      </c>
      <c r="K778" s="9"/>
      <c r="L778" s="9"/>
      <c r="M778" s="9"/>
      <c r="N778" s="9"/>
      <c r="O778" s="9"/>
      <c r="Q778" t="str">
        <f t="shared" si="37"/>
        <v>1209_5_35 day</v>
      </c>
      <c r="R778" s="5">
        <v>230391</v>
      </c>
      <c r="S778" s="32">
        <v>2023</v>
      </c>
      <c r="T778" s="32" t="s">
        <v>130</v>
      </c>
      <c r="U778" s="5" t="s">
        <v>19</v>
      </c>
      <c r="V778" s="5">
        <v>1208</v>
      </c>
      <c r="W778" s="32">
        <v>18</v>
      </c>
      <c r="X778" s="5">
        <v>5</v>
      </c>
      <c r="Y778" s="27" t="s">
        <v>27</v>
      </c>
      <c r="Z778" s="5" t="str">
        <f t="shared" si="38"/>
        <v>1208_5_35 day</v>
      </c>
      <c r="AA778" s="32">
        <f t="shared" si="39"/>
        <v>230391</v>
      </c>
      <c r="AF778">
        <f>VLOOKUP($I778,ForageQuality!$G$3:$K$1436,2,FALSE)</f>
        <v>21.552764</v>
      </c>
      <c r="AG778">
        <f>VLOOKUP($I778,ForageQuality!$G$3:$K$1436,3,FALSE)</f>
        <v>17.387260000000001</v>
      </c>
      <c r="AH778">
        <f>VLOOKUP($I778,ForageQuality!$G$3:$K$1436,4,FALSE)</f>
        <v>25.523009999999999</v>
      </c>
      <c r="AI778">
        <f>VLOOKUP($I778,ForageQuality!$G$3:$K$1436,5,FALSE)</f>
        <v>13.62157</v>
      </c>
    </row>
    <row r="779" spans="1:35" ht="15.75" customHeight="1" x14ac:dyDescent="0.2">
      <c r="A779" s="27" t="s">
        <v>19</v>
      </c>
      <c r="B779" s="27">
        <v>2023</v>
      </c>
      <c r="C779" s="30">
        <v>45230</v>
      </c>
      <c r="D779" s="27">
        <v>1210</v>
      </c>
      <c r="E779" s="31">
        <v>2</v>
      </c>
      <c r="F779" s="27" t="s">
        <v>20</v>
      </c>
      <c r="G779" s="27" t="s">
        <v>27</v>
      </c>
      <c r="H779" s="27">
        <v>5</v>
      </c>
      <c r="I779" s="5">
        <f t="shared" si="36"/>
        <v>230393</v>
      </c>
      <c r="J779" s="27">
        <v>1.9782139450056113</v>
      </c>
      <c r="K779" s="9"/>
      <c r="L779" s="9"/>
      <c r="M779" s="9"/>
      <c r="N779" s="9"/>
      <c r="O779" s="9"/>
      <c r="Q779" t="str">
        <f t="shared" si="37"/>
        <v>1210_5_35 day</v>
      </c>
      <c r="R779" s="5">
        <v>230392</v>
      </c>
      <c r="S779" s="32">
        <v>2023</v>
      </c>
      <c r="T779" s="32" t="s">
        <v>130</v>
      </c>
      <c r="U779" s="5" t="s">
        <v>19</v>
      </c>
      <c r="V779" s="5">
        <v>1209</v>
      </c>
      <c r="W779" s="32">
        <v>18</v>
      </c>
      <c r="X779" s="5">
        <v>5</v>
      </c>
      <c r="Y779" s="27" t="s">
        <v>27</v>
      </c>
      <c r="Z779" s="5" t="str">
        <f t="shared" si="38"/>
        <v>1209_5_35 day</v>
      </c>
      <c r="AA779" s="32">
        <f t="shared" si="39"/>
        <v>230392</v>
      </c>
      <c r="AF779">
        <f>VLOOKUP($I779,ForageQuality!$G$3:$K$1436,2,FALSE)</f>
        <v>20.320053000000001</v>
      </c>
      <c r="AG779">
        <f>VLOOKUP($I779,ForageQuality!$G$3:$K$1436,3,FALSE)</f>
        <v>19.635626999999999</v>
      </c>
      <c r="AH779">
        <f>VLOOKUP($I779,ForageQuality!$G$3:$K$1436,4,FALSE)</f>
        <v>27.950478</v>
      </c>
      <c r="AI779">
        <f>VLOOKUP($I779,ForageQuality!$G$3:$K$1436,5,FALSE)</f>
        <v>13.559034000000002</v>
      </c>
    </row>
    <row r="780" spans="1:35" ht="15.75" customHeight="1" x14ac:dyDescent="0.2">
      <c r="A780" s="27" t="s">
        <v>19</v>
      </c>
      <c r="B780" s="27">
        <v>2023</v>
      </c>
      <c r="C780" s="30">
        <v>45230</v>
      </c>
      <c r="D780" s="27">
        <v>1211</v>
      </c>
      <c r="E780" s="31">
        <v>2</v>
      </c>
      <c r="F780" s="27" t="s">
        <v>22</v>
      </c>
      <c r="G780" s="27" t="s">
        <v>27</v>
      </c>
      <c r="H780" s="27">
        <v>5</v>
      </c>
      <c r="I780" s="5">
        <f t="shared" si="36"/>
        <v>230394</v>
      </c>
      <c r="J780" s="27">
        <v>2.6406097486319209</v>
      </c>
      <c r="K780" s="9"/>
      <c r="L780" s="9"/>
      <c r="M780" s="9"/>
      <c r="N780" s="9"/>
      <c r="O780" s="9"/>
      <c r="Q780" t="str">
        <f t="shared" si="37"/>
        <v>1211_5_35 day</v>
      </c>
      <c r="R780" s="5">
        <v>230393</v>
      </c>
      <c r="S780" s="32">
        <v>2023</v>
      </c>
      <c r="T780" s="32" t="s">
        <v>130</v>
      </c>
      <c r="U780" s="5" t="s">
        <v>19</v>
      </c>
      <c r="V780" s="5">
        <v>1210</v>
      </c>
      <c r="W780" s="32">
        <v>18</v>
      </c>
      <c r="X780" s="5">
        <v>5</v>
      </c>
      <c r="Y780" s="27" t="s">
        <v>27</v>
      </c>
      <c r="Z780" s="5" t="str">
        <f t="shared" si="38"/>
        <v>1210_5_35 day</v>
      </c>
      <c r="AA780" s="32">
        <f t="shared" si="39"/>
        <v>230393</v>
      </c>
      <c r="AF780">
        <f>VLOOKUP($I780,ForageQuality!$G$3:$K$1436,2,FALSE)</f>
        <v>20.844795000000001</v>
      </c>
      <c r="AG780">
        <f>VLOOKUP($I780,ForageQuality!$G$3:$K$1436,3,FALSE)</f>
        <v>18.921368000000001</v>
      </c>
      <c r="AH780">
        <f>VLOOKUP($I780,ForageQuality!$G$3:$K$1436,4,FALSE)</f>
        <v>26.909572000000001</v>
      </c>
      <c r="AI780">
        <f>VLOOKUP($I780,ForageQuality!$G$3:$K$1436,5,FALSE)</f>
        <v>14.7248</v>
      </c>
    </row>
    <row r="781" spans="1:35" ht="15.75" customHeight="1" x14ac:dyDescent="0.2">
      <c r="A781" s="27" t="s">
        <v>19</v>
      </c>
      <c r="B781" s="27">
        <v>2023</v>
      </c>
      <c r="C781" s="30">
        <v>45230</v>
      </c>
      <c r="D781" s="27">
        <v>1212</v>
      </c>
      <c r="E781" s="31">
        <v>2</v>
      </c>
      <c r="F781" s="27" t="s">
        <v>24</v>
      </c>
      <c r="G781" s="27" t="s">
        <v>27</v>
      </c>
      <c r="H781" s="27">
        <v>5</v>
      </c>
      <c r="I781" s="5">
        <f t="shared" si="36"/>
        <v>230395</v>
      </c>
      <c r="J781" s="27">
        <v>2.3349525992125266</v>
      </c>
      <c r="K781" s="9"/>
      <c r="L781" s="9"/>
      <c r="M781" s="9"/>
      <c r="N781" s="9"/>
      <c r="O781" s="9"/>
      <c r="Q781" t="str">
        <f t="shared" si="37"/>
        <v>1212_5_35 day</v>
      </c>
      <c r="R781" s="5">
        <v>230394</v>
      </c>
      <c r="S781" s="32">
        <v>2023</v>
      </c>
      <c r="T781" s="32" t="s">
        <v>130</v>
      </c>
      <c r="U781" s="5" t="s">
        <v>19</v>
      </c>
      <c r="V781" s="5">
        <v>1211</v>
      </c>
      <c r="W781" s="32">
        <v>18</v>
      </c>
      <c r="X781" s="5">
        <v>5</v>
      </c>
      <c r="Y781" s="27" t="s">
        <v>27</v>
      </c>
      <c r="Z781" s="5" t="str">
        <f t="shared" si="38"/>
        <v>1211_5_35 day</v>
      </c>
      <c r="AA781" s="32">
        <f t="shared" si="39"/>
        <v>230394</v>
      </c>
      <c r="AF781">
        <f>VLOOKUP($I781,ForageQuality!$G$3:$K$1436,2,FALSE)</f>
        <v>19.712100571428575</v>
      </c>
      <c r="AG781">
        <f>VLOOKUP($I781,ForageQuality!$G$3:$K$1436,3,FALSE)</f>
        <v>19.002296285714287</v>
      </c>
      <c r="AH781">
        <f>VLOOKUP($I781,ForageQuality!$G$3:$K$1436,4,FALSE)</f>
        <v>28.01952</v>
      </c>
      <c r="AI781">
        <f>VLOOKUP($I781,ForageQuality!$G$3:$K$1436,5,FALSE)</f>
        <v>14.147162285714284</v>
      </c>
    </row>
    <row r="782" spans="1:35" ht="15.75" customHeight="1" x14ac:dyDescent="0.2">
      <c r="A782" s="27" t="s">
        <v>19</v>
      </c>
      <c r="B782" s="27">
        <v>2023</v>
      </c>
      <c r="C782" s="30">
        <v>45230</v>
      </c>
      <c r="D782" s="27">
        <v>1301</v>
      </c>
      <c r="E782" s="31">
        <v>3</v>
      </c>
      <c r="F782" s="27" t="s">
        <v>20</v>
      </c>
      <c r="G782" s="27" t="s">
        <v>27</v>
      </c>
      <c r="H782" s="27">
        <v>5</v>
      </c>
      <c r="I782" s="5">
        <f t="shared" si="36"/>
        <v>230396</v>
      </c>
      <c r="J782" s="27">
        <v>1.4464038188361681</v>
      </c>
      <c r="K782" s="9"/>
      <c r="L782" s="9"/>
      <c r="M782" s="9"/>
      <c r="N782" s="9"/>
      <c r="O782" s="9"/>
      <c r="Q782" t="str">
        <f t="shared" si="37"/>
        <v>1301_5_35 day</v>
      </c>
      <c r="R782" s="5">
        <v>230395</v>
      </c>
      <c r="S782" s="32">
        <v>2023</v>
      </c>
      <c r="T782" s="32" t="s">
        <v>130</v>
      </c>
      <c r="U782" s="5" t="s">
        <v>19</v>
      </c>
      <c r="V782" s="5">
        <v>1212</v>
      </c>
      <c r="W782" s="32">
        <v>18</v>
      </c>
      <c r="X782" s="5">
        <v>5</v>
      </c>
      <c r="Y782" s="27" t="s">
        <v>27</v>
      </c>
      <c r="Z782" s="5" t="str">
        <f t="shared" si="38"/>
        <v>1212_5_35 day</v>
      </c>
      <c r="AA782" s="32">
        <f t="shared" si="39"/>
        <v>230395</v>
      </c>
      <c r="AF782">
        <f>VLOOKUP($I782,ForageQuality!$G$3:$K$1436,2,FALSE)</f>
        <v>20.513504000000001</v>
      </c>
      <c r="AG782">
        <f>VLOOKUP($I782,ForageQuality!$G$3:$K$1436,3,FALSE)</f>
        <v>19.193328000000001</v>
      </c>
      <c r="AH782">
        <f>VLOOKUP($I782,ForageQuality!$G$3:$K$1436,4,FALSE)</f>
        <v>28.628432</v>
      </c>
      <c r="AI782">
        <f>VLOOKUP($I782,ForageQuality!$G$3:$K$1436,5,FALSE)</f>
        <v>14.928143999999998</v>
      </c>
    </row>
    <row r="783" spans="1:35" ht="15.75" customHeight="1" x14ac:dyDescent="0.2">
      <c r="A783" s="27" t="s">
        <v>19</v>
      </c>
      <c r="B783" s="27">
        <v>2023</v>
      </c>
      <c r="C783" s="30">
        <v>45230</v>
      </c>
      <c r="D783" s="27">
        <v>1302</v>
      </c>
      <c r="E783" s="31">
        <v>3</v>
      </c>
      <c r="F783" s="27" t="s">
        <v>22</v>
      </c>
      <c r="G783" s="27" t="s">
        <v>27</v>
      </c>
      <c r="H783" s="27">
        <v>5</v>
      </c>
      <c r="I783" s="5">
        <f t="shared" si="36"/>
        <v>230397</v>
      </c>
      <c r="J783" s="27">
        <v>1.4893548034457127</v>
      </c>
      <c r="K783" s="9"/>
      <c r="L783" s="9"/>
      <c r="M783" s="9"/>
      <c r="N783" s="9"/>
      <c r="O783" s="9"/>
      <c r="Q783" t="str">
        <f t="shared" si="37"/>
        <v>1302_5_35 day</v>
      </c>
      <c r="R783" s="5">
        <v>230396</v>
      </c>
      <c r="S783" s="32">
        <v>2023</v>
      </c>
      <c r="T783" s="32" t="s">
        <v>130</v>
      </c>
      <c r="U783" s="5" t="s">
        <v>19</v>
      </c>
      <c r="V783" s="5">
        <v>1301</v>
      </c>
      <c r="W783" s="32">
        <v>18</v>
      </c>
      <c r="X783" s="5">
        <v>5</v>
      </c>
      <c r="Y783" s="27" t="s">
        <v>27</v>
      </c>
      <c r="Z783" s="5" t="str">
        <f t="shared" si="38"/>
        <v>1301_5_35 day</v>
      </c>
      <c r="AA783" s="32">
        <f t="shared" si="39"/>
        <v>230396</v>
      </c>
      <c r="AF783">
        <f>VLOOKUP($I783,ForageQuality!$G$3:$K$1436,2,FALSE)</f>
        <v>22.178802000000001</v>
      </c>
      <c r="AG783">
        <f>VLOOKUP($I783,ForageQuality!$G$3:$K$1436,3,FALSE)</f>
        <v>20.968371999999999</v>
      </c>
      <c r="AH783">
        <f>VLOOKUP($I783,ForageQuality!$G$3:$K$1436,4,FALSE)</f>
        <v>29.115497000000001</v>
      </c>
      <c r="AI783">
        <f>VLOOKUP($I783,ForageQuality!$G$3:$K$1436,5,FALSE)</f>
        <v>17.793320999999999</v>
      </c>
    </row>
    <row r="784" spans="1:35" ht="15.75" customHeight="1" x14ac:dyDescent="0.2">
      <c r="A784" s="27" t="s">
        <v>19</v>
      </c>
      <c r="B784" s="27">
        <v>2023</v>
      </c>
      <c r="C784" s="30">
        <v>45230</v>
      </c>
      <c r="D784" s="27">
        <v>1303</v>
      </c>
      <c r="E784" s="31">
        <v>3</v>
      </c>
      <c r="F784" s="27" t="s">
        <v>25</v>
      </c>
      <c r="G784" s="27" t="s">
        <v>27</v>
      </c>
      <c r="H784" s="27">
        <v>5</v>
      </c>
      <c r="I784" s="5">
        <f t="shared" si="36"/>
        <v>230398</v>
      </c>
      <c r="J784" s="27">
        <v>1.7764107079169913</v>
      </c>
      <c r="K784" s="9"/>
      <c r="L784" s="9"/>
      <c r="M784" s="9"/>
      <c r="N784" s="9"/>
      <c r="O784" s="9"/>
      <c r="Q784" t="str">
        <f t="shared" si="37"/>
        <v>1303_5_35 day</v>
      </c>
      <c r="R784" s="5">
        <v>230397</v>
      </c>
      <c r="S784" s="32">
        <v>2023</v>
      </c>
      <c r="T784" s="32" t="s">
        <v>130</v>
      </c>
      <c r="U784" s="5" t="s">
        <v>19</v>
      </c>
      <c r="V784" s="5">
        <v>1302</v>
      </c>
      <c r="W784" s="32">
        <v>18</v>
      </c>
      <c r="X784" s="5">
        <v>5</v>
      </c>
      <c r="Y784" s="27" t="s">
        <v>27</v>
      </c>
      <c r="Z784" s="5" t="str">
        <f t="shared" si="38"/>
        <v>1302_5_35 day</v>
      </c>
      <c r="AA784" s="32">
        <f t="shared" si="39"/>
        <v>230397</v>
      </c>
      <c r="AF784">
        <f>VLOOKUP($I784,ForageQuality!$G$3:$K$1436,2,FALSE)</f>
        <v>20.832498000000001</v>
      </c>
      <c r="AG784">
        <f>VLOOKUP($I784,ForageQuality!$G$3:$K$1436,3,FALSE)</f>
        <v>22.796783999999999</v>
      </c>
      <c r="AH784">
        <f>VLOOKUP($I784,ForageQuality!$G$3:$K$1436,4,FALSE)</f>
        <v>31.613015999999998</v>
      </c>
      <c r="AI784">
        <f>VLOOKUP($I784,ForageQuality!$G$3:$K$1436,5,FALSE)</f>
        <v>19.550640000000001</v>
      </c>
    </row>
    <row r="785" spans="1:35" ht="15.75" customHeight="1" x14ac:dyDescent="0.2">
      <c r="A785" s="27" t="s">
        <v>19</v>
      </c>
      <c r="B785" s="27">
        <v>2023</v>
      </c>
      <c r="C785" s="30">
        <v>45230</v>
      </c>
      <c r="D785" s="27">
        <v>1304</v>
      </c>
      <c r="E785" s="31">
        <v>3</v>
      </c>
      <c r="F785" s="27" t="s">
        <v>26</v>
      </c>
      <c r="G785" s="27" t="s">
        <v>27</v>
      </c>
      <c r="H785" s="27">
        <v>5</v>
      </c>
      <c r="I785" s="5">
        <f t="shared" si="36"/>
        <v>230399</v>
      </c>
      <c r="J785" s="27">
        <v>0.75233709177055552</v>
      </c>
      <c r="K785" s="9"/>
      <c r="L785" s="9"/>
      <c r="M785" s="9"/>
      <c r="N785" s="9"/>
      <c r="O785" s="9"/>
      <c r="Q785" t="str">
        <f t="shared" si="37"/>
        <v>1304_5_35 day</v>
      </c>
      <c r="R785" s="5">
        <v>230398</v>
      </c>
      <c r="S785" s="32">
        <v>2023</v>
      </c>
      <c r="T785" s="32" t="s">
        <v>130</v>
      </c>
      <c r="U785" s="5" t="s">
        <v>19</v>
      </c>
      <c r="V785" s="5">
        <v>1303</v>
      </c>
      <c r="W785" s="32">
        <v>18</v>
      </c>
      <c r="X785" s="5">
        <v>5</v>
      </c>
      <c r="Y785" s="27" t="s">
        <v>27</v>
      </c>
      <c r="Z785" s="5" t="str">
        <f t="shared" si="38"/>
        <v>1303_5_35 day</v>
      </c>
      <c r="AA785" s="32">
        <f t="shared" si="39"/>
        <v>230398</v>
      </c>
      <c r="AF785">
        <f>VLOOKUP($I785,ForageQuality!$G$3:$K$1436,2,FALSE)</f>
        <v>20.976255999999999</v>
      </c>
      <c r="AG785">
        <f>VLOOKUP($I785,ForageQuality!$G$3:$K$1436,3,FALSE)</f>
        <v>18.505759999999999</v>
      </c>
      <c r="AH785">
        <f>VLOOKUP($I785,ForageQuality!$G$3:$K$1436,4,FALSE)</f>
        <v>25.724384000000001</v>
      </c>
      <c r="AI785">
        <f>VLOOKUP($I785,ForageQuality!$G$3:$K$1436,5,FALSE)</f>
        <v>13.592320000000001</v>
      </c>
    </row>
    <row r="786" spans="1:35" ht="15.75" customHeight="1" x14ac:dyDescent="0.2">
      <c r="A786" s="27" t="s">
        <v>19</v>
      </c>
      <c r="B786" s="27">
        <v>2023</v>
      </c>
      <c r="C786" s="30">
        <v>45230</v>
      </c>
      <c r="D786" s="27">
        <v>1305</v>
      </c>
      <c r="E786" s="31">
        <v>3</v>
      </c>
      <c r="F786" s="27" t="s">
        <v>23</v>
      </c>
      <c r="G786" s="27" t="s">
        <v>27</v>
      </c>
      <c r="H786" s="27">
        <v>5</v>
      </c>
      <c r="I786" s="5">
        <f t="shared" si="36"/>
        <v>230400</v>
      </c>
      <c r="J786" s="27">
        <v>1.1496482576678315</v>
      </c>
      <c r="K786" s="9"/>
      <c r="L786" s="9"/>
      <c r="M786" s="9"/>
      <c r="N786" s="9"/>
      <c r="O786" s="9"/>
      <c r="Q786" t="str">
        <f t="shared" si="37"/>
        <v>1305_5_35 day</v>
      </c>
      <c r="R786" s="5">
        <v>230399</v>
      </c>
      <c r="S786" s="32">
        <v>2023</v>
      </c>
      <c r="T786" s="32" t="s">
        <v>130</v>
      </c>
      <c r="U786" s="5" t="s">
        <v>19</v>
      </c>
      <c r="V786" s="5">
        <v>1304</v>
      </c>
      <c r="W786" s="32">
        <v>18</v>
      </c>
      <c r="X786" s="5">
        <v>5</v>
      </c>
      <c r="Y786" s="27" t="s">
        <v>27</v>
      </c>
      <c r="Z786" s="5" t="str">
        <f t="shared" si="38"/>
        <v>1304_5_35 day</v>
      </c>
      <c r="AA786" s="32">
        <f t="shared" si="39"/>
        <v>230399</v>
      </c>
      <c r="AF786">
        <f>VLOOKUP($I786,ForageQuality!$G$3:$K$1436,2,FALSE)</f>
        <v>21.590744999999998</v>
      </c>
      <c r="AG786">
        <f>VLOOKUP($I786,ForageQuality!$G$3:$K$1436,3,FALSE)</f>
        <v>20.733750000000001</v>
      </c>
      <c r="AH786">
        <f>VLOOKUP($I786,ForageQuality!$G$3:$K$1436,4,FALSE)</f>
        <v>30.077760000000001</v>
      </c>
      <c r="AI786">
        <f>VLOOKUP($I786,ForageQuality!$G$3:$K$1436,5,FALSE)</f>
        <v>18.780169999999998</v>
      </c>
    </row>
    <row r="787" spans="1:35" ht="15.75" customHeight="1" x14ac:dyDescent="0.2">
      <c r="A787" s="27" t="s">
        <v>19</v>
      </c>
      <c r="B787" s="27">
        <v>2023</v>
      </c>
      <c r="C787" s="30">
        <v>45230</v>
      </c>
      <c r="D787" s="27">
        <v>1306</v>
      </c>
      <c r="E787" s="31">
        <v>3</v>
      </c>
      <c r="F787" s="27" t="s">
        <v>24</v>
      </c>
      <c r="G787" s="27" t="s">
        <v>27</v>
      </c>
      <c r="H787" s="27">
        <v>5</v>
      </c>
      <c r="I787" s="5">
        <f t="shared" si="36"/>
        <v>230401</v>
      </c>
      <c r="J787" s="27">
        <v>1.7228534167908878</v>
      </c>
      <c r="K787" s="9"/>
      <c r="L787" s="9"/>
      <c r="M787" s="9"/>
      <c r="N787" s="9"/>
      <c r="O787" s="9"/>
      <c r="Q787" t="str">
        <f t="shared" si="37"/>
        <v>1306_5_35 day</v>
      </c>
      <c r="R787" s="5">
        <v>230400</v>
      </c>
      <c r="S787" s="32">
        <v>2023</v>
      </c>
      <c r="T787" s="32" t="s">
        <v>130</v>
      </c>
      <c r="U787" s="5" t="s">
        <v>19</v>
      </c>
      <c r="V787" s="5">
        <v>1305</v>
      </c>
      <c r="W787" s="32">
        <v>18</v>
      </c>
      <c r="X787" s="5">
        <v>5</v>
      </c>
      <c r="Y787" s="27" t="s">
        <v>27</v>
      </c>
      <c r="Z787" s="5" t="str">
        <f t="shared" si="38"/>
        <v>1305_5_35 day</v>
      </c>
      <c r="AA787" s="32">
        <f t="shared" si="39"/>
        <v>230400</v>
      </c>
      <c r="AF787">
        <f>VLOOKUP($I787,ForageQuality!$G$3:$K$1436,2,FALSE)</f>
        <v>19.059138000000001</v>
      </c>
      <c r="AG787">
        <f>VLOOKUP($I787,ForageQuality!$G$3:$K$1436,3,FALSE)</f>
        <v>23.300675999999999</v>
      </c>
      <c r="AH787">
        <f>VLOOKUP($I787,ForageQuality!$G$3:$K$1436,4,FALSE)</f>
        <v>32.978420999999997</v>
      </c>
      <c r="AI787">
        <f>VLOOKUP($I787,ForageQuality!$G$3:$K$1436,5,FALSE)</f>
        <v>19.874106000000001</v>
      </c>
    </row>
    <row r="788" spans="1:35" ht="15.75" customHeight="1" x14ac:dyDescent="0.2">
      <c r="A788" s="27" t="s">
        <v>19</v>
      </c>
      <c r="B788" s="27">
        <v>2023</v>
      </c>
      <c r="C788" s="30">
        <v>45230</v>
      </c>
      <c r="D788" s="27">
        <v>1407</v>
      </c>
      <c r="E788" s="31">
        <v>4</v>
      </c>
      <c r="F788" s="27" t="s">
        <v>22</v>
      </c>
      <c r="G788" s="27" t="s">
        <v>27</v>
      </c>
      <c r="H788" s="27">
        <v>5</v>
      </c>
      <c r="I788" s="5">
        <f t="shared" si="36"/>
        <v>230402</v>
      </c>
      <c r="J788" s="27">
        <v>1.6008088088088086</v>
      </c>
      <c r="K788" s="9"/>
      <c r="L788" s="9"/>
      <c r="M788" s="9"/>
      <c r="N788" s="9"/>
      <c r="O788" s="9"/>
      <c r="Q788" t="str">
        <f t="shared" si="37"/>
        <v>1407_5_35 day</v>
      </c>
      <c r="R788" s="5">
        <v>230401</v>
      </c>
      <c r="S788" s="32">
        <v>2023</v>
      </c>
      <c r="T788" s="32" t="s">
        <v>130</v>
      </c>
      <c r="U788" s="5" t="s">
        <v>19</v>
      </c>
      <c r="V788" s="5">
        <v>1306</v>
      </c>
      <c r="W788" s="32">
        <v>18</v>
      </c>
      <c r="X788" s="5">
        <v>5</v>
      </c>
      <c r="Y788" s="27" t="s">
        <v>27</v>
      </c>
      <c r="Z788" s="5" t="str">
        <f t="shared" si="38"/>
        <v>1306_5_35 day</v>
      </c>
      <c r="AA788" s="32">
        <f t="shared" si="39"/>
        <v>230401</v>
      </c>
      <c r="AF788">
        <f>VLOOKUP($I788,ForageQuality!$G$3:$K$1436,2,FALSE)</f>
        <v>17.60191</v>
      </c>
      <c r="AG788">
        <f>VLOOKUP($I788,ForageQuality!$G$3:$K$1436,3,FALSE)</f>
        <v>23.364549999999998</v>
      </c>
      <c r="AH788">
        <f>VLOOKUP($I788,ForageQuality!$G$3:$K$1436,4,FALSE)</f>
        <v>32.848894999999999</v>
      </c>
      <c r="AI788">
        <f>VLOOKUP($I788,ForageQuality!$G$3:$K$1436,5,FALSE)</f>
        <v>19.31962</v>
      </c>
    </row>
    <row r="789" spans="1:35" ht="15.75" customHeight="1" x14ac:dyDescent="0.2">
      <c r="A789" s="27" t="s">
        <v>19</v>
      </c>
      <c r="B789" s="27">
        <v>2023</v>
      </c>
      <c r="C789" s="30">
        <v>45230</v>
      </c>
      <c r="D789" s="27">
        <v>1408</v>
      </c>
      <c r="E789" s="31">
        <v>4</v>
      </c>
      <c r="F789" s="27" t="s">
        <v>20</v>
      </c>
      <c r="G789" s="27" t="s">
        <v>27</v>
      </c>
      <c r="H789" s="27">
        <v>5</v>
      </c>
      <c r="I789" s="5">
        <f t="shared" si="36"/>
        <v>230403</v>
      </c>
      <c r="J789" s="27">
        <v>1.1659487335702143</v>
      </c>
      <c r="K789" s="9"/>
      <c r="L789" s="9"/>
      <c r="M789" s="9"/>
      <c r="N789" s="9"/>
      <c r="O789" s="9"/>
      <c r="Q789" t="str">
        <f t="shared" si="37"/>
        <v>1408_5_35 day</v>
      </c>
      <c r="R789" s="5">
        <v>230402</v>
      </c>
      <c r="S789" s="32">
        <v>2023</v>
      </c>
      <c r="T789" s="32" t="s">
        <v>130</v>
      </c>
      <c r="U789" s="5" t="s">
        <v>19</v>
      </c>
      <c r="V789" s="5">
        <v>1407</v>
      </c>
      <c r="W789" s="32">
        <v>18</v>
      </c>
      <c r="X789" s="5">
        <v>5</v>
      </c>
      <c r="Y789" s="27" t="s">
        <v>27</v>
      </c>
      <c r="Z789" s="5" t="str">
        <f t="shared" si="38"/>
        <v>1407_5_35 day</v>
      </c>
      <c r="AA789" s="32">
        <f t="shared" si="39"/>
        <v>230402</v>
      </c>
      <c r="AF789">
        <f>VLOOKUP($I789,ForageQuality!$G$3:$K$1436,2,FALSE)</f>
        <v>18.647625999999999</v>
      </c>
      <c r="AG789">
        <f>VLOOKUP($I789,ForageQuality!$G$3:$K$1436,3,FALSE)</f>
        <v>23.212313000000005</v>
      </c>
      <c r="AH789">
        <f>VLOOKUP($I789,ForageQuality!$G$3:$K$1436,4,FALSE)</f>
        <v>31.712074999999999</v>
      </c>
      <c r="AI789">
        <f>VLOOKUP($I789,ForageQuality!$G$3:$K$1436,5,FALSE)</f>
        <v>19.332792000000001</v>
      </c>
    </row>
    <row r="790" spans="1:35" ht="15.75" customHeight="1" x14ac:dyDescent="0.2">
      <c r="A790" s="27" t="s">
        <v>19</v>
      </c>
      <c r="B790" s="27">
        <v>2023</v>
      </c>
      <c r="C790" s="30">
        <v>45230</v>
      </c>
      <c r="D790" s="27">
        <v>1409</v>
      </c>
      <c r="E790" s="31">
        <v>4</v>
      </c>
      <c r="F790" s="27" t="s">
        <v>24</v>
      </c>
      <c r="G790" s="27" t="s">
        <v>27</v>
      </c>
      <c r="H790" s="27">
        <v>5</v>
      </c>
      <c r="I790" s="5">
        <f t="shared" si="36"/>
        <v>230404</v>
      </c>
      <c r="J790" s="27">
        <v>1.615820865032715</v>
      </c>
      <c r="K790" s="9"/>
      <c r="L790" s="9"/>
      <c r="M790" s="9"/>
      <c r="N790" s="9"/>
      <c r="O790" s="9"/>
      <c r="Q790" t="str">
        <f t="shared" si="37"/>
        <v>1409_5_35 day</v>
      </c>
      <c r="R790" s="5">
        <v>230403</v>
      </c>
      <c r="S790" s="32">
        <v>2023</v>
      </c>
      <c r="T790" s="32" t="s">
        <v>130</v>
      </c>
      <c r="U790" s="5" t="s">
        <v>19</v>
      </c>
      <c r="V790" s="5">
        <v>1408</v>
      </c>
      <c r="W790" s="32">
        <v>18</v>
      </c>
      <c r="X790" s="5">
        <v>5</v>
      </c>
      <c r="Y790" s="27" t="s">
        <v>27</v>
      </c>
      <c r="Z790" s="5" t="str">
        <f t="shared" si="38"/>
        <v>1408_5_35 day</v>
      </c>
      <c r="AA790" s="32">
        <f t="shared" si="39"/>
        <v>230403</v>
      </c>
      <c r="AF790">
        <f>VLOOKUP($I790,ForageQuality!$G$3:$K$1436,2,FALSE)</f>
        <v>20.250162</v>
      </c>
      <c r="AG790">
        <f>VLOOKUP($I790,ForageQuality!$G$3:$K$1436,3,FALSE)</f>
        <v>21.228966</v>
      </c>
      <c r="AH790">
        <f>VLOOKUP($I790,ForageQuality!$G$3:$K$1436,4,FALSE)</f>
        <v>28.413018000000005</v>
      </c>
      <c r="AI790">
        <f>VLOOKUP($I790,ForageQuality!$G$3:$K$1436,5,FALSE)</f>
        <v>16.464221999999999</v>
      </c>
    </row>
    <row r="791" spans="1:35" ht="15.75" customHeight="1" x14ac:dyDescent="0.2">
      <c r="A791" s="27" t="s">
        <v>19</v>
      </c>
      <c r="B791" s="27">
        <v>2023</v>
      </c>
      <c r="C791" s="30">
        <v>45230</v>
      </c>
      <c r="D791" s="27">
        <v>1410</v>
      </c>
      <c r="E791" s="31">
        <v>4</v>
      </c>
      <c r="F791" s="27" t="s">
        <v>26</v>
      </c>
      <c r="G791" s="27" t="s">
        <v>27</v>
      </c>
      <c r="H791" s="27">
        <v>5</v>
      </c>
      <c r="I791" s="5">
        <f t="shared" si="36"/>
        <v>230405</v>
      </c>
      <c r="J791" s="27">
        <v>0.85263136552717045</v>
      </c>
      <c r="K791" s="9"/>
      <c r="L791" s="9"/>
      <c r="M791" s="9"/>
      <c r="N791" s="9"/>
      <c r="O791" s="9"/>
      <c r="Q791" t="str">
        <f t="shared" si="37"/>
        <v>1410_5_35 day</v>
      </c>
      <c r="R791" s="5">
        <v>230404</v>
      </c>
      <c r="S791" s="32">
        <v>2023</v>
      </c>
      <c r="T791" s="32" t="s">
        <v>130</v>
      </c>
      <c r="U791" s="5" t="s">
        <v>19</v>
      </c>
      <c r="V791" s="5">
        <v>1409</v>
      </c>
      <c r="W791" s="32">
        <v>18</v>
      </c>
      <c r="X791" s="5">
        <v>5</v>
      </c>
      <c r="Y791" s="27" t="s">
        <v>27</v>
      </c>
      <c r="Z791" s="5" t="str">
        <f t="shared" si="38"/>
        <v>1409_5_35 day</v>
      </c>
      <c r="AA791" s="32">
        <f t="shared" si="39"/>
        <v>230404</v>
      </c>
      <c r="AF791">
        <f>VLOOKUP($I791,ForageQuality!$G$3:$K$1436,2,FALSE)</f>
        <v>20.822613</v>
      </c>
      <c r="AG791">
        <f>VLOOKUP($I791,ForageQuality!$G$3:$K$1436,3,FALSE)</f>
        <v>18.785319000000001</v>
      </c>
      <c r="AH791">
        <f>VLOOKUP($I791,ForageQuality!$G$3:$K$1436,4,FALSE)</f>
        <v>26.98038</v>
      </c>
      <c r="AI791">
        <f>VLOOKUP($I791,ForageQuality!$G$3:$K$1436,5,FALSE)</f>
        <v>14.802500999999999</v>
      </c>
    </row>
    <row r="792" spans="1:35" ht="15.75" customHeight="1" x14ac:dyDescent="0.2">
      <c r="A792" s="27" t="s">
        <v>19</v>
      </c>
      <c r="B792" s="27">
        <v>2023</v>
      </c>
      <c r="C792" s="30">
        <v>45230</v>
      </c>
      <c r="D792" s="27">
        <v>1411</v>
      </c>
      <c r="E792" s="31">
        <v>4</v>
      </c>
      <c r="F792" s="27" t="s">
        <v>25</v>
      </c>
      <c r="G792" s="27" t="s">
        <v>27</v>
      </c>
      <c r="H792" s="27">
        <v>5</v>
      </c>
      <c r="I792" s="5">
        <f t="shared" si="36"/>
        <v>230406</v>
      </c>
      <c r="J792" s="27">
        <v>1.018098762326723</v>
      </c>
      <c r="K792" s="9"/>
      <c r="L792" s="9"/>
      <c r="M792" s="9"/>
      <c r="N792" s="9"/>
      <c r="O792" s="9"/>
      <c r="Q792" t="str">
        <f t="shared" si="37"/>
        <v>1411_5_35 day</v>
      </c>
      <c r="R792" s="5">
        <v>230405</v>
      </c>
      <c r="S792" s="32">
        <v>2023</v>
      </c>
      <c r="T792" s="32" t="s">
        <v>130</v>
      </c>
      <c r="U792" s="5" t="s">
        <v>19</v>
      </c>
      <c r="V792" s="5">
        <v>1410</v>
      </c>
      <c r="W792" s="32">
        <v>18</v>
      </c>
      <c r="X792" s="5">
        <v>5</v>
      </c>
      <c r="Y792" s="27" t="s">
        <v>27</v>
      </c>
      <c r="Z792" s="5" t="str">
        <f t="shared" si="38"/>
        <v>1410_5_35 day</v>
      </c>
      <c r="AA792" s="32">
        <f t="shared" si="39"/>
        <v>230405</v>
      </c>
      <c r="AF792">
        <f>VLOOKUP($I792,ForageQuality!$G$3:$K$1436,2,FALSE)</f>
        <v>20.889396000000001</v>
      </c>
      <c r="AG792">
        <f>VLOOKUP($I792,ForageQuality!$G$3:$K$1436,3,FALSE)</f>
        <v>18.990359999999999</v>
      </c>
      <c r="AH792">
        <f>VLOOKUP($I792,ForageQuality!$G$3:$K$1436,4,FALSE)</f>
        <v>27.303297000000001</v>
      </c>
      <c r="AI792">
        <f>VLOOKUP($I792,ForageQuality!$G$3:$K$1436,5,FALSE)</f>
        <v>16.318677000000001</v>
      </c>
    </row>
    <row r="793" spans="1:35" ht="15.75" customHeight="1" x14ac:dyDescent="0.2">
      <c r="A793" s="27" t="s">
        <v>19</v>
      </c>
      <c r="B793" s="27">
        <v>2023</v>
      </c>
      <c r="C793" s="30">
        <v>45230</v>
      </c>
      <c r="D793" s="27">
        <v>1412</v>
      </c>
      <c r="E793" s="31">
        <v>4</v>
      </c>
      <c r="F793" s="27" t="s">
        <v>23</v>
      </c>
      <c r="G793" s="27" t="s">
        <v>27</v>
      </c>
      <c r="H793" s="27">
        <v>5</v>
      </c>
      <c r="I793" s="5">
        <f t="shared" si="36"/>
        <v>230407</v>
      </c>
      <c r="J793" s="27">
        <v>1.1099863349501902</v>
      </c>
      <c r="K793" s="9"/>
      <c r="L793" s="9"/>
      <c r="M793" s="9"/>
      <c r="N793" s="9"/>
      <c r="O793" s="9"/>
      <c r="Q793" t="str">
        <f t="shared" si="37"/>
        <v>1412_5_35 day</v>
      </c>
      <c r="R793" s="5">
        <v>230406</v>
      </c>
      <c r="S793" s="32">
        <v>2023</v>
      </c>
      <c r="T793" s="32" t="s">
        <v>130</v>
      </c>
      <c r="U793" s="5" t="s">
        <v>19</v>
      </c>
      <c r="V793" s="5">
        <v>1411</v>
      </c>
      <c r="W793" s="32">
        <v>18</v>
      </c>
      <c r="X793" s="5">
        <v>5</v>
      </c>
      <c r="Y793" s="27" t="s">
        <v>27</v>
      </c>
      <c r="Z793" s="5" t="str">
        <f t="shared" si="38"/>
        <v>1411_5_35 day</v>
      </c>
      <c r="AA793" s="32">
        <f t="shared" si="39"/>
        <v>230406</v>
      </c>
      <c r="AF793">
        <f>VLOOKUP($I793,ForageQuality!$G$3:$K$1436,2,FALSE)</f>
        <v>20.736176285714286</v>
      </c>
      <c r="AG793">
        <f>VLOOKUP($I793,ForageQuality!$G$3:$K$1436,3,FALSE)</f>
        <v>19.730325999999998</v>
      </c>
      <c r="AH793">
        <f>VLOOKUP($I793,ForageQuality!$G$3:$K$1436,4,FALSE)</f>
        <v>29.917278714285715</v>
      </c>
      <c r="AI793">
        <f>VLOOKUP($I793,ForageQuality!$G$3:$K$1436,5,FALSE)</f>
        <v>15.990284857142857</v>
      </c>
    </row>
    <row r="794" spans="1:35" ht="15.75" customHeight="1" x14ac:dyDescent="0.2">
      <c r="A794" s="27" t="s">
        <v>28</v>
      </c>
      <c r="B794" s="27">
        <v>2023</v>
      </c>
      <c r="C794" s="30">
        <v>45070</v>
      </c>
      <c r="D794" s="27">
        <v>2101</v>
      </c>
      <c r="E794" s="31">
        <v>1</v>
      </c>
      <c r="F794" s="27" t="s">
        <v>26</v>
      </c>
      <c r="G794" s="27" t="s">
        <v>21</v>
      </c>
      <c r="H794" s="27">
        <v>1</v>
      </c>
      <c r="I794" s="5">
        <f t="shared" si="36"/>
        <v>230048</v>
      </c>
      <c r="J794" s="27">
        <v>3.9332796662027412</v>
      </c>
      <c r="Q794" t="str">
        <f t="shared" si="37"/>
        <v>2101_1_45 day</v>
      </c>
      <c r="R794" s="5">
        <v>230407</v>
      </c>
      <c r="S794" s="32">
        <v>2023</v>
      </c>
      <c r="T794" s="32" t="s">
        <v>130</v>
      </c>
      <c r="U794" s="5" t="s">
        <v>19</v>
      </c>
      <c r="V794" s="5">
        <v>1412</v>
      </c>
      <c r="W794" s="32">
        <v>18</v>
      </c>
      <c r="X794" s="5">
        <v>5</v>
      </c>
      <c r="Y794" s="27" t="s">
        <v>27</v>
      </c>
      <c r="Z794" s="5" t="str">
        <f t="shared" si="38"/>
        <v>1412_5_35 day</v>
      </c>
      <c r="AA794" s="32">
        <f t="shared" si="39"/>
        <v>230407</v>
      </c>
      <c r="AF794">
        <f>VLOOKUP($I794,ForageQuality!$G$3:$K$1436,2,FALSE)</f>
        <v>25.376495999999999</v>
      </c>
      <c r="AG794">
        <f>VLOOKUP($I794,ForageQuality!$G$3:$K$1436,3,FALSE)</f>
        <v>18.161076000000001</v>
      </c>
      <c r="AH794">
        <f>VLOOKUP($I794,ForageQuality!$G$3:$K$1436,4,FALSE)</f>
        <v>22.944127999999996</v>
      </c>
      <c r="AI794">
        <f>VLOOKUP($I794,ForageQuality!$G$3:$K$1436,5,FALSE)</f>
        <v>7.115584000000001</v>
      </c>
    </row>
    <row r="795" spans="1:35" ht="15.75" customHeight="1" x14ac:dyDescent="0.2">
      <c r="A795" s="27" t="s">
        <v>28</v>
      </c>
      <c r="B795" s="27">
        <v>2023</v>
      </c>
      <c r="C795" s="30">
        <v>45070</v>
      </c>
      <c r="D795" s="27">
        <v>2102</v>
      </c>
      <c r="E795" s="31">
        <v>1</v>
      </c>
      <c r="F795" s="27" t="s">
        <v>25</v>
      </c>
      <c r="G795" s="27" t="s">
        <v>21</v>
      </c>
      <c r="H795" s="27">
        <v>1</v>
      </c>
      <c r="I795" s="5">
        <f t="shared" si="36"/>
        <v>230049</v>
      </c>
      <c r="J795" s="27">
        <v>3.6874115468199671</v>
      </c>
      <c r="Q795" t="str">
        <f t="shared" si="37"/>
        <v>2102_1_45 day</v>
      </c>
      <c r="R795" s="5">
        <v>230054</v>
      </c>
      <c r="S795" s="32">
        <v>2023</v>
      </c>
      <c r="T795" s="32" t="s">
        <v>130</v>
      </c>
      <c r="U795" s="5" t="s">
        <v>28</v>
      </c>
      <c r="V795" s="5">
        <v>2107</v>
      </c>
      <c r="W795" s="32">
        <v>1</v>
      </c>
      <c r="X795" s="5">
        <v>1</v>
      </c>
      <c r="Y795" s="27" t="s">
        <v>27</v>
      </c>
      <c r="Z795" s="5" t="str">
        <f t="shared" si="38"/>
        <v>2107_1_35 day</v>
      </c>
      <c r="AA795" s="32">
        <f t="shared" si="39"/>
        <v>230054</v>
      </c>
      <c r="AF795">
        <f>VLOOKUP($I795,ForageQuality!$G$3:$K$1436,2,FALSE)</f>
        <v>21.411942</v>
      </c>
      <c r="AG795">
        <f>VLOOKUP($I795,ForageQuality!$G$3:$K$1436,3,FALSE)</f>
        <v>24.168296000000002</v>
      </c>
      <c r="AH795">
        <f>VLOOKUP($I795,ForageQuality!$G$3:$K$1436,4,FALSE)</f>
        <v>30.520687999999996</v>
      </c>
      <c r="AI795">
        <f>VLOOKUP($I795,ForageQuality!$G$3:$K$1436,5,FALSE)</f>
        <v>13.088118</v>
      </c>
    </row>
    <row r="796" spans="1:35" ht="15.75" customHeight="1" x14ac:dyDescent="0.2">
      <c r="A796" s="27" t="s">
        <v>28</v>
      </c>
      <c r="B796" s="27">
        <v>2023</v>
      </c>
      <c r="C796" s="30">
        <v>45070</v>
      </c>
      <c r="D796" s="27">
        <v>2103</v>
      </c>
      <c r="E796" s="31">
        <v>1</v>
      </c>
      <c r="F796" s="27" t="s">
        <v>22</v>
      </c>
      <c r="G796" s="27" t="s">
        <v>21</v>
      </c>
      <c r="H796" s="27">
        <v>1</v>
      </c>
      <c r="I796" s="5">
        <f t="shared" si="36"/>
        <v>230050</v>
      </c>
      <c r="J796" s="27">
        <v>3.8733858273750683</v>
      </c>
      <c r="Q796" t="str">
        <f t="shared" si="37"/>
        <v>2103_1_45 day</v>
      </c>
      <c r="R796" s="5">
        <v>230055</v>
      </c>
      <c r="S796" s="32">
        <v>2023</v>
      </c>
      <c r="T796" s="32" t="s">
        <v>130</v>
      </c>
      <c r="U796" s="5" t="s">
        <v>28</v>
      </c>
      <c r="V796" s="5">
        <v>2108</v>
      </c>
      <c r="W796" s="32">
        <v>1</v>
      </c>
      <c r="X796" s="5">
        <v>1</v>
      </c>
      <c r="Y796" s="27" t="s">
        <v>27</v>
      </c>
      <c r="Z796" s="5" t="str">
        <f t="shared" si="38"/>
        <v>2108_1_35 day</v>
      </c>
      <c r="AA796" s="32">
        <f t="shared" si="39"/>
        <v>230055</v>
      </c>
      <c r="AF796">
        <f>VLOOKUP($I796,ForageQuality!$G$3:$K$1436,2,FALSE)</f>
        <v>21.558599999999998</v>
      </c>
      <c r="AG796">
        <f>VLOOKUP($I796,ForageQuality!$G$3:$K$1436,3,FALSE)</f>
        <v>23.668785</v>
      </c>
      <c r="AH796">
        <f>VLOOKUP($I796,ForageQuality!$G$3:$K$1436,4,FALSE)</f>
        <v>28.921409999999998</v>
      </c>
      <c r="AI796">
        <f>VLOOKUP($I796,ForageQuality!$G$3:$K$1436,5,FALSE)</f>
        <v>13.77558</v>
      </c>
    </row>
    <row r="797" spans="1:35" ht="15.75" customHeight="1" x14ac:dyDescent="0.2">
      <c r="A797" s="27" t="s">
        <v>28</v>
      </c>
      <c r="B797" s="27">
        <v>2023</v>
      </c>
      <c r="C797" s="30">
        <v>45070</v>
      </c>
      <c r="D797" s="27">
        <v>2104</v>
      </c>
      <c r="E797" s="31">
        <v>1</v>
      </c>
      <c r="F797" s="27" t="s">
        <v>23</v>
      </c>
      <c r="G797" s="27" t="s">
        <v>21</v>
      </c>
      <c r="H797" s="27">
        <v>1</v>
      </c>
      <c r="I797" s="5">
        <f t="shared" si="36"/>
        <v>230051</v>
      </c>
      <c r="J797" s="27">
        <v>3.1879370288933671</v>
      </c>
      <c r="Q797" t="str">
        <f t="shared" si="37"/>
        <v>2104_1_45 day</v>
      </c>
      <c r="R797" s="5">
        <v>230056</v>
      </c>
      <c r="S797" s="32">
        <v>2023</v>
      </c>
      <c r="T797" s="32" t="s">
        <v>130</v>
      </c>
      <c r="U797" s="5" t="s">
        <v>28</v>
      </c>
      <c r="V797" s="5">
        <v>2109</v>
      </c>
      <c r="W797" s="32">
        <v>1</v>
      </c>
      <c r="X797" s="5">
        <v>1</v>
      </c>
      <c r="Y797" s="27" t="s">
        <v>27</v>
      </c>
      <c r="Z797" s="5" t="str">
        <f t="shared" si="38"/>
        <v>2109_1_35 day</v>
      </c>
      <c r="AA797" s="32">
        <f t="shared" si="39"/>
        <v>230056</v>
      </c>
      <c r="AF797">
        <f>VLOOKUP($I797,ForageQuality!$G$3:$K$1436,2,FALSE)</f>
        <v>27.196911</v>
      </c>
      <c r="AG797">
        <f>VLOOKUP($I797,ForageQuality!$G$3:$K$1436,3,FALSE)</f>
        <v>18.616554000000001</v>
      </c>
      <c r="AH797">
        <f>VLOOKUP($I797,ForageQuality!$G$3:$K$1436,4,FALSE)</f>
        <v>22.055976000000001</v>
      </c>
      <c r="AI797">
        <f>VLOOKUP($I797,ForageQuality!$G$3:$K$1436,5,FALSE)</f>
        <v>5.568588000000001</v>
      </c>
    </row>
    <row r="798" spans="1:35" ht="15.75" customHeight="1" x14ac:dyDescent="0.2">
      <c r="A798" s="27" t="s">
        <v>28</v>
      </c>
      <c r="B798" s="27">
        <v>2023</v>
      </c>
      <c r="C798" s="30">
        <v>45070</v>
      </c>
      <c r="D798" s="27">
        <v>2105</v>
      </c>
      <c r="E798" s="31">
        <v>1</v>
      </c>
      <c r="F798" s="27" t="s">
        <v>20</v>
      </c>
      <c r="G798" s="27" t="s">
        <v>21</v>
      </c>
      <c r="H798" s="27">
        <v>1</v>
      </c>
      <c r="I798" s="5">
        <f t="shared" si="36"/>
        <v>230052</v>
      </c>
      <c r="J798" s="27">
        <v>3.4688589436459027</v>
      </c>
      <c r="Q798" t="str">
        <f t="shared" si="37"/>
        <v>2105_1_45 day</v>
      </c>
      <c r="R798" s="5">
        <v>230057</v>
      </c>
      <c r="S798" s="32">
        <v>2023</v>
      </c>
      <c r="T798" s="32" t="s">
        <v>130</v>
      </c>
      <c r="U798" s="5" t="s">
        <v>28</v>
      </c>
      <c r="V798" s="5">
        <v>2110</v>
      </c>
      <c r="W798" s="32">
        <v>1</v>
      </c>
      <c r="X798" s="5">
        <v>1</v>
      </c>
      <c r="Y798" s="27" t="s">
        <v>27</v>
      </c>
      <c r="Z798" s="5" t="str">
        <f t="shared" si="38"/>
        <v>2110_1_35 day</v>
      </c>
      <c r="AA798" s="32">
        <f t="shared" si="39"/>
        <v>230057</v>
      </c>
      <c r="AF798">
        <f>VLOOKUP($I798,ForageQuality!$G$3:$K$1436,2,FALSE)</f>
        <v>26.548794999999998</v>
      </c>
      <c r="AG798">
        <f>VLOOKUP($I798,ForageQuality!$G$3:$K$1436,3,FALSE)</f>
        <v>18.415085000000001</v>
      </c>
      <c r="AH798">
        <f>VLOOKUP($I798,ForageQuality!$G$3:$K$1436,4,FALSE)</f>
        <v>23.030280000000001</v>
      </c>
      <c r="AI798">
        <f>VLOOKUP($I798,ForageQuality!$G$3:$K$1436,5,FALSE)</f>
        <v>7.5853700000000002</v>
      </c>
    </row>
    <row r="799" spans="1:35" ht="15.75" customHeight="1" x14ac:dyDescent="0.2">
      <c r="A799" s="27" t="s">
        <v>28</v>
      </c>
      <c r="B799" s="27">
        <v>2023</v>
      </c>
      <c r="C799" s="30">
        <v>45070</v>
      </c>
      <c r="D799" s="27">
        <v>2106</v>
      </c>
      <c r="E799" s="31">
        <v>1</v>
      </c>
      <c r="F799" s="27" t="s">
        <v>24</v>
      </c>
      <c r="G799" s="27" t="s">
        <v>21</v>
      </c>
      <c r="H799" s="27">
        <v>1</v>
      </c>
      <c r="I799" s="5">
        <f t="shared" si="36"/>
        <v>230053</v>
      </c>
      <c r="J799" s="27">
        <v>2.8090777824215514</v>
      </c>
      <c r="Q799" t="str">
        <f t="shared" si="37"/>
        <v>2106_1_45 day</v>
      </c>
      <c r="R799" s="5">
        <v>230058</v>
      </c>
      <c r="S799" s="32">
        <v>2023</v>
      </c>
      <c r="T799" s="32" t="s">
        <v>130</v>
      </c>
      <c r="U799" s="5" t="s">
        <v>28</v>
      </c>
      <c r="V799" s="5">
        <v>2111</v>
      </c>
      <c r="W799" s="32">
        <v>1</v>
      </c>
      <c r="X799" s="5">
        <v>1</v>
      </c>
      <c r="Y799" s="27" t="s">
        <v>27</v>
      </c>
      <c r="Z799" s="5" t="str">
        <f t="shared" si="38"/>
        <v>2111_1_35 day</v>
      </c>
      <c r="AA799" s="32">
        <f t="shared" si="39"/>
        <v>230058</v>
      </c>
      <c r="AF799">
        <f>VLOOKUP($I799,ForageQuality!$G$3:$K$1436,2,FALSE)</f>
        <v>24.679656000000005</v>
      </c>
      <c r="AG799">
        <f>VLOOKUP($I799,ForageQuality!$G$3:$K$1436,3,FALSE)</f>
        <v>21.707856000000003</v>
      </c>
      <c r="AH799">
        <f>VLOOKUP($I799,ForageQuality!$G$3:$K$1436,4,FALSE)</f>
        <v>26.407872000000001</v>
      </c>
      <c r="AI799">
        <f>VLOOKUP($I799,ForageQuality!$G$3:$K$1436,5,FALSE)</f>
        <v>9.7840799999999994</v>
      </c>
    </row>
    <row r="800" spans="1:35" ht="15.75" customHeight="1" x14ac:dyDescent="0.2">
      <c r="A800" s="27" t="s">
        <v>28</v>
      </c>
      <c r="B800" s="27">
        <v>2023</v>
      </c>
      <c r="C800" s="30">
        <v>45070</v>
      </c>
      <c r="D800" s="27">
        <v>2107</v>
      </c>
      <c r="E800" s="31">
        <v>1</v>
      </c>
      <c r="F800" s="27" t="s">
        <v>22</v>
      </c>
      <c r="G800" s="27" t="s">
        <v>27</v>
      </c>
      <c r="H800" s="27">
        <v>1</v>
      </c>
      <c r="I800" s="5">
        <f t="shared" si="36"/>
        <v>230054</v>
      </c>
      <c r="J800" s="27">
        <v>2.786247760432607</v>
      </c>
      <c r="Q800" t="str">
        <f t="shared" si="37"/>
        <v>2107_1_35 day</v>
      </c>
      <c r="R800" s="5">
        <v>230059</v>
      </c>
      <c r="S800" s="32">
        <v>2023</v>
      </c>
      <c r="T800" s="32" t="s">
        <v>130</v>
      </c>
      <c r="U800" s="5" t="s">
        <v>28</v>
      </c>
      <c r="V800" s="5">
        <v>2112</v>
      </c>
      <c r="W800" s="32">
        <v>1</v>
      </c>
      <c r="X800" s="5">
        <v>1</v>
      </c>
      <c r="Y800" s="27" t="s">
        <v>27</v>
      </c>
      <c r="Z800" s="5" t="str">
        <f t="shared" si="38"/>
        <v>2112_1_35 day</v>
      </c>
      <c r="AA800" s="32">
        <f t="shared" si="39"/>
        <v>230059</v>
      </c>
      <c r="AF800">
        <f>VLOOKUP($I800,ForageQuality!$G$3:$K$1436,2,FALSE)</f>
        <v>23.414474999999999</v>
      </c>
      <c r="AG800">
        <f>VLOOKUP($I800,ForageQuality!$G$3:$K$1436,3,FALSE)</f>
        <v>23.087126999999999</v>
      </c>
      <c r="AH800">
        <f>VLOOKUP($I800,ForageQuality!$G$3:$K$1436,4,FALSE)</f>
        <v>26.751605999999999</v>
      </c>
      <c r="AI800">
        <f>VLOOKUP($I800,ForageQuality!$G$3:$K$1436,5,FALSE)</f>
        <v>13.084826999999999</v>
      </c>
    </row>
    <row r="801" spans="1:35" ht="15.75" customHeight="1" x14ac:dyDescent="0.2">
      <c r="A801" s="27" t="s">
        <v>28</v>
      </c>
      <c r="B801" s="27">
        <v>2023</v>
      </c>
      <c r="C801" s="30">
        <v>45070</v>
      </c>
      <c r="D801" s="27">
        <v>2108</v>
      </c>
      <c r="E801" s="31">
        <v>1</v>
      </c>
      <c r="F801" s="27" t="s">
        <v>26</v>
      </c>
      <c r="G801" s="27" t="s">
        <v>27</v>
      </c>
      <c r="H801" s="27">
        <v>1</v>
      </c>
      <c r="I801" s="5">
        <f t="shared" si="36"/>
        <v>230055</v>
      </c>
      <c r="J801" s="27">
        <v>3.1424453720901839</v>
      </c>
      <c r="Q801" t="str">
        <f t="shared" si="37"/>
        <v>2108_1_35 day</v>
      </c>
      <c r="R801" s="5">
        <v>230066</v>
      </c>
      <c r="S801" s="32">
        <v>2023</v>
      </c>
      <c r="T801" s="32" t="s">
        <v>130</v>
      </c>
      <c r="U801" s="5" t="s">
        <v>28</v>
      </c>
      <c r="V801" s="5">
        <v>2207</v>
      </c>
      <c r="W801" s="32">
        <v>1</v>
      </c>
      <c r="X801" s="5">
        <v>1</v>
      </c>
      <c r="Y801" s="27" t="s">
        <v>27</v>
      </c>
      <c r="Z801" s="5" t="str">
        <f t="shared" si="38"/>
        <v>2207_1_35 day</v>
      </c>
      <c r="AA801" s="32">
        <f t="shared" si="39"/>
        <v>230066</v>
      </c>
      <c r="AF801">
        <f>VLOOKUP($I801,ForageQuality!$G$3:$K$1436,2,FALSE)</f>
        <v>23.220133000000001</v>
      </c>
      <c r="AG801">
        <f>VLOOKUP($I801,ForageQuality!$G$3:$K$1436,3,FALSE)</f>
        <v>21.567422000000004</v>
      </c>
      <c r="AH801">
        <f>VLOOKUP($I801,ForageQuality!$G$3:$K$1436,4,FALSE)</f>
        <v>27.922598000000004</v>
      </c>
      <c r="AI801">
        <f>VLOOKUP($I801,ForageQuality!$G$3:$K$1436,5,FALSE)</f>
        <v>9.3684060000000002</v>
      </c>
    </row>
    <row r="802" spans="1:35" ht="15.75" customHeight="1" x14ac:dyDescent="0.2">
      <c r="A802" s="27" t="s">
        <v>28</v>
      </c>
      <c r="B802" s="27">
        <v>2023</v>
      </c>
      <c r="C802" s="30">
        <v>45070</v>
      </c>
      <c r="D802" s="27">
        <v>2109</v>
      </c>
      <c r="E802" s="31">
        <v>1</v>
      </c>
      <c r="F802" s="27" t="s">
        <v>20</v>
      </c>
      <c r="G802" s="27" t="s">
        <v>27</v>
      </c>
      <c r="H802" s="27">
        <v>1</v>
      </c>
      <c r="I802" s="5">
        <f t="shared" si="36"/>
        <v>230056</v>
      </c>
      <c r="J802" s="27">
        <v>3.1557315653120561</v>
      </c>
      <c r="Q802" t="str">
        <f t="shared" si="37"/>
        <v>2109_1_35 day</v>
      </c>
      <c r="R802" s="5">
        <v>230067</v>
      </c>
      <c r="S802" s="32">
        <v>2023</v>
      </c>
      <c r="T802" s="32" t="s">
        <v>130</v>
      </c>
      <c r="U802" s="5" t="s">
        <v>28</v>
      </c>
      <c r="V802" s="5">
        <v>2208</v>
      </c>
      <c r="W802" s="32">
        <v>1</v>
      </c>
      <c r="X802" s="5">
        <v>1</v>
      </c>
      <c r="Y802" s="27" t="s">
        <v>27</v>
      </c>
      <c r="Z802" s="5" t="str">
        <f t="shared" si="38"/>
        <v>2208_1_35 day</v>
      </c>
      <c r="AA802" s="32">
        <f t="shared" si="39"/>
        <v>230067</v>
      </c>
      <c r="AF802">
        <f>VLOOKUP($I802,ForageQuality!$G$3:$K$1436,2,FALSE)</f>
        <v>23.136786285714287</v>
      </c>
      <c r="AG802">
        <f>VLOOKUP($I802,ForageQuality!$G$3:$K$1436,3,FALSE)</f>
        <v>20.120551142857146</v>
      </c>
      <c r="AH802">
        <f>VLOOKUP($I802,ForageQuality!$G$3:$K$1436,4,FALSE)</f>
        <v>24.336025428571435</v>
      </c>
      <c r="AI802">
        <f>VLOOKUP($I802,ForageQuality!$G$3:$K$1436,5,FALSE)</f>
        <v>12.209231714285716</v>
      </c>
    </row>
    <row r="803" spans="1:35" ht="15.75" customHeight="1" x14ac:dyDescent="0.2">
      <c r="A803" s="27" t="s">
        <v>28</v>
      </c>
      <c r="B803" s="27">
        <v>2023</v>
      </c>
      <c r="C803" s="30">
        <v>45070</v>
      </c>
      <c r="D803" s="27">
        <v>2110</v>
      </c>
      <c r="E803" s="31">
        <v>1</v>
      </c>
      <c r="F803" s="27" t="s">
        <v>23</v>
      </c>
      <c r="G803" s="27" t="s">
        <v>27</v>
      </c>
      <c r="H803" s="27">
        <v>1</v>
      </c>
      <c r="I803" s="5">
        <f t="shared" si="36"/>
        <v>230057</v>
      </c>
      <c r="J803" s="27">
        <v>3.1675994026897967</v>
      </c>
      <c r="Q803" t="str">
        <f t="shared" si="37"/>
        <v>2110_1_35 day</v>
      </c>
      <c r="R803" s="5">
        <v>230068</v>
      </c>
      <c r="S803" s="32">
        <v>2023</v>
      </c>
      <c r="T803" s="32" t="s">
        <v>130</v>
      </c>
      <c r="U803" s="5" t="s">
        <v>28</v>
      </c>
      <c r="V803" s="5">
        <v>2209</v>
      </c>
      <c r="W803" s="32">
        <v>1</v>
      </c>
      <c r="X803" s="5">
        <v>1</v>
      </c>
      <c r="Y803" s="27" t="s">
        <v>27</v>
      </c>
      <c r="Z803" s="5" t="str">
        <f t="shared" si="38"/>
        <v>2209_1_35 day</v>
      </c>
      <c r="AA803" s="32">
        <f t="shared" si="39"/>
        <v>230068</v>
      </c>
      <c r="AF803">
        <f>VLOOKUP($I803,ForageQuality!$G$3:$K$1436,2,FALSE)</f>
        <v>25.593468000000001</v>
      </c>
      <c r="AG803">
        <f>VLOOKUP($I803,ForageQuality!$G$3:$K$1436,3,FALSE)</f>
        <v>20.103933999999999</v>
      </c>
      <c r="AH803">
        <f>VLOOKUP($I803,ForageQuality!$G$3:$K$1436,4,FALSE)</f>
        <v>24.406047999999998</v>
      </c>
      <c r="AI803">
        <f>VLOOKUP($I803,ForageQuality!$G$3:$K$1436,5,FALSE)</f>
        <v>7.7364980000000001</v>
      </c>
    </row>
    <row r="804" spans="1:35" ht="15.75" customHeight="1" x14ac:dyDescent="0.2">
      <c r="A804" s="27" t="s">
        <v>28</v>
      </c>
      <c r="B804" s="27">
        <v>2023</v>
      </c>
      <c r="C804" s="30">
        <v>45070</v>
      </c>
      <c r="D804" s="27">
        <v>2111</v>
      </c>
      <c r="E804" s="31">
        <v>1</v>
      </c>
      <c r="F804" s="27" t="s">
        <v>24</v>
      </c>
      <c r="G804" s="27" t="s">
        <v>27</v>
      </c>
      <c r="H804" s="27">
        <v>1</v>
      </c>
      <c r="I804" s="5">
        <f t="shared" si="36"/>
        <v>230058</v>
      </c>
      <c r="J804" s="27">
        <v>3.3595193508114853</v>
      </c>
      <c r="Q804" t="str">
        <f t="shared" si="37"/>
        <v>2111_1_35 day</v>
      </c>
      <c r="R804" s="5">
        <v>230069</v>
      </c>
      <c r="S804" s="32">
        <v>2023</v>
      </c>
      <c r="T804" s="32" t="s">
        <v>130</v>
      </c>
      <c r="U804" s="5" t="s">
        <v>28</v>
      </c>
      <c r="V804" s="5">
        <v>2210</v>
      </c>
      <c r="W804" s="32">
        <v>1</v>
      </c>
      <c r="X804" s="5">
        <v>1</v>
      </c>
      <c r="Y804" s="27" t="s">
        <v>27</v>
      </c>
      <c r="Z804" s="5" t="str">
        <f t="shared" si="38"/>
        <v>2210_1_35 day</v>
      </c>
      <c r="AA804" s="32">
        <f t="shared" si="39"/>
        <v>230069</v>
      </c>
      <c r="AF804">
        <f>VLOOKUP($I804,ForageQuality!$G$3:$K$1436,2,FALSE)</f>
        <v>21.837848999999995</v>
      </c>
      <c r="AG804">
        <f>VLOOKUP($I804,ForageQuality!$G$3:$K$1436,3,FALSE)</f>
        <v>22.66968</v>
      </c>
      <c r="AH804">
        <f>VLOOKUP($I804,ForageQuality!$G$3:$K$1436,4,FALSE)</f>
        <v>28.538201999999998</v>
      </c>
      <c r="AI804">
        <f>VLOOKUP($I804,ForageQuality!$G$3:$K$1436,5,FALSE)</f>
        <v>13.025925000000001</v>
      </c>
    </row>
    <row r="805" spans="1:35" ht="15.75" customHeight="1" x14ac:dyDescent="0.2">
      <c r="A805" s="27" t="s">
        <v>28</v>
      </c>
      <c r="B805" s="27">
        <v>2023</v>
      </c>
      <c r="C805" s="30">
        <v>45070</v>
      </c>
      <c r="D805" s="27">
        <v>2112</v>
      </c>
      <c r="E805" s="31">
        <v>1</v>
      </c>
      <c r="F805" s="27" t="s">
        <v>25</v>
      </c>
      <c r="G805" s="27" t="s">
        <v>27</v>
      </c>
      <c r="H805" s="27">
        <v>1</v>
      </c>
      <c r="I805" s="5">
        <f t="shared" si="36"/>
        <v>230059</v>
      </c>
      <c r="J805" s="27">
        <v>2.9282206781380311</v>
      </c>
      <c r="Q805" t="str">
        <f t="shared" si="37"/>
        <v>2112_1_35 day</v>
      </c>
      <c r="R805" s="5">
        <v>230070</v>
      </c>
      <c r="S805" s="32">
        <v>2023</v>
      </c>
      <c r="T805" s="32" t="s">
        <v>130</v>
      </c>
      <c r="U805" s="5" t="s">
        <v>28</v>
      </c>
      <c r="V805" s="5">
        <v>2211</v>
      </c>
      <c r="W805" s="32">
        <v>1</v>
      </c>
      <c r="X805" s="5">
        <v>1</v>
      </c>
      <c r="Y805" s="27" t="s">
        <v>27</v>
      </c>
      <c r="Z805" s="5" t="str">
        <f t="shared" si="38"/>
        <v>2211_1_35 day</v>
      </c>
      <c r="AA805" s="32">
        <f t="shared" si="39"/>
        <v>230070</v>
      </c>
      <c r="AF805">
        <f>VLOOKUP($I805,ForageQuality!$G$3:$K$1436,2,FALSE)</f>
        <v>22.931990428571428</v>
      </c>
      <c r="AG805">
        <f>VLOOKUP($I805,ForageQuality!$G$3:$K$1436,3,FALSE)</f>
        <v>20.724507714285714</v>
      </c>
      <c r="AH805">
        <f>VLOOKUP($I805,ForageQuality!$G$3:$K$1436,4,FALSE)</f>
        <v>24.162937714285711</v>
      </c>
      <c r="AI805">
        <f>VLOOKUP($I805,ForageQuality!$G$3:$K$1436,5,FALSE)</f>
        <v>12.638827428571428</v>
      </c>
    </row>
    <row r="806" spans="1:35" ht="15.75" customHeight="1" x14ac:dyDescent="0.2">
      <c r="A806" s="27" t="s">
        <v>28</v>
      </c>
      <c r="B806" s="27">
        <v>2023</v>
      </c>
      <c r="C806" s="30">
        <v>45070</v>
      </c>
      <c r="D806" s="27">
        <v>2201</v>
      </c>
      <c r="E806" s="31">
        <v>2</v>
      </c>
      <c r="F806" s="27" t="s">
        <v>20</v>
      </c>
      <c r="G806" s="27" t="s">
        <v>21</v>
      </c>
      <c r="H806" s="27">
        <v>1</v>
      </c>
      <c r="I806" s="5">
        <f t="shared" si="36"/>
        <v>230060</v>
      </c>
      <c r="J806" s="27">
        <v>3.0606673553315611</v>
      </c>
      <c r="Q806" t="str">
        <f t="shared" si="37"/>
        <v>2201_1_45 day</v>
      </c>
      <c r="R806" s="5">
        <v>230071</v>
      </c>
      <c r="S806" s="32">
        <v>2023</v>
      </c>
      <c r="T806" s="32" t="s">
        <v>130</v>
      </c>
      <c r="U806" s="5" t="s">
        <v>28</v>
      </c>
      <c r="V806" s="5">
        <v>2212</v>
      </c>
      <c r="W806" s="32">
        <v>1</v>
      </c>
      <c r="X806" s="5">
        <v>1</v>
      </c>
      <c r="Y806" s="27" t="s">
        <v>27</v>
      </c>
      <c r="Z806" s="5" t="str">
        <f t="shared" si="38"/>
        <v>2212_1_35 day</v>
      </c>
      <c r="AA806" s="32">
        <f t="shared" si="39"/>
        <v>230071</v>
      </c>
      <c r="AF806">
        <f>VLOOKUP($I806,ForageQuality!$G$3:$K$1436,2,FALSE)</f>
        <v>23.308496000000002</v>
      </c>
      <c r="AG806">
        <f>VLOOKUP($I806,ForageQuality!$G$3:$K$1436,3,FALSE)</f>
        <v>21.859687999999995</v>
      </c>
      <c r="AH806">
        <f>VLOOKUP($I806,ForageQuality!$G$3:$K$1436,4,FALSE)</f>
        <v>27.791599999999999</v>
      </c>
      <c r="AI806">
        <f>VLOOKUP($I806,ForageQuality!$G$3:$K$1436,5,FALSE)</f>
        <v>9.7771760000000008</v>
      </c>
    </row>
    <row r="807" spans="1:35" ht="15.75" customHeight="1" x14ac:dyDescent="0.2">
      <c r="A807" s="27" t="s">
        <v>28</v>
      </c>
      <c r="B807" s="27">
        <v>2023</v>
      </c>
      <c r="C807" s="30">
        <v>45070</v>
      </c>
      <c r="D807" s="27">
        <v>2202</v>
      </c>
      <c r="E807" s="31">
        <v>2</v>
      </c>
      <c r="F807" s="27" t="s">
        <v>22</v>
      </c>
      <c r="G807" s="27" t="s">
        <v>21</v>
      </c>
      <c r="H807" s="27">
        <v>1</v>
      </c>
      <c r="I807" s="5">
        <f t="shared" si="36"/>
        <v>230061</v>
      </c>
      <c r="J807" s="27">
        <v>3.2226948440418055</v>
      </c>
      <c r="Q807" t="str">
        <f t="shared" si="37"/>
        <v>2202_1_45 day</v>
      </c>
      <c r="R807" s="5">
        <v>230072</v>
      </c>
      <c r="S807" s="32">
        <v>2023</v>
      </c>
      <c r="T807" s="32" t="s">
        <v>130</v>
      </c>
      <c r="U807" s="5" t="s">
        <v>28</v>
      </c>
      <c r="V807" s="5">
        <v>2301</v>
      </c>
      <c r="W807" s="32">
        <v>1</v>
      </c>
      <c r="X807" s="5">
        <v>1</v>
      </c>
      <c r="Y807" s="27" t="s">
        <v>27</v>
      </c>
      <c r="Z807" s="5" t="str">
        <f t="shared" si="38"/>
        <v>2301_1_35 day</v>
      </c>
      <c r="AA807" s="32">
        <f t="shared" si="39"/>
        <v>230072</v>
      </c>
      <c r="AF807">
        <f>VLOOKUP($I807,ForageQuality!$G$3:$K$1436,2,FALSE)</f>
        <v>25.445048</v>
      </c>
      <c r="AG807">
        <f>VLOOKUP($I807,ForageQuality!$G$3:$K$1436,3,FALSE)</f>
        <v>19.168664</v>
      </c>
      <c r="AH807">
        <f>VLOOKUP($I807,ForageQuality!$G$3:$K$1436,4,FALSE)</f>
        <v>23.67408</v>
      </c>
      <c r="AI807">
        <f>VLOOKUP($I807,ForageQuality!$G$3:$K$1436,5,FALSE)</f>
        <v>9.3411679999999997</v>
      </c>
    </row>
    <row r="808" spans="1:35" ht="15.75" customHeight="1" x14ac:dyDescent="0.2">
      <c r="A808" s="27" t="s">
        <v>28</v>
      </c>
      <c r="B808" s="27">
        <v>2023</v>
      </c>
      <c r="C808" s="30">
        <v>45070</v>
      </c>
      <c r="D808" s="27">
        <v>2203</v>
      </c>
      <c r="E808" s="31">
        <v>2</v>
      </c>
      <c r="F808" s="27" t="s">
        <v>24</v>
      </c>
      <c r="G808" s="27" t="s">
        <v>21</v>
      </c>
      <c r="H808" s="27">
        <v>1</v>
      </c>
      <c r="I808" s="5">
        <f t="shared" si="36"/>
        <v>230062</v>
      </c>
      <c r="J808" s="27">
        <v>2.9196992751311441</v>
      </c>
      <c r="Q808" t="str">
        <f t="shared" si="37"/>
        <v>2203_1_45 day</v>
      </c>
      <c r="R808" s="5">
        <v>230073</v>
      </c>
      <c r="S808" s="32">
        <v>2023</v>
      </c>
      <c r="T808" s="32" t="s">
        <v>130</v>
      </c>
      <c r="U808" s="5" t="s">
        <v>28</v>
      </c>
      <c r="V808" s="5">
        <v>2302</v>
      </c>
      <c r="W808" s="32">
        <v>1</v>
      </c>
      <c r="X808" s="5">
        <v>1</v>
      </c>
      <c r="Y808" s="27" t="s">
        <v>27</v>
      </c>
      <c r="Z808" s="5" t="str">
        <f t="shared" si="38"/>
        <v>2302_1_35 day</v>
      </c>
      <c r="AA808" s="32">
        <f t="shared" si="39"/>
        <v>230073</v>
      </c>
      <c r="AF808">
        <f>VLOOKUP($I808,ForageQuality!$G$3:$K$1436,2,FALSE)</f>
        <v>21.813018428571432</v>
      </c>
      <c r="AG808">
        <f>VLOOKUP($I808,ForageQuality!$G$3:$K$1436,3,FALSE)</f>
        <v>24.563331142857145</v>
      </c>
      <c r="AH808">
        <f>VLOOKUP($I808,ForageQuality!$G$3:$K$1436,4,FALSE)</f>
        <v>28.314078857142857</v>
      </c>
      <c r="AI808">
        <f>VLOOKUP($I808,ForageQuality!$G$3:$K$1436,5,FALSE)</f>
        <v>15.751325714285713</v>
      </c>
    </row>
    <row r="809" spans="1:35" ht="15.75" customHeight="1" x14ac:dyDescent="0.2">
      <c r="A809" s="27" t="s">
        <v>28</v>
      </c>
      <c r="B809" s="27">
        <v>2023</v>
      </c>
      <c r="C809" s="30">
        <v>45070</v>
      </c>
      <c r="D809" s="27">
        <v>2204</v>
      </c>
      <c r="E809" s="31">
        <v>2</v>
      </c>
      <c r="F809" s="27" t="s">
        <v>23</v>
      </c>
      <c r="G809" s="27" t="s">
        <v>21</v>
      </c>
      <c r="H809" s="27">
        <v>1</v>
      </c>
      <c r="I809" s="5">
        <f t="shared" si="36"/>
        <v>230063</v>
      </c>
      <c r="J809" s="27">
        <v>2.8053957182207254</v>
      </c>
      <c r="Q809" t="str">
        <f t="shared" si="37"/>
        <v>2204_1_45 day</v>
      </c>
      <c r="R809" s="5">
        <v>230074</v>
      </c>
      <c r="S809" s="32">
        <v>2023</v>
      </c>
      <c r="T809" s="32" t="s">
        <v>130</v>
      </c>
      <c r="U809" s="5" t="s">
        <v>28</v>
      </c>
      <c r="V809" s="5">
        <v>2303</v>
      </c>
      <c r="W809" s="32">
        <v>1</v>
      </c>
      <c r="X809" s="5">
        <v>1</v>
      </c>
      <c r="Y809" s="27" t="s">
        <v>27</v>
      </c>
      <c r="Z809" s="5" t="str">
        <f t="shared" si="38"/>
        <v>2303_1_35 day</v>
      </c>
      <c r="AA809" s="32">
        <f t="shared" si="39"/>
        <v>230074</v>
      </c>
      <c r="AF809">
        <f>VLOOKUP($I809,ForageQuality!$G$3:$K$1436,2,FALSE)</f>
        <v>23.741823</v>
      </c>
      <c r="AG809">
        <f>VLOOKUP($I809,ForageQuality!$G$3:$K$1436,3,FALSE)</f>
        <v>21.541317000000003</v>
      </c>
      <c r="AH809">
        <f>VLOOKUP($I809,ForageQuality!$G$3:$K$1436,4,FALSE)</f>
        <v>25.824120000000004</v>
      </c>
      <c r="AI809">
        <f>VLOOKUP($I809,ForageQuality!$G$3:$K$1436,5,FALSE)</f>
        <v>11.275320000000001</v>
      </c>
    </row>
    <row r="810" spans="1:35" ht="15.75" customHeight="1" x14ac:dyDescent="0.2">
      <c r="A810" s="27" t="s">
        <v>28</v>
      </c>
      <c r="B810" s="27">
        <v>2023</v>
      </c>
      <c r="C810" s="30">
        <v>45070</v>
      </c>
      <c r="D810" s="27">
        <v>2205</v>
      </c>
      <c r="E810" s="31">
        <v>2</v>
      </c>
      <c r="F810" s="27" t="s">
        <v>26</v>
      </c>
      <c r="G810" s="27" t="s">
        <v>21</v>
      </c>
      <c r="H810" s="27">
        <v>1</v>
      </c>
      <c r="I810" s="5">
        <f t="shared" si="36"/>
        <v>230064</v>
      </c>
      <c r="J810" s="27">
        <v>3.170146647153739</v>
      </c>
      <c r="Q810" t="str">
        <f t="shared" si="37"/>
        <v>2205_1_45 day</v>
      </c>
      <c r="R810" s="5">
        <v>230075</v>
      </c>
      <c r="S810" s="32">
        <v>2023</v>
      </c>
      <c r="T810" s="32" t="s">
        <v>130</v>
      </c>
      <c r="U810" s="5" t="s">
        <v>28</v>
      </c>
      <c r="V810" s="5">
        <v>2304</v>
      </c>
      <c r="W810" s="32">
        <v>1</v>
      </c>
      <c r="X810" s="5">
        <v>1</v>
      </c>
      <c r="Y810" s="27" t="s">
        <v>27</v>
      </c>
      <c r="Z810" s="5" t="str">
        <f t="shared" si="38"/>
        <v>2304_1_35 day</v>
      </c>
      <c r="AA810" s="32">
        <f t="shared" si="39"/>
        <v>230075</v>
      </c>
      <c r="AF810">
        <f>VLOOKUP($I810,ForageQuality!$G$3:$K$1436,2,FALSE)</f>
        <v>22.667965999999996</v>
      </c>
      <c r="AG810">
        <f>VLOOKUP($I810,ForageQuality!$G$3:$K$1436,3,FALSE)</f>
        <v>21.477307</v>
      </c>
      <c r="AH810">
        <f>VLOOKUP($I810,ForageQuality!$G$3:$K$1436,4,FALSE)</f>
        <v>25.331043000000005</v>
      </c>
      <c r="AI810">
        <f>VLOOKUP($I810,ForageQuality!$G$3:$K$1436,5,FALSE)</f>
        <v>13.179049999999998</v>
      </c>
    </row>
    <row r="811" spans="1:35" ht="15.75" customHeight="1" x14ac:dyDescent="0.2">
      <c r="A811" s="27" t="s">
        <v>28</v>
      </c>
      <c r="B811" s="27">
        <v>2023</v>
      </c>
      <c r="C811" s="30">
        <v>45070</v>
      </c>
      <c r="D811" s="27">
        <v>2206</v>
      </c>
      <c r="E811" s="31">
        <v>2</v>
      </c>
      <c r="F811" s="27" t="s">
        <v>25</v>
      </c>
      <c r="G811" s="27" t="s">
        <v>21</v>
      </c>
      <c r="H811" s="27">
        <v>1</v>
      </c>
      <c r="I811" s="5">
        <f t="shared" si="36"/>
        <v>230065</v>
      </c>
      <c r="J811" s="27">
        <v>3.1474857390260911</v>
      </c>
      <c r="Q811" t="str">
        <f t="shared" si="37"/>
        <v>2206_1_45 day</v>
      </c>
      <c r="R811" s="5">
        <v>230076</v>
      </c>
      <c r="S811" s="32">
        <v>2023</v>
      </c>
      <c r="T811" s="32" t="s">
        <v>130</v>
      </c>
      <c r="U811" s="5" t="s">
        <v>28</v>
      </c>
      <c r="V811" s="5">
        <v>2305</v>
      </c>
      <c r="W811" s="32">
        <v>1</v>
      </c>
      <c r="X811" s="5">
        <v>1</v>
      </c>
      <c r="Y811" s="27" t="s">
        <v>27</v>
      </c>
      <c r="Z811" s="5" t="str">
        <f t="shared" si="38"/>
        <v>2305_1_35 day</v>
      </c>
      <c r="AA811" s="32">
        <f t="shared" si="39"/>
        <v>230076</v>
      </c>
      <c r="AF811">
        <f>VLOOKUP($I811,ForageQuality!$G$3:$K$1436,2,FALSE)</f>
        <v>23.922631571428571</v>
      </c>
      <c r="AG811">
        <f>VLOOKUP($I811,ForageQuality!$G$3:$K$1436,3,FALSE)</f>
        <v>19.661066285714288</v>
      </c>
      <c r="AH811">
        <f>VLOOKUP($I811,ForageQuality!$G$3:$K$1436,4,FALSE)</f>
        <v>21.401211571428572</v>
      </c>
      <c r="AI811">
        <f>VLOOKUP($I811,ForageQuality!$G$3:$K$1436,5,FALSE)</f>
        <v>13.414069285714287</v>
      </c>
    </row>
    <row r="812" spans="1:35" ht="15.75" customHeight="1" x14ac:dyDescent="0.2">
      <c r="A812" s="27" t="s">
        <v>28</v>
      </c>
      <c r="B812" s="27">
        <v>2023</v>
      </c>
      <c r="C812" s="30">
        <v>45070</v>
      </c>
      <c r="D812" s="27">
        <v>2207</v>
      </c>
      <c r="E812" s="31">
        <v>2</v>
      </c>
      <c r="F812" s="27" t="s">
        <v>20</v>
      </c>
      <c r="G812" s="27" t="s">
        <v>27</v>
      </c>
      <c r="H812" s="27">
        <v>1</v>
      </c>
      <c r="I812" s="5">
        <f t="shared" si="36"/>
        <v>230066</v>
      </c>
      <c r="J812" s="27">
        <v>2.9625503581684067</v>
      </c>
      <c r="Q812" t="str">
        <f t="shared" si="37"/>
        <v>2207_1_35 day</v>
      </c>
      <c r="R812" s="5">
        <v>230077</v>
      </c>
      <c r="S812" s="32">
        <v>2023</v>
      </c>
      <c r="T812" s="32" t="s">
        <v>130</v>
      </c>
      <c r="U812" s="5" t="s">
        <v>28</v>
      </c>
      <c r="V812" s="5">
        <v>2306</v>
      </c>
      <c r="W812" s="32">
        <v>1</v>
      </c>
      <c r="X812" s="5">
        <v>1</v>
      </c>
      <c r="Y812" s="27" t="s">
        <v>27</v>
      </c>
      <c r="Z812" s="5" t="str">
        <f t="shared" si="38"/>
        <v>2306_1_35 day</v>
      </c>
      <c r="AA812" s="32">
        <f t="shared" si="39"/>
        <v>230077</v>
      </c>
      <c r="AF812">
        <f>VLOOKUP($I812,ForageQuality!$G$3:$K$1436,2,FALSE)</f>
        <v>23.50684</v>
      </c>
      <c r="AG812">
        <f>VLOOKUP($I812,ForageQuality!$G$3:$K$1436,3,FALSE)</f>
        <v>20.820343999999999</v>
      </c>
      <c r="AH812">
        <f>VLOOKUP($I812,ForageQuality!$G$3:$K$1436,4,FALSE)</f>
        <v>24.913619999999998</v>
      </c>
      <c r="AI812">
        <f>VLOOKUP($I812,ForageQuality!$G$3:$K$1436,5,FALSE)</f>
        <v>10.918428</v>
      </c>
    </row>
    <row r="813" spans="1:35" ht="15.75" customHeight="1" x14ac:dyDescent="0.2">
      <c r="A813" s="27" t="s">
        <v>28</v>
      </c>
      <c r="B813" s="27">
        <v>2023</v>
      </c>
      <c r="C813" s="30">
        <v>45070</v>
      </c>
      <c r="D813" s="27">
        <v>2208</v>
      </c>
      <c r="E813" s="31">
        <v>2</v>
      </c>
      <c r="F813" s="27" t="s">
        <v>23</v>
      </c>
      <c r="G813" s="27" t="s">
        <v>27</v>
      </c>
      <c r="H813" s="27">
        <v>1</v>
      </c>
      <c r="I813" s="5">
        <f t="shared" si="36"/>
        <v>230067</v>
      </c>
      <c r="J813" s="27">
        <v>3.1403089220623159</v>
      </c>
      <c r="Q813" t="str">
        <f t="shared" si="37"/>
        <v>2208_1_35 day</v>
      </c>
      <c r="R813" s="5">
        <v>230090</v>
      </c>
      <c r="S813" s="32">
        <v>2023</v>
      </c>
      <c r="T813" s="32" t="s">
        <v>130</v>
      </c>
      <c r="U813" s="5" t="s">
        <v>28</v>
      </c>
      <c r="V813" s="5">
        <v>2407</v>
      </c>
      <c r="W813" s="32">
        <v>1</v>
      </c>
      <c r="X813" s="5">
        <v>1</v>
      </c>
      <c r="Y813" s="27" t="s">
        <v>27</v>
      </c>
      <c r="Z813" s="5" t="str">
        <f t="shared" si="38"/>
        <v>2407_1_35 day</v>
      </c>
      <c r="AA813" s="32">
        <f t="shared" si="39"/>
        <v>230090</v>
      </c>
      <c r="AF813">
        <f>VLOOKUP($I813,ForageQuality!$G$3:$K$1436,2,FALSE)</f>
        <v>22.160318</v>
      </c>
      <c r="AG813">
        <f>VLOOKUP($I813,ForageQuality!$G$3:$K$1436,3,FALSE)</f>
        <v>21.798992285714284</v>
      </c>
      <c r="AH813">
        <f>VLOOKUP($I813,ForageQuality!$G$3:$K$1436,4,FALSE)</f>
        <v>26.325134714285717</v>
      </c>
      <c r="AI813">
        <f>VLOOKUP($I813,ForageQuality!$G$3:$K$1436,5,FALSE)</f>
        <v>13.30214057142857</v>
      </c>
    </row>
    <row r="814" spans="1:35" ht="15.75" customHeight="1" x14ac:dyDescent="0.2">
      <c r="A814" s="27" t="s">
        <v>28</v>
      </c>
      <c r="B814" s="27">
        <v>2023</v>
      </c>
      <c r="C814" s="30">
        <v>45070</v>
      </c>
      <c r="D814" s="27">
        <v>2209</v>
      </c>
      <c r="E814" s="31">
        <v>2</v>
      </c>
      <c r="F814" s="27" t="s">
        <v>22</v>
      </c>
      <c r="G814" s="27" t="s">
        <v>27</v>
      </c>
      <c r="H814" s="27">
        <v>1</v>
      </c>
      <c r="I814" s="5">
        <f t="shared" si="36"/>
        <v>230068</v>
      </c>
      <c r="J814" s="27">
        <v>3.5827995335130609</v>
      </c>
      <c r="Q814" t="str">
        <f t="shared" si="37"/>
        <v>2209_1_35 day</v>
      </c>
      <c r="R814" s="5">
        <v>230091</v>
      </c>
      <c r="S814" s="32">
        <v>2023</v>
      </c>
      <c r="T814" s="32" t="s">
        <v>130</v>
      </c>
      <c r="U814" s="5" t="s">
        <v>28</v>
      </c>
      <c r="V814" s="5">
        <v>2408</v>
      </c>
      <c r="W814" s="32">
        <v>1</v>
      </c>
      <c r="X814" s="5">
        <v>1</v>
      </c>
      <c r="Y814" s="27" t="s">
        <v>27</v>
      </c>
      <c r="Z814" s="5" t="str">
        <f t="shared" si="38"/>
        <v>2408_1_35 day</v>
      </c>
      <c r="AA814" s="32">
        <f t="shared" si="39"/>
        <v>230091</v>
      </c>
      <c r="AF814">
        <f>VLOOKUP($I814,ForageQuality!$G$3:$K$1436,2,FALSE)</f>
        <v>24.553284999999999</v>
      </c>
      <c r="AG814">
        <f>VLOOKUP($I814,ForageQuality!$G$3:$K$1436,3,FALSE)</f>
        <v>18.834775</v>
      </c>
      <c r="AH814">
        <f>VLOOKUP($I814,ForageQuality!$G$3:$K$1436,4,FALSE)</f>
        <v>22.093418</v>
      </c>
      <c r="AI814">
        <f>VLOOKUP($I814,ForageQuality!$G$3:$K$1436,5,FALSE)</f>
        <v>10.202548</v>
      </c>
    </row>
    <row r="815" spans="1:35" ht="15.75" customHeight="1" x14ac:dyDescent="0.2">
      <c r="A815" s="27" t="s">
        <v>28</v>
      </c>
      <c r="B815" s="27">
        <v>2023</v>
      </c>
      <c r="C815" s="30">
        <v>45070</v>
      </c>
      <c r="D815" s="27">
        <v>2210</v>
      </c>
      <c r="E815" s="31">
        <v>2</v>
      </c>
      <c r="F815" s="27" t="s">
        <v>24</v>
      </c>
      <c r="G815" s="27" t="s">
        <v>27</v>
      </c>
      <c r="H815" s="27">
        <v>1</v>
      </c>
      <c r="I815" s="5">
        <f t="shared" si="36"/>
        <v>230069</v>
      </c>
      <c r="J815" s="27">
        <v>3.8743579453959898</v>
      </c>
      <c r="Q815" t="str">
        <f t="shared" si="37"/>
        <v>2210_1_35 day</v>
      </c>
      <c r="R815" s="5">
        <v>230092</v>
      </c>
      <c r="S815" s="32">
        <v>2023</v>
      </c>
      <c r="T815" s="32" t="s">
        <v>130</v>
      </c>
      <c r="U815" s="5" t="s">
        <v>28</v>
      </c>
      <c r="V815" s="5">
        <v>2409</v>
      </c>
      <c r="W815" s="32">
        <v>1</v>
      </c>
      <c r="X815" s="5">
        <v>1</v>
      </c>
      <c r="Y815" s="27" t="s">
        <v>27</v>
      </c>
      <c r="Z815" s="5" t="str">
        <f t="shared" si="38"/>
        <v>2409_1_35 day</v>
      </c>
      <c r="AA815" s="32">
        <f t="shared" si="39"/>
        <v>230092</v>
      </c>
      <c r="AF815">
        <f>VLOOKUP($I815,ForageQuality!$G$3:$K$1436,2,FALSE)</f>
        <v>22.567392000000002</v>
      </c>
      <c r="AG815">
        <f>VLOOKUP($I815,ForageQuality!$G$3:$K$1436,3,FALSE)</f>
        <v>22.366223999999999</v>
      </c>
      <c r="AH815">
        <f>VLOOKUP($I815,ForageQuality!$G$3:$K$1436,4,FALSE)</f>
        <v>26.892503999999999</v>
      </c>
      <c r="AI815">
        <f>VLOOKUP($I815,ForageQuality!$G$3:$K$1436,5,FALSE)</f>
        <v>13.523975999999999</v>
      </c>
    </row>
    <row r="816" spans="1:35" ht="15.75" customHeight="1" x14ac:dyDescent="0.2">
      <c r="A816" s="27" t="s">
        <v>28</v>
      </c>
      <c r="B816" s="27">
        <v>2023</v>
      </c>
      <c r="C816" s="30">
        <v>45070</v>
      </c>
      <c r="D816" s="27">
        <v>2211</v>
      </c>
      <c r="E816" s="31">
        <v>2</v>
      </c>
      <c r="F816" s="27" t="s">
        <v>25</v>
      </c>
      <c r="G816" s="27" t="s">
        <v>27</v>
      </c>
      <c r="H816" s="27">
        <v>1</v>
      </c>
      <c r="I816" s="5">
        <f t="shared" si="36"/>
        <v>230070</v>
      </c>
      <c r="J816" s="27">
        <v>3.4307760547636637</v>
      </c>
      <c r="Q816" t="str">
        <f t="shared" si="37"/>
        <v>2211_1_35 day</v>
      </c>
      <c r="R816" s="5">
        <v>230093</v>
      </c>
      <c r="S816" s="32">
        <v>2023</v>
      </c>
      <c r="T816" s="32" t="s">
        <v>130</v>
      </c>
      <c r="U816" s="5" t="s">
        <v>28</v>
      </c>
      <c r="V816" s="5">
        <v>2410</v>
      </c>
      <c r="W816" s="32">
        <v>1</v>
      </c>
      <c r="X816" s="5">
        <v>1</v>
      </c>
      <c r="Y816" s="27" t="s">
        <v>27</v>
      </c>
      <c r="Z816" s="5" t="str">
        <f t="shared" si="38"/>
        <v>2410_1_35 day</v>
      </c>
      <c r="AA816" s="32">
        <f t="shared" si="39"/>
        <v>230093</v>
      </c>
      <c r="AF816">
        <f>VLOOKUP($I816,ForageQuality!$G$3:$K$1436,2,FALSE)</f>
        <v>22.034128999999997</v>
      </c>
      <c r="AG816">
        <f>VLOOKUP($I816,ForageQuality!$G$3:$K$1436,3,FALSE)</f>
        <v>22.353994</v>
      </c>
      <c r="AH816">
        <f>VLOOKUP($I816,ForageQuality!$G$3:$K$1436,4,FALSE)</f>
        <v>27.298193000000001</v>
      </c>
      <c r="AI816">
        <f>VLOOKUP($I816,ForageQuality!$G$3:$K$1436,5,FALSE)</f>
        <v>12.675793000000001</v>
      </c>
    </row>
    <row r="817" spans="1:35" ht="15.75" customHeight="1" x14ac:dyDescent="0.2">
      <c r="A817" s="27" t="s">
        <v>28</v>
      </c>
      <c r="B817" s="27">
        <v>2023</v>
      </c>
      <c r="C817" s="30">
        <v>45070</v>
      </c>
      <c r="D817" s="27">
        <v>2212</v>
      </c>
      <c r="E817" s="31">
        <v>2</v>
      </c>
      <c r="F817" s="27" t="s">
        <v>26</v>
      </c>
      <c r="G817" s="27" t="s">
        <v>27</v>
      </c>
      <c r="H817" s="27">
        <v>1</v>
      </c>
      <c r="I817" s="5">
        <f t="shared" si="36"/>
        <v>230071</v>
      </c>
      <c r="J817" s="27">
        <v>3.5321858857584933</v>
      </c>
      <c r="Q817" t="str">
        <f t="shared" si="37"/>
        <v>2212_1_35 day</v>
      </c>
      <c r="R817" s="5">
        <v>230094</v>
      </c>
      <c r="S817" s="32">
        <v>2023</v>
      </c>
      <c r="T817" s="32" t="s">
        <v>130</v>
      </c>
      <c r="U817" s="5" t="s">
        <v>28</v>
      </c>
      <c r="V817" s="5">
        <v>2411</v>
      </c>
      <c r="W817" s="32">
        <v>1</v>
      </c>
      <c r="X817" s="5">
        <v>1</v>
      </c>
      <c r="Y817" s="27" t="s">
        <v>27</v>
      </c>
      <c r="Z817" s="5" t="str">
        <f t="shared" si="38"/>
        <v>2411_1_35 day</v>
      </c>
      <c r="AA817" s="32">
        <f t="shared" si="39"/>
        <v>230094</v>
      </c>
      <c r="AF817">
        <f>VLOOKUP($I817,ForageQuality!$G$3:$K$1436,2,FALSE)</f>
        <v>24.235040000000001</v>
      </c>
      <c r="AG817">
        <f>VLOOKUP($I817,ForageQuality!$G$3:$K$1436,3,FALSE)</f>
        <v>18.88374</v>
      </c>
      <c r="AH817">
        <f>VLOOKUP($I817,ForageQuality!$G$3:$K$1436,4,FALSE)</f>
        <v>21.949400000000001</v>
      </c>
      <c r="AI817">
        <f>VLOOKUP($I817,ForageQuality!$G$3:$K$1436,5,FALSE)</f>
        <v>9.9770000000000003</v>
      </c>
    </row>
    <row r="818" spans="1:35" ht="15.75" customHeight="1" x14ac:dyDescent="0.2">
      <c r="A818" s="27" t="s">
        <v>28</v>
      </c>
      <c r="B818" s="27">
        <v>2023</v>
      </c>
      <c r="C818" s="30">
        <v>45070</v>
      </c>
      <c r="D818" s="27">
        <v>2301</v>
      </c>
      <c r="E818" s="31">
        <v>3</v>
      </c>
      <c r="F818" s="27" t="s">
        <v>20</v>
      </c>
      <c r="G818" s="27" t="s">
        <v>27</v>
      </c>
      <c r="H818" s="27">
        <v>1</v>
      </c>
      <c r="I818" s="5">
        <f t="shared" si="36"/>
        <v>230072</v>
      </c>
      <c r="J818" s="27">
        <v>3.0425301150929531</v>
      </c>
      <c r="Q818" t="str">
        <f t="shared" si="37"/>
        <v>2301_1_35 day</v>
      </c>
      <c r="R818" s="5">
        <v>230095</v>
      </c>
      <c r="S818" s="32">
        <v>2023</v>
      </c>
      <c r="T818" s="32" t="s">
        <v>130</v>
      </c>
      <c r="U818" s="5" t="s">
        <v>28</v>
      </c>
      <c r="V818" s="5">
        <v>2412</v>
      </c>
      <c r="W818" s="32">
        <v>1</v>
      </c>
      <c r="X818" s="5">
        <v>1</v>
      </c>
      <c r="Y818" s="27" t="s">
        <v>27</v>
      </c>
      <c r="Z818" s="5" t="str">
        <f t="shared" si="38"/>
        <v>2412_1_35 day</v>
      </c>
      <c r="AA818" s="32">
        <f t="shared" si="39"/>
        <v>230095</v>
      </c>
      <c r="AF818">
        <f>VLOOKUP($I818,ForageQuality!$G$3:$K$1436,2,FALSE)</f>
        <v>26.701301999999998</v>
      </c>
      <c r="AG818">
        <f>VLOOKUP($I818,ForageQuality!$G$3:$K$1436,3,FALSE)</f>
        <v>17.362286999999998</v>
      </c>
      <c r="AH818">
        <f>VLOOKUP($I818,ForageQuality!$G$3:$K$1436,4,FALSE)</f>
        <v>22.772475</v>
      </c>
      <c r="AI818">
        <f>VLOOKUP($I818,ForageQuality!$G$3:$K$1436,5,FALSE)</f>
        <v>5.0329470000000001</v>
      </c>
    </row>
    <row r="819" spans="1:35" ht="15.75" customHeight="1" x14ac:dyDescent="0.2">
      <c r="A819" s="27" t="s">
        <v>28</v>
      </c>
      <c r="B819" s="27">
        <v>2023</v>
      </c>
      <c r="C819" s="30">
        <v>45070</v>
      </c>
      <c r="D819" s="27">
        <v>2302</v>
      </c>
      <c r="E819" s="31">
        <v>3</v>
      </c>
      <c r="F819" s="27" t="s">
        <v>23</v>
      </c>
      <c r="G819" s="27" t="s">
        <v>27</v>
      </c>
      <c r="H819" s="27">
        <v>1</v>
      </c>
      <c r="I819" s="5">
        <f t="shared" si="36"/>
        <v>230073</v>
      </c>
      <c r="J819" s="27">
        <v>3.4919514063678867</v>
      </c>
      <c r="Q819" t="str">
        <f t="shared" si="37"/>
        <v>2302_1_35 day</v>
      </c>
      <c r="R819" s="5">
        <v>230048</v>
      </c>
      <c r="S819" s="32">
        <v>2023</v>
      </c>
      <c r="T819" s="32" t="s">
        <v>130</v>
      </c>
      <c r="U819" s="5" t="s">
        <v>28</v>
      </c>
      <c r="V819" s="5">
        <v>2101</v>
      </c>
      <c r="W819" s="32">
        <v>3</v>
      </c>
      <c r="X819" s="5">
        <v>1</v>
      </c>
      <c r="Y819" s="27" t="s">
        <v>21</v>
      </c>
      <c r="Z819" s="5" t="str">
        <f t="shared" si="38"/>
        <v>2101_1_45 day</v>
      </c>
      <c r="AA819" s="32">
        <f t="shared" si="39"/>
        <v>230048</v>
      </c>
      <c r="AF819">
        <f>VLOOKUP($I819,ForageQuality!$G$3:$K$1436,2,FALSE)</f>
        <v>24.356718999999998</v>
      </c>
      <c r="AG819">
        <f>VLOOKUP($I819,ForageQuality!$G$3:$K$1436,3,FALSE)</f>
        <v>20.717420000000001</v>
      </c>
      <c r="AH819">
        <f>VLOOKUP($I819,ForageQuality!$G$3:$K$1436,4,FALSE)</f>
        <v>24.686730999999998</v>
      </c>
      <c r="AI819">
        <f>VLOOKUP($I819,ForageQuality!$G$3:$K$1436,5,FALSE)</f>
        <v>9.4878450000000001</v>
      </c>
    </row>
    <row r="820" spans="1:35" ht="15.75" customHeight="1" x14ac:dyDescent="0.2">
      <c r="A820" s="27" t="s">
        <v>28</v>
      </c>
      <c r="B820" s="27">
        <v>2023</v>
      </c>
      <c r="C820" s="30">
        <v>45070</v>
      </c>
      <c r="D820" s="27">
        <v>2303</v>
      </c>
      <c r="E820" s="31">
        <v>3</v>
      </c>
      <c r="F820" s="27" t="s">
        <v>26</v>
      </c>
      <c r="G820" s="27" t="s">
        <v>27</v>
      </c>
      <c r="H820" s="27">
        <v>1</v>
      </c>
      <c r="I820" s="5">
        <f t="shared" si="36"/>
        <v>230074</v>
      </c>
      <c r="J820" s="27">
        <v>3.8310103018199437</v>
      </c>
      <c r="Q820" t="str">
        <f t="shared" si="37"/>
        <v>2303_1_35 day</v>
      </c>
      <c r="R820" s="5">
        <v>230049</v>
      </c>
      <c r="S820" s="32">
        <v>2023</v>
      </c>
      <c r="T820" s="32" t="s">
        <v>130</v>
      </c>
      <c r="U820" s="5" t="s">
        <v>28</v>
      </c>
      <c r="V820" s="5">
        <v>2102</v>
      </c>
      <c r="W820" s="32">
        <v>3</v>
      </c>
      <c r="X820" s="5">
        <v>1</v>
      </c>
      <c r="Y820" s="27" t="s">
        <v>21</v>
      </c>
      <c r="Z820" s="5" t="str">
        <f t="shared" si="38"/>
        <v>2102_1_45 day</v>
      </c>
      <c r="AA820" s="32">
        <f t="shared" si="39"/>
        <v>230049</v>
      </c>
      <c r="AF820">
        <f>VLOOKUP($I820,ForageQuality!$G$3:$K$1436,2,FALSE)</f>
        <v>25.453226000000001</v>
      </c>
      <c r="AG820">
        <f>VLOOKUP($I820,ForageQuality!$G$3:$K$1436,3,FALSE)</f>
        <v>17.588668999999999</v>
      </c>
      <c r="AH820">
        <f>VLOOKUP($I820,ForageQuality!$G$3:$K$1436,4,FALSE)</f>
        <v>19.792922000000001</v>
      </c>
      <c r="AI820">
        <f>VLOOKUP($I820,ForageQuality!$G$3:$K$1436,5,FALSE)</f>
        <v>9.2252069999999993</v>
      </c>
    </row>
    <row r="821" spans="1:35" ht="15.75" customHeight="1" x14ac:dyDescent="0.2">
      <c r="A821" s="27" t="s">
        <v>28</v>
      </c>
      <c r="B821" s="27">
        <v>2023</v>
      </c>
      <c r="C821" s="30">
        <v>45070</v>
      </c>
      <c r="D821" s="27">
        <v>2304</v>
      </c>
      <c r="E821" s="31">
        <v>3</v>
      </c>
      <c r="F821" s="27" t="s">
        <v>25</v>
      </c>
      <c r="G821" s="27" t="s">
        <v>27</v>
      </c>
      <c r="H821" s="27">
        <v>1</v>
      </c>
      <c r="I821" s="5">
        <f t="shared" si="36"/>
        <v>230075</v>
      </c>
      <c r="J821" s="27">
        <v>3.4843987348968906</v>
      </c>
      <c r="Q821" t="str">
        <f t="shared" si="37"/>
        <v>2304_1_35 day</v>
      </c>
      <c r="R821" s="5">
        <v>230050</v>
      </c>
      <c r="S821" s="32">
        <v>2023</v>
      </c>
      <c r="T821" s="32" t="s">
        <v>130</v>
      </c>
      <c r="U821" s="5" t="s">
        <v>28</v>
      </c>
      <c r="V821" s="5">
        <v>2103</v>
      </c>
      <c r="W821" s="32">
        <v>3</v>
      </c>
      <c r="X821" s="5">
        <v>1</v>
      </c>
      <c r="Y821" s="27" t="s">
        <v>21</v>
      </c>
      <c r="Z821" s="5" t="str">
        <f t="shared" si="38"/>
        <v>2103_1_45 day</v>
      </c>
      <c r="AA821" s="32">
        <f t="shared" si="39"/>
        <v>230050</v>
      </c>
      <c r="AF821">
        <f>VLOOKUP($I821,ForageQuality!$G$3:$K$1436,2,FALSE)</f>
        <v>23.231340857142861</v>
      </c>
      <c r="AG821">
        <f>VLOOKUP($I821,ForageQuality!$G$3:$K$1436,3,FALSE)</f>
        <v>20.951426999999999</v>
      </c>
      <c r="AH821">
        <f>VLOOKUP($I821,ForageQuality!$G$3:$K$1436,4,FALSE)</f>
        <v>24.333799285714289</v>
      </c>
      <c r="AI821">
        <f>VLOOKUP($I821,ForageQuality!$G$3:$K$1436,5,FALSE)</f>
        <v>11.287226142857142</v>
      </c>
    </row>
    <row r="822" spans="1:35" ht="15.75" customHeight="1" x14ac:dyDescent="0.2">
      <c r="A822" s="27" t="s">
        <v>28</v>
      </c>
      <c r="B822" s="27">
        <v>2023</v>
      </c>
      <c r="C822" s="30">
        <v>45070</v>
      </c>
      <c r="D822" s="27">
        <v>2305</v>
      </c>
      <c r="E822" s="31">
        <v>3</v>
      </c>
      <c r="F822" s="27" t="s">
        <v>24</v>
      </c>
      <c r="G822" s="27" t="s">
        <v>27</v>
      </c>
      <c r="H822" s="27">
        <v>1</v>
      </c>
      <c r="I822" s="5">
        <f t="shared" si="36"/>
        <v>230076</v>
      </c>
      <c r="J822" s="27">
        <v>3.5129200991659046</v>
      </c>
      <c r="Q822" t="str">
        <f t="shared" si="37"/>
        <v>2305_1_35 day</v>
      </c>
      <c r="R822" s="5">
        <v>230051</v>
      </c>
      <c r="S822" s="32">
        <v>2023</v>
      </c>
      <c r="T822" s="32" t="s">
        <v>130</v>
      </c>
      <c r="U822" s="5" t="s">
        <v>28</v>
      </c>
      <c r="V822" s="5">
        <v>2104</v>
      </c>
      <c r="W822" s="32">
        <v>3</v>
      </c>
      <c r="X822" s="5">
        <v>1</v>
      </c>
      <c r="Y822" s="27" t="s">
        <v>21</v>
      </c>
      <c r="Z822" s="5" t="str">
        <f t="shared" si="38"/>
        <v>2104_1_45 day</v>
      </c>
      <c r="AA822" s="32">
        <f t="shared" si="39"/>
        <v>230051</v>
      </c>
      <c r="AF822">
        <f>VLOOKUP($I822,ForageQuality!$G$3:$K$1436,2,FALSE)</f>
        <v>25.311534000000005</v>
      </c>
      <c r="AG822">
        <f>VLOOKUP($I822,ForageQuality!$G$3:$K$1436,3,FALSE)</f>
        <v>17.891539999999999</v>
      </c>
      <c r="AH822">
        <f>VLOOKUP($I822,ForageQuality!$G$3:$K$1436,4,FALSE)</f>
        <v>21.469847999999999</v>
      </c>
      <c r="AI822">
        <f>VLOOKUP($I822,ForageQuality!$G$3:$K$1436,5,FALSE)</f>
        <v>8.9820980000000006</v>
      </c>
    </row>
    <row r="823" spans="1:35" ht="15.75" customHeight="1" x14ac:dyDescent="0.2">
      <c r="A823" s="27" t="s">
        <v>28</v>
      </c>
      <c r="B823" s="27">
        <v>2023</v>
      </c>
      <c r="C823" s="30">
        <v>45070</v>
      </c>
      <c r="D823" s="27">
        <v>2306</v>
      </c>
      <c r="E823" s="31">
        <v>3</v>
      </c>
      <c r="F823" s="27" t="s">
        <v>22</v>
      </c>
      <c r="G823" s="27" t="s">
        <v>27</v>
      </c>
      <c r="H823" s="27">
        <v>1</v>
      </c>
      <c r="I823" s="5">
        <f t="shared" si="36"/>
        <v>230077</v>
      </c>
      <c r="J823" s="27">
        <v>3.1683437087786865</v>
      </c>
      <c r="Q823" t="str">
        <f t="shared" si="37"/>
        <v>2306_1_35 day</v>
      </c>
      <c r="R823" s="5">
        <v>230052</v>
      </c>
      <c r="S823" s="32">
        <v>2023</v>
      </c>
      <c r="T823" s="32" t="s">
        <v>130</v>
      </c>
      <c r="U823" s="5" t="s">
        <v>28</v>
      </c>
      <c r="V823" s="5">
        <v>2105</v>
      </c>
      <c r="W823" s="32">
        <v>3</v>
      </c>
      <c r="X823" s="5">
        <v>1</v>
      </c>
      <c r="Y823" s="27" t="s">
        <v>21</v>
      </c>
      <c r="Z823" s="5" t="str">
        <f t="shared" si="38"/>
        <v>2105_1_45 day</v>
      </c>
      <c r="AA823" s="32">
        <f t="shared" si="39"/>
        <v>230052</v>
      </c>
      <c r="AF823">
        <f>VLOOKUP($I823,ForageQuality!$G$3:$K$1436,2,FALSE)</f>
        <v>24.853079999999999</v>
      </c>
      <c r="AG823">
        <f>VLOOKUP($I823,ForageQuality!$G$3:$K$1436,3,FALSE)</f>
        <v>19.16551742857143</v>
      </c>
      <c r="AH823">
        <f>VLOOKUP($I823,ForageQuality!$G$3:$K$1436,4,FALSE)</f>
        <v>21.936031428571429</v>
      </c>
      <c r="AI823">
        <f>VLOOKUP($I823,ForageQuality!$G$3:$K$1436,5,FALSE)</f>
        <v>9.2282311428571422</v>
      </c>
    </row>
    <row r="824" spans="1:35" ht="15.75" customHeight="1" x14ac:dyDescent="0.2">
      <c r="A824" s="27" t="s">
        <v>28</v>
      </c>
      <c r="B824" s="27">
        <v>2023</v>
      </c>
      <c r="C824" s="30">
        <v>45070</v>
      </c>
      <c r="D824" s="27">
        <v>2307</v>
      </c>
      <c r="E824" s="31">
        <v>3</v>
      </c>
      <c r="F824" s="27" t="s">
        <v>20</v>
      </c>
      <c r="G824" s="27" t="s">
        <v>21</v>
      </c>
      <c r="H824" s="27">
        <v>1</v>
      </c>
      <c r="I824" s="5">
        <f t="shared" si="36"/>
        <v>230078</v>
      </c>
      <c r="J824" s="27">
        <v>4.2251877213203777</v>
      </c>
      <c r="Q824" t="str">
        <f t="shared" si="37"/>
        <v>2307_1_45 day</v>
      </c>
      <c r="R824" s="5">
        <v>230053</v>
      </c>
      <c r="S824" s="32">
        <v>2023</v>
      </c>
      <c r="T824" s="32" t="s">
        <v>130</v>
      </c>
      <c r="U824" s="5" t="s">
        <v>28</v>
      </c>
      <c r="V824" s="5">
        <v>2106</v>
      </c>
      <c r="W824" s="32">
        <v>3</v>
      </c>
      <c r="X824" s="5">
        <v>1</v>
      </c>
      <c r="Y824" s="27" t="s">
        <v>21</v>
      </c>
      <c r="Z824" s="5" t="str">
        <f t="shared" si="38"/>
        <v>2106_1_45 day</v>
      </c>
      <c r="AA824" s="32">
        <f t="shared" si="39"/>
        <v>230053</v>
      </c>
      <c r="AF824">
        <f>VLOOKUP($I824,ForageQuality!$G$3:$K$1436,2,FALSE)</f>
        <v>27.409801399999999</v>
      </c>
      <c r="AG824">
        <f>VLOOKUP($I824,ForageQuality!$G$3:$K$1436,3,FALSE)</f>
        <v>15.4802103</v>
      </c>
      <c r="AH824">
        <f>VLOOKUP($I824,ForageQuality!$G$3:$K$1436,4,FALSE)</f>
        <v>19.006807899999998</v>
      </c>
      <c r="AI824">
        <f>VLOOKUP($I824,ForageQuality!$G$3:$K$1436,5,FALSE)</f>
        <v>6.6738574000000002</v>
      </c>
    </row>
    <row r="825" spans="1:35" ht="15.75" customHeight="1" x14ac:dyDescent="0.2">
      <c r="A825" s="27" t="s">
        <v>28</v>
      </c>
      <c r="B825" s="27">
        <v>2023</v>
      </c>
      <c r="C825" s="30">
        <v>45070</v>
      </c>
      <c r="D825" s="27">
        <v>2308</v>
      </c>
      <c r="E825" s="31">
        <v>3</v>
      </c>
      <c r="F825" s="27" t="s">
        <v>24</v>
      </c>
      <c r="G825" s="27" t="s">
        <v>21</v>
      </c>
      <c r="H825" s="27">
        <v>1</v>
      </c>
      <c r="I825" s="5">
        <f t="shared" si="36"/>
        <v>230079</v>
      </c>
      <c r="J825" s="27">
        <v>3.7235254296172235</v>
      </c>
      <c r="Q825" t="str">
        <f t="shared" si="37"/>
        <v>2308_1_45 day</v>
      </c>
      <c r="R825" s="5">
        <v>230060</v>
      </c>
      <c r="S825" s="32">
        <v>2023</v>
      </c>
      <c r="T825" s="32" t="s">
        <v>130</v>
      </c>
      <c r="U825" s="5" t="s">
        <v>28</v>
      </c>
      <c r="V825" s="5">
        <v>2201</v>
      </c>
      <c r="W825" s="32">
        <v>3</v>
      </c>
      <c r="X825" s="5">
        <v>1</v>
      </c>
      <c r="Y825" s="27" t="s">
        <v>21</v>
      </c>
      <c r="Z825" s="5" t="str">
        <f t="shared" si="38"/>
        <v>2201_1_45 day</v>
      </c>
      <c r="AA825" s="32">
        <f t="shared" si="39"/>
        <v>230060</v>
      </c>
      <c r="AF825">
        <f>VLOOKUP($I825,ForageQuality!$G$3:$K$1436,2,FALSE)</f>
        <v>24.480656</v>
      </c>
      <c r="AG825">
        <f>VLOOKUP($I825,ForageQuality!$G$3:$K$1436,3,FALSE)</f>
        <v>20.292815999999998</v>
      </c>
      <c r="AH825">
        <f>VLOOKUP($I825,ForageQuality!$G$3:$K$1436,4,FALSE)</f>
        <v>23.916208000000001</v>
      </c>
      <c r="AI825">
        <f>VLOOKUP($I825,ForageQuality!$G$3:$K$1436,5,FALSE)</f>
        <v>9.0038560000000007</v>
      </c>
    </row>
    <row r="826" spans="1:35" ht="15.75" customHeight="1" x14ac:dyDescent="0.2">
      <c r="A826" s="27" t="s">
        <v>28</v>
      </c>
      <c r="B826" s="27">
        <v>2023</v>
      </c>
      <c r="C826" s="30">
        <v>45070</v>
      </c>
      <c r="D826" s="27">
        <v>2309</v>
      </c>
      <c r="E826" s="31">
        <v>3</v>
      </c>
      <c r="F826" s="27" t="s">
        <v>26</v>
      </c>
      <c r="G826" s="27" t="s">
        <v>21</v>
      </c>
      <c r="H826" s="27">
        <v>1</v>
      </c>
      <c r="I826" s="5">
        <f t="shared" si="36"/>
        <v>230080</v>
      </c>
      <c r="J826" s="27">
        <v>4.1778622794297862</v>
      </c>
      <c r="Q826" t="str">
        <f t="shared" si="37"/>
        <v>2309_1_45 day</v>
      </c>
      <c r="R826" s="5">
        <v>230061</v>
      </c>
      <c r="S826" s="32">
        <v>2023</v>
      </c>
      <c r="T826" s="32" t="s">
        <v>130</v>
      </c>
      <c r="U826" s="5" t="s">
        <v>28</v>
      </c>
      <c r="V826" s="5">
        <v>2202</v>
      </c>
      <c r="W826" s="32">
        <v>3</v>
      </c>
      <c r="X826" s="5">
        <v>1</v>
      </c>
      <c r="Y826" s="27" t="s">
        <v>21</v>
      </c>
      <c r="Z826" s="5" t="str">
        <f t="shared" si="38"/>
        <v>2202_1_45 day</v>
      </c>
      <c r="AA826" s="32">
        <f t="shared" si="39"/>
        <v>230061</v>
      </c>
      <c r="AF826">
        <f>VLOOKUP($I826,ForageQuality!$G$3:$K$1436,2,FALSE)</f>
        <v>25.786007428571434</v>
      </c>
      <c r="AG826">
        <f>VLOOKUP($I826,ForageQuality!$G$3:$K$1436,3,FALSE)</f>
        <v>16.606997142857143</v>
      </c>
      <c r="AH826">
        <f>VLOOKUP($I826,ForageQuality!$G$3:$K$1436,4,FALSE)</f>
        <v>18.561801142857146</v>
      </c>
      <c r="AI826">
        <f>VLOOKUP($I826,ForageQuality!$G$3:$K$1436,5,FALSE)</f>
        <v>8.168431428571429</v>
      </c>
    </row>
    <row r="827" spans="1:35" ht="15.75" customHeight="1" x14ac:dyDescent="0.2">
      <c r="A827" s="27" t="s">
        <v>28</v>
      </c>
      <c r="B827" s="27">
        <v>2023</v>
      </c>
      <c r="C827" s="30">
        <v>45070</v>
      </c>
      <c r="D827" s="27">
        <v>2310</v>
      </c>
      <c r="E827" s="31">
        <v>3</v>
      </c>
      <c r="F827" s="27" t="s">
        <v>22</v>
      </c>
      <c r="G827" s="27" t="s">
        <v>21</v>
      </c>
      <c r="H827" s="27">
        <v>1</v>
      </c>
      <c r="I827" s="5">
        <f t="shared" si="36"/>
        <v>230081</v>
      </c>
      <c r="J827" s="27">
        <v>3.8013783794584883</v>
      </c>
      <c r="Q827" t="str">
        <f t="shared" si="37"/>
        <v>2310_1_45 day</v>
      </c>
      <c r="R827" s="5">
        <v>230062</v>
      </c>
      <c r="S827" s="32">
        <v>2023</v>
      </c>
      <c r="T827" s="32" t="s">
        <v>130</v>
      </c>
      <c r="U827" s="5" t="s">
        <v>28</v>
      </c>
      <c r="V827" s="5">
        <v>2203</v>
      </c>
      <c r="W827" s="32">
        <v>3</v>
      </c>
      <c r="X827" s="5">
        <v>1</v>
      </c>
      <c r="Y827" s="27" t="s">
        <v>21</v>
      </c>
      <c r="Z827" s="5" t="str">
        <f t="shared" si="38"/>
        <v>2203_1_45 day</v>
      </c>
      <c r="AA827" s="32">
        <f t="shared" si="39"/>
        <v>230062</v>
      </c>
      <c r="AF827">
        <f>VLOOKUP($I827,ForageQuality!$G$3:$K$1436,2,FALSE)</f>
        <v>25.098291142857139</v>
      </c>
      <c r="AG827">
        <f>VLOOKUP($I827,ForageQuality!$G$3:$K$1436,3,FALSE)</f>
        <v>18.863542857142857</v>
      </c>
      <c r="AH827">
        <f>VLOOKUP($I827,ForageQuality!$G$3:$K$1436,4,FALSE)</f>
        <v>21.638964285714287</v>
      </c>
      <c r="AI827">
        <f>VLOOKUP($I827,ForageQuality!$G$3:$K$1436,5,FALSE)</f>
        <v>10.833308857142857</v>
      </c>
    </row>
    <row r="828" spans="1:35" ht="15.75" customHeight="1" x14ac:dyDescent="0.2">
      <c r="A828" s="27" t="s">
        <v>28</v>
      </c>
      <c r="B828" s="27">
        <v>2023</v>
      </c>
      <c r="C828" s="30">
        <v>45070</v>
      </c>
      <c r="D828" s="27">
        <v>2311</v>
      </c>
      <c r="E828" s="31">
        <v>3</v>
      </c>
      <c r="F828" s="27" t="s">
        <v>25</v>
      </c>
      <c r="G828" s="27" t="s">
        <v>21</v>
      </c>
      <c r="H828" s="27">
        <v>1</v>
      </c>
      <c r="I828" s="5">
        <f t="shared" si="36"/>
        <v>230082</v>
      </c>
      <c r="J828" s="27">
        <v>3.5988033749793478</v>
      </c>
      <c r="Q828" t="str">
        <f t="shared" si="37"/>
        <v>2311_1_45 day</v>
      </c>
      <c r="R828" s="5">
        <v>230063</v>
      </c>
      <c r="S828" s="32">
        <v>2023</v>
      </c>
      <c r="T828" s="32" t="s">
        <v>130</v>
      </c>
      <c r="U828" s="5" t="s">
        <v>28</v>
      </c>
      <c r="V828" s="5">
        <v>2204</v>
      </c>
      <c r="W828" s="32">
        <v>3</v>
      </c>
      <c r="X828" s="5">
        <v>1</v>
      </c>
      <c r="Y828" s="27" t="s">
        <v>21</v>
      </c>
      <c r="Z828" s="5" t="str">
        <f t="shared" si="38"/>
        <v>2204_1_45 day</v>
      </c>
      <c r="AA828" s="32">
        <f t="shared" si="39"/>
        <v>230063</v>
      </c>
      <c r="AF828">
        <f>VLOOKUP($I828,ForageQuality!$G$3:$K$1436,2,FALSE)</f>
        <v>24.159047999999999</v>
      </c>
      <c r="AG828">
        <f>VLOOKUP($I828,ForageQuality!$G$3:$K$1436,3,FALSE)</f>
        <v>20.481076000000002</v>
      </c>
      <c r="AH828">
        <f>VLOOKUP($I828,ForageQuality!$G$3:$K$1436,4,FALSE)</f>
        <v>25.764147999999995</v>
      </c>
      <c r="AI828">
        <f>VLOOKUP($I828,ForageQuality!$G$3:$K$1436,5,FALSE)</f>
        <v>9.0711080000000006</v>
      </c>
    </row>
    <row r="829" spans="1:35" ht="15.75" customHeight="1" x14ac:dyDescent="0.2">
      <c r="A829" s="27" t="s">
        <v>28</v>
      </c>
      <c r="B829" s="27">
        <v>2023</v>
      </c>
      <c r="C829" s="30">
        <v>45070</v>
      </c>
      <c r="D829" s="27">
        <v>2312</v>
      </c>
      <c r="E829" s="31">
        <v>3</v>
      </c>
      <c r="F829" s="27" t="s">
        <v>23</v>
      </c>
      <c r="G829" s="27" t="s">
        <v>21</v>
      </c>
      <c r="H829" s="27">
        <v>1</v>
      </c>
      <c r="I829" s="5">
        <f t="shared" si="36"/>
        <v>230083</v>
      </c>
      <c r="J829" s="27">
        <v>3.2212134388791229</v>
      </c>
      <c r="Q829" t="str">
        <f t="shared" si="37"/>
        <v>2312_1_45 day</v>
      </c>
      <c r="R829" s="5">
        <v>230064</v>
      </c>
      <c r="S829" s="32">
        <v>2023</v>
      </c>
      <c r="T829" s="32" t="s">
        <v>130</v>
      </c>
      <c r="U829" s="5" t="s">
        <v>28</v>
      </c>
      <c r="V829" s="5">
        <v>2205</v>
      </c>
      <c r="W829" s="32">
        <v>3</v>
      </c>
      <c r="X829" s="5">
        <v>1</v>
      </c>
      <c r="Y829" s="27" t="s">
        <v>21</v>
      </c>
      <c r="Z829" s="5" t="str">
        <f t="shared" si="38"/>
        <v>2205_1_45 day</v>
      </c>
      <c r="AA829" s="32">
        <f t="shared" si="39"/>
        <v>230064</v>
      </c>
      <c r="AF829">
        <f>VLOOKUP($I829,ForageQuality!$G$3:$K$1436,2,FALSE)</f>
        <v>25.125555000000002</v>
      </c>
      <c r="AG829">
        <f>VLOOKUP($I829,ForageQuality!$G$3:$K$1436,3,FALSE)</f>
        <v>18.128564999999998</v>
      </c>
      <c r="AH829">
        <f>VLOOKUP($I829,ForageQuality!$G$3:$K$1436,4,FALSE)</f>
        <v>21.254493</v>
      </c>
      <c r="AI829">
        <f>VLOOKUP($I829,ForageQuality!$G$3:$K$1436,5,FALSE)</f>
        <v>10.113830999999999</v>
      </c>
    </row>
    <row r="830" spans="1:35" ht="15.75" customHeight="1" x14ac:dyDescent="0.2">
      <c r="A830" s="27" t="s">
        <v>28</v>
      </c>
      <c r="B830" s="27">
        <v>2023</v>
      </c>
      <c r="C830" s="30">
        <v>45070</v>
      </c>
      <c r="D830" s="27">
        <v>2401</v>
      </c>
      <c r="E830" s="31">
        <v>4</v>
      </c>
      <c r="F830" s="27" t="s">
        <v>25</v>
      </c>
      <c r="G830" s="27" t="s">
        <v>21</v>
      </c>
      <c r="H830" s="27">
        <v>1</v>
      </c>
      <c r="I830" s="5">
        <f t="shared" si="36"/>
        <v>230084</v>
      </c>
      <c r="J830" s="27">
        <v>4.5381560155215297</v>
      </c>
      <c r="Q830" t="str">
        <f t="shared" si="37"/>
        <v>2401_1_45 day</v>
      </c>
      <c r="R830" s="5">
        <v>230065</v>
      </c>
      <c r="S830" s="32">
        <v>2023</v>
      </c>
      <c r="T830" s="32" t="s">
        <v>130</v>
      </c>
      <c r="U830" s="5" t="s">
        <v>28</v>
      </c>
      <c r="V830" s="5">
        <v>2206</v>
      </c>
      <c r="W830" s="32">
        <v>3</v>
      </c>
      <c r="X830" s="5">
        <v>1</v>
      </c>
      <c r="Y830" s="27" t="s">
        <v>21</v>
      </c>
      <c r="Z830" s="5" t="str">
        <f t="shared" si="38"/>
        <v>2206_1_45 day</v>
      </c>
      <c r="AA830" s="32">
        <f t="shared" si="39"/>
        <v>230065</v>
      </c>
      <c r="AF830">
        <f>VLOOKUP($I830,ForageQuality!$G$3:$K$1436,2,FALSE)</f>
        <v>23.540705428571425</v>
      </c>
      <c r="AG830">
        <f>VLOOKUP($I830,ForageQuality!$G$3:$K$1436,3,FALSE)</f>
        <v>18.679551999999997</v>
      </c>
      <c r="AH830">
        <f>VLOOKUP($I830,ForageQuality!$G$3:$K$1436,4,FALSE)</f>
        <v>23.210509999999999</v>
      </c>
      <c r="AI830">
        <f>VLOOKUP($I830,ForageQuality!$G$3:$K$1436,5,FALSE)</f>
        <v>10.938223142857142</v>
      </c>
    </row>
    <row r="831" spans="1:35" ht="15.75" customHeight="1" x14ac:dyDescent="0.2">
      <c r="A831" s="27" t="s">
        <v>28</v>
      </c>
      <c r="B831" s="27">
        <v>2023</v>
      </c>
      <c r="C831" s="30">
        <v>45070</v>
      </c>
      <c r="D831" s="27">
        <v>2402</v>
      </c>
      <c r="E831" s="31">
        <v>4</v>
      </c>
      <c r="F831" s="27" t="s">
        <v>22</v>
      </c>
      <c r="G831" s="27" t="s">
        <v>21</v>
      </c>
      <c r="H831" s="27">
        <v>1</v>
      </c>
      <c r="I831" s="5">
        <f t="shared" si="36"/>
        <v>230085</v>
      </c>
      <c r="J831" s="27">
        <v>4.1056308482191852</v>
      </c>
      <c r="Q831" t="str">
        <f t="shared" si="37"/>
        <v>2402_1_45 day</v>
      </c>
      <c r="R831" s="5">
        <v>230078</v>
      </c>
      <c r="S831" s="32">
        <v>2023</v>
      </c>
      <c r="T831" s="32" t="s">
        <v>130</v>
      </c>
      <c r="U831" s="5" t="s">
        <v>28</v>
      </c>
      <c r="V831" s="5">
        <v>2307</v>
      </c>
      <c r="W831" s="32">
        <v>3</v>
      </c>
      <c r="X831" s="5">
        <v>1</v>
      </c>
      <c r="Y831" s="27" t="s">
        <v>21</v>
      </c>
      <c r="Z831" s="5" t="str">
        <f t="shared" si="38"/>
        <v>2307_1_45 day</v>
      </c>
      <c r="AA831" s="32">
        <f t="shared" si="39"/>
        <v>230078</v>
      </c>
      <c r="AF831">
        <f>VLOOKUP($I831,ForageQuality!$G$3:$K$1436,2,FALSE)</f>
        <v>25.488262714285717</v>
      </c>
      <c r="AG831">
        <f>VLOOKUP($I831,ForageQuality!$G$3:$K$1436,3,FALSE)</f>
        <v>17.176291285714285</v>
      </c>
      <c r="AH831">
        <f>VLOOKUP($I831,ForageQuality!$G$3:$K$1436,4,FALSE)</f>
        <v>19.568621142857147</v>
      </c>
      <c r="AI831">
        <f>VLOOKUP($I831,ForageQuality!$G$3:$K$1436,5,FALSE)</f>
        <v>8.9889681428571429</v>
      </c>
    </row>
    <row r="832" spans="1:35" ht="15.75" customHeight="1" x14ac:dyDescent="0.2">
      <c r="A832" s="27" t="s">
        <v>28</v>
      </c>
      <c r="B832" s="27">
        <v>2023</v>
      </c>
      <c r="C832" s="30">
        <v>45070</v>
      </c>
      <c r="D832" s="27">
        <v>2403</v>
      </c>
      <c r="E832" s="31">
        <v>4</v>
      </c>
      <c r="F832" s="27" t="s">
        <v>20</v>
      </c>
      <c r="G832" s="27" t="s">
        <v>21</v>
      </c>
      <c r="H832" s="27">
        <v>1</v>
      </c>
      <c r="I832" s="5">
        <f t="shared" si="36"/>
        <v>230086</v>
      </c>
      <c r="J832" s="27">
        <v>5.1284126575949136</v>
      </c>
      <c r="Q832" t="str">
        <f t="shared" si="37"/>
        <v>2403_1_45 day</v>
      </c>
      <c r="R832" s="5">
        <v>230079</v>
      </c>
      <c r="S832" s="32">
        <v>2023</v>
      </c>
      <c r="T832" s="32" t="s">
        <v>130</v>
      </c>
      <c r="U832" s="5" t="s">
        <v>28</v>
      </c>
      <c r="V832" s="5">
        <v>2308</v>
      </c>
      <c r="W832" s="32">
        <v>3</v>
      </c>
      <c r="X832" s="5">
        <v>1</v>
      </c>
      <c r="Y832" s="27" t="s">
        <v>21</v>
      </c>
      <c r="Z832" s="5" t="str">
        <f t="shared" si="38"/>
        <v>2308_1_45 day</v>
      </c>
      <c r="AA832" s="32">
        <f t="shared" si="39"/>
        <v>230079</v>
      </c>
      <c r="AF832">
        <f>VLOOKUP($I832,ForageQuality!$G$3:$K$1436,2,FALSE)</f>
        <v>23.814270142857143</v>
      </c>
      <c r="AG832">
        <f>VLOOKUP($I832,ForageQuality!$G$3:$K$1436,3,FALSE)</f>
        <v>19.878376571428571</v>
      </c>
      <c r="AH832">
        <f>VLOOKUP($I832,ForageQuality!$G$3:$K$1436,4,FALSE)</f>
        <v>23.339009285714287</v>
      </c>
      <c r="AI832">
        <f>VLOOKUP($I832,ForageQuality!$G$3:$K$1436,5,FALSE)</f>
        <v>11.929387</v>
      </c>
    </row>
    <row r="833" spans="1:35" ht="15.75" customHeight="1" x14ac:dyDescent="0.2">
      <c r="A833" s="27" t="s">
        <v>28</v>
      </c>
      <c r="B833" s="27">
        <v>2023</v>
      </c>
      <c r="C833" s="30">
        <v>45070</v>
      </c>
      <c r="D833" s="27">
        <v>2404</v>
      </c>
      <c r="E833" s="31">
        <v>4</v>
      </c>
      <c r="F833" s="27" t="s">
        <v>23</v>
      </c>
      <c r="G833" s="27" t="s">
        <v>21</v>
      </c>
      <c r="H833" s="27">
        <v>1</v>
      </c>
      <c r="I833" s="5">
        <f t="shared" si="36"/>
        <v>230087</v>
      </c>
      <c r="J833" s="27">
        <v>4.2021935285771761</v>
      </c>
      <c r="Q833" t="str">
        <f t="shared" si="37"/>
        <v>2404_1_45 day</v>
      </c>
      <c r="R833" s="5">
        <v>230080</v>
      </c>
      <c r="S833" s="32">
        <v>2023</v>
      </c>
      <c r="T833" s="32" t="s">
        <v>130</v>
      </c>
      <c r="U833" s="5" t="s">
        <v>28</v>
      </c>
      <c r="V833" s="5">
        <v>2309</v>
      </c>
      <c r="W833" s="32">
        <v>3</v>
      </c>
      <c r="X833" s="5">
        <v>1</v>
      </c>
      <c r="Y833" s="27" t="s">
        <v>21</v>
      </c>
      <c r="Z833" s="5" t="str">
        <f t="shared" si="38"/>
        <v>2309_1_45 day</v>
      </c>
      <c r="AA833" s="32">
        <f t="shared" si="39"/>
        <v>230080</v>
      </c>
      <c r="AF833">
        <f>VLOOKUP($I833,ForageQuality!$G$3:$K$1436,2,FALSE)</f>
        <v>23.374336</v>
      </c>
      <c r="AG833">
        <f>VLOOKUP($I833,ForageQuality!$G$3:$K$1436,3,FALSE)</f>
        <v>21.147776</v>
      </c>
      <c r="AH833">
        <f>VLOOKUP($I833,ForageQuality!$G$3:$K$1436,4,FALSE)</f>
        <v>24.819327999999999</v>
      </c>
      <c r="AI833">
        <f>VLOOKUP($I833,ForageQuality!$G$3:$K$1436,5,FALSE)</f>
        <v>10.024063999999999</v>
      </c>
    </row>
    <row r="834" spans="1:35" ht="15.75" customHeight="1" x14ac:dyDescent="0.2">
      <c r="A834" s="27" t="s">
        <v>28</v>
      </c>
      <c r="B834" s="27">
        <v>2023</v>
      </c>
      <c r="C834" s="30">
        <v>45070</v>
      </c>
      <c r="D834" s="27">
        <v>2405</v>
      </c>
      <c r="E834" s="31">
        <v>4</v>
      </c>
      <c r="F834" s="27" t="s">
        <v>24</v>
      </c>
      <c r="G834" s="27" t="s">
        <v>21</v>
      </c>
      <c r="H834" s="27">
        <v>1</v>
      </c>
      <c r="I834" s="5">
        <f t="shared" si="36"/>
        <v>230088</v>
      </c>
      <c r="J834" s="27">
        <v>3.5086555518777889</v>
      </c>
      <c r="Q834" t="str">
        <f t="shared" si="37"/>
        <v>2405_1_45 day</v>
      </c>
      <c r="R834" s="5">
        <v>230081</v>
      </c>
      <c r="S834" s="32">
        <v>2023</v>
      </c>
      <c r="T834" s="32" t="s">
        <v>130</v>
      </c>
      <c r="U834" s="5" t="s">
        <v>28</v>
      </c>
      <c r="V834" s="5">
        <v>2310</v>
      </c>
      <c r="W834" s="32">
        <v>3</v>
      </c>
      <c r="X834" s="5">
        <v>1</v>
      </c>
      <c r="Y834" s="27" t="s">
        <v>21</v>
      </c>
      <c r="Z834" s="5" t="str">
        <f t="shared" si="38"/>
        <v>2310_1_45 day</v>
      </c>
      <c r="AA834" s="32">
        <f t="shared" si="39"/>
        <v>230081</v>
      </c>
      <c r="AF834">
        <f>VLOOKUP($I834,ForageQuality!$G$3:$K$1436,2,FALSE)</f>
        <v>24.809021999999999</v>
      </c>
      <c r="AG834">
        <f>VLOOKUP($I834,ForageQuality!$G$3:$K$1436,3,FALSE)</f>
        <v>20.019387999999999</v>
      </c>
      <c r="AH834">
        <f>VLOOKUP($I834,ForageQuality!$G$3:$K$1436,4,FALSE)</f>
        <v>24.607545999999999</v>
      </c>
      <c r="AI834">
        <f>VLOOKUP($I834,ForageQuality!$G$3:$K$1436,5,FALSE)</f>
        <v>10.192854000000001</v>
      </c>
    </row>
    <row r="835" spans="1:35" ht="15.75" customHeight="1" x14ac:dyDescent="0.2">
      <c r="A835" s="27" t="s">
        <v>28</v>
      </c>
      <c r="B835" s="27">
        <v>2023</v>
      </c>
      <c r="C835" s="30">
        <v>45070</v>
      </c>
      <c r="D835" s="27">
        <v>2406</v>
      </c>
      <c r="E835" s="31">
        <v>4</v>
      </c>
      <c r="F835" s="27" t="s">
        <v>26</v>
      </c>
      <c r="G835" s="27" t="s">
        <v>21</v>
      </c>
      <c r="H835" s="27">
        <v>1</v>
      </c>
      <c r="I835" s="5">
        <f t="shared" ref="I835:I898" si="40">VLOOKUP(Q835,Z$579:AA$1010,2,FALSE)</f>
        <v>230089</v>
      </c>
      <c r="J835" s="27">
        <v>5.4559793803669745</v>
      </c>
      <c r="Q835" t="str">
        <f t="shared" ref="Q835:Q898" si="41">D835&amp;"_"&amp;H835&amp;"_"&amp;G835</f>
        <v>2406_1_45 day</v>
      </c>
      <c r="R835" s="5">
        <v>230082</v>
      </c>
      <c r="S835" s="32">
        <v>2023</v>
      </c>
      <c r="T835" s="32" t="s">
        <v>130</v>
      </c>
      <c r="U835" s="5" t="s">
        <v>28</v>
      </c>
      <c r="V835" s="5">
        <v>2311</v>
      </c>
      <c r="W835" s="32">
        <v>3</v>
      </c>
      <c r="X835" s="5">
        <v>1</v>
      </c>
      <c r="Y835" s="27" t="s">
        <v>21</v>
      </c>
      <c r="Z835" s="5" t="str">
        <f t="shared" si="38"/>
        <v>2311_1_45 day</v>
      </c>
      <c r="AA835" s="32">
        <f t="shared" si="39"/>
        <v>230082</v>
      </c>
      <c r="AF835">
        <f>VLOOKUP($I835,ForageQuality!$G$3:$K$1436,2,FALSE)</f>
        <v>24.856649999999998</v>
      </c>
      <c r="AG835">
        <f>VLOOKUP($I835,ForageQuality!$G$3:$K$1436,3,FALSE)</f>
        <v>18.21</v>
      </c>
      <c r="AH835">
        <f>VLOOKUP($I835,ForageQuality!$G$3:$K$1436,4,FALSE)</f>
        <v>21.533325000000001</v>
      </c>
      <c r="AI835">
        <f>VLOOKUP($I835,ForageQuality!$G$3:$K$1436,5,FALSE)</f>
        <v>8.1489750000000001</v>
      </c>
    </row>
    <row r="836" spans="1:35" ht="15.75" customHeight="1" x14ac:dyDescent="0.2">
      <c r="A836" s="27" t="s">
        <v>28</v>
      </c>
      <c r="B836" s="27">
        <v>2023</v>
      </c>
      <c r="C836" s="30">
        <v>45070</v>
      </c>
      <c r="D836" s="27">
        <v>2407</v>
      </c>
      <c r="E836" s="31">
        <v>4</v>
      </c>
      <c r="F836" s="27" t="s">
        <v>26</v>
      </c>
      <c r="G836" s="27" t="s">
        <v>27</v>
      </c>
      <c r="H836" s="27">
        <v>1</v>
      </c>
      <c r="I836" s="5">
        <f t="shared" si="40"/>
        <v>230090</v>
      </c>
      <c r="J836" s="27">
        <v>4.5950465375565672</v>
      </c>
      <c r="Q836" t="str">
        <f t="shared" si="41"/>
        <v>2407_1_35 day</v>
      </c>
      <c r="R836" s="5">
        <v>230083</v>
      </c>
      <c r="S836" s="32">
        <v>2023</v>
      </c>
      <c r="T836" s="32" t="s">
        <v>130</v>
      </c>
      <c r="U836" s="5" t="s">
        <v>28</v>
      </c>
      <c r="V836" s="5">
        <v>2312</v>
      </c>
      <c r="W836" s="32">
        <v>3</v>
      </c>
      <c r="X836" s="5">
        <v>1</v>
      </c>
      <c r="Y836" s="27" t="s">
        <v>21</v>
      </c>
      <c r="Z836" s="5" t="str">
        <f t="shared" ref="Z836:Z899" si="42">V836&amp;"_"&amp;X836&amp;"_"&amp;Y836</f>
        <v>2312_1_45 day</v>
      </c>
      <c r="AA836" s="32">
        <f t="shared" ref="AA836:AA899" si="43">R836</f>
        <v>230083</v>
      </c>
      <c r="AF836">
        <f>VLOOKUP($I836,ForageQuality!$G$3:$K$1436,2,FALSE)</f>
        <v>21.955950000000001</v>
      </c>
      <c r="AG836">
        <f>VLOOKUP($I836,ForageQuality!$G$3:$K$1436,3,FALSE)</f>
        <v>21.937842</v>
      </c>
      <c r="AH836">
        <f>VLOOKUP($I836,ForageQuality!$G$3:$K$1436,4,FALSE)</f>
        <v>26.718354000000001</v>
      </c>
      <c r="AI836">
        <f>VLOOKUP($I836,ForageQuality!$G$3:$K$1436,5,FALSE)</f>
        <v>11.208852</v>
      </c>
    </row>
    <row r="837" spans="1:35" ht="15.75" customHeight="1" x14ac:dyDescent="0.2">
      <c r="A837" s="27" t="s">
        <v>28</v>
      </c>
      <c r="B837" s="27">
        <v>2023</v>
      </c>
      <c r="C837" s="30">
        <v>45070</v>
      </c>
      <c r="D837" s="27">
        <v>2408</v>
      </c>
      <c r="E837" s="31">
        <v>4</v>
      </c>
      <c r="F837" s="27" t="s">
        <v>22</v>
      </c>
      <c r="G837" s="27" t="s">
        <v>27</v>
      </c>
      <c r="H837" s="27">
        <v>1</v>
      </c>
      <c r="I837" s="5">
        <f t="shared" si="40"/>
        <v>230091</v>
      </c>
      <c r="J837" s="27">
        <v>3.4833812910369795</v>
      </c>
      <c r="Q837" t="str">
        <f t="shared" si="41"/>
        <v>2408_1_35 day</v>
      </c>
      <c r="R837" s="5">
        <v>230084</v>
      </c>
      <c r="S837" s="32">
        <v>2023</v>
      </c>
      <c r="T837" s="32" t="s">
        <v>130</v>
      </c>
      <c r="U837" s="5" t="s">
        <v>28</v>
      </c>
      <c r="V837" s="5">
        <v>2401</v>
      </c>
      <c r="W837" s="32">
        <v>3</v>
      </c>
      <c r="X837" s="5">
        <v>1</v>
      </c>
      <c r="Y837" s="27" t="s">
        <v>21</v>
      </c>
      <c r="Z837" s="5" t="str">
        <f t="shared" si="42"/>
        <v>2401_1_45 day</v>
      </c>
      <c r="AA837" s="32">
        <f t="shared" si="43"/>
        <v>230084</v>
      </c>
      <c r="AF837">
        <f>VLOOKUP($I837,ForageQuality!$G$3:$K$1436,2,FALSE)</f>
        <v>24.285853857142857</v>
      </c>
      <c r="AG837">
        <f>VLOOKUP($I837,ForageQuality!$G$3:$K$1436,3,FALSE)</f>
        <v>19.480804714285714</v>
      </c>
      <c r="AH837">
        <f>VLOOKUP($I837,ForageQuality!$G$3:$K$1436,4,FALSE)</f>
        <v>21.730066999999998</v>
      </c>
      <c r="AI837">
        <f>VLOOKUP($I837,ForageQuality!$G$3:$K$1436,5,FALSE)</f>
        <v>11.335285428571428</v>
      </c>
    </row>
    <row r="838" spans="1:35" ht="15.75" customHeight="1" x14ac:dyDescent="0.2">
      <c r="A838" s="27" t="s">
        <v>28</v>
      </c>
      <c r="B838" s="27">
        <v>2023</v>
      </c>
      <c r="C838" s="30">
        <v>45070</v>
      </c>
      <c r="D838" s="27">
        <v>2409</v>
      </c>
      <c r="E838" s="31">
        <v>4</v>
      </c>
      <c r="F838" s="27" t="s">
        <v>20</v>
      </c>
      <c r="G838" s="27" t="s">
        <v>27</v>
      </c>
      <c r="H838" s="27">
        <v>1</v>
      </c>
      <c r="I838" s="5">
        <f t="shared" si="40"/>
        <v>230092</v>
      </c>
      <c r="J838" s="27">
        <v>4.1100190607243432</v>
      </c>
      <c r="Q838" t="str">
        <f t="shared" si="41"/>
        <v>2409_1_35 day</v>
      </c>
      <c r="R838" s="5">
        <v>230085</v>
      </c>
      <c r="S838" s="32">
        <v>2023</v>
      </c>
      <c r="T838" s="32" t="s">
        <v>130</v>
      </c>
      <c r="U838" s="5" t="s">
        <v>28</v>
      </c>
      <c r="V838" s="5">
        <v>2402</v>
      </c>
      <c r="W838" s="32">
        <v>3</v>
      </c>
      <c r="X838" s="5">
        <v>1</v>
      </c>
      <c r="Y838" s="27" t="s">
        <v>21</v>
      </c>
      <c r="Z838" s="5" t="str">
        <f t="shared" si="42"/>
        <v>2402_1_45 day</v>
      </c>
      <c r="AA838" s="32">
        <f t="shared" si="43"/>
        <v>230085</v>
      </c>
      <c r="AF838">
        <f>VLOOKUP($I838,ForageQuality!$G$3:$K$1436,2,FALSE)</f>
        <v>24.434556000000001</v>
      </c>
      <c r="AG838">
        <f>VLOOKUP($I838,ForageQuality!$G$3:$K$1436,3,FALSE)</f>
        <v>20.371261000000001</v>
      </c>
      <c r="AH838">
        <f>VLOOKUP($I838,ForageQuality!$G$3:$K$1436,4,FALSE)</f>
        <v>23.740600000000001</v>
      </c>
      <c r="AI838">
        <f>VLOOKUP($I838,ForageQuality!$G$3:$K$1436,5,FALSE)</f>
        <v>10.31803</v>
      </c>
    </row>
    <row r="839" spans="1:35" ht="15.75" customHeight="1" x14ac:dyDescent="0.2">
      <c r="A839" s="27" t="s">
        <v>28</v>
      </c>
      <c r="B839" s="27">
        <v>2023</v>
      </c>
      <c r="C839" s="30">
        <v>45070</v>
      </c>
      <c r="D839" s="27">
        <v>2410</v>
      </c>
      <c r="E839" s="31">
        <v>4</v>
      </c>
      <c r="F839" s="27" t="s">
        <v>25</v>
      </c>
      <c r="G839" s="27" t="s">
        <v>27</v>
      </c>
      <c r="H839" s="27">
        <v>1</v>
      </c>
      <c r="I839" s="5">
        <f t="shared" si="40"/>
        <v>230093</v>
      </c>
      <c r="J839" s="27">
        <v>3.489204620649982</v>
      </c>
      <c r="Q839" t="str">
        <f t="shared" si="41"/>
        <v>2410_1_35 day</v>
      </c>
      <c r="R839" s="5">
        <v>230086</v>
      </c>
      <c r="S839" s="32">
        <v>2023</v>
      </c>
      <c r="T839" s="32" t="s">
        <v>130</v>
      </c>
      <c r="U839" s="5" t="s">
        <v>28</v>
      </c>
      <c r="V839" s="5">
        <v>2403</v>
      </c>
      <c r="W839" s="32">
        <v>3</v>
      </c>
      <c r="X839" s="5">
        <v>1</v>
      </c>
      <c r="Y839" s="27" t="s">
        <v>21</v>
      </c>
      <c r="Z839" s="5" t="str">
        <f t="shared" si="42"/>
        <v>2403_1_45 day</v>
      </c>
      <c r="AA839" s="32">
        <f t="shared" si="43"/>
        <v>230086</v>
      </c>
      <c r="AF839">
        <f>VLOOKUP($I839,ForageQuality!$G$3:$K$1436,2,FALSE)</f>
        <v>24.025931428571429</v>
      </c>
      <c r="AG839">
        <f>VLOOKUP($I839,ForageQuality!$G$3:$K$1436,3,FALSE)</f>
        <v>19.638427428571426</v>
      </c>
      <c r="AH839">
        <f>VLOOKUP($I839,ForageQuality!$G$3:$K$1436,4,FALSE)</f>
        <v>23.712957714285714</v>
      </c>
      <c r="AI839">
        <f>VLOOKUP($I839,ForageQuality!$G$3:$K$1436,5,FALSE)</f>
        <v>10.903152</v>
      </c>
    </row>
    <row r="840" spans="1:35" ht="15.75" customHeight="1" x14ac:dyDescent="0.2">
      <c r="A840" s="27" t="s">
        <v>28</v>
      </c>
      <c r="B840" s="27">
        <v>2023</v>
      </c>
      <c r="C840" s="30">
        <v>45070</v>
      </c>
      <c r="D840" s="27">
        <v>2411</v>
      </c>
      <c r="E840" s="31">
        <v>4</v>
      </c>
      <c r="F840" s="27" t="s">
        <v>24</v>
      </c>
      <c r="G840" s="27" t="s">
        <v>27</v>
      </c>
      <c r="H840" s="27">
        <v>1</v>
      </c>
      <c r="I840" s="5">
        <f t="shared" si="40"/>
        <v>230094</v>
      </c>
      <c r="J840" s="27">
        <v>3.5506802893781977</v>
      </c>
      <c r="Q840" t="str">
        <f t="shared" si="41"/>
        <v>2411_1_35 day</v>
      </c>
      <c r="R840" s="5">
        <v>230087</v>
      </c>
      <c r="S840" s="32">
        <v>2023</v>
      </c>
      <c r="T840" s="32" t="s">
        <v>130</v>
      </c>
      <c r="U840" s="5" t="s">
        <v>28</v>
      </c>
      <c r="V840" s="5">
        <v>2404</v>
      </c>
      <c r="W840" s="32">
        <v>3</v>
      </c>
      <c r="X840" s="5">
        <v>1</v>
      </c>
      <c r="Y840" s="27" t="s">
        <v>21</v>
      </c>
      <c r="Z840" s="5" t="str">
        <f t="shared" si="42"/>
        <v>2404_1_45 day</v>
      </c>
      <c r="AA840" s="32">
        <f t="shared" si="43"/>
        <v>230087</v>
      </c>
      <c r="AF840">
        <f>VLOOKUP($I840,ForageQuality!$G$3:$K$1436,2,FALSE)</f>
        <v>22.288594857142858</v>
      </c>
      <c r="AG840">
        <f>VLOOKUP($I840,ForageQuality!$G$3:$K$1436,3,FALSE)</f>
        <v>22.081013142857142</v>
      </c>
      <c r="AH840">
        <f>VLOOKUP($I840,ForageQuality!$G$3:$K$1436,4,FALSE)</f>
        <v>26.140130285714285</v>
      </c>
      <c r="AI840">
        <f>VLOOKUP($I840,ForageQuality!$G$3:$K$1436,5,FALSE)</f>
        <v>15.768373142857143</v>
      </c>
    </row>
    <row r="841" spans="1:35" ht="15.75" customHeight="1" x14ac:dyDescent="0.2">
      <c r="A841" s="27" t="s">
        <v>28</v>
      </c>
      <c r="B841" s="27">
        <v>2023</v>
      </c>
      <c r="C841" s="30">
        <v>45070</v>
      </c>
      <c r="D841" s="27">
        <v>2412</v>
      </c>
      <c r="E841" s="31">
        <v>4</v>
      </c>
      <c r="F841" s="27" t="s">
        <v>23</v>
      </c>
      <c r="G841" s="27" t="s">
        <v>27</v>
      </c>
      <c r="H841" s="27">
        <v>1</v>
      </c>
      <c r="I841" s="5">
        <f t="shared" si="40"/>
        <v>230095</v>
      </c>
      <c r="J841" s="27">
        <v>3.642344115370189</v>
      </c>
      <c r="Q841" t="str">
        <f t="shared" si="41"/>
        <v>2412_1_35 day</v>
      </c>
      <c r="R841" s="5">
        <v>230088</v>
      </c>
      <c r="S841" s="32">
        <v>2023</v>
      </c>
      <c r="T841" s="32" t="s">
        <v>130</v>
      </c>
      <c r="U841" s="5" t="s">
        <v>28</v>
      </c>
      <c r="V841" s="5">
        <v>2405</v>
      </c>
      <c r="W841" s="32">
        <v>3</v>
      </c>
      <c r="X841" s="5">
        <v>1</v>
      </c>
      <c r="Y841" s="27" t="s">
        <v>21</v>
      </c>
      <c r="Z841" s="5" t="str">
        <f t="shared" si="42"/>
        <v>2405_1_45 day</v>
      </c>
      <c r="AA841" s="32">
        <f t="shared" si="43"/>
        <v>230088</v>
      </c>
      <c r="AF841">
        <f>VLOOKUP($I841,ForageQuality!$G$3:$K$1436,2,FALSE)</f>
        <v>24.958393999999998</v>
      </c>
      <c r="AG841">
        <f>VLOOKUP($I841,ForageQuality!$G$3:$K$1436,3,FALSE)</f>
        <v>17.441790999999998</v>
      </c>
      <c r="AH841">
        <f>VLOOKUP($I841,ForageQuality!$G$3:$K$1436,4,FALSE)</f>
        <v>21.450040000000001</v>
      </c>
      <c r="AI841">
        <f>VLOOKUP($I841,ForageQuality!$G$3:$K$1436,5,FALSE)</f>
        <v>8.8617749999999997</v>
      </c>
    </row>
    <row r="842" spans="1:35" ht="15.75" customHeight="1" x14ac:dyDescent="0.2">
      <c r="A842" s="27" t="s">
        <v>28</v>
      </c>
      <c r="B842" s="27">
        <v>2023</v>
      </c>
      <c r="C842" s="30">
        <v>45118</v>
      </c>
      <c r="D842" s="27">
        <v>2101</v>
      </c>
      <c r="E842" s="31">
        <v>1</v>
      </c>
      <c r="F842" s="27" t="s">
        <v>26</v>
      </c>
      <c r="G842" s="27" t="s">
        <v>21</v>
      </c>
      <c r="H842" s="27">
        <v>2</v>
      </c>
      <c r="I842" s="5">
        <f t="shared" si="40"/>
        <v>230168</v>
      </c>
      <c r="J842" s="27">
        <v>10.086461182610083</v>
      </c>
      <c r="Q842" t="str">
        <f t="shared" si="41"/>
        <v>2101_2_45 day</v>
      </c>
      <c r="R842" s="5">
        <v>230089</v>
      </c>
      <c r="S842" s="32">
        <v>2023</v>
      </c>
      <c r="T842" s="32" t="s">
        <v>130</v>
      </c>
      <c r="U842" s="5" t="s">
        <v>28</v>
      </c>
      <c r="V842" s="5">
        <v>2406</v>
      </c>
      <c r="W842" s="32">
        <v>3</v>
      </c>
      <c r="X842" s="5">
        <v>1</v>
      </c>
      <c r="Y842" s="27" t="s">
        <v>21</v>
      </c>
      <c r="Z842" s="5" t="str">
        <f t="shared" si="42"/>
        <v>2406_1_45 day</v>
      </c>
      <c r="AA842" s="32">
        <f t="shared" si="43"/>
        <v>230089</v>
      </c>
      <c r="AF842">
        <f>VLOOKUP($I842,ForageQuality!$G$3:$K$1436,2,FALSE)</f>
        <v>14.440530000000001</v>
      </c>
      <c r="AG842">
        <f>VLOOKUP($I842,ForageQuality!$G$3:$K$1436,3,FALSE)</f>
        <v>27.560835000000001</v>
      </c>
      <c r="AH842">
        <f>VLOOKUP($I842,ForageQuality!$G$3:$K$1436,4,FALSE)</f>
        <v>35.063355000000001</v>
      </c>
      <c r="AI842">
        <f>VLOOKUP($I842,ForageQuality!$G$3:$K$1436,5,FALSE)</f>
        <v>26.759595000000001</v>
      </c>
    </row>
    <row r="843" spans="1:35" ht="15.75" customHeight="1" x14ac:dyDescent="0.2">
      <c r="A843" s="27" t="s">
        <v>28</v>
      </c>
      <c r="B843" s="27">
        <v>2023</v>
      </c>
      <c r="C843" s="30">
        <v>45118</v>
      </c>
      <c r="D843" s="27">
        <v>2102</v>
      </c>
      <c r="E843" s="31">
        <v>1</v>
      </c>
      <c r="F843" s="27" t="s">
        <v>25</v>
      </c>
      <c r="G843" s="27" t="s">
        <v>21</v>
      </c>
      <c r="H843" s="27">
        <v>2</v>
      </c>
      <c r="I843" s="5">
        <f t="shared" si="40"/>
        <v>230169</v>
      </c>
      <c r="J843" s="27">
        <v>8.9322722744601037</v>
      </c>
      <c r="Q843" t="str">
        <f t="shared" si="41"/>
        <v>2102_2_45 day</v>
      </c>
      <c r="R843" s="5">
        <v>230120</v>
      </c>
      <c r="S843" s="32">
        <v>2023</v>
      </c>
      <c r="T843" s="32" t="s">
        <v>130</v>
      </c>
      <c r="U843" s="5" t="s">
        <v>28</v>
      </c>
      <c r="V843" s="5">
        <v>2107</v>
      </c>
      <c r="W843" s="32">
        <v>5</v>
      </c>
      <c r="X843" s="5">
        <v>2</v>
      </c>
      <c r="Y843" s="27" t="s">
        <v>27</v>
      </c>
      <c r="Z843" s="5" t="str">
        <f t="shared" si="42"/>
        <v>2107_2_35 day</v>
      </c>
      <c r="AA843" s="32">
        <f t="shared" si="43"/>
        <v>230120</v>
      </c>
      <c r="AF843">
        <f>VLOOKUP($I843,ForageQuality!$G$3:$K$1436,2,FALSE)</f>
        <v>14.493947999999998</v>
      </c>
      <c r="AG843">
        <f>VLOOKUP($I843,ForageQuality!$G$3:$K$1436,3,FALSE)</f>
        <v>28.887180000000001</v>
      </c>
      <c r="AH843">
        <f>VLOOKUP($I843,ForageQuality!$G$3:$K$1436,4,FALSE)</f>
        <v>36.184511999999998</v>
      </c>
      <c r="AI843">
        <f>VLOOKUP($I843,ForageQuality!$G$3:$K$1436,5,FALSE)</f>
        <v>29.610504000000002</v>
      </c>
    </row>
    <row r="844" spans="1:35" ht="15.75" customHeight="1" x14ac:dyDescent="0.2">
      <c r="A844" s="27" t="s">
        <v>28</v>
      </c>
      <c r="B844" s="27">
        <v>2023</v>
      </c>
      <c r="C844" s="30">
        <v>45118</v>
      </c>
      <c r="D844" s="27">
        <v>2103</v>
      </c>
      <c r="E844" s="31">
        <v>1</v>
      </c>
      <c r="F844" s="27" t="s">
        <v>22</v>
      </c>
      <c r="G844" s="27" t="s">
        <v>21</v>
      </c>
      <c r="H844" s="27">
        <v>2</v>
      </c>
      <c r="I844" s="5">
        <f t="shared" si="40"/>
        <v>230170</v>
      </c>
      <c r="J844" s="27">
        <v>6.0895607258330235</v>
      </c>
      <c r="Q844" t="str">
        <f t="shared" si="41"/>
        <v>2103_2_45 day</v>
      </c>
      <c r="R844" s="5">
        <v>230121</v>
      </c>
      <c r="S844" s="32">
        <v>2023</v>
      </c>
      <c r="T844" s="32" t="s">
        <v>130</v>
      </c>
      <c r="U844" s="5" t="s">
        <v>28</v>
      </c>
      <c r="V844" s="5">
        <v>2108</v>
      </c>
      <c r="W844" s="32">
        <v>5</v>
      </c>
      <c r="X844" s="5">
        <v>2</v>
      </c>
      <c r="Y844" s="27" t="s">
        <v>27</v>
      </c>
      <c r="Z844" s="5" t="str">
        <f t="shared" si="42"/>
        <v>2108_2_35 day</v>
      </c>
      <c r="AA844" s="32">
        <f t="shared" si="43"/>
        <v>230121</v>
      </c>
      <c r="AF844">
        <f>VLOOKUP($I844,ForageQuality!$G$3:$K$1436,2,FALSE)</f>
        <v>14.688738000000001</v>
      </c>
      <c r="AG844">
        <f>VLOOKUP($I844,ForageQuality!$G$3:$K$1436,3,FALSE)</f>
        <v>25.095552999999999</v>
      </c>
      <c r="AH844">
        <f>VLOOKUP($I844,ForageQuality!$G$3:$K$1436,4,FALSE)</f>
        <v>33.090921000000002</v>
      </c>
      <c r="AI844">
        <f>VLOOKUP($I844,ForageQuality!$G$3:$K$1436,5,FALSE)</f>
        <v>25.196411999999999</v>
      </c>
    </row>
    <row r="845" spans="1:35" ht="15.75" customHeight="1" x14ac:dyDescent="0.2">
      <c r="A845" s="27" t="s">
        <v>28</v>
      </c>
      <c r="B845" s="27">
        <v>2023</v>
      </c>
      <c r="C845" s="30">
        <v>45118</v>
      </c>
      <c r="D845" s="27">
        <v>2104</v>
      </c>
      <c r="E845" s="31">
        <v>1</v>
      </c>
      <c r="F845" s="27" t="s">
        <v>23</v>
      </c>
      <c r="G845" s="27" t="s">
        <v>21</v>
      </c>
      <c r="H845" s="27">
        <v>2</v>
      </c>
      <c r="I845" s="5">
        <f t="shared" si="40"/>
        <v>230171</v>
      </c>
      <c r="J845" s="27">
        <v>6.7654123601607452</v>
      </c>
      <c r="Q845" t="str">
        <f t="shared" si="41"/>
        <v>2104_2_45 day</v>
      </c>
      <c r="R845" s="5">
        <v>230122</v>
      </c>
      <c r="S845" s="32">
        <v>2023</v>
      </c>
      <c r="T845" s="32" t="s">
        <v>130</v>
      </c>
      <c r="U845" s="5" t="s">
        <v>28</v>
      </c>
      <c r="V845" s="5">
        <v>2109</v>
      </c>
      <c r="W845" s="32">
        <v>5</v>
      </c>
      <c r="X845" s="5">
        <v>2</v>
      </c>
      <c r="Y845" s="27" t="s">
        <v>27</v>
      </c>
      <c r="Z845" s="5" t="str">
        <f t="shared" si="42"/>
        <v>2109_2_35 day</v>
      </c>
      <c r="AA845" s="32">
        <f t="shared" si="43"/>
        <v>230122</v>
      </c>
      <c r="AF845">
        <f>VLOOKUP($I845,ForageQuality!$G$3:$K$1436,2,FALSE)</f>
        <v>14.781899000000001</v>
      </c>
      <c r="AG845">
        <f>VLOOKUP($I845,ForageQuality!$G$3:$K$1436,3,FALSE)</f>
        <v>23.873542</v>
      </c>
      <c r="AH845">
        <f>VLOOKUP($I845,ForageQuality!$G$3:$K$1436,4,FALSE)</f>
        <v>32.709853000000003</v>
      </c>
      <c r="AI845">
        <f>VLOOKUP($I845,ForageQuality!$G$3:$K$1436,5,FALSE)</f>
        <v>24.329491999999998</v>
      </c>
    </row>
    <row r="846" spans="1:35" ht="15.75" customHeight="1" x14ac:dyDescent="0.2">
      <c r="A846" s="27" t="s">
        <v>28</v>
      </c>
      <c r="B846" s="27">
        <v>2023</v>
      </c>
      <c r="C846" s="30">
        <v>45118</v>
      </c>
      <c r="D846" s="27">
        <v>2105</v>
      </c>
      <c r="E846" s="31">
        <v>1</v>
      </c>
      <c r="F846" s="27" t="s">
        <v>20</v>
      </c>
      <c r="G846" s="27" t="s">
        <v>21</v>
      </c>
      <c r="H846" s="27">
        <v>2</v>
      </c>
      <c r="I846" s="5">
        <f t="shared" si="40"/>
        <v>230172</v>
      </c>
      <c r="J846" s="27">
        <v>7.0665592100464849</v>
      </c>
      <c r="Q846" t="str">
        <f t="shared" si="41"/>
        <v>2105_2_45 day</v>
      </c>
      <c r="R846" s="5">
        <v>230123</v>
      </c>
      <c r="S846" s="32">
        <v>2023</v>
      </c>
      <c r="T846" s="32" t="s">
        <v>130</v>
      </c>
      <c r="U846" s="5" t="s">
        <v>28</v>
      </c>
      <c r="V846" s="5">
        <v>2110</v>
      </c>
      <c r="W846" s="32">
        <v>5</v>
      </c>
      <c r="X846" s="5">
        <v>2</v>
      </c>
      <c r="Y846" s="27" t="s">
        <v>27</v>
      </c>
      <c r="Z846" s="5" t="str">
        <f t="shared" si="42"/>
        <v>2110_2_35 day</v>
      </c>
      <c r="AA846" s="32">
        <f t="shared" si="43"/>
        <v>230123</v>
      </c>
      <c r="AF846">
        <f>VLOOKUP($I846,ForageQuality!$G$3:$K$1436,2,FALSE)</f>
        <v>14.097543714285715</v>
      </c>
      <c r="AG846">
        <f>VLOOKUP($I846,ForageQuality!$G$3:$K$1436,3,FALSE)</f>
        <v>27.625905999999997</v>
      </c>
      <c r="AH846">
        <f>VLOOKUP($I846,ForageQuality!$G$3:$K$1436,4,FALSE)</f>
        <v>36.574427428571425</v>
      </c>
      <c r="AI846">
        <f>VLOOKUP($I846,ForageQuality!$G$3:$K$1436,5,FALSE)</f>
        <v>27.370701714285712</v>
      </c>
    </row>
    <row r="847" spans="1:35" ht="15.75" customHeight="1" x14ac:dyDescent="0.2">
      <c r="A847" s="27" t="s">
        <v>28</v>
      </c>
      <c r="B847" s="27">
        <v>2023</v>
      </c>
      <c r="C847" s="30">
        <v>45118</v>
      </c>
      <c r="D847" s="27">
        <v>2106</v>
      </c>
      <c r="E847" s="31">
        <v>1</v>
      </c>
      <c r="F847" s="27" t="s">
        <v>24</v>
      </c>
      <c r="G847" s="27" t="s">
        <v>21</v>
      </c>
      <c r="H847" s="27">
        <v>2</v>
      </c>
      <c r="I847" s="5">
        <f t="shared" si="40"/>
        <v>230173</v>
      </c>
      <c r="J847" s="27">
        <v>8.8638719934773746</v>
      </c>
      <c r="Q847" t="str">
        <f t="shared" si="41"/>
        <v>2106_2_45 day</v>
      </c>
      <c r="R847" s="5">
        <v>230124</v>
      </c>
      <c r="S847" s="32">
        <v>2023</v>
      </c>
      <c r="T847" s="32" t="s">
        <v>130</v>
      </c>
      <c r="U847" s="5" t="s">
        <v>28</v>
      </c>
      <c r="V847" s="5">
        <v>2111</v>
      </c>
      <c r="W847" s="32">
        <v>5</v>
      </c>
      <c r="X847" s="5">
        <v>2</v>
      </c>
      <c r="Y847" s="27" t="s">
        <v>27</v>
      </c>
      <c r="Z847" s="5" t="str">
        <f t="shared" si="42"/>
        <v>2111_2_35 day</v>
      </c>
      <c r="AA847" s="32">
        <f t="shared" si="43"/>
        <v>230124</v>
      </c>
      <c r="AF847">
        <f>VLOOKUP($I847,ForageQuality!$G$3:$K$1436,2,FALSE)</f>
        <v>14.995934999999998</v>
      </c>
      <c r="AG847">
        <f>VLOOKUP($I847,ForageQuality!$G$3:$K$1436,3,FALSE)</f>
        <v>23.764050000000001</v>
      </c>
      <c r="AH847">
        <f>VLOOKUP($I847,ForageQuality!$G$3:$K$1436,4,FALSE)</f>
        <v>31.521509999999996</v>
      </c>
      <c r="AI847">
        <f>VLOOKUP($I847,ForageQuality!$G$3:$K$1436,5,FALSE)</f>
        <v>26.286135000000002</v>
      </c>
    </row>
    <row r="848" spans="1:35" ht="15.75" customHeight="1" x14ac:dyDescent="0.2">
      <c r="A848" s="27" t="s">
        <v>28</v>
      </c>
      <c r="B848" s="27">
        <v>2023</v>
      </c>
      <c r="C848" s="30">
        <v>45107</v>
      </c>
      <c r="D848" s="27">
        <v>2107</v>
      </c>
      <c r="E848" s="31">
        <v>1</v>
      </c>
      <c r="F848" s="27" t="s">
        <v>22</v>
      </c>
      <c r="G848" s="27" t="s">
        <v>27</v>
      </c>
      <c r="H848" s="27">
        <v>2</v>
      </c>
      <c r="I848" s="5">
        <f t="shared" si="40"/>
        <v>230120</v>
      </c>
      <c r="J848" s="27">
        <v>6.8964410386283568</v>
      </c>
      <c r="Q848" t="str">
        <f t="shared" si="41"/>
        <v>2107_2_35 day</v>
      </c>
      <c r="R848" s="5">
        <v>230125</v>
      </c>
      <c r="S848" s="32">
        <v>2023</v>
      </c>
      <c r="T848" s="32" t="s">
        <v>130</v>
      </c>
      <c r="U848" s="5" t="s">
        <v>28</v>
      </c>
      <c r="V848" s="5">
        <v>2112</v>
      </c>
      <c r="W848" s="32">
        <v>5</v>
      </c>
      <c r="X848" s="5">
        <v>2</v>
      </c>
      <c r="Y848" s="27" t="s">
        <v>27</v>
      </c>
      <c r="Z848" s="5" t="str">
        <f t="shared" si="42"/>
        <v>2112_2_35 day</v>
      </c>
      <c r="AA848" s="32">
        <f t="shared" si="43"/>
        <v>230125</v>
      </c>
      <c r="AF848">
        <f>VLOOKUP($I848,ForageQuality!$G$3:$K$1436,2,FALSE)</f>
        <v>16.68777</v>
      </c>
      <c r="AG848">
        <f>VLOOKUP($I848,ForageQuality!$G$3:$K$1436,3,FALSE)</f>
        <v>28.761326</v>
      </c>
      <c r="AH848">
        <f>VLOOKUP($I848,ForageQuality!$G$3:$K$1436,4,FALSE)</f>
        <v>35.983573999999997</v>
      </c>
      <c r="AI848">
        <f>VLOOKUP($I848,ForageQuality!$G$3:$K$1436,5,FALSE)</f>
        <v>26.217124999999999</v>
      </c>
    </row>
    <row r="849" spans="1:35" ht="15.75" customHeight="1" x14ac:dyDescent="0.2">
      <c r="A849" s="27" t="s">
        <v>28</v>
      </c>
      <c r="B849" s="27">
        <v>2023</v>
      </c>
      <c r="C849" s="30">
        <v>45107</v>
      </c>
      <c r="D849" s="27">
        <v>2108</v>
      </c>
      <c r="E849" s="31">
        <v>1</v>
      </c>
      <c r="F849" s="27" t="s">
        <v>26</v>
      </c>
      <c r="G849" s="27" t="s">
        <v>27</v>
      </c>
      <c r="H849" s="27">
        <v>2</v>
      </c>
      <c r="I849" s="5">
        <f t="shared" si="40"/>
        <v>230121</v>
      </c>
      <c r="J849" s="27">
        <v>0.73808086957858643</v>
      </c>
      <c r="Q849" t="str">
        <f t="shared" si="41"/>
        <v>2108_2_35 day</v>
      </c>
      <c r="R849" s="5">
        <v>230126</v>
      </c>
      <c r="S849" s="32">
        <v>2023</v>
      </c>
      <c r="T849" s="32" t="s">
        <v>130</v>
      </c>
      <c r="U849" s="5" t="s">
        <v>28</v>
      </c>
      <c r="V849" s="5">
        <v>2207</v>
      </c>
      <c r="W849" s="32">
        <v>5</v>
      </c>
      <c r="X849" s="5">
        <v>2</v>
      </c>
      <c r="Y849" s="27" t="s">
        <v>27</v>
      </c>
      <c r="Z849" s="5" t="str">
        <f t="shared" si="42"/>
        <v>2207_2_35 day</v>
      </c>
      <c r="AA849" s="32">
        <f t="shared" si="43"/>
        <v>230126</v>
      </c>
      <c r="AF849">
        <f>VLOOKUP($I849,ForageQuality!$G$3:$K$1436,2,FALSE)</f>
        <v>21.04936</v>
      </c>
      <c r="AG849">
        <f>VLOOKUP($I849,ForageQuality!$G$3:$K$1436,3,FALSE)</f>
        <v>19.343636</v>
      </c>
      <c r="AH849">
        <f>VLOOKUP($I849,ForageQuality!$G$3:$K$1436,4,FALSE)</f>
        <v>24.823727999999999</v>
      </c>
      <c r="AI849">
        <f>VLOOKUP($I849,ForageQuality!$G$3:$K$1436,5,FALSE)</f>
        <v>13.355455999999998</v>
      </c>
    </row>
    <row r="850" spans="1:35" ht="15.75" customHeight="1" x14ac:dyDescent="0.2">
      <c r="A850" s="27" t="s">
        <v>28</v>
      </c>
      <c r="B850" s="27">
        <v>2023</v>
      </c>
      <c r="C850" s="30">
        <v>45107</v>
      </c>
      <c r="D850" s="27">
        <v>2109</v>
      </c>
      <c r="E850" s="31">
        <v>1</v>
      </c>
      <c r="F850" s="27" t="s">
        <v>20</v>
      </c>
      <c r="G850" s="27" t="s">
        <v>27</v>
      </c>
      <c r="H850" s="27">
        <v>2</v>
      </c>
      <c r="I850" s="5">
        <f t="shared" si="40"/>
        <v>230122</v>
      </c>
      <c r="J850" s="27">
        <v>0.6090949659312469</v>
      </c>
      <c r="Q850" t="str">
        <f t="shared" si="41"/>
        <v>2109_2_35 day</v>
      </c>
      <c r="R850" s="5">
        <v>230127</v>
      </c>
      <c r="S850" s="32">
        <v>2023</v>
      </c>
      <c r="T850" s="32" t="s">
        <v>130</v>
      </c>
      <c r="U850" s="5" t="s">
        <v>28</v>
      </c>
      <c r="V850" s="5">
        <v>2208</v>
      </c>
      <c r="W850" s="32">
        <v>5</v>
      </c>
      <c r="X850" s="5">
        <v>2</v>
      </c>
      <c r="Y850" s="27" t="s">
        <v>27</v>
      </c>
      <c r="Z850" s="5" t="str">
        <f t="shared" si="42"/>
        <v>2208_2_35 day</v>
      </c>
      <c r="AA850" s="32">
        <f t="shared" si="43"/>
        <v>230127</v>
      </c>
      <c r="AF850">
        <f>VLOOKUP($I850,ForageQuality!$G$3:$K$1436,2,FALSE)</f>
        <v>17.478999999999999</v>
      </c>
      <c r="AG850">
        <f>VLOOKUP($I850,ForageQuality!$G$3:$K$1436,3,FALSE)</f>
        <v>22.736319999999996</v>
      </c>
      <c r="AH850">
        <f>VLOOKUP($I850,ForageQuality!$G$3:$K$1436,4,FALSE)</f>
        <v>29.455519999999996</v>
      </c>
      <c r="AI850">
        <f>VLOOKUP($I850,ForageQuality!$G$3:$K$1436,5,FALSE)</f>
        <v>17.22476</v>
      </c>
    </row>
    <row r="851" spans="1:35" ht="15.75" customHeight="1" x14ac:dyDescent="0.2">
      <c r="A851" s="27" t="s">
        <v>28</v>
      </c>
      <c r="B851" s="27">
        <v>2023</v>
      </c>
      <c r="C851" s="30">
        <v>45107</v>
      </c>
      <c r="D851" s="27">
        <v>2110</v>
      </c>
      <c r="E851" s="31">
        <v>1</v>
      </c>
      <c r="F851" s="27" t="s">
        <v>23</v>
      </c>
      <c r="G851" s="27" t="s">
        <v>27</v>
      </c>
      <c r="H851" s="27">
        <v>2</v>
      </c>
      <c r="I851" s="5">
        <f t="shared" si="40"/>
        <v>230123</v>
      </c>
      <c r="J851" s="27">
        <v>0.64149022490798313</v>
      </c>
      <c r="Q851" t="str">
        <f t="shared" si="41"/>
        <v>2110_2_35 day</v>
      </c>
      <c r="R851" s="5">
        <v>230128</v>
      </c>
      <c r="S851" s="32">
        <v>2023</v>
      </c>
      <c r="T851" s="32" t="s">
        <v>130</v>
      </c>
      <c r="U851" s="5" t="s">
        <v>28</v>
      </c>
      <c r="V851" s="5">
        <v>2209</v>
      </c>
      <c r="W851" s="32">
        <v>5</v>
      </c>
      <c r="X851" s="5">
        <v>2</v>
      </c>
      <c r="Y851" s="27" t="s">
        <v>27</v>
      </c>
      <c r="Z851" s="5" t="str">
        <f t="shared" si="42"/>
        <v>2209_2_35 day</v>
      </c>
      <c r="AA851" s="32">
        <f t="shared" si="43"/>
        <v>230128</v>
      </c>
      <c r="AF851">
        <f>VLOOKUP($I851,ForageQuality!$G$3:$K$1436,2,FALSE)</f>
        <v>19.431258</v>
      </c>
      <c r="AG851">
        <f>VLOOKUP($I851,ForageQuality!$G$3:$K$1436,3,FALSE)</f>
        <v>20.443961999999999</v>
      </c>
      <c r="AH851">
        <f>VLOOKUP($I851,ForageQuality!$G$3:$K$1436,4,FALSE)</f>
        <v>25.986708000000004</v>
      </c>
      <c r="AI851">
        <f>VLOOKUP($I851,ForageQuality!$G$3:$K$1436,5,FALSE)</f>
        <v>16.99896</v>
      </c>
    </row>
    <row r="852" spans="1:35" ht="15.75" customHeight="1" x14ac:dyDescent="0.2">
      <c r="A852" s="27" t="s">
        <v>28</v>
      </c>
      <c r="B852" s="27">
        <v>2023</v>
      </c>
      <c r="C852" s="30">
        <v>45107</v>
      </c>
      <c r="D852" s="27">
        <v>2111</v>
      </c>
      <c r="E852" s="31">
        <v>1</v>
      </c>
      <c r="F852" s="27" t="s">
        <v>24</v>
      </c>
      <c r="G852" s="27" t="s">
        <v>27</v>
      </c>
      <c r="H852" s="27">
        <v>2</v>
      </c>
      <c r="I852" s="5">
        <f t="shared" si="40"/>
        <v>230124</v>
      </c>
      <c r="J852" s="27">
        <v>0.82174762644400257</v>
      </c>
      <c r="Q852" t="str">
        <f t="shared" si="41"/>
        <v>2111_2_35 day</v>
      </c>
      <c r="R852" s="5">
        <v>230129</v>
      </c>
      <c r="S852" s="32">
        <v>2023</v>
      </c>
      <c r="T852" s="32" t="s">
        <v>130</v>
      </c>
      <c r="U852" s="5" t="s">
        <v>28</v>
      </c>
      <c r="V852" s="5">
        <v>2210</v>
      </c>
      <c r="W852" s="32">
        <v>5</v>
      </c>
      <c r="X852" s="5">
        <v>2</v>
      </c>
      <c r="Y852" s="27" t="s">
        <v>27</v>
      </c>
      <c r="Z852" s="5" t="str">
        <f t="shared" si="42"/>
        <v>2210_2_35 day</v>
      </c>
      <c r="AA852" s="32">
        <f t="shared" si="43"/>
        <v>230129</v>
      </c>
      <c r="AF852">
        <f>VLOOKUP($I852,ForageQuality!$G$3:$K$1436,2,FALSE)</f>
        <v>20.100905999999998</v>
      </c>
      <c r="AG852">
        <f>VLOOKUP($I852,ForageQuality!$G$3:$K$1436,3,FALSE)</f>
        <v>20.772752000000001</v>
      </c>
      <c r="AH852">
        <f>VLOOKUP($I852,ForageQuality!$G$3:$K$1436,4,FALSE)</f>
        <v>26.038571999999998</v>
      </c>
      <c r="AI852">
        <f>VLOOKUP($I852,ForageQuality!$G$3:$K$1436,5,FALSE)</f>
        <v>15.470616</v>
      </c>
    </row>
    <row r="853" spans="1:35" ht="15.75" customHeight="1" x14ac:dyDescent="0.2">
      <c r="A853" s="27" t="s">
        <v>28</v>
      </c>
      <c r="B853" s="27">
        <v>2023</v>
      </c>
      <c r="C853" s="30">
        <v>45107</v>
      </c>
      <c r="D853" s="27">
        <v>2112</v>
      </c>
      <c r="E853" s="31">
        <v>1</v>
      </c>
      <c r="F853" s="27" t="s">
        <v>25</v>
      </c>
      <c r="G853" s="27" t="s">
        <v>27</v>
      </c>
      <c r="H853" s="27">
        <v>2</v>
      </c>
      <c r="I853" s="5">
        <f t="shared" si="40"/>
        <v>230125</v>
      </c>
      <c r="J853" s="27">
        <v>6.1956119994824688</v>
      </c>
      <c r="Q853" t="str">
        <f t="shared" si="41"/>
        <v>2112_2_35 day</v>
      </c>
      <c r="R853" s="5">
        <v>230130</v>
      </c>
      <c r="S853" s="32">
        <v>2023</v>
      </c>
      <c r="T853" s="32" t="s">
        <v>130</v>
      </c>
      <c r="U853" s="5" t="s">
        <v>28</v>
      </c>
      <c r="V853" s="5">
        <v>2211</v>
      </c>
      <c r="W853" s="32">
        <v>5</v>
      </c>
      <c r="X853" s="5">
        <v>2</v>
      </c>
      <c r="Y853" s="27" t="s">
        <v>27</v>
      </c>
      <c r="Z853" s="5" t="str">
        <f t="shared" si="42"/>
        <v>2211_2_35 day</v>
      </c>
      <c r="AA853" s="32">
        <f t="shared" si="43"/>
        <v>230130</v>
      </c>
      <c r="AF853">
        <f>VLOOKUP($I853,ForageQuality!$G$3:$K$1436,2,FALSE)</f>
        <v>15.814959999999999</v>
      </c>
      <c r="AG853">
        <f>VLOOKUP($I853,ForageQuality!$G$3:$K$1436,3,FALSE)</f>
        <v>29.762370000000001</v>
      </c>
      <c r="AH853">
        <f>VLOOKUP($I853,ForageQuality!$G$3:$K$1436,4,FALSE)</f>
        <v>36.221359999999997</v>
      </c>
      <c r="AI853">
        <f>VLOOKUP($I853,ForageQuality!$G$3:$K$1436,5,FALSE)</f>
        <v>28.915139999999997</v>
      </c>
    </row>
    <row r="854" spans="1:35" ht="15.75" customHeight="1" x14ac:dyDescent="0.2">
      <c r="A854" s="27" t="s">
        <v>28</v>
      </c>
      <c r="B854" s="27">
        <v>2023</v>
      </c>
      <c r="C854" s="30">
        <v>45118</v>
      </c>
      <c r="D854" s="27">
        <v>2201</v>
      </c>
      <c r="E854" s="31">
        <v>2</v>
      </c>
      <c r="F854" s="27" t="s">
        <v>20</v>
      </c>
      <c r="G854" s="27" t="s">
        <v>21</v>
      </c>
      <c r="H854" s="27">
        <v>2</v>
      </c>
      <c r="I854" s="5">
        <f t="shared" si="40"/>
        <v>230174</v>
      </c>
      <c r="J854" s="27">
        <v>7.7324657630826286</v>
      </c>
      <c r="Q854" t="str">
        <f t="shared" si="41"/>
        <v>2201_2_45 day</v>
      </c>
      <c r="R854" s="5">
        <v>230131</v>
      </c>
      <c r="S854" s="32">
        <v>2023</v>
      </c>
      <c r="T854" s="32" t="s">
        <v>130</v>
      </c>
      <c r="U854" s="5" t="s">
        <v>28</v>
      </c>
      <c r="V854" s="5">
        <v>2212</v>
      </c>
      <c r="W854" s="32">
        <v>5</v>
      </c>
      <c r="X854" s="5">
        <v>2</v>
      </c>
      <c r="Y854" s="27" t="s">
        <v>27</v>
      </c>
      <c r="Z854" s="5" t="str">
        <f t="shared" si="42"/>
        <v>2212_2_35 day</v>
      </c>
      <c r="AA854" s="32">
        <f t="shared" si="43"/>
        <v>230131</v>
      </c>
      <c r="AF854">
        <f>VLOOKUP($I854,ForageQuality!$G$3:$K$1436,2,FALSE)</f>
        <v>14.771750000000003</v>
      </c>
      <c r="AG854">
        <f>VLOOKUP($I854,ForageQuality!$G$3:$K$1436,3,FALSE)</f>
        <v>28.359925</v>
      </c>
      <c r="AH854">
        <f>VLOOKUP($I854,ForageQuality!$G$3:$K$1436,4,FALSE)</f>
        <v>36.718350000000001</v>
      </c>
      <c r="AI854">
        <f>VLOOKUP($I854,ForageQuality!$G$3:$K$1436,5,FALSE)</f>
        <v>28.653524999999998</v>
      </c>
    </row>
    <row r="855" spans="1:35" ht="15.75" customHeight="1" x14ac:dyDescent="0.2">
      <c r="A855" s="27" t="s">
        <v>28</v>
      </c>
      <c r="B855" s="27">
        <v>2023</v>
      </c>
      <c r="C855" s="30">
        <v>45118</v>
      </c>
      <c r="D855" s="27">
        <v>2202</v>
      </c>
      <c r="E855" s="31">
        <v>2</v>
      </c>
      <c r="F855" s="27" t="s">
        <v>22</v>
      </c>
      <c r="G855" s="27" t="s">
        <v>21</v>
      </c>
      <c r="H855" s="27">
        <v>2</v>
      </c>
      <c r="I855" s="5">
        <f t="shared" si="40"/>
        <v>230175</v>
      </c>
      <c r="J855" s="27">
        <v>3.4956587237234413</v>
      </c>
      <c r="Q855" t="str">
        <f t="shared" si="41"/>
        <v>2202_2_45 day</v>
      </c>
      <c r="R855" s="5">
        <v>230132</v>
      </c>
      <c r="S855" s="32">
        <v>2023</v>
      </c>
      <c r="T855" s="32" t="s">
        <v>130</v>
      </c>
      <c r="U855" s="5" t="s">
        <v>28</v>
      </c>
      <c r="V855" s="5">
        <v>2301</v>
      </c>
      <c r="W855" s="32">
        <v>5</v>
      </c>
      <c r="X855" s="5">
        <v>2</v>
      </c>
      <c r="Y855" s="27" t="s">
        <v>27</v>
      </c>
      <c r="Z855" s="5" t="str">
        <f t="shared" si="42"/>
        <v>2301_2_35 day</v>
      </c>
      <c r="AA855" s="32">
        <f t="shared" si="43"/>
        <v>230132</v>
      </c>
      <c r="AF855">
        <f>VLOOKUP($I855,ForageQuality!$G$3:$K$1436,2,FALSE)</f>
        <v>15.445239000000001</v>
      </c>
      <c r="AG855">
        <f>VLOOKUP($I855,ForageQuality!$G$3:$K$1436,3,FALSE)</f>
        <v>25.097373000000001</v>
      </c>
      <c r="AH855">
        <f>VLOOKUP($I855,ForageQuality!$G$3:$K$1436,4,FALSE)</f>
        <v>31.957868999999999</v>
      </c>
      <c r="AI855">
        <f>VLOOKUP($I855,ForageQuality!$G$3:$K$1436,5,FALSE)</f>
        <v>24.951405000000005</v>
      </c>
    </row>
    <row r="856" spans="1:35" ht="15.75" customHeight="1" x14ac:dyDescent="0.2">
      <c r="A856" s="27" t="s">
        <v>28</v>
      </c>
      <c r="B856" s="27">
        <v>2023</v>
      </c>
      <c r="C856" s="30">
        <v>45118</v>
      </c>
      <c r="D856" s="27">
        <v>2203</v>
      </c>
      <c r="E856" s="31">
        <v>2</v>
      </c>
      <c r="F856" s="27" t="s">
        <v>24</v>
      </c>
      <c r="G856" s="27" t="s">
        <v>21</v>
      </c>
      <c r="H856" s="27">
        <v>2</v>
      </c>
      <c r="I856" s="5">
        <f t="shared" si="40"/>
        <v>230176</v>
      </c>
      <c r="J856" s="27">
        <v>5.9656168678454611</v>
      </c>
      <c r="Q856" t="str">
        <f t="shared" si="41"/>
        <v>2203_2_45 day</v>
      </c>
      <c r="R856" s="5">
        <v>230133</v>
      </c>
      <c r="S856" s="32">
        <v>2023</v>
      </c>
      <c r="T856" s="32" t="s">
        <v>130</v>
      </c>
      <c r="U856" s="5" t="s">
        <v>28</v>
      </c>
      <c r="V856" s="5">
        <v>2302</v>
      </c>
      <c r="W856" s="32">
        <v>5</v>
      </c>
      <c r="X856" s="5">
        <v>2</v>
      </c>
      <c r="Y856" s="27" t="s">
        <v>27</v>
      </c>
      <c r="Z856" s="5" t="str">
        <f t="shared" si="42"/>
        <v>2302_2_35 day</v>
      </c>
      <c r="AA856" s="32">
        <f t="shared" si="43"/>
        <v>230133</v>
      </c>
      <c r="AF856">
        <f>VLOOKUP($I856,ForageQuality!$G$3:$K$1436,2,FALSE)</f>
        <v>14.057471999999999</v>
      </c>
      <c r="AG856">
        <f>VLOOKUP($I856,ForageQuality!$G$3:$K$1436,3,FALSE)</f>
        <v>27.712256</v>
      </c>
      <c r="AH856">
        <f>VLOOKUP($I856,ForageQuality!$G$3:$K$1436,4,FALSE)</f>
        <v>35.409087999999997</v>
      </c>
      <c r="AI856">
        <f>VLOOKUP($I856,ForageQuality!$G$3:$K$1436,5,FALSE)</f>
        <v>29.890432000000001</v>
      </c>
    </row>
    <row r="857" spans="1:35" ht="15.75" customHeight="1" x14ac:dyDescent="0.2">
      <c r="A857" s="27" t="s">
        <v>28</v>
      </c>
      <c r="B857" s="27">
        <v>2023</v>
      </c>
      <c r="C857" s="30">
        <v>45118</v>
      </c>
      <c r="D857" s="27">
        <v>2204</v>
      </c>
      <c r="E857" s="31">
        <v>2</v>
      </c>
      <c r="F857" s="27" t="s">
        <v>23</v>
      </c>
      <c r="G857" s="27" t="s">
        <v>21</v>
      </c>
      <c r="H857" s="27">
        <v>2</v>
      </c>
      <c r="I857" s="5">
        <f t="shared" si="40"/>
        <v>230177</v>
      </c>
      <c r="J857" s="27">
        <v>4.9577580474753846</v>
      </c>
      <c r="Q857" t="str">
        <f t="shared" si="41"/>
        <v>2204_2_45 day</v>
      </c>
      <c r="R857" s="5">
        <v>230134</v>
      </c>
      <c r="S857" s="32">
        <v>2023</v>
      </c>
      <c r="T857" s="32" t="s">
        <v>130</v>
      </c>
      <c r="U857" s="5" t="s">
        <v>28</v>
      </c>
      <c r="V857" s="5">
        <v>2303</v>
      </c>
      <c r="W857" s="32">
        <v>5</v>
      </c>
      <c r="X857" s="5">
        <v>2</v>
      </c>
      <c r="Y857" s="27" t="s">
        <v>27</v>
      </c>
      <c r="Z857" s="5" t="str">
        <f t="shared" si="42"/>
        <v>2303_2_35 day</v>
      </c>
      <c r="AA857" s="32">
        <f t="shared" si="43"/>
        <v>230134</v>
      </c>
      <c r="AF857">
        <f>VLOOKUP($I857,ForageQuality!$G$3:$K$1436,2,FALSE)</f>
        <v>15.559104</v>
      </c>
      <c r="AG857">
        <f>VLOOKUP($I857,ForageQuality!$G$3:$K$1436,3,FALSE)</f>
        <v>27.191736000000002</v>
      </c>
      <c r="AH857">
        <f>VLOOKUP($I857,ForageQuality!$G$3:$K$1436,4,FALSE)</f>
        <v>33.824537999999997</v>
      </c>
      <c r="AI857">
        <f>VLOOKUP($I857,ForageQuality!$G$3:$K$1436,5,FALSE)</f>
        <v>28.320138</v>
      </c>
    </row>
    <row r="858" spans="1:35" ht="15.75" customHeight="1" x14ac:dyDescent="0.2">
      <c r="A858" s="27" t="s">
        <v>28</v>
      </c>
      <c r="B858" s="27">
        <v>2023</v>
      </c>
      <c r="C858" s="30">
        <v>45118</v>
      </c>
      <c r="D858" s="27">
        <v>2205</v>
      </c>
      <c r="E858" s="31">
        <v>2</v>
      </c>
      <c r="F858" s="27" t="s">
        <v>26</v>
      </c>
      <c r="G858" s="27" t="s">
        <v>21</v>
      </c>
      <c r="H858" s="27">
        <v>2</v>
      </c>
      <c r="I858" s="5">
        <f t="shared" si="40"/>
        <v>230178</v>
      </c>
      <c r="J858" s="27">
        <v>5.2162455773863297</v>
      </c>
      <c r="Q858" t="str">
        <f t="shared" si="41"/>
        <v>2205_2_45 day</v>
      </c>
      <c r="R858" s="5">
        <v>230135</v>
      </c>
      <c r="S858" s="32">
        <v>2023</v>
      </c>
      <c r="T858" s="32" t="s">
        <v>130</v>
      </c>
      <c r="U858" s="5" t="s">
        <v>28</v>
      </c>
      <c r="V858" s="5">
        <v>2304</v>
      </c>
      <c r="W858" s="32">
        <v>5</v>
      </c>
      <c r="X858" s="5">
        <v>2</v>
      </c>
      <c r="Y858" s="27" t="s">
        <v>27</v>
      </c>
      <c r="Z858" s="5" t="str">
        <f t="shared" si="42"/>
        <v>2304_2_35 day</v>
      </c>
      <c r="AA858" s="32">
        <f t="shared" si="43"/>
        <v>230135</v>
      </c>
      <c r="AF858">
        <f>VLOOKUP($I858,ForageQuality!$G$3:$K$1436,2,FALSE)</f>
        <v>16.271100000000001</v>
      </c>
      <c r="AG858">
        <f>VLOOKUP($I858,ForageQuality!$G$3:$K$1436,3,FALSE)</f>
        <v>20.388870000000001</v>
      </c>
      <c r="AH858">
        <f>VLOOKUP($I858,ForageQuality!$G$3:$K$1436,4,FALSE)</f>
        <v>28.351710000000001</v>
      </c>
      <c r="AI858">
        <f>VLOOKUP($I858,ForageQuality!$G$3:$K$1436,5,FALSE)</f>
        <v>20.888819999999999</v>
      </c>
    </row>
    <row r="859" spans="1:35" ht="15.75" customHeight="1" x14ac:dyDescent="0.2">
      <c r="A859" s="27" t="s">
        <v>28</v>
      </c>
      <c r="B859" s="27">
        <v>2023</v>
      </c>
      <c r="C859" s="30">
        <v>45118</v>
      </c>
      <c r="D859" s="27">
        <v>2206</v>
      </c>
      <c r="E859" s="31">
        <v>2</v>
      </c>
      <c r="F859" s="27" t="s">
        <v>25</v>
      </c>
      <c r="G859" s="27" t="s">
        <v>21</v>
      </c>
      <c r="H859" s="27">
        <v>2</v>
      </c>
      <c r="I859" s="5">
        <f t="shared" si="40"/>
        <v>230179</v>
      </c>
      <c r="J859" s="27">
        <v>7.2968922068161861</v>
      </c>
      <c r="Q859" t="str">
        <f t="shared" si="41"/>
        <v>2206_2_45 day</v>
      </c>
      <c r="R859" s="5">
        <v>230136</v>
      </c>
      <c r="S859" s="32">
        <v>2023</v>
      </c>
      <c r="T859" s="32" t="s">
        <v>130</v>
      </c>
      <c r="U859" s="5" t="s">
        <v>28</v>
      </c>
      <c r="V859" s="5">
        <v>2305</v>
      </c>
      <c r="W859" s="32">
        <v>5</v>
      </c>
      <c r="X859" s="5">
        <v>2</v>
      </c>
      <c r="Y859" s="27" t="s">
        <v>27</v>
      </c>
      <c r="Z859" s="5" t="str">
        <f t="shared" si="42"/>
        <v>2305_2_35 day</v>
      </c>
      <c r="AA859" s="32">
        <f t="shared" si="43"/>
        <v>230136</v>
      </c>
      <c r="AF859">
        <f>VLOOKUP($I859,ForageQuality!$G$3:$K$1436,2,FALSE)</f>
        <v>15.314524999999998</v>
      </c>
      <c r="AG859">
        <f>VLOOKUP($I859,ForageQuality!$G$3:$K$1436,3,FALSE)</f>
        <v>26.276982</v>
      </c>
      <c r="AH859">
        <f>VLOOKUP($I859,ForageQuality!$G$3:$K$1436,4,FALSE)</f>
        <v>34.267963999999999</v>
      </c>
      <c r="AI859">
        <f>VLOOKUP($I859,ForageQuality!$G$3:$K$1436,5,FALSE)</f>
        <v>26.907848999999999</v>
      </c>
    </row>
    <row r="860" spans="1:35" ht="15.75" customHeight="1" x14ac:dyDescent="0.2">
      <c r="A860" s="27" t="s">
        <v>28</v>
      </c>
      <c r="B860" s="27">
        <v>2023</v>
      </c>
      <c r="C860" s="30">
        <v>45107</v>
      </c>
      <c r="D860" s="27">
        <v>2207</v>
      </c>
      <c r="E860" s="31">
        <v>2</v>
      </c>
      <c r="F860" s="27" t="s">
        <v>20</v>
      </c>
      <c r="G860" s="27" t="s">
        <v>27</v>
      </c>
      <c r="H860" s="27">
        <v>2</v>
      </c>
      <c r="I860" s="5">
        <f t="shared" si="40"/>
        <v>230126</v>
      </c>
      <c r="J860" s="27">
        <v>5.9577047765850342</v>
      </c>
      <c r="Q860" t="str">
        <f t="shared" si="41"/>
        <v>2207_2_35 day</v>
      </c>
      <c r="R860" s="5">
        <v>230137</v>
      </c>
      <c r="S860" s="32">
        <v>2023</v>
      </c>
      <c r="T860" s="32" t="s">
        <v>130</v>
      </c>
      <c r="U860" s="5" t="s">
        <v>28</v>
      </c>
      <c r="V860" s="5">
        <v>2306</v>
      </c>
      <c r="W860" s="32">
        <v>5</v>
      </c>
      <c r="X860" s="5">
        <v>2</v>
      </c>
      <c r="Y860" s="27" t="s">
        <v>27</v>
      </c>
      <c r="Z860" s="5" t="str">
        <f t="shared" si="42"/>
        <v>2306_2_35 day</v>
      </c>
      <c r="AA860" s="32">
        <f t="shared" si="43"/>
        <v>230137</v>
      </c>
      <c r="AF860">
        <f>VLOOKUP($I860,ForageQuality!$G$3:$K$1436,2,FALSE)</f>
        <v>15.936515999999999</v>
      </c>
      <c r="AG860">
        <f>VLOOKUP($I860,ForageQuality!$G$3:$K$1436,3,FALSE)</f>
        <v>27.688329</v>
      </c>
      <c r="AH860">
        <f>VLOOKUP($I860,ForageQuality!$G$3:$K$1436,4,FALSE)</f>
        <v>34.243451999999998</v>
      </c>
      <c r="AI860">
        <f>VLOOKUP($I860,ForageQuality!$G$3:$K$1436,5,FALSE)</f>
        <v>26.849564999999998</v>
      </c>
    </row>
    <row r="861" spans="1:35" ht="15.75" customHeight="1" x14ac:dyDescent="0.2">
      <c r="A861" s="27" t="s">
        <v>28</v>
      </c>
      <c r="B861" s="27">
        <v>2023</v>
      </c>
      <c r="C861" s="30">
        <v>45107</v>
      </c>
      <c r="D861" s="27">
        <v>2208</v>
      </c>
      <c r="E861" s="31">
        <v>2</v>
      </c>
      <c r="F861" s="27" t="s">
        <v>23</v>
      </c>
      <c r="G861" s="27" t="s">
        <v>27</v>
      </c>
      <c r="H861" s="27">
        <v>2</v>
      </c>
      <c r="I861" s="5">
        <f t="shared" si="40"/>
        <v>230127</v>
      </c>
      <c r="J861" s="27">
        <v>3.1391127714718787</v>
      </c>
      <c r="Q861" t="str">
        <f t="shared" si="41"/>
        <v>2208_2_35 day</v>
      </c>
      <c r="R861" s="5">
        <v>230138</v>
      </c>
      <c r="S861" s="32">
        <v>2023</v>
      </c>
      <c r="T861" s="32" t="s">
        <v>130</v>
      </c>
      <c r="U861" s="5" t="s">
        <v>28</v>
      </c>
      <c r="V861" s="5">
        <v>2407</v>
      </c>
      <c r="W861" s="32">
        <v>5</v>
      </c>
      <c r="X861" s="5">
        <v>2</v>
      </c>
      <c r="Y861" s="27" t="s">
        <v>27</v>
      </c>
      <c r="Z861" s="5" t="str">
        <f t="shared" si="42"/>
        <v>2407_2_35 day</v>
      </c>
      <c r="AA861" s="32">
        <f t="shared" si="43"/>
        <v>230138</v>
      </c>
      <c r="AF861">
        <f>VLOOKUP($I861,ForageQuality!$G$3:$K$1436,2,FALSE)</f>
        <v>17.439786000000002</v>
      </c>
      <c r="AG861">
        <f>VLOOKUP($I861,ForageQuality!$G$3:$K$1436,3,FALSE)</f>
        <v>24.758838000000001</v>
      </c>
      <c r="AH861">
        <f>VLOOKUP($I861,ForageQuality!$G$3:$K$1436,4,FALSE)</f>
        <v>30.626856</v>
      </c>
      <c r="AI861">
        <f>VLOOKUP($I861,ForageQuality!$G$3:$K$1436,5,FALSE)</f>
        <v>23.2713</v>
      </c>
    </row>
    <row r="862" spans="1:35" ht="15.75" customHeight="1" x14ac:dyDescent="0.2">
      <c r="A862" s="27" t="s">
        <v>28</v>
      </c>
      <c r="B862" s="27">
        <v>2023</v>
      </c>
      <c r="C862" s="30">
        <v>45107</v>
      </c>
      <c r="D862" s="27">
        <v>2209</v>
      </c>
      <c r="E862" s="31">
        <v>2</v>
      </c>
      <c r="F862" s="27" t="s">
        <v>22</v>
      </c>
      <c r="G862" s="27" t="s">
        <v>27</v>
      </c>
      <c r="H862" s="27">
        <v>2</v>
      </c>
      <c r="I862" s="5">
        <f t="shared" si="40"/>
        <v>230128</v>
      </c>
      <c r="J862" s="27">
        <v>0.42139352444817674</v>
      </c>
      <c r="Q862" t="str">
        <f t="shared" si="41"/>
        <v>2209_2_35 day</v>
      </c>
      <c r="R862" s="5">
        <v>230139</v>
      </c>
      <c r="S862" s="32">
        <v>2023</v>
      </c>
      <c r="T862" s="32" t="s">
        <v>130</v>
      </c>
      <c r="U862" s="5" t="s">
        <v>28</v>
      </c>
      <c r="V862" s="5">
        <v>2408</v>
      </c>
      <c r="W862" s="32">
        <v>5</v>
      </c>
      <c r="X862" s="5">
        <v>2</v>
      </c>
      <c r="Y862" s="27" t="s">
        <v>27</v>
      </c>
      <c r="Z862" s="5" t="str">
        <f t="shared" si="42"/>
        <v>2408_2_35 day</v>
      </c>
      <c r="AA862" s="32">
        <f t="shared" si="43"/>
        <v>230139</v>
      </c>
      <c r="AF862">
        <f>VLOOKUP($I862,ForageQuality!$G$3:$K$1436,2,FALSE)</f>
        <v>18.091999999999999</v>
      </c>
      <c r="AG862">
        <f>VLOOKUP($I862,ForageQuality!$G$3:$K$1436,3,FALSE)</f>
        <v>23.944762000000001</v>
      </c>
      <c r="AH862">
        <f>VLOOKUP($I862,ForageQuality!$G$3:$K$1436,4,FALSE)</f>
        <v>28.983384000000001</v>
      </c>
      <c r="AI862">
        <f>VLOOKUP($I862,ForageQuality!$G$3:$K$1436,5,FALSE)</f>
        <v>21.719446000000001</v>
      </c>
    </row>
    <row r="863" spans="1:35" ht="15.75" customHeight="1" x14ac:dyDescent="0.2">
      <c r="A863" s="27" t="s">
        <v>28</v>
      </c>
      <c r="B863" s="27">
        <v>2023</v>
      </c>
      <c r="C863" s="30">
        <v>45107</v>
      </c>
      <c r="D863" s="27">
        <v>2210</v>
      </c>
      <c r="E863" s="31">
        <v>2</v>
      </c>
      <c r="F863" s="27" t="s">
        <v>24</v>
      </c>
      <c r="G863" s="27" t="s">
        <v>27</v>
      </c>
      <c r="H863" s="27">
        <v>2</v>
      </c>
      <c r="I863" s="5">
        <f t="shared" si="40"/>
        <v>230129</v>
      </c>
      <c r="J863" s="27">
        <v>0.46536532641591</v>
      </c>
      <c r="Q863" t="str">
        <f t="shared" si="41"/>
        <v>2210_2_35 day</v>
      </c>
      <c r="R863" s="5">
        <v>230140</v>
      </c>
      <c r="S863" s="32">
        <v>2023</v>
      </c>
      <c r="T863" s="32" t="s">
        <v>130</v>
      </c>
      <c r="U863" s="5" t="s">
        <v>28</v>
      </c>
      <c r="V863" s="5">
        <v>2409</v>
      </c>
      <c r="W863" s="32">
        <v>5</v>
      </c>
      <c r="X863" s="5">
        <v>2</v>
      </c>
      <c r="Y863" s="27" t="s">
        <v>27</v>
      </c>
      <c r="Z863" s="5" t="str">
        <f t="shared" si="42"/>
        <v>2409_2_35 day</v>
      </c>
      <c r="AA863" s="32">
        <f t="shared" si="43"/>
        <v>230140</v>
      </c>
      <c r="AF863">
        <f>VLOOKUP($I863,ForageQuality!$G$3:$K$1436,2,FALSE)</f>
        <v>20.593247999999999</v>
      </c>
      <c r="AG863">
        <f>VLOOKUP($I863,ForageQuality!$G$3:$K$1436,3,FALSE)</f>
        <v>19.464352000000002</v>
      </c>
      <c r="AH863">
        <f>VLOOKUP($I863,ForageQuality!$G$3:$K$1436,4,FALSE)</f>
        <v>23.579359999999998</v>
      </c>
      <c r="AI863">
        <f>VLOOKUP($I863,ForageQuality!$G$3:$K$1436,5,FALSE)</f>
        <v>17.233872000000002</v>
      </c>
    </row>
    <row r="864" spans="1:35" ht="15.75" customHeight="1" x14ac:dyDescent="0.2">
      <c r="A864" s="27" t="s">
        <v>28</v>
      </c>
      <c r="B864" s="27">
        <v>2023</v>
      </c>
      <c r="C864" s="30">
        <v>45107</v>
      </c>
      <c r="D864" s="27">
        <v>2211</v>
      </c>
      <c r="E864" s="31">
        <v>2</v>
      </c>
      <c r="F864" s="27" t="s">
        <v>25</v>
      </c>
      <c r="G864" s="27" t="s">
        <v>27</v>
      </c>
      <c r="H864" s="27">
        <v>2</v>
      </c>
      <c r="I864" s="5">
        <f t="shared" si="40"/>
        <v>230130</v>
      </c>
      <c r="J864" s="27">
        <v>2.2819860501600635</v>
      </c>
      <c r="Q864" t="str">
        <f t="shared" si="41"/>
        <v>2211_2_35 day</v>
      </c>
      <c r="R864" s="5">
        <v>230141</v>
      </c>
      <c r="S864" s="32">
        <v>2023</v>
      </c>
      <c r="T864" s="32" t="s">
        <v>130</v>
      </c>
      <c r="U864" s="5" t="s">
        <v>28</v>
      </c>
      <c r="V864" s="5">
        <v>2410</v>
      </c>
      <c r="W864" s="32">
        <v>5</v>
      </c>
      <c r="X864" s="5">
        <v>2</v>
      </c>
      <c r="Y864" s="27" t="s">
        <v>27</v>
      </c>
      <c r="Z864" s="5" t="str">
        <f t="shared" si="42"/>
        <v>2410_2_35 day</v>
      </c>
      <c r="AA864" s="32">
        <f t="shared" si="43"/>
        <v>230141</v>
      </c>
      <c r="AF864">
        <f>VLOOKUP($I864,ForageQuality!$G$3:$K$1436,2,FALSE)</f>
        <v>19.535855999999999</v>
      </c>
      <c r="AG864">
        <f>VLOOKUP($I864,ForageQuality!$G$3:$K$1436,3,FALSE)</f>
        <v>21.255303999999999</v>
      </c>
      <c r="AH864">
        <f>VLOOKUP($I864,ForageQuality!$G$3:$K$1436,4,FALSE)</f>
        <v>27.703233999999998</v>
      </c>
      <c r="AI864">
        <f>VLOOKUP($I864,ForageQuality!$G$3:$K$1436,5,FALSE)</f>
        <v>15.036023999999999</v>
      </c>
    </row>
    <row r="865" spans="1:35" ht="15.75" customHeight="1" x14ac:dyDescent="0.2">
      <c r="A865" s="27" t="s">
        <v>28</v>
      </c>
      <c r="B865" s="27">
        <v>2023</v>
      </c>
      <c r="C865" s="30">
        <v>45107</v>
      </c>
      <c r="D865" s="27">
        <v>2212</v>
      </c>
      <c r="E865" s="31">
        <v>2</v>
      </c>
      <c r="F865" s="27" t="s">
        <v>26</v>
      </c>
      <c r="G865" s="27" t="s">
        <v>27</v>
      </c>
      <c r="H865" s="27">
        <v>2</v>
      </c>
      <c r="I865" s="5">
        <f t="shared" si="40"/>
        <v>230131</v>
      </c>
      <c r="J865" s="27">
        <v>3.9167249625555671</v>
      </c>
      <c r="Q865" t="str">
        <f t="shared" si="41"/>
        <v>2212_2_35 day</v>
      </c>
      <c r="R865" s="5">
        <v>230142</v>
      </c>
      <c r="S865" s="32">
        <v>2023</v>
      </c>
      <c r="T865" s="32" t="s">
        <v>130</v>
      </c>
      <c r="U865" s="5" t="s">
        <v>28</v>
      </c>
      <c r="V865" s="5">
        <v>2411</v>
      </c>
      <c r="W865" s="32">
        <v>5</v>
      </c>
      <c r="X865" s="5">
        <v>2</v>
      </c>
      <c r="Y865" s="27" t="s">
        <v>27</v>
      </c>
      <c r="Z865" s="5" t="str">
        <f t="shared" si="42"/>
        <v>2411_2_35 day</v>
      </c>
      <c r="AA865" s="32">
        <f t="shared" si="43"/>
        <v>230142</v>
      </c>
      <c r="AF865">
        <f>VLOOKUP($I865,ForageQuality!$G$3:$K$1436,2,FALSE)</f>
        <v>19.577414999999998</v>
      </c>
      <c r="AG865">
        <f>VLOOKUP($I865,ForageQuality!$G$3:$K$1436,3,FALSE)</f>
        <v>21.786149000000005</v>
      </c>
      <c r="AH865">
        <f>VLOOKUP($I865,ForageQuality!$G$3:$K$1436,4,FALSE)</f>
        <v>28.092905999999999</v>
      </c>
      <c r="AI865">
        <f>VLOOKUP($I865,ForageQuality!$G$3:$K$1436,5,FALSE)</f>
        <v>17.368680999999999</v>
      </c>
    </row>
    <row r="866" spans="1:35" ht="15.75" customHeight="1" x14ac:dyDescent="0.2">
      <c r="A866" s="27" t="s">
        <v>28</v>
      </c>
      <c r="B866" s="27">
        <v>2023</v>
      </c>
      <c r="C866" s="30">
        <v>45107</v>
      </c>
      <c r="D866" s="27">
        <v>2301</v>
      </c>
      <c r="E866" s="31">
        <v>3</v>
      </c>
      <c r="F866" s="27" t="s">
        <v>20</v>
      </c>
      <c r="G866" s="27" t="s">
        <v>27</v>
      </c>
      <c r="H866" s="27">
        <v>2</v>
      </c>
      <c r="I866" s="5">
        <f t="shared" si="40"/>
        <v>230132</v>
      </c>
      <c r="J866" s="27">
        <v>5.843685433142797</v>
      </c>
      <c r="Q866" t="str">
        <f t="shared" si="41"/>
        <v>2301_2_35 day</v>
      </c>
      <c r="R866" s="5">
        <v>230143</v>
      </c>
      <c r="S866" s="32">
        <v>2023</v>
      </c>
      <c r="T866" s="32" t="s">
        <v>130</v>
      </c>
      <c r="U866" s="5" t="s">
        <v>28</v>
      </c>
      <c r="V866" s="5">
        <v>2412</v>
      </c>
      <c r="W866" s="32">
        <v>5</v>
      </c>
      <c r="X866" s="5">
        <v>2</v>
      </c>
      <c r="Y866" s="27" t="s">
        <v>27</v>
      </c>
      <c r="Z866" s="5" t="str">
        <f t="shared" si="42"/>
        <v>2412_2_35 day</v>
      </c>
      <c r="AA866" s="32">
        <f t="shared" si="43"/>
        <v>230143</v>
      </c>
      <c r="AF866">
        <f>VLOOKUP($I866,ForageQuality!$G$3:$K$1436,2,FALSE)</f>
        <v>18.030253999999999</v>
      </c>
      <c r="AG866">
        <f>VLOOKUP($I866,ForageQuality!$G$3:$K$1436,3,FALSE)</f>
        <v>22.505977999999999</v>
      </c>
      <c r="AH866">
        <f>VLOOKUP($I866,ForageQuality!$G$3:$K$1436,4,FALSE)</f>
        <v>29.037624000000005</v>
      </c>
      <c r="AI866">
        <f>VLOOKUP($I866,ForageQuality!$G$3:$K$1436,5,FALSE)</f>
        <v>19.458483000000001</v>
      </c>
    </row>
    <row r="867" spans="1:35" ht="15.75" customHeight="1" x14ac:dyDescent="0.2">
      <c r="A867" s="27" t="s">
        <v>28</v>
      </c>
      <c r="B867" s="27">
        <v>2023</v>
      </c>
      <c r="C867" s="30">
        <v>45107</v>
      </c>
      <c r="D867" s="27">
        <v>2302</v>
      </c>
      <c r="E867" s="31">
        <v>3</v>
      </c>
      <c r="F867" s="27" t="s">
        <v>23</v>
      </c>
      <c r="G867" s="27" t="s">
        <v>27</v>
      </c>
      <c r="H867" s="27">
        <v>2</v>
      </c>
      <c r="I867" s="5">
        <f t="shared" si="40"/>
        <v>230133</v>
      </c>
      <c r="J867" s="27">
        <v>2.7990438212881785</v>
      </c>
      <c r="Q867" t="str">
        <f t="shared" si="41"/>
        <v>2302_2_35 day</v>
      </c>
      <c r="R867" s="5">
        <v>230168</v>
      </c>
      <c r="S867" s="32">
        <v>2023</v>
      </c>
      <c r="T867" s="32" t="s">
        <v>130</v>
      </c>
      <c r="U867" s="5" t="s">
        <v>28</v>
      </c>
      <c r="V867" s="5">
        <v>2101</v>
      </c>
      <c r="W867" s="32">
        <v>7</v>
      </c>
      <c r="X867" s="5">
        <v>2</v>
      </c>
      <c r="Y867" s="27" t="s">
        <v>21</v>
      </c>
      <c r="Z867" s="5" t="str">
        <f t="shared" si="42"/>
        <v>2101_2_45 day</v>
      </c>
      <c r="AA867" s="32">
        <f t="shared" si="43"/>
        <v>230168</v>
      </c>
      <c r="AF867">
        <f>VLOOKUP($I867,ForageQuality!$G$3:$K$1436,2,FALSE)</f>
        <v>18.42428</v>
      </c>
      <c r="AG867">
        <f>VLOOKUP($I867,ForageQuality!$G$3:$K$1436,3,FALSE)</f>
        <v>21.310448000000001</v>
      </c>
      <c r="AH867">
        <f>VLOOKUP($I867,ForageQuality!$G$3:$K$1436,4,FALSE)</f>
        <v>27.627344000000004</v>
      </c>
      <c r="AI867">
        <f>VLOOKUP($I867,ForageQuality!$G$3:$K$1436,5,FALSE)</f>
        <v>17.044727999999999</v>
      </c>
    </row>
    <row r="868" spans="1:35" ht="15.75" customHeight="1" x14ac:dyDescent="0.2">
      <c r="A868" s="27" t="s">
        <v>28</v>
      </c>
      <c r="B868" s="27">
        <v>2023</v>
      </c>
      <c r="C868" s="30">
        <v>45107</v>
      </c>
      <c r="D868" s="27">
        <v>2303</v>
      </c>
      <c r="E868" s="31">
        <v>3</v>
      </c>
      <c r="F868" s="27" t="s">
        <v>26</v>
      </c>
      <c r="G868" s="27" t="s">
        <v>27</v>
      </c>
      <c r="H868" s="27">
        <v>2</v>
      </c>
      <c r="I868" s="5">
        <f t="shared" si="40"/>
        <v>230134</v>
      </c>
      <c r="J868" s="27">
        <v>0.51552640561796059</v>
      </c>
      <c r="Q868" t="str">
        <f t="shared" si="41"/>
        <v>2303_2_35 day</v>
      </c>
      <c r="R868" s="5">
        <v>230169</v>
      </c>
      <c r="S868" s="32">
        <v>2023</v>
      </c>
      <c r="T868" s="32" t="s">
        <v>130</v>
      </c>
      <c r="U868" s="5" t="s">
        <v>28</v>
      </c>
      <c r="V868" s="5">
        <v>2102</v>
      </c>
      <c r="W868" s="32">
        <v>7</v>
      </c>
      <c r="X868" s="5">
        <v>2</v>
      </c>
      <c r="Y868" s="27" t="s">
        <v>21</v>
      </c>
      <c r="Z868" s="5" t="str">
        <f t="shared" si="42"/>
        <v>2102_2_45 day</v>
      </c>
      <c r="AA868" s="32">
        <f t="shared" si="43"/>
        <v>230169</v>
      </c>
      <c r="AF868">
        <f>VLOOKUP($I868,ForageQuality!$G$3:$K$1436,2,FALSE)</f>
        <v>21.618815000000001</v>
      </c>
      <c r="AG868">
        <f>VLOOKUP($I868,ForageQuality!$G$3:$K$1436,3,FALSE)</f>
        <v>18.926694999999999</v>
      </c>
      <c r="AH868">
        <f>VLOOKUP($I868,ForageQuality!$G$3:$K$1436,4,FALSE)</f>
        <v>23.192250000000001</v>
      </c>
      <c r="AI868">
        <f>VLOOKUP($I868,ForageQuality!$G$3:$K$1436,5,FALSE)</f>
        <v>14.533810000000001</v>
      </c>
    </row>
    <row r="869" spans="1:35" ht="15.75" customHeight="1" x14ac:dyDescent="0.2">
      <c r="A869" s="27" t="s">
        <v>28</v>
      </c>
      <c r="B869" s="27">
        <v>2023</v>
      </c>
      <c r="C869" s="30">
        <v>45107</v>
      </c>
      <c r="D869" s="27">
        <v>2304</v>
      </c>
      <c r="E869" s="31">
        <v>3</v>
      </c>
      <c r="F869" s="27" t="s">
        <v>25</v>
      </c>
      <c r="G869" s="27" t="s">
        <v>27</v>
      </c>
      <c r="H869" s="27">
        <v>2</v>
      </c>
      <c r="I869" s="5">
        <f t="shared" si="40"/>
        <v>230135</v>
      </c>
      <c r="J869" s="27">
        <v>0.37827723312518291</v>
      </c>
      <c r="Q869" t="str">
        <f t="shared" si="41"/>
        <v>2304_2_35 day</v>
      </c>
      <c r="R869" s="5">
        <v>230170</v>
      </c>
      <c r="S869" s="32">
        <v>2023</v>
      </c>
      <c r="T869" s="32" t="s">
        <v>130</v>
      </c>
      <c r="U869" s="5" t="s">
        <v>28</v>
      </c>
      <c r="V869" s="5">
        <v>2103</v>
      </c>
      <c r="W869" s="32">
        <v>7</v>
      </c>
      <c r="X869" s="5">
        <v>2</v>
      </c>
      <c r="Y869" s="27" t="s">
        <v>21</v>
      </c>
      <c r="Z869" s="5" t="str">
        <f t="shared" si="42"/>
        <v>2103_2_45 day</v>
      </c>
      <c r="AA869" s="32">
        <f t="shared" si="43"/>
        <v>230170</v>
      </c>
      <c r="AF869">
        <f>VLOOKUP($I869,ForageQuality!$G$3:$K$1436,2,FALSE)</f>
        <v>20.056825</v>
      </c>
      <c r="AG869">
        <f>VLOOKUP($I869,ForageQuality!$G$3:$K$1436,3,FALSE)</f>
        <v>22.311520000000002</v>
      </c>
      <c r="AH869">
        <f>VLOOKUP($I869,ForageQuality!$G$3:$K$1436,4,FALSE)</f>
        <v>27.753575000000001</v>
      </c>
      <c r="AI869">
        <f>VLOOKUP($I869,ForageQuality!$G$3:$K$1436,5,FALSE)</f>
        <v>16.326165</v>
      </c>
    </row>
    <row r="870" spans="1:35" ht="15.75" customHeight="1" x14ac:dyDescent="0.2">
      <c r="A870" s="27" t="s">
        <v>28</v>
      </c>
      <c r="B870" s="27">
        <v>2023</v>
      </c>
      <c r="C870" s="30">
        <v>45107</v>
      </c>
      <c r="D870" s="27">
        <v>2305</v>
      </c>
      <c r="E870" s="31">
        <v>3</v>
      </c>
      <c r="F870" s="27" t="s">
        <v>24</v>
      </c>
      <c r="G870" s="27" t="s">
        <v>27</v>
      </c>
      <c r="H870" s="27">
        <v>2</v>
      </c>
      <c r="I870" s="5">
        <f t="shared" si="40"/>
        <v>230136</v>
      </c>
      <c r="J870" s="27">
        <v>2.1958153377120295</v>
      </c>
      <c r="Q870" t="str">
        <f t="shared" si="41"/>
        <v>2305_2_35 day</v>
      </c>
      <c r="R870" s="5">
        <v>230171</v>
      </c>
      <c r="S870" s="32">
        <v>2023</v>
      </c>
      <c r="T870" s="32" t="s">
        <v>130</v>
      </c>
      <c r="U870" s="5" t="s">
        <v>28</v>
      </c>
      <c r="V870" s="5">
        <v>2104</v>
      </c>
      <c r="W870" s="32">
        <v>7</v>
      </c>
      <c r="X870" s="5">
        <v>2</v>
      </c>
      <c r="Y870" s="27" t="s">
        <v>21</v>
      </c>
      <c r="Z870" s="5" t="str">
        <f t="shared" si="42"/>
        <v>2104_2_45 day</v>
      </c>
      <c r="AA870" s="32">
        <f t="shared" si="43"/>
        <v>230171</v>
      </c>
      <c r="AF870">
        <f>VLOOKUP($I870,ForageQuality!$G$3:$K$1436,2,FALSE)</f>
        <v>17.670324999999998</v>
      </c>
      <c r="AG870">
        <f>VLOOKUP($I870,ForageQuality!$G$3:$K$1436,3,FALSE)</f>
        <v>24.856560000000002</v>
      </c>
      <c r="AH870">
        <f>VLOOKUP($I870,ForageQuality!$G$3:$K$1436,4,FALSE)</f>
        <v>30.898084999999998</v>
      </c>
      <c r="AI870">
        <f>VLOOKUP($I870,ForageQuality!$G$3:$K$1436,5,FALSE)</f>
        <v>22.349100000000004</v>
      </c>
    </row>
    <row r="871" spans="1:35" ht="15.75" customHeight="1" x14ac:dyDescent="0.2">
      <c r="A871" s="27" t="s">
        <v>28</v>
      </c>
      <c r="B871" s="27">
        <v>2023</v>
      </c>
      <c r="C871" s="30">
        <v>45107</v>
      </c>
      <c r="D871" s="27">
        <v>2306</v>
      </c>
      <c r="E871" s="31">
        <v>3</v>
      </c>
      <c r="F871" s="27" t="s">
        <v>22</v>
      </c>
      <c r="G871" s="27" t="s">
        <v>27</v>
      </c>
      <c r="H871" s="27">
        <v>2</v>
      </c>
      <c r="I871" s="5">
        <f t="shared" si="40"/>
        <v>230137</v>
      </c>
      <c r="J871" s="27">
        <v>5.0828567298425957</v>
      </c>
      <c r="Q871" t="str">
        <f t="shared" si="41"/>
        <v>2306_2_35 day</v>
      </c>
      <c r="R871" s="5">
        <v>230172</v>
      </c>
      <c r="S871" s="32">
        <v>2023</v>
      </c>
      <c r="T871" s="32" t="s">
        <v>130</v>
      </c>
      <c r="U871" s="5" t="s">
        <v>28</v>
      </c>
      <c r="V871" s="5">
        <v>2105</v>
      </c>
      <c r="W871" s="32">
        <v>7</v>
      </c>
      <c r="X871" s="5">
        <v>2</v>
      </c>
      <c r="Y871" s="27" t="s">
        <v>21</v>
      </c>
      <c r="Z871" s="5" t="str">
        <f t="shared" si="42"/>
        <v>2105_2_45 day</v>
      </c>
      <c r="AA871" s="32">
        <f t="shared" si="43"/>
        <v>230172</v>
      </c>
      <c r="AF871">
        <f>VLOOKUP($I871,ForageQuality!$G$3:$K$1436,2,FALSE)</f>
        <v>16.960958000000002</v>
      </c>
      <c r="AG871">
        <f>VLOOKUP($I871,ForageQuality!$G$3:$K$1436,3,FALSE)</f>
        <v>26.798677999999999</v>
      </c>
      <c r="AH871">
        <f>VLOOKUP($I871,ForageQuality!$G$3:$K$1436,4,FALSE)</f>
        <v>32.910817000000002</v>
      </c>
      <c r="AI871">
        <f>VLOOKUP($I871,ForageQuality!$G$3:$K$1436,5,FALSE)</f>
        <v>25.204603000000002</v>
      </c>
    </row>
    <row r="872" spans="1:35" ht="15.75" customHeight="1" x14ac:dyDescent="0.2">
      <c r="A872" s="27" t="s">
        <v>28</v>
      </c>
      <c r="B872" s="27">
        <v>2023</v>
      </c>
      <c r="C872" s="30">
        <v>45118</v>
      </c>
      <c r="D872" s="27">
        <v>2307</v>
      </c>
      <c r="E872" s="31">
        <v>3</v>
      </c>
      <c r="F872" s="27" t="s">
        <v>20</v>
      </c>
      <c r="G872" s="27" t="s">
        <v>21</v>
      </c>
      <c r="H872" s="27">
        <v>2</v>
      </c>
      <c r="I872" s="5">
        <f t="shared" si="40"/>
        <v>230180</v>
      </c>
      <c r="J872" s="27">
        <v>8.0776890974406541</v>
      </c>
      <c r="Q872" t="str">
        <f t="shared" si="41"/>
        <v>2307_2_45 day</v>
      </c>
      <c r="R872" s="5">
        <v>230173</v>
      </c>
      <c r="S872" s="32">
        <v>2023</v>
      </c>
      <c r="T872" s="32" t="s">
        <v>130</v>
      </c>
      <c r="U872" s="5" t="s">
        <v>28</v>
      </c>
      <c r="V872" s="5">
        <v>2106</v>
      </c>
      <c r="W872" s="32">
        <v>7</v>
      </c>
      <c r="X872" s="5">
        <v>2</v>
      </c>
      <c r="Y872" s="27" t="s">
        <v>21</v>
      </c>
      <c r="Z872" s="5" t="str">
        <f t="shared" si="42"/>
        <v>2106_2_45 day</v>
      </c>
      <c r="AA872" s="32">
        <f t="shared" si="43"/>
        <v>230173</v>
      </c>
      <c r="AF872">
        <f>VLOOKUP($I872,ForageQuality!$G$3:$K$1436,2,FALSE)</f>
        <v>13.556215999999999</v>
      </c>
      <c r="AG872">
        <f>VLOOKUP($I872,ForageQuality!$G$3:$K$1436,3,FALSE)</f>
        <v>27.892051999999996</v>
      </c>
      <c r="AH872">
        <f>VLOOKUP($I872,ForageQuality!$G$3:$K$1436,4,FALSE)</f>
        <v>37.027363999999999</v>
      </c>
      <c r="AI872">
        <f>VLOOKUP($I872,ForageQuality!$G$3:$K$1436,5,FALSE)</f>
        <v>29.524668000000002</v>
      </c>
    </row>
    <row r="873" spans="1:35" ht="15.75" customHeight="1" x14ac:dyDescent="0.2">
      <c r="A873" s="27" t="s">
        <v>28</v>
      </c>
      <c r="B873" s="27">
        <v>2023</v>
      </c>
      <c r="C873" s="30">
        <v>45118</v>
      </c>
      <c r="D873" s="27">
        <v>2308</v>
      </c>
      <c r="E873" s="31">
        <v>3</v>
      </c>
      <c r="F873" s="27" t="s">
        <v>24</v>
      </c>
      <c r="G873" s="27" t="s">
        <v>21</v>
      </c>
      <c r="H873" s="27">
        <v>2</v>
      </c>
      <c r="I873" s="5">
        <f t="shared" si="40"/>
        <v>230181</v>
      </c>
      <c r="J873" s="27">
        <v>6.4168208218869305</v>
      </c>
      <c r="Q873" t="str">
        <f t="shared" si="41"/>
        <v>2308_2_45 day</v>
      </c>
      <c r="R873" s="5">
        <v>230174</v>
      </c>
      <c r="S873" s="32">
        <v>2023</v>
      </c>
      <c r="T873" s="32" t="s">
        <v>130</v>
      </c>
      <c r="U873" s="5" t="s">
        <v>28</v>
      </c>
      <c r="V873" s="5">
        <v>2201</v>
      </c>
      <c r="W873" s="32">
        <v>7</v>
      </c>
      <c r="X873" s="5">
        <v>2</v>
      </c>
      <c r="Y873" s="27" t="s">
        <v>21</v>
      </c>
      <c r="Z873" s="5" t="str">
        <f t="shared" si="42"/>
        <v>2201_2_45 day</v>
      </c>
      <c r="AA873" s="32">
        <f t="shared" si="43"/>
        <v>230174</v>
      </c>
      <c r="AF873">
        <f>VLOOKUP($I873,ForageQuality!$G$3:$K$1436,2,FALSE)</f>
        <v>14.348229999999999</v>
      </c>
      <c r="AG873">
        <f>VLOOKUP($I873,ForageQuality!$G$3:$K$1436,3,FALSE)</f>
        <v>27.965340000000001</v>
      </c>
      <c r="AH873">
        <f>VLOOKUP($I873,ForageQuality!$G$3:$K$1436,4,FALSE)</f>
        <v>35.166871999999998</v>
      </c>
      <c r="AI873">
        <f>VLOOKUP($I873,ForageQuality!$G$3:$K$1436,5,FALSE)</f>
        <v>28.988907999999999</v>
      </c>
    </row>
    <row r="874" spans="1:35" ht="15.75" customHeight="1" x14ac:dyDescent="0.2">
      <c r="A874" s="27" t="s">
        <v>28</v>
      </c>
      <c r="B874" s="27">
        <v>2023</v>
      </c>
      <c r="C874" s="30">
        <v>45118</v>
      </c>
      <c r="D874" s="27">
        <v>2309</v>
      </c>
      <c r="E874" s="31">
        <v>3</v>
      </c>
      <c r="F874" s="27" t="s">
        <v>26</v>
      </c>
      <c r="G874" s="27" t="s">
        <v>21</v>
      </c>
      <c r="H874" s="27">
        <v>2</v>
      </c>
      <c r="I874" s="5">
        <f t="shared" si="40"/>
        <v>230182</v>
      </c>
      <c r="J874" s="27">
        <v>3.6317572396078286</v>
      </c>
      <c r="Q874" t="str">
        <f t="shared" si="41"/>
        <v>2309_2_45 day</v>
      </c>
      <c r="R874" s="5">
        <v>230175</v>
      </c>
      <c r="S874" s="32">
        <v>2023</v>
      </c>
      <c r="T874" s="32" t="s">
        <v>130</v>
      </c>
      <c r="U874" s="5" t="s">
        <v>28</v>
      </c>
      <c r="V874" s="5">
        <v>2202</v>
      </c>
      <c r="W874" s="32">
        <v>7</v>
      </c>
      <c r="X874" s="5">
        <v>2</v>
      </c>
      <c r="Y874" s="27" t="s">
        <v>21</v>
      </c>
      <c r="Z874" s="5" t="str">
        <f t="shared" si="42"/>
        <v>2202_2_45 day</v>
      </c>
      <c r="AA874" s="32">
        <f t="shared" si="43"/>
        <v>230175</v>
      </c>
      <c r="AF874">
        <f>VLOOKUP($I874,ForageQuality!$G$3:$K$1436,2,FALSE)</f>
        <v>18.870951999999999</v>
      </c>
      <c r="AG874">
        <f>VLOOKUP($I874,ForageQuality!$G$3:$K$1436,3,FALSE)</f>
        <v>22.470192000000001</v>
      </c>
      <c r="AH874">
        <f>VLOOKUP($I874,ForageQuality!$G$3:$K$1436,4,FALSE)</f>
        <v>28.019400000000001</v>
      </c>
      <c r="AI874">
        <f>VLOOKUP($I874,ForageQuality!$G$3:$K$1436,5,FALSE)</f>
        <v>18.442688</v>
      </c>
    </row>
    <row r="875" spans="1:35" ht="15.75" customHeight="1" x14ac:dyDescent="0.2">
      <c r="A875" s="27" t="s">
        <v>28</v>
      </c>
      <c r="B875" s="27">
        <v>2023</v>
      </c>
      <c r="C875" s="30">
        <v>45118</v>
      </c>
      <c r="D875" s="27">
        <v>2310</v>
      </c>
      <c r="E875" s="31">
        <v>3</v>
      </c>
      <c r="F875" s="27" t="s">
        <v>22</v>
      </c>
      <c r="G875" s="27" t="s">
        <v>21</v>
      </c>
      <c r="H875" s="27">
        <v>2</v>
      </c>
      <c r="I875" s="5">
        <f t="shared" si="40"/>
        <v>230183</v>
      </c>
      <c r="J875" s="27">
        <v>4.1741149303457803</v>
      </c>
      <c r="Q875" t="str">
        <f t="shared" si="41"/>
        <v>2310_2_45 day</v>
      </c>
      <c r="R875" s="5">
        <v>230176</v>
      </c>
      <c r="S875" s="32">
        <v>2023</v>
      </c>
      <c r="T875" s="32" t="s">
        <v>130</v>
      </c>
      <c r="U875" s="5" t="s">
        <v>28</v>
      </c>
      <c r="V875" s="5">
        <v>2203</v>
      </c>
      <c r="W875" s="32">
        <v>7</v>
      </c>
      <c r="X875" s="5">
        <v>2</v>
      </c>
      <c r="Y875" s="27" t="s">
        <v>21</v>
      </c>
      <c r="Z875" s="5" t="str">
        <f t="shared" si="42"/>
        <v>2203_2_45 day</v>
      </c>
      <c r="AA875" s="32">
        <f t="shared" si="43"/>
        <v>230176</v>
      </c>
      <c r="AF875">
        <f>VLOOKUP($I875,ForageQuality!$G$3:$K$1436,2,FALSE)</f>
        <v>15.243220000000001</v>
      </c>
      <c r="AG875">
        <f>VLOOKUP($I875,ForageQuality!$G$3:$K$1436,3,FALSE)</f>
        <v>27.075814999999995</v>
      </c>
      <c r="AH875">
        <f>VLOOKUP($I875,ForageQuality!$G$3:$K$1436,4,FALSE)</f>
        <v>31.250420000000002</v>
      </c>
      <c r="AI875">
        <f>VLOOKUP($I875,ForageQuality!$G$3:$K$1436,5,FALSE)</f>
        <v>28.9221</v>
      </c>
    </row>
    <row r="876" spans="1:35" ht="15.75" customHeight="1" x14ac:dyDescent="0.2">
      <c r="A876" s="27" t="s">
        <v>28</v>
      </c>
      <c r="B876" s="27">
        <v>2023</v>
      </c>
      <c r="C876" s="30">
        <v>45118</v>
      </c>
      <c r="D876" s="27">
        <v>2311</v>
      </c>
      <c r="E876" s="31">
        <v>3</v>
      </c>
      <c r="F876" s="27" t="s">
        <v>25</v>
      </c>
      <c r="G876" s="27" t="s">
        <v>21</v>
      </c>
      <c r="H876" s="27">
        <v>2</v>
      </c>
      <c r="I876" s="5">
        <f t="shared" si="40"/>
        <v>230184</v>
      </c>
      <c r="J876" s="27">
        <v>6.6697567907969777</v>
      </c>
      <c r="Q876" t="str">
        <f t="shared" si="41"/>
        <v>2311_2_45 day</v>
      </c>
      <c r="R876" s="5">
        <v>230177</v>
      </c>
      <c r="S876" s="32">
        <v>2023</v>
      </c>
      <c r="T876" s="32" t="s">
        <v>130</v>
      </c>
      <c r="U876" s="5" t="s">
        <v>28</v>
      </c>
      <c r="V876" s="5">
        <v>2204</v>
      </c>
      <c r="W876" s="32">
        <v>7</v>
      </c>
      <c r="X876" s="5">
        <v>2</v>
      </c>
      <c r="Y876" s="27" t="s">
        <v>21</v>
      </c>
      <c r="Z876" s="5" t="str">
        <f t="shared" si="42"/>
        <v>2204_2_45 day</v>
      </c>
      <c r="AA876" s="32">
        <f t="shared" si="43"/>
        <v>230177</v>
      </c>
      <c r="AF876">
        <f>VLOOKUP($I876,ForageQuality!$G$3:$K$1436,2,FALSE)</f>
        <v>16.565448</v>
      </c>
      <c r="AG876">
        <f>VLOOKUP($I876,ForageQuality!$G$3:$K$1436,3,FALSE)</f>
        <v>25.249980000000004</v>
      </c>
      <c r="AH876">
        <f>VLOOKUP($I876,ForageQuality!$G$3:$K$1436,4,FALSE)</f>
        <v>30.857028</v>
      </c>
      <c r="AI876">
        <f>VLOOKUP($I876,ForageQuality!$G$3:$K$1436,5,FALSE)</f>
        <v>25.030812000000001</v>
      </c>
    </row>
    <row r="877" spans="1:35" ht="15.75" customHeight="1" x14ac:dyDescent="0.2">
      <c r="A877" s="27" t="s">
        <v>28</v>
      </c>
      <c r="B877" s="27">
        <v>2023</v>
      </c>
      <c r="C877" s="30">
        <v>45118</v>
      </c>
      <c r="D877" s="27">
        <v>2312</v>
      </c>
      <c r="E877" s="31">
        <v>3</v>
      </c>
      <c r="F877" s="27" t="s">
        <v>23</v>
      </c>
      <c r="G877" s="27" t="s">
        <v>21</v>
      </c>
      <c r="H877" s="27">
        <v>2</v>
      </c>
      <c r="I877" s="5">
        <f t="shared" si="40"/>
        <v>230185</v>
      </c>
      <c r="J877" s="27">
        <v>6.6800199514313165</v>
      </c>
      <c r="Q877" t="str">
        <f t="shared" si="41"/>
        <v>2312_2_45 day</v>
      </c>
      <c r="R877" s="5">
        <v>230178</v>
      </c>
      <c r="S877" s="32">
        <v>2023</v>
      </c>
      <c r="T877" s="32" t="s">
        <v>130</v>
      </c>
      <c r="U877" s="5" t="s">
        <v>28</v>
      </c>
      <c r="V877" s="5">
        <v>2205</v>
      </c>
      <c r="W877" s="32">
        <v>7</v>
      </c>
      <c r="X877" s="5">
        <v>2</v>
      </c>
      <c r="Y877" s="27" t="s">
        <v>21</v>
      </c>
      <c r="Z877" s="5" t="str">
        <f t="shared" si="42"/>
        <v>2205_2_45 day</v>
      </c>
      <c r="AA877" s="32">
        <f t="shared" si="43"/>
        <v>230178</v>
      </c>
      <c r="AF877">
        <f>VLOOKUP($I877,ForageQuality!$G$3:$K$1436,2,FALSE)</f>
        <v>14.551387999999998</v>
      </c>
      <c r="AG877">
        <f>VLOOKUP($I877,ForageQuality!$G$3:$K$1436,3,FALSE)</f>
        <v>27.982738000000001</v>
      </c>
      <c r="AH877">
        <f>VLOOKUP($I877,ForageQuality!$G$3:$K$1436,4,FALSE)</f>
        <v>33.974485999999999</v>
      </c>
      <c r="AI877">
        <f>VLOOKUP($I877,ForageQuality!$G$3:$K$1436,5,FALSE)</f>
        <v>28.219494000000001</v>
      </c>
    </row>
    <row r="878" spans="1:35" ht="15.75" customHeight="1" x14ac:dyDescent="0.2">
      <c r="A878" s="27" t="s">
        <v>28</v>
      </c>
      <c r="B878" s="27">
        <v>2023</v>
      </c>
      <c r="C878" s="30">
        <v>45118</v>
      </c>
      <c r="D878" s="27">
        <v>2401</v>
      </c>
      <c r="E878" s="31">
        <v>4</v>
      </c>
      <c r="F878" s="27" t="s">
        <v>25</v>
      </c>
      <c r="G878" s="27" t="s">
        <v>21</v>
      </c>
      <c r="H878" s="27">
        <v>2</v>
      </c>
      <c r="I878" s="5">
        <f t="shared" si="40"/>
        <v>230186</v>
      </c>
      <c r="J878" s="27">
        <v>7.4629446633751551</v>
      </c>
      <c r="Q878" t="str">
        <f t="shared" si="41"/>
        <v>2401_2_45 day</v>
      </c>
      <c r="R878" s="5">
        <v>230179</v>
      </c>
      <c r="S878" s="32">
        <v>2023</v>
      </c>
      <c r="T878" s="32" t="s">
        <v>130</v>
      </c>
      <c r="U878" s="5" t="s">
        <v>28</v>
      </c>
      <c r="V878" s="5">
        <v>2206</v>
      </c>
      <c r="W878" s="32">
        <v>7</v>
      </c>
      <c r="X878" s="5">
        <v>2</v>
      </c>
      <c r="Y878" s="27" t="s">
        <v>21</v>
      </c>
      <c r="Z878" s="5" t="str">
        <f t="shared" si="42"/>
        <v>2206_2_45 day</v>
      </c>
      <c r="AA878" s="32">
        <f t="shared" si="43"/>
        <v>230179</v>
      </c>
      <c r="AF878">
        <f>VLOOKUP($I878,ForageQuality!$G$3:$K$1436,2,FALSE)</f>
        <v>15.000380999999999</v>
      </c>
      <c r="AG878">
        <f>VLOOKUP($I878,ForageQuality!$G$3:$K$1436,3,FALSE)</f>
        <v>26.426631</v>
      </c>
      <c r="AH878">
        <f>VLOOKUP($I878,ForageQuality!$G$3:$K$1436,4,FALSE)</f>
        <v>33.748572000000003</v>
      </c>
      <c r="AI878">
        <f>VLOOKUP($I878,ForageQuality!$G$3:$K$1436,5,FALSE)</f>
        <v>28.035447000000001</v>
      </c>
    </row>
    <row r="879" spans="1:35" ht="15.75" customHeight="1" x14ac:dyDescent="0.2">
      <c r="A879" s="27" t="s">
        <v>28</v>
      </c>
      <c r="B879" s="27">
        <v>2023</v>
      </c>
      <c r="C879" s="30">
        <v>45118</v>
      </c>
      <c r="D879" s="27">
        <v>2402</v>
      </c>
      <c r="E879" s="31">
        <v>4</v>
      </c>
      <c r="F879" s="27" t="s">
        <v>22</v>
      </c>
      <c r="G879" s="27" t="s">
        <v>21</v>
      </c>
      <c r="H879" s="27">
        <v>2</v>
      </c>
      <c r="I879" s="5">
        <f t="shared" si="40"/>
        <v>230187</v>
      </c>
      <c r="J879" s="27">
        <v>6.794253677374968</v>
      </c>
      <c r="Q879" t="str">
        <f t="shared" si="41"/>
        <v>2402_2_45 day</v>
      </c>
      <c r="R879" s="5">
        <v>230180</v>
      </c>
      <c r="S879" s="32">
        <v>2023</v>
      </c>
      <c r="T879" s="32" t="s">
        <v>130</v>
      </c>
      <c r="U879" s="5" t="s">
        <v>28</v>
      </c>
      <c r="V879" s="5">
        <v>2307</v>
      </c>
      <c r="W879" s="32">
        <v>7</v>
      </c>
      <c r="X879" s="5">
        <v>2</v>
      </c>
      <c r="Y879" s="27" t="s">
        <v>21</v>
      </c>
      <c r="Z879" s="5" t="str">
        <f t="shared" si="42"/>
        <v>2307_2_45 day</v>
      </c>
      <c r="AA879" s="32">
        <f t="shared" si="43"/>
        <v>230180</v>
      </c>
      <c r="AF879">
        <f>VLOOKUP($I879,ForageQuality!$G$3:$K$1436,2,FALSE)</f>
        <v>16.034382000000001</v>
      </c>
      <c r="AG879">
        <f>VLOOKUP($I879,ForageQuality!$G$3:$K$1436,3,FALSE)</f>
        <v>23.618088</v>
      </c>
      <c r="AH879">
        <f>VLOOKUP($I879,ForageQuality!$G$3:$K$1436,4,FALSE)</f>
        <v>30.928014000000001</v>
      </c>
      <c r="AI879">
        <f>VLOOKUP($I879,ForageQuality!$G$3:$K$1436,5,FALSE)</f>
        <v>23.161788000000001</v>
      </c>
    </row>
    <row r="880" spans="1:35" ht="15.75" customHeight="1" x14ac:dyDescent="0.2">
      <c r="A880" s="27" t="s">
        <v>28</v>
      </c>
      <c r="B880" s="27">
        <v>2023</v>
      </c>
      <c r="C880" s="30">
        <v>45118</v>
      </c>
      <c r="D880" s="27">
        <v>2403</v>
      </c>
      <c r="E880" s="31">
        <v>4</v>
      </c>
      <c r="F880" s="27" t="s">
        <v>20</v>
      </c>
      <c r="G880" s="27" t="s">
        <v>21</v>
      </c>
      <c r="H880" s="27">
        <v>2</v>
      </c>
      <c r="I880" s="5">
        <f t="shared" si="40"/>
        <v>230188</v>
      </c>
      <c r="J880" s="27">
        <v>5.1521852673072175</v>
      </c>
      <c r="Q880" t="str">
        <f t="shared" si="41"/>
        <v>2403_2_45 day</v>
      </c>
      <c r="R880" s="5">
        <v>230181</v>
      </c>
      <c r="S880" s="32">
        <v>2023</v>
      </c>
      <c r="T880" s="32" t="s">
        <v>130</v>
      </c>
      <c r="U880" s="5" t="s">
        <v>28</v>
      </c>
      <c r="V880" s="5">
        <v>2308</v>
      </c>
      <c r="W880" s="32">
        <v>7</v>
      </c>
      <c r="X880" s="5">
        <v>2</v>
      </c>
      <c r="Y880" s="27" t="s">
        <v>21</v>
      </c>
      <c r="Z880" s="5" t="str">
        <f t="shared" si="42"/>
        <v>2308_2_45 day</v>
      </c>
      <c r="AA880" s="32">
        <f t="shared" si="43"/>
        <v>230181</v>
      </c>
      <c r="AF880">
        <f>VLOOKUP($I880,ForageQuality!$G$3:$K$1436,2,FALSE)</f>
        <v>16.773764</v>
      </c>
      <c r="AG880">
        <f>VLOOKUP($I880,ForageQuality!$G$3:$K$1436,3,FALSE)</f>
        <v>23.761308</v>
      </c>
      <c r="AH880">
        <f>VLOOKUP($I880,ForageQuality!$G$3:$K$1436,4,FALSE)</f>
        <v>30.968356</v>
      </c>
      <c r="AI880">
        <f>VLOOKUP($I880,ForageQuality!$G$3:$K$1436,5,FALSE)</f>
        <v>22.526597999999996</v>
      </c>
    </row>
    <row r="881" spans="1:35" ht="15.75" customHeight="1" x14ac:dyDescent="0.2">
      <c r="A881" s="27" t="s">
        <v>28</v>
      </c>
      <c r="B881" s="27">
        <v>2023</v>
      </c>
      <c r="C881" s="30">
        <v>45118</v>
      </c>
      <c r="D881" s="27">
        <v>2404</v>
      </c>
      <c r="E881" s="31">
        <v>4</v>
      </c>
      <c r="F881" s="27" t="s">
        <v>23</v>
      </c>
      <c r="G881" s="27" t="s">
        <v>21</v>
      </c>
      <c r="H881" s="27">
        <v>2</v>
      </c>
      <c r="I881" s="5">
        <f t="shared" si="40"/>
        <v>230189</v>
      </c>
      <c r="J881" s="27">
        <v>5.8027609053497926</v>
      </c>
      <c r="Q881" t="str">
        <f t="shared" si="41"/>
        <v>2404_2_45 day</v>
      </c>
      <c r="R881" s="5">
        <v>230182</v>
      </c>
      <c r="S881" s="32">
        <v>2023</v>
      </c>
      <c r="T881" s="32" t="s">
        <v>130</v>
      </c>
      <c r="U881" s="5" t="s">
        <v>28</v>
      </c>
      <c r="V881" s="5">
        <v>2309</v>
      </c>
      <c r="W881" s="32">
        <v>7</v>
      </c>
      <c r="X881" s="5">
        <v>2</v>
      </c>
      <c r="Y881" s="27" t="s">
        <v>21</v>
      </c>
      <c r="Z881" s="5" t="str">
        <f t="shared" si="42"/>
        <v>2309_2_45 day</v>
      </c>
      <c r="AA881" s="32">
        <f t="shared" si="43"/>
        <v>230182</v>
      </c>
      <c r="AF881">
        <f>VLOOKUP($I881,ForageQuality!$G$3:$K$1436,2,FALSE)</f>
        <v>15.457564</v>
      </c>
      <c r="AG881">
        <f>VLOOKUP($I881,ForageQuality!$G$3:$K$1436,3,FALSE)</f>
        <v>28.481151999999998</v>
      </c>
      <c r="AH881">
        <f>VLOOKUP($I881,ForageQuality!$G$3:$K$1436,4,FALSE)</f>
        <v>34.311796000000001</v>
      </c>
      <c r="AI881">
        <f>VLOOKUP($I881,ForageQuality!$G$3:$K$1436,5,FALSE)</f>
        <v>27.082523999999996</v>
      </c>
    </row>
    <row r="882" spans="1:35" ht="15.75" customHeight="1" x14ac:dyDescent="0.2">
      <c r="A882" s="27" t="s">
        <v>28</v>
      </c>
      <c r="B882" s="27">
        <v>2023</v>
      </c>
      <c r="C882" s="30">
        <v>45118</v>
      </c>
      <c r="D882" s="27">
        <v>2405</v>
      </c>
      <c r="E882" s="31">
        <v>4</v>
      </c>
      <c r="F882" s="27" t="s">
        <v>24</v>
      </c>
      <c r="G882" s="27" t="s">
        <v>21</v>
      </c>
      <c r="H882" s="27">
        <v>2</v>
      </c>
      <c r="I882" s="5">
        <f t="shared" si="40"/>
        <v>230190</v>
      </c>
      <c r="J882" s="27">
        <v>6.2213776929592797</v>
      </c>
      <c r="Q882" t="str">
        <f t="shared" si="41"/>
        <v>2405_2_45 day</v>
      </c>
      <c r="R882" s="5">
        <v>230183</v>
      </c>
      <c r="S882" s="32">
        <v>2023</v>
      </c>
      <c r="T882" s="32" t="s">
        <v>130</v>
      </c>
      <c r="U882" s="5" t="s">
        <v>28</v>
      </c>
      <c r="V882" s="5">
        <v>2310</v>
      </c>
      <c r="W882" s="32">
        <v>7</v>
      </c>
      <c r="X882" s="5">
        <v>2</v>
      </c>
      <c r="Y882" s="27" t="s">
        <v>21</v>
      </c>
      <c r="Z882" s="5" t="str">
        <f t="shared" si="42"/>
        <v>2310_2_45 day</v>
      </c>
      <c r="AA882" s="32">
        <f t="shared" si="43"/>
        <v>230183</v>
      </c>
      <c r="AF882">
        <f>VLOOKUP($I882,ForageQuality!$G$3:$K$1436,2,FALSE)</f>
        <v>15.017184</v>
      </c>
      <c r="AG882">
        <f>VLOOKUP($I882,ForageQuality!$G$3:$K$1436,3,FALSE)</f>
        <v>25.487039999999997</v>
      </c>
      <c r="AH882">
        <f>VLOOKUP($I882,ForageQuality!$G$3:$K$1436,4,FALSE)</f>
        <v>33.756576000000003</v>
      </c>
      <c r="AI882">
        <f>VLOOKUP($I882,ForageQuality!$G$3:$K$1436,5,FALSE)</f>
        <v>26.752223999999998</v>
      </c>
    </row>
    <row r="883" spans="1:35" ht="15.75" customHeight="1" x14ac:dyDescent="0.2">
      <c r="A883" s="27" t="s">
        <v>28</v>
      </c>
      <c r="B883" s="27">
        <v>2023</v>
      </c>
      <c r="C883" s="30">
        <v>45118</v>
      </c>
      <c r="D883" s="27">
        <v>2406</v>
      </c>
      <c r="E883" s="31">
        <v>4</v>
      </c>
      <c r="F883" s="27" t="s">
        <v>26</v>
      </c>
      <c r="G883" s="27" t="s">
        <v>21</v>
      </c>
      <c r="H883" s="27">
        <v>2</v>
      </c>
      <c r="I883" s="5">
        <f t="shared" si="40"/>
        <v>230191</v>
      </c>
      <c r="J883" s="27">
        <v>6.4558065771127691</v>
      </c>
      <c r="Q883" t="str">
        <f t="shared" si="41"/>
        <v>2406_2_45 day</v>
      </c>
      <c r="R883" s="5">
        <v>230184</v>
      </c>
      <c r="S883" s="32">
        <v>2023</v>
      </c>
      <c r="T883" s="32" t="s">
        <v>130</v>
      </c>
      <c r="U883" s="5" t="s">
        <v>28</v>
      </c>
      <c r="V883" s="5">
        <v>2311</v>
      </c>
      <c r="W883" s="32">
        <v>7</v>
      </c>
      <c r="X883" s="5">
        <v>2</v>
      </c>
      <c r="Y883" s="27" t="s">
        <v>21</v>
      </c>
      <c r="Z883" s="5" t="str">
        <f t="shared" si="42"/>
        <v>2311_2_45 day</v>
      </c>
      <c r="AA883" s="32">
        <f t="shared" si="43"/>
        <v>230184</v>
      </c>
      <c r="AF883">
        <f>VLOOKUP($I883,ForageQuality!$G$3:$K$1436,2,FALSE)</f>
        <v>15.896661</v>
      </c>
      <c r="AG883">
        <f>VLOOKUP($I883,ForageQuality!$G$3:$K$1436,3,FALSE)</f>
        <v>23.313284999999997</v>
      </c>
      <c r="AH883">
        <f>VLOOKUP($I883,ForageQuality!$G$3:$K$1436,4,FALSE)</f>
        <v>31.393405999999999</v>
      </c>
      <c r="AI883">
        <f>VLOOKUP($I883,ForageQuality!$G$3:$K$1436,5,FALSE)</f>
        <v>23.876802999999999</v>
      </c>
    </row>
    <row r="884" spans="1:35" ht="15.75" customHeight="1" x14ac:dyDescent="0.2">
      <c r="A884" s="27" t="s">
        <v>28</v>
      </c>
      <c r="B884" s="27">
        <v>2023</v>
      </c>
      <c r="C884" s="30">
        <v>45107</v>
      </c>
      <c r="D884" s="27">
        <v>2407</v>
      </c>
      <c r="E884" s="31">
        <v>4</v>
      </c>
      <c r="F884" s="27" t="s">
        <v>26</v>
      </c>
      <c r="G884" s="27" t="s">
        <v>27</v>
      </c>
      <c r="H884" s="27">
        <v>2</v>
      </c>
      <c r="I884" s="5">
        <f t="shared" si="40"/>
        <v>230138</v>
      </c>
      <c r="J884" s="27">
        <v>5.0971985254659309</v>
      </c>
      <c r="Q884" t="str">
        <f t="shared" si="41"/>
        <v>2407_2_35 day</v>
      </c>
      <c r="R884" s="5">
        <v>230185</v>
      </c>
      <c r="S884" s="32">
        <v>2023</v>
      </c>
      <c r="T884" s="32" t="s">
        <v>130</v>
      </c>
      <c r="U884" s="5" t="s">
        <v>28</v>
      </c>
      <c r="V884" s="5">
        <v>2312</v>
      </c>
      <c r="W884" s="32">
        <v>7</v>
      </c>
      <c r="X884" s="5">
        <v>2</v>
      </c>
      <c r="Y884" s="27" t="s">
        <v>21</v>
      </c>
      <c r="Z884" s="5" t="str">
        <f t="shared" si="42"/>
        <v>2312_2_45 day</v>
      </c>
      <c r="AA884" s="32">
        <f t="shared" si="43"/>
        <v>230185</v>
      </c>
      <c r="AF884">
        <f>VLOOKUP($I884,ForageQuality!$G$3:$K$1436,2,FALSE)</f>
        <v>19.196183999999999</v>
      </c>
      <c r="AG884">
        <f>VLOOKUP($I884,ForageQuality!$G$3:$K$1436,3,FALSE)</f>
        <v>21.888943999999999</v>
      </c>
      <c r="AH884">
        <f>VLOOKUP($I884,ForageQuality!$G$3:$K$1436,4,FALSE)</f>
        <v>27.730864</v>
      </c>
      <c r="AI884">
        <f>VLOOKUP($I884,ForageQuality!$G$3:$K$1436,5,FALSE)</f>
        <v>20.12724</v>
      </c>
    </row>
    <row r="885" spans="1:35" ht="15.75" customHeight="1" x14ac:dyDescent="0.2">
      <c r="A885" s="27" t="s">
        <v>28</v>
      </c>
      <c r="B885" s="27">
        <v>2023</v>
      </c>
      <c r="C885" s="30">
        <v>45107</v>
      </c>
      <c r="D885" s="27">
        <v>2408</v>
      </c>
      <c r="E885" s="31">
        <v>4</v>
      </c>
      <c r="F885" s="27" t="s">
        <v>22</v>
      </c>
      <c r="G885" s="27" t="s">
        <v>27</v>
      </c>
      <c r="H885" s="27">
        <v>2</v>
      </c>
      <c r="I885" s="5">
        <f t="shared" si="40"/>
        <v>230139</v>
      </c>
      <c r="J885" s="27">
        <v>3.0871804585865257</v>
      </c>
      <c r="Q885" t="str">
        <f t="shared" si="41"/>
        <v>2408_2_35 day</v>
      </c>
      <c r="R885" s="5">
        <v>230186</v>
      </c>
      <c r="S885" s="32">
        <v>2023</v>
      </c>
      <c r="T885" s="32" t="s">
        <v>130</v>
      </c>
      <c r="U885" s="5" t="s">
        <v>28</v>
      </c>
      <c r="V885" s="5">
        <v>2401</v>
      </c>
      <c r="W885" s="32">
        <v>7</v>
      </c>
      <c r="X885" s="5">
        <v>2</v>
      </c>
      <c r="Y885" s="27" t="s">
        <v>21</v>
      </c>
      <c r="Z885" s="5" t="str">
        <f t="shared" si="42"/>
        <v>2401_2_45 day</v>
      </c>
      <c r="AA885" s="32">
        <f t="shared" si="43"/>
        <v>230186</v>
      </c>
      <c r="AF885">
        <f>VLOOKUP($I885,ForageQuality!$G$3:$K$1436,2,FALSE)</f>
        <v>19.109296000000001</v>
      </c>
      <c r="AG885">
        <f>VLOOKUP($I885,ForageQuality!$G$3:$K$1436,3,FALSE)</f>
        <v>21.558271999999999</v>
      </c>
      <c r="AH885">
        <f>VLOOKUP($I885,ForageQuality!$G$3:$K$1436,4,FALSE)</f>
        <v>26.119375999999999</v>
      </c>
      <c r="AI885">
        <f>VLOOKUP($I885,ForageQuality!$G$3:$K$1436,5,FALSE)</f>
        <v>21.603791999999999</v>
      </c>
    </row>
    <row r="886" spans="1:35" ht="15.75" customHeight="1" x14ac:dyDescent="0.2">
      <c r="A886" s="27" t="s">
        <v>28</v>
      </c>
      <c r="B886" s="27">
        <v>2023</v>
      </c>
      <c r="C886" s="30">
        <v>45107</v>
      </c>
      <c r="D886" s="27">
        <v>2409</v>
      </c>
      <c r="E886" s="31">
        <v>4</v>
      </c>
      <c r="F886" s="27" t="s">
        <v>20</v>
      </c>
      <c r="G886" s="27" t="s">
        <v>27</v>
      </c>
      <c r="H886" s="27">
        <v>2</v>
      </c>
      <c r="I886" s="5">
        <f t="shared" si="40"/>
        <v>230140</v>
      </c>
      <c r="J886" s="27">
        <v>3.1165374890277611</v>
      </c>
      <c r="Q886" t="str">
        <f t="shared" si="41"/>
        <v>2409_2_35 day</v>
      </c>
      <c r="R886" s="5">
        <v>230187</v>
      </c>
      <c r="S886" s="32">
        <v>2023</v>
      </c>
      <c r="T886" s="32" t="s">
        <v>130</v>
      </c>
      <c r="U886" s="5" t="s">
        <v>28</v>
      </c>
      <c r="V886" s="5">
        <v>2402</v>
      </c>
      <c r="W886" s="32">
        <v>7</v>
      </c>
      <c r="X886" s="5">
        <v>2</v>
      </c>
      <c r="Y886" s="27" t="s">
        <v>21</v>
      </c>
      <c r="Z886" s="5" t="str">
        <f t="shared" si="42"/>
        <v>2402_2_45 day</v>
      </c>
      <c r="AA886" s="32">
        <f t="shared" si="43"/>
        <v>230187</v>
      </c>
      <c r="AF886">
        <f>VLOOKUP($I886,ForageQuality!$G$3:$K$1436,2,FALSE)</f>
        <v>16.423750999999999</v>
      </c>
      <c r="AG886">
        <f>VLOOKUP($I886,ForageQuality!$G$3:$K$1436,3,FALSE)</f>
        <v>23.312878000000001</v>
      </c>
      <c r="AH886">
        <f>VLOOKUP($I886,ForageQuality!$G$3:$K$1436,4,FALSE)</f>
        <v>30.599281000000001</v>
      </c>
      <c r="AI886">
        <f>VLOOKUP($I886,ForageQuality!$G$3:$K$1436,5,FALSE)</f>
        <v>21.200092000000001</v>
      </c>
    </row>
    <row r="887" spans="1:35" ht="15.75" customHeight="1" x14ac:dyDescent="0.2">
      <c r="A887" s="27" t="s">
        <v>28</v>
      </c>
      <c r="B887" s="27">
        <v>2023</v>
      </c>
      <c r="C887" s="30">
        <v>45107</v>
      </c>
      <c r="D887" s="27">
        <v>2410</v>
      </c>
      <c r="E887" s="31">
        <v>4</v>
      </c>
      <c r="F887" s="27" t="s">
        <v>25</v>
      </c>
      <c r="G887" s="27" t="s">
        <v>27</v>
      </c>
      <c r="H887" s="27">
        <v>2</v>
      </c>
      <c r="I887" s="5">
        <f t="shared" si="40"/>
        <v>230141</v>
      </c>
      <c r="J887" s="27">
        <v>4.30751664496991</v>
      </c>
      <c r="Q887" t="str">
        <f t="shared" si="41"/>
        <v>2410_2_35 day</v>
      </c>
      <c r="R887" s="5">
        <v>230188</v>
      </c>
      <c r="S887" s="32">
        <v>2023</v>
      </c>
      <c r="T887" s="32" t="s">
        <v>130</v>
      </c>
      <c r="U887" s="5" t="s">
        <v>28</v>
      </c>
      <c r="V887" s="5">
        <v>2403</v>
      </c>
      <c r="W887" s="32">
        <v>7</v>
      </c>
      <c r="X887" s="5">
        <v>2</v>
      </c>
      <c r="Y887" s="27" t="s">
        <v>21</v>
      </c>
      <c r="Z887" s="5" t="str">
        <f t="shared" si="42"/>
        <v>2403_2_45 day</v>
      </c>
      <c r="AA887" s="32">
        <f t="shared" si="43"/>
        <v>230188</v>
      </c>
      <c r="AF887">
        <f>VLOOKUP($I887,ForageQuality!$G$3:$K$1436,2,FALSE)</f>
        <v>17.890203</v>
      </c>
      <c r="AG887">
        <f>VLOOKUP($I887,ForageQuality!$G$3:$K$1436,3,FALSE)</f>
        <v>25.133865</v>
      </c>
      <c r="AH887">
        <f>VLOOKUP($I887,ForageQuality!$G$3:$K$1436,4,FALSE)</f>
        <v>31.091183999999998</v>
      </c>
      <c r="AI887">
        <f>VLOOKUP($I887,ForageQuality!$G$3:$K$1436,5,FALSE)</f>
        <v>24.896666999999997</v>
      </c>
    </row>
    <row r="888" spans="1:35" ht="15.75" customHeight="1" x14ac:dyDescent="0.2">
      <c r="A888" s="27" t="s">
        <v>28</v>
      </c>
      <c r="B888" s="27">
        <v>2023</v>
      </c>
      <c r="C888" s="30">
        <v>45107</v>
      </c>
      <c r="D888" s="27">
        <v>2411</v>
      </c>
      <c r="E888" s="31">
        <v>4</v>
      </c>
      <c r="F888" s="27" t="s">
        <v>24</v>
      </c>
      <c r="G888" s="27" t="s">
        <v>27</v>
      </c>
      <c r="H888" s="27">
        <v>2</v>
      </c>
      <c r="I888" s="5">
        <f t="shared" si="40"/>
        <v>230142</v>
      </c>
      <c r="J888" s="27">
        <v>5.2315381335597131</v>
      </c>
      <c r="Q888" t="str">
        <f t="shared" si="41"/>
        <v>2411_2_35 day</v>
      </c>
      <c r="R888" s="5">
        <v>230189</v>
      </c>
      <c r="S888" s="32">
        <v>2023</v>
      </c>
      <c r="T888" s="32" t="s">
        <v>130</v>
      </c>
      <c r="U888" s="5" t="s">
        <v>28</v>
      </c>
      <c r="V888" s="5">
        <v>2404</v>
      </c>
      <c r="W888" s="32">
        <v>7</v>
      </c>
      <c r="X888" s="5">
        <v>2</v>
      </c>
      <c r="Y888" s="27" t="s">
        <v>21</v>
      </c>
      <c r="Z888" s="5" t="str">
        <f t="shared" si="42"/>
        <v>2404_2_45 day</v>
      </c>
      <c r="AA888" s="32">
        <f t="shared" si="43"/>
        <v>230189</v>
      </c>
      <c r="AF888">
        <f>VLOOKUP($I888,ForageQuality!$G$3:$K$1436,2,FALSE)</f>
        <v>18.621312</v>
      </c>
      <c r="AG888">
        <f>VLOOKUP($I888,ForageQuality!$G$3:$K$1436,3,FALSE)</f>
        <v>22.901759999999999</v>
      </c>
      <c r="AH888">
        <f>VLOOKUP($I888,ForageQuality!$G$3:$K$1436,4,FALSE)</f>
        <v>27.518464000000005</v>
      </c>
      <c r="AI888">
        <f>VLOOKUP($I888,ForageQuality!$G$3:$K$1436,5,FALSE)</f>
        <v>22.520064000000001</v>
      </c>
    </row>
    <row r="889" spans="1:35" ht="15.75" customHeight="1" x14ac:dyDescent="0.2">
      <c r="A889" s="27" t="s">
        <v>28</v>
      </c>
      <c r="B889" s="27">
        <v>2023</v>
      </c>
      <c r="C889" s="30">
        <v>45107</v>
      </c>
      <c r="D889" s="27">
        <v>2412</v>
      </c>
      <c r="E889" s="31">
        <v>4</v>
      </c>
      <c r="F889" s="27" t="s">
        <v>23</v>
      </c>
      <c r="G889" s="27" t="s">
        <v>27</v>
      </c>
      <c r="H889" s="27">
        <v>2</v>
      </c>
      <c r="I889" s="5">
        <f t="shared" si="40"/>
        <v>230143</v>
      </c>
      <c r="J889" s="27">
        <v>4.2993085713924239</v>
      </c>
      <c r="Q889" t="str">
        <f t="shared" si="41"/>
        <v>2412_2_35 day</v>
      </c>
      <c r="R889" s="5">
        <v>230190</v>
      </c>
      <c r="S889" s="32">
        <v>2023</v>
      </c>
      <c r="T889" s="32" t="s">
        <v>130</v>
      </c>
      <c r="U889" s="5" t="s">
        <v>28</v>
      </c>
      <c r="V889" s="5">
        <v>2405</v>
      </c>
      <c r="W889" s="32">
        <v>7</v>
      </c>
      <c r="X889" s="5">
        <v>2</v>
      </c>
      <c r="Y889" s="27" t="s">
        <v>21</v>
      </c>
      <c r="Z889" s="5" t="str">
        <f t="shared" si="42"/>
        <v>2405_2_45 day</v>
      </c>
      <c r="AA889" s="32">
        <f t="shared" si="43"/>
        <v>230190</v>
      </c>
      <c r="AF889">
        <f>VLOOKUP($I889,ForageQuality!$G$3:$K$1436,2,FALSE)</f>
        <v>16.990819999999999</v>
      </c>
      <c r="AG889">
        <f>VLOOKUP($I889,ForageQuality!$G$3:$K$1436,3,FALSE)</f>
        <v>25.586175999999998</v>
      </c>
      <c r="AH889">
        <f>VLOOKUP($I889,ForageQuality!$G$3:$K$1436,4,FALSE)</f>
        <v>31.146808000000004</v>
      </c>
      <c r="AI889">
        <f>VLOOKUP($I889,ForageQuality!$G$3:$K$1436,5,FALSE)</f>
        <v>23.868922000000001</v>
      </c>
    </row>
    <row r="890" spans="1:35" ht="15.75" customHeight="1" x14ac:dyDescent="0.2">
      <c r="A890" s="27" t="s">
        <v>28</v>
      </c>
      <c r="B890" s="27">
        <v>2023</v>
      </c>
      <c r="C890" s="30">
        <v>45160</v>
      </c>
      <c r="D890" s="27">
        <v>2101</v>
      </c>
      <c r="E890" s="31">
        <v>1</v>
      </c>
      <c r="F890" s="27" t="s">
        <v>26</v>
      </c>
      <c r="G890" s="27" t="s">
        <v>21</v>
      </c>
      <c r="H890" s="27">
        <v>3</v>
      </c>
      <c r="I890" s="5">
        <f t="shared" si="40"/>
        <v>230264</v>
      </c>
      <c r="J890" s="27">
        <v>5.7273549579616825</v>
      </c>
      <c r="Q890" t="str">
        <f t="shared" si="41"/>
        <v>2101_3_45 day</v>
      </c>
      <c r="R890" s="5">
        <v>230191</v>
      </c>
      <c r="S890" s="32">
        <v>2023</v>
      </c>
      <c r="T890" s="32" t="s">
        <v>130</v>
      </c>
      <c r="U890" s="5" t="s">
        <v>28</v>
      </c>
      <c r="V890" s="5">
        <v>2406</v>
      </c>
      <c r="W890" s="32">
        <v>7</v>
      </c>
      <c r="X890" s="5">
        <v>2</v>
      </c>
      <c r="Y890" s="27" t="s">
        <v>21</v>
      </c>
      <c r="Z890" s="5" t="str">
        <f t="shared" si="42"/>
        <v>2406_2_45 day</v>
      </c>
      <c r="AA890" s="32">
        <f t="shared" si="43"/>
        <v>230191</v>
      </c>
      <c r="AF890">
        <f>VLOOKUP($I890,ForageQuality!$G$3:$K$1436,2,FALSE)</f>
        <v>15.915332999999999</v>
      </c>
      <c r="AG890">
        <f>VLOOKUP($I890,ForageQuality!$G$3:$K$1436,3,FALSE)</f>
        <v>26.178577000000001</v>
      </c>
      <c r="AH890">
        <f>VLOOKUP($I890,ForageQuality!$G$3:$K$1436,4,FALSE)</f>
        <v>33.346412000000001</v>
      </c>
      <c r="AI890">
        <f>VLOOKUP($I890,ForageQuality!$G$3:$K$1436,5,FALSE)</f>
        <v>20.508226000000001</v>
      </c>
    </row>
    <row r="891" spans="1:35" ht="15.75" customHeight="1" x14ac:dyDescent="0.2">
      <c r="A891" s="27" t="s">
        <v>28</v>
      </c>
      <c r="B891" s="27">
        <v>2023</v>
      </c>
      <c r="C891" s="30">
        <v>45160</v>
      </c>
      <c r="D891" s="27">
        <v>2102</v>
      </c>
      <c r="E891" s="31">
        <v>1</v>
      </c>
      <c r="F891" s="27" t="s">
        <v>25</v>
      </c>
      <c r="G891" s="27" t="s">
        <v>21</v>
      </c>
      <c r="H891" s="27">
        <v>3</v>
      </c>
      <c r="I891" s="5">
        <f t="shared" si="40"/>
        <v>230265</v>
      </c>
      <c r="J891" s="27">
        <v>7.3632730276632365</v>
      </c>
      <c r="Q891" t="str">
        <f t="shared" si="41"/>
        <v>2102_3_45 day</v>
      </c>
      <c r="R891" s="5">
        <v>230216</v>
      </c>
      <c r="S891" s="32">
        <v>2023</v>
      </c>
      <c r="T891" s="32" t="s">
        <v>130</v>
      </c>
      <c r="U891" s="5" t="s">
        <v>28</v>
      </c>
      <c r="V891" s="5">
        <v>2107</v>
      </c>
      <c r="W891" s="32">
        <v>9</v>
      </c>
      <c r="X891" s="5">
        <v>3</v>
      </c>
      <c r="Y891" s="27" t="s">
        <v>27</v>
      </c>
      <c r="Z891" s="5" t="str">
        <f t="shared" si="42"/>
        <v>2107_3_35 day</v>
      </c>
      <c r="AA891" s="32">
        <f t="shared" si="43"/>
        <v>230216</v>
      </c>
      <c r="AF891">
        <f>VLOOKUP($I891,ForageQuality!$G$3:$K$1436,2,FALSE)</f>
        <v>14.838112000000001</v>
      </c>
      <c r="AG891">
        <f>VLOOKUP($I891,ForageQuality!$G$3:$K$1436,3,FALSE)</f>
        <v>29.575222</v>
      </c>
      <c r="AH891">
        <f>VLOOKUP($I891,ForageQuality!$G$3:$K$1436,4,FALSE)</f>
        <v>37.389104000000003</v>
      </c>
      <c r="AI891">
        <f>VLOOKUP($I891,ForageQuality!$G$3:$K$1436,5,FALSE)</f>
        <v>27.059353999999999</v>
      </c>
    </row>
    <row r="892" spans="1:35" ht="15.75" customHeight="1" x14ac:dyDescent="0.2">
      <c r="A892" s="27" t="s">
        <v>28</v>
      </c>
      <c r="B892" s="27">
        <v>2023</v>
      </c>
      <c r="C892" s="30">
        <v>45160</v>
      </c>
      <c r="D892" s="27">
        <v>2103</v>
      </c>
      <c r="E892" s="31">
        <v>1</v>
      </c>
      <c r="F892" s="27" t="s">
        <v>22</v>
      </c>
      <c r="G892" s="27" t="s">
        <v>21</v>
      </c>
      <c r="H892" s="27">
        <v>3</v>
      </c>
      <c r="I892" s="5">
        <f t="shared" si="40"/>
        <v>230266</v>
      </c>
      <c r="J892" s="27">
        <v>6.0650272203237714</v>
      </c>
      <c r="Q892" t="str">
        <f t="shared" si="41"/>
        <v>2103_3_45 day</v>
      </c>
      <c r="R892" s="5">
        <v>230217</v>
      </c>
      <c r="S892" s="32">
        <v>2023</v>
      </c>
      <c r="T892" s="32" t="s">
        <v>130</v>
      </c>
      <c r="U892" s="5" t="s">
        <v>28</v>
      </c>
      <c r="V892" s="5">
        <v>2108</v>
      </c>
      <c r="W892" s="32">
        <v>9</v>
      </c>
      <c r="X892" s="5">
        <v>3</v>
      </c>
      <c r="Y892" s="27" t="s">
        <v>27</v>
      </c>
      <c r="Z892" s="5" t="str">
        <f t="shared" si="42"/>
        <v>2108_3_35 day</v>
      </c>
      <c r="AA892" s="32">
        <f t="shared" si="43"/>
        <v>230217</v>
      </c>
      <c r="AF892">
        <f>VLOOKUP($I892,ForageQuality!$G$3:$K$1436,2,FALSE)</f>
        <v>15.703557999999999</v>
      </c>
      <c r="AG892">
        <f>VLOOKUP($I892,ForageQuality!$G$3:$K$1436,3,FALSE)</f>
        <v>27.469753999999998</v>
      </c>
      <c r="AH892">
        <f>VLOOKUP($I892,ForageQuality!$G$3:$K$1436,4,FALSE)</f>
        <v>35.261876000000001</v>
      </c>
      <c r="AI892">
        <f>VLOOKUP($I892,ForageQuality!$G$3:$K$1436,5,FALSE)</f>
        <v>23.908689999999996</v>
      </c>
    </row>
    <row r="893" spans="1:35" ht="15.75" customHeight="1" x14ac:dyDescent="0.2">
      <c r="A893" s="27" t="s">
        <v>28</v>
      </c>
      <c r="B893" s="27">
        <v>2023</v>
      </c>
      <c r="C893" s="30">
        <v>45160</v>
      </c>
      <c r="D893" s="27">
        <v>2104</v>
      </c>
      <c r="E893" s="31">
        <v>1</v>
      </c>
      <c r="F893" s="27" t="s">
        <v>23</v>
      </c>
      <c r="G893" s="27" t="s">
        <v>21</v>
      </c>
      <c r="H893" s="27">
        <v>3</v>
      </c>
      <c r="I893" s="5">
        <f t="shared" si="40"/>
        <v>230267</v>
      </c>
      <c r="J893" s="27">
        <v>5.7298740404040407</v>
      </c>
      <c r="Q893" t="str">
        <f t="shared" si="41"/>
        <v>2104_3_45 day</v>
      </c>
      <c r="R893" s="5">
        <v>230218</v>
      </c>
      <c r="S893" s="32">
        <v>2023</v>
      </c>
      <c r="T893" s="32" t="s">
        <v>130</v>
      </c>
      <c r="U893" s="5" t="s">
        <v>28</v>
      </c>
      <c r="V893" s="5">
        <v>2109</v>
      </c>
      <c r="W893" s="32">
        <v>9</v>
      </c>
      <c r="X893" s="5">
        <v>3</v>
      </c>
      <c r="Y893" s="27" t="s">
        <v>27</v>
      </c>
      <c r="Z893" s="5" t="str">
        <f t="shared" si="42"/>
        <v>2109_3_35 day</v>
      </c>
      <c r="AA893" s="32">
        <f t="shared" si="43"/>
        <v>230218</v>
      </c>
      <c r="AF893">
        <f>VLOOKUP($I893,ForageQuality!$G$3:$K$1436,2,FALSE)</f>
        <v>17.175411</v>
      </c>
      <c r="AG893">
        <f>VLOOKUP($I893,ForageQuality!$G$3:$K$1436,3,FALSE)</f>
        <v>25.037201999999997</v>
      </c>
      <c r="AH893">
        <f>VLOOKUP($I893,ForageQuality!$G$3:$K$1436,4,FALSE)</f>
        <v>33.492508000000001</v>
      </c>
      <c r="AI893">
        <f>VLOOKUP($I893,ForageQuality!$G$3:$K$1436,5,FALSE)</f>
        <v>21.110872000000001</v>
      </c>
    </row>
    <row r="894" spans="1:35" ht="15.75" customHeight="1" x14ac:dyDescent="0.2">
      <c r="A894" s="27" t="s">
        <v>28</v>
      </c>
      <c r="B894" s="27">
        <v>2023</v>
      </c>
      <c r="C894" s="30">
        <v>45160</v>
      </c>
      <c r="D894" s="27">
        <v>2105</v>
      </c>
      <c r="E894" s="31">
        <v>1</v>
      </c>
      <c r="F894" s="27" t="s">
        <v>20</v>
      </c>
      <c r="G894" s="27" t="s">
        <v>21</v>
      </c>
      <c r="H894" s="27">
        <v>3</v>
      </c>
      <c r="I894" s="5">
        <f t="shared" si="40"/>
        <v>230268</v>
      </c>
      <c r="J894" s="27">
        <v>5.7030742631222884</v>
      </c>
      <c r="Q894" t="str">
        <f t="shared" si="41"/>
        <v>2105_3_45 day</v>
      </c>
      <c r="R894" s="5">
        <v>230219</v>
      </c>
      <c r="S894" s="32">
        <v>2023</v>
      </c>
      <c r="T894" s="32" t="s">
        <v>130</v>
      </c>
      <c r="U894" s="5" t="s">
        <v>28</v>
      </c>
      <c r="V894" s="5">
        <v>2110</v>
      </c>
      <c r="W894" s="32">
        <v>9</v>
      </c>
      <c r="X894" s="5">
        <v>3</v>
      </c>
      <c r="Y894" s="27" t="s">
        <v>27</v>
      </c>
      <c r="Z894" s="5" t="str">
        <f t="shared" si="42"/>
        <v>2110_3_35 day</v>
      </c>
      <c r="AA894" s="32">
        <f t="shared" si="43"/>
        <v>230219</v>
      </c>
      <c r="AF894">
        <f>VLOOKUP($I894,ForageQuality!$G$3:$K$1436,2,FALSE)</f>
        <v>15.157086</v>
      </c>
      <c r="AG894">
        <f>VLOOKUP($I894,ForageQuality!$G$3:$K$1436,3,FALSE)</f>
        <v>30.242380000000001</v>
      </c>
      <c r="AH894">
        <f>VLOOKUP($I894,ForageQuality!$G$3:$K$1436,4,FALSE)</f>
        <v>36.999802000000003</v>
      </c>
      <c r="AI894">
        <f>VLOOKUP($I894,ForageQuality!$G$3:$K$1436,5,FALSE)</f>
        <v>27.119427999999999</v>
      </c>
    </row>
    <row r="895" spans="1:35" ht="15.75" customHeight="1" x14ac:dyDescent="0.2">
      <c r="A895" s="27" t="s">
        <v>28</v>
      </c>
      <c r="B895" s="27">
        <v>2023</v>
      </c>
      <c r="C895" s="30">
        <v>45160</v>
      </c>
      <c r="D895" s="27">
        <v>2106</v>
      </c>
      <c r="E895" s="31">
        <v>1</v>
      </c>
      <c r="F895" s="27" t="s">
        <v>24</v>
      </c>
      <c r="G895" s="27" t="s">
        <v>21</v>
      </c>
      <c r="H895" s="27">
        <v>3</v>
      </c>
      <c r="I895" s="5">
        <f t="shared" si="40"/>
        <v>230269</v>
      </c>
      <c r="J895" s="27">
        <v>7.9032548637041513</v>
      </c>
      <c r="Q895" t="str">
        <f t="shared" si="41"/>
        <v>2106_3_45 day</v>
      </c>
      <c r="R895" s="5">
        <v>230220</v>
      </c>
      <c r="S895" s="32">
        <v>2023</v>
      </c>
      <c r="T895" s="32" t="s">
        <v>130</v>
      </c>
      <c r="U895" s="5" t="s">
        <v>28</v>
      </c>
      <c r="V895" s="5">
        <v>2111</v>
      </c>
      <c r="W895" s="32">
        <v>9</v>
      </c>
      <c r="X895" s="5">
        <v>3</v>
      </c>
      <c r="Y895" s="27" t="s">
        <v>27</v>
      </c>
      <c r="Z895" s="5" t="str">
        <f t="shared" si="42"/>
        <v>2111_3_35 day</v>
      </c>
      <c r="AA895" s="32">
        <f t="shared" si="43"/>
        <v>230220</v>
      </c>
      <c r="AF895">
        <f>VLOOKUP($I895,ForageQuality!$G$3:$K$1436,2,FALSE)</f>
        <v>16.341194999999999</v>
      </c>
      <c r="AG895">
        <f>VLOOKUP($I895,ForageQuality!$G$3:$K$1436,3,FALSE)</f>
        <v>29.584620000000001</v>
      </c>
      <c r="AH895">
        <f>VLOOKUP($I895,ForageQuality!$G$3:$K$1436,4,FALSE)</f>
        <v>36.192585000000001</v>
      </c>
      <c r="AI895">
        <f>VLOOKUP($I895,ForageQuality!$G$3:$K$1436,5,FALSE)</f>
        <v>27.797445</v>
      </c>
    </row>
    <row r="896" spans="1:35" ht="15.75" customHeight="1" x14ac:dyDescent="0.2">
      <c r="A896" s="27" t="s">
        <v>28</v>
      </c>
      <c r="B896" s="27">
        <v>2023</v>
      </c>
      <c r="C896" s="30">
        <v>45140</v>
      </c>
      <c r="D896" s="27">
        <v>2107</v>
      </c>
      <c r="E896" s="31">
        <v>1</v>
      </c>
      <c r="F896" s="27" t="s">
        <v>22</v>
      </c>
      <c r="G896" s="27" t="s">
        <v>27</v>
      </c>
      <c r="H896" s="27">
        <v>3</v>
      </c>
      <c r="I896" s="5">
        <f t="shared" si="40"/>
        <v>230216</v>
      </c>
      <c r="J896" s="27">
        <v>3.2170240927111928</v>
      </c>
      <c r="Q896" t="str">
        <f t="shared" si="41"/>
        <v>2107_3_35 day</v>
      </c>
      <c r="R896" s="5">
        <v>230221</v>
      </c>
      <c r="S896" s="32">
        <v>2023</v>
      </c>
      <c r="T896" s="32" t="s">
        <v>130</v>
      </c>
      <c r="U896" s="5" t="s">
        <v>28</v>
      </c>
      <c r="V896" s="5">
        <v>2112</v>
      </c>
      <c r="W896" s="32">
        <v>9</v>
      </c>
      <c r="X896" s="5">
        <v>3</v>
      </c>
      <c r="Y896" s="27" t="s">
        <v>27</v>
      </c>
      <c r="Z896" s="5" t="str">
        <f t="shared" si="42"/>
        <v>2112_3_35 day</v>
      </c>
      <c r="AA896" s="32">
        <f t="shared" si="43"/>
        <v>230221</v>
      </c>
      <c r="AF896">
        <f>VLOOKUP($I896,ForageQuality!$G$3:$K$1436,2,FALSE)</f>
        <v>18.073543999999998</v>
      </c>
      <c r="AG896">
        <f>VLOOKUP($I896,ForageQuality!$G$3:$K$1436,3,FALSE)</f>
        <v>20.819832000000002</v>
      </c>
      <c r="AH896">
        <f>VLOOKUP($I896,ForageQuality!$G$3:$K$1436,4,FALSE)</f>
        <v>27.815443999999999</v>
      </c>
      <c r="AI896">
        <f>VLOOKUP($I896,ForageQuality!$G$3:$K$1436,5,FALSE)</f>
        <v>18.620946</v>
      </c>
    </row>
    <row r="897" spans="1:35" ht="15.75" customHeight="1" x14ac:dyDescent="0.2">
      <c r="A897" s="27" t="s">
        <v>28</v>
      </c>
      <c r="B897" s="27">
        <v>2023</v>
      </c>
      <c r="C897" s="30">
        <v>45140</v>
      </c>
      <c r="D897" s="27">
        <v>2108</v>
      </c>
      <c r="E897" s="31">
        <v>1</v>
      </c>
      <c r="F897" s="27" t="s">
        <v>26</v>
      </c>
      <c r="G897" s="27" t="s">
        <v>27</v>
      </c>
      <c r="H897" s="27">
        <v>3</v>
      </c>
      <c r="I897" s="5">
        <f t="shared" si="40"/>
        <v>230217</v>
      </c>
      <c r="J897" s="27">
        <v>1.4402030838896838</v>
      </c>
      <c r="Q897" t="str">
        <f t="shared" si="41"/>
        <v>2108_3_35 day</v>
      </c>
      <c r="R897" s="5">
        <v>230222</v>
      </c>
      <c r="S897" s="32">
        <v>2023</v>
      </c>
      <c r="T897" s="32" t="s">
        <v>130</v>
      </c>
      <c r="U897" s="5" t="s">
        <v>28</v>
      </c>
      <c r="V897" s="5">
        <v>2207</v>
      </c>
      <c r="W897" s="32">
        <v>9</v>
      </c>
      <c r="X897" s="5">
        <v>3</v>
      </c>
      <c r="Y897" s="27" t="s">
        <v>27</v>
      </c>
      <c r="Z897" s="5" t="str">
        <f t="shared" si="42"/>
        <v>2207_3_35 day</v>
      </c>
      <c r="AA897" s="32">
        <f t="shared" si="43"/>
        <v>230222</v>
      </c>
      <c r="AF897">
        <f>VLOOKUP($I897,ForageQuality!$G$3:$K$1436,2,FALSE)</f>
        <v>20.746044999999999</v>
      </c>
      <c r="AG897">
        <f>VLOOKUP($I897,ForageQuality!$G$3:$K$1436,3,FALSE)</f>
        <v>19.609401999999999</v>
      </c>
      <c r="AH897">
        <f>VLOOKUP($I897,ForageQuality!$G$3:$K$1436,4,FALSE)</f>
        <v>24.904495000000001</v>
      </c>
      <c r="AI897">
        <f>VLOOKUP($I897,ForageQuality!$G$3:$K$1436,5,FALSE)</f>
        <v>15.839074000000002</v>
      </c>
    </row>
    <row r="898" spans="1:35" ht="15.75" customHeight="1" x14ac:dyDescent="0.2">
      <c r="A898" s="27" t="s">
        <v>28</v>
      </c>
      <c r="B898" s="27">
        <v>2023</v>
      </c>
      <c r="C898" s="30">
        <v>45140</v>
      </c>
      <c r="D898" s="27">
        <v>2109</v>
      </c>
      <c r="E898" s="31">
        <v>1</v>
      </c>
      <c r="F898" s="27" t="s">
        <v>20</v>
      </c>
      <c r="G898" s="27" t="s">
        <v>27</v>
      </c>
      <c r="H898" s="27">
        <v>3</v>
      </c>
      <c r="I898" s="5">
        <f t="shared" si="40"/>
        <v>230218</v>
      </c>
      <c r="J898" s="27">
        <v>1.6250226597327528</v>
      </c>
      <c r="Q898" t="str">
        <f t="shared" si="41"/>
        <v>2109_3_35 day</v>
      </c>
      <c r="R898" s="5">
        <v>230223</v>
      </c>
      <c r="S898" s="32">
        <v>2023</v>
      </c>
      <c r="T898" s="32" t="s">
        <v>130</v>
      </c>
      <c r="U898" s="5" t="s">
        <v>28</v>
      </c>
      <c r="V898" s="5">
        <v>2208</v>
      </c>
      <c r="W898" s="32">
        <v>9</v>
      </c>
      <c r="X898" s="5">
        <v>3</v>
      </c>
      <c r="Y898" s="27" t="s">
        <v>27</v>
      </c>
      <c r="Z898" s="5" t="str">
        <f t="shared" si="42"/>
        <v>2208_3_35 day</v>
      </c>
      <c r="AA898" s="32">
        <f t="shared" si="43"/>
        <v>230223</v>
      </c>
      <c r="AF898">
        <f>VLOOKUP($I898,ForageQuality!$G$3:$K$1436,2,FALSE)</f>
        <v>20.622627999999999</v>
      </c>
      <c r="AG898">
        <f>VLOOKUP($I898,ForageQuality!$G$3:$K$1436,3,FALSE)</f>
        <v>19.829450000000001</v>
      </c>
      <c r="AH898">
        <f>VLOOKUP($I898,ForageQuality!$G$3:$K$1436,4,FALSE)</f>
        <v>24.938991999999999</v>
      </c>
      <c r="AI898">
        <f>VLOOKUP($I898,ForageQuality!$G$3:$K$1436,5,FALSE)</f>
        <v>16.029574</v>
      </c>
    </row>
    <row r="899" spans="1:35" ht="15.75" customHeight="1" x14ac:dyDescent="0.2">
      <c r="A899" s="27" t="s">
        <v>28</v>
      </c>
      <c r="B899" s="27">
        <v>2023</v>
      </c>
      <c r="C899" s="30">
        <v>45140</v>
      </c>
      <c r="D899" s="27">
        <v>2110</v>
      </c>
      <c r="E899" s="31">
        <v>1</v>
      </c>
      <c r="F899" s="27" t="s">
        <v>23</v>
      </c>
      <c r="G899" s="27" t="s">
        <v>27</v>
      </c>
      <c r="H899" s="27">
        <v>3</v>
      </c>
      <c r="I899" s="5">
        <f t="shared" ref="I899:I962" si="44">VLOOKUP(Q899,Z$579:AA$1010,2,FALSE)</f>
        <v>230219</v>
      </c>
      <c r="J899" s="27">
        <v>1.6127656068045078</v>
      </c>
      <c r="Q899" t="str">
        <f t="shared" ref="Q899:Q962" si="45">D899&amp;"_"&amp;H899&amp;"_"&amp;G899</f>
        <v>2110_3_35 day</v>
      </c>
      <c r="R899" s="5">
        <v>230224</v>
      </c>
      <c r="S899" s="32">
        <v>2023</v>
      </c>
      <c r="T899" s="32" t="s">
        <v>130</v>
      </c>
      <c r="U899" s="5" t="s">
        <v>28</v>
      </c>
      <c r="V899" s="5">
        <v>2209</v>
      </c>
      <c r="W899" s="32">
        <v>9</v>
      </c>
      <c r="X899" s="5">
        <v>3</v>
      </c>
      <c r="Y899" s="27" t="s">
        <v>27</v>
      </c>
      <c r="Z899" s="5" t="str">
        <f t="shared" si="42"/>
        <v>2209_3_35 day</v>
      </c>
      <c r="AA899" s="32">
        <f t="shared" si="43"/>
        <v>230224</v>
      </c>
      <c r="AF899">
        <f>VLOOKUP($I899,ForageQuality!$G$3:$K$1436,2,FALSE)</f>
        <v>19.467516857142858</v>
      </c>
      <c r="AG899">
        <f>VLOOKUP($I899,ForageQuality!$G$3:$K$1436,3,FALSE)</f>
        <v>21.543147142857144</v>
      </c>
      <c r="AH899">
        <f>VLOOKUP($I899,ForageQuality!$G$3:$K$1436,4,FALSE)</f>
        <v>28.134150285714281</v>
      </c>
      <c r="AI899">
        <f>VLOOKUP($I899,ForageQuality!$G$3:$K$1436,5,FALSE)</f>
        <v>17.974066000000001</v>
      </c>
    </row>
    <row r="900" spans="1:35" ht="15.75" customHeight="1" x14ac:dyDescent="0.2">
      <c r="A900" s="27" t="s">
        <v>28</v>
      </c>
      <c r="B900" s="27">
        <v>2023</v>
      </c>
      <c r="C900" s="30">
        <v>45140</v>
      </c>
      <c r="D900" s="27">
        <v>2111</v>
      </c>
      <c r="E900" s="31">
        <v>1</v>
      </c>
      <c r="F900" s="27" t="s">
        <v>24</v>
      </c>
      <c r="G900" s="27" t="s">
        <v>27</v>
      </c>
      <c r="H900" s="27">
        <v>3</v>
      </c>
      <c r="I900" s="5">
        <f t="shared" si="44"/>
        <v>230220</v>
      </c>
      <c r="J900" s="27">
        <v>1.2675797819431092</v>
      </c>
      <c r="Q900" t="str">
        <f t="shared" si="45"/>
        <v>2111_3_35 day</v>
      </c>
      <c r="R900" s="5">
        <v>230225</v>
      </c>
      <c r="S900" s="32">
        <v>2023</v>
      </c>
      <c r="T900" s="32" t="s">
        <v>130</v>
      </c>
      <c r="U900" s="5" t="s">
        <v>28</v>
      </c>
      <c r="V900" s="5">
        <v>2210</v>
      </c>
      <c r="W900" s="32">
        <v>9</v>
      </c>
      <c r="X900" s="5">
        <v>3</v>
      </c>
      <c r="Y900" s="27" t="s">
        <v>27</v>
      </c>
      <c r="Z900" s="5" t="str">
        <f t="shared" ref="Z900:Z963" si="46">V900&amp;"_"&amp;X900&amp;"_"&amp;Y900</f>
        <v>2210_3_35 day</v>
      </c>
      <c r="AA900" s="32">
        <f t="shared" ref="AA900:AA963" si="47">R900</f>
        <v>230225</v>
      </c>
      <c r="AF900">
        <f>VLOOKUP($I900,ForageQuality!$G$3:$K$1436,2,FALSE)</f>
        <v>21.857532000000003</v>
      </c>
      <c r="AG900">
        <f>VLOOKUP($I900,ForageQuality!$G$3:$K$1436,3,FALSE)</f>
        <v>21.047649</v>
      </c>
      <c r="AH900">
        <f>VLOOKUP($I900,ForageQuality!$G$3:$K$1436,4,FALSE)</f>
        <v>24.743321999999996</v>
      </c>
      <c r="AI900">
        <f>VLOOKUP($I900,ForageQuality!$G$3:$K$1436,5,FALSE)</f>
        <v>16.113879000000001</v>
      </c>
    </row>
    <row r="901" spans="1:35" ht="15.75" customHeight="1" x14ac:dyDescent="0.2">
      <c r="A901" s="27" t="s">
        <v>28</v>
      </c>
      <c r="B901" s="27">
        <v>2023</v>
      </c>
      <c r="C901" s="30">
        <v>45140</v>
      </c>
      <c r="D901" s="27">
        <v>2112</v>
      </c>
      <c r="E901" s="31">
        <v>1</v>
      </c>
      <c r="F901" s="27" t="s">
        <v>25</v>
      </c>
      <c r="G901" s="27" t="s">
        <v>27</v>
      </c>
      <c r="H901" s="27">
        <v>3</v>
      </c>
      <c r="I901" s="5">
        <f t="shared" si="44"/>
        <v>230221</v>
      </c>
      <c r="J901" s="27">
        <v>2.9577665757097042</v>
      </c>
      <c r="Q901" t="str">
        <f t="shared" si="45"/>
        <v>2112_3_35 day</v>
      </c>
      <c r="R901" s="5">
        <v>230226</v>
      </c>
      <c r="S901" s="32">
        <v>2023</v>
      </c>
      <c r="T901" s="32" t="s">
        <v>130</v>
      </c>
      <c r="U901" s="5" t="s">
        <v>28</v>
      </c>
      <c r="V901" s="5">
        <v>2211</v>
      </c>
      <c r="W901" s="32">
        <v>9</v>
      </c>
      <c r="X901" s="5">
        <v>3</v>
      </c>
      <c r="Y901" s="27" t="s">
        <v>27</v>
      </c>
      <c r="Z901" s="5" t="str">
        <f t="shared" si="46"/>
        <v>2211_3_35 day</v>
      </c>
      <c r="AA901" s="32">
        <f t="shared" si="47"/>
        <v>230226</v>
      </c>
      <c r="AF901">
        <f>VLOOKUP($I901,ForageQuality!$G$3:$K$1436,2,FALSE)</f>
        <v>18.216239999999999</v>
      </c>
      <c r="AG901">
        <f>VLOOKUP($I901,ForageQuality!$G$3:$K$1436,3,FALSE)</f>
        <v>20.669855999999999</v>
      </c>
      <c r="AH901">
        <f>VLOOKUP($I901,ForageQuality!$G$3:$K$1436,4,FALSE)</f>
        <v>27.435887999999995</v>
      </c>
      <c r="AI901">
        <f>VLOOKUP($I901,ForageQuality!$G$3:$K$1436,5,FALSE)</f>
        <v>19.498812000000001</v>
      </c>
    </row>
    <row r="902" spans="1:35" ht="15.75" customHeight="1" x14ac:dyDescent="0.2">
      <c r="A902" s="27" t="s">
        <v>28</v>
      </c>
      <c r="B902" s="27">
        <v>2023</v>
      </c>
      <c r="C902" s="30">
        <v>45160</v>
      </c>
      <c r="D902" s="27">
        <v>2201</v>
      </c>
      <c r="E902" s="31">
        <v>2</v>
      </c>
      <c r="F902" s="27" t="s">
        <v>20</v>
      </c>
      <c r="G902" s="27" t="s">
        <v>21</v>
      </c>
      <c r="H902" s="27">
        <v>3</v>
      </c>
      <c r="I902" s="5">
        <f t="shared" si="44"/>
        <v>230270</v>
      </c>
      <c r="J902" s="27">
        <v>5.920812617402091</v>
      </c>
      <c r="Q902" t="str">
        <f t="shared" si="45"/>
        <v>2201_3_45 day</v>
      </c>
      <c r="R902" s="5">
        <v>230227</v>
      </c>
      <c r="S902" s="32">
        <v>2023</v>
      </c>
      <c r="T902" s="32" t="s">
        <v>130</v>
      </c>
      <c r="U902" s="5" t="s">
        <v>28</v>
      </c>
      <c r="V902" s="5">
        <v>2212</v>
      </c>
      <c r="W902" s="32">
        <v>9</v>
      </c>
      <c r="X902" s="5">
        <v>3</v>
      </c>
      <c r="Y902" s="27" t="s">
        <v>27</v>
      </c>
      <c r="Z902" s="5" t="str">
        <f t="shared" si="46"/>
        <v>2212_3_35 day</v>
      </c>
      <c r="AA902" s="32">
        <f t="shared" si="47"/>
        <v>230227</v>
      </c>
      <c r="AF902">
        <f>VLOOKUP($I902,ForageQuality!$G$3:$K$1436,2,FALSE)</f>
        <v>16.888524</v>
      </c>
      <c r="AG902">
        <f>VLOOKUP($I902,ForageQuality!$G$3:$K$1436,3,FALSE)</f>
        <v>26.760691999999995</v>
      </c>
      <c r="AH902">
        <f>VLOOKUP($I902,ForageQuality!$G$3:$K$1436,4,FALSE)</f>
        <v>34.589084</v>
      </c>
      <c r="AI902">
        <f>VLOOKUP($I902,ForageQuality!$G$3:$K$1436,5,FALSE)</f>
        <v>22.235188000000004</v>
      </c>
    </row>
    <row r="903" spans="1:35" ht="15.75" customHeight="1" x14ac:dyDescent="0.2">
      <c r="A903" s="27" t="s">
        <v>28</v>
      </c>
      <c r="B903" s="27">
        <v>2023</v>
      </c>
      <c r="C903" s="30">
        <v>45160</v>
      </c>
      <c r="D903" s="27">
        <v>2202</v>
      </c>
      <c r="E903" s="31">
        <v>2</v>
      </c>
      <c r="F903" s="27" t="s">
        <v>22</v>
      </c>
      <c r="G903" s="27" t="s">
        <v>21</v>
      </c>
      <c r="H903" s="27">
        <v>3</v>
      </c>
      <c r="I903" s="5">
        <f t="shared" si="44"/>
        <v>230271</v>
      </c>
      <c r="J903" s="27">
        <v>5.8505084175084177</v>
      </c>
      <c r="Q903" t="str">
        <f t="shared" si="45"/>
        <v>2202_3_45 day</v>
      </c>
      <c r="R903" s="5">
        <v>230228</v>
      </c>
      <c r="S903" s="32">
        <v>2023</v>
      </c>
      <c r="T903" s="32" t="s">
        <v>130</v>
      </c>
      <c r="U903" s="5" t="s">
        <v>28</v>
      </c>
      <c r="V903" s="5">
        <v>2301</v>
      </c>
      <c r="W903" s="32">
        <v>9</v>
      </c>
      <c r="X903" s="5">
        <v>3</v>
      </c>
      <c r="Y903" s="27" t="s">
        <v>27</v>
      </c>
      <c r="Z903" s="5" t="str">
        <f t="shared" si="46"/>
        <v>2301_3_35 day</v>
      </c>
      <c r="AA903" s="32">
        <f t="shared" si="47"/>
        <v>230228</v>
      </c>
      <c r="AF903">
        <f>VLOOKUP($I903,ForageQuality!$G$3:$K$1436,2,FALSE)</f>
        <v>19.954107</v>
      </c>
      <c r="AG903">
        <f>VLOOKUP($I903,ForageQuality!$G$3:$K$1436,3,FALSE)</f>
        <v>23.666499000000002</v>
      </c>
      <c r="AH903">
        <f>VLOOKUP($I903,ForageQuality!$G$3:$K$1436,4,FALSE)</f>
        <v>29.362473000000005</v>
      </c>
      <c r="AI903">
        <f>VLOOKUP($I903,ForageQuality!$G$3:$K$1436,5,FALSE)</f>
        <v>19.144296000000001</v>
      </c>
    </row>
    <row r="904" spans="1:35" ht="15.75" customHeight="1" x14ac:dyDescent="0.2">
      <c r="A904" s="27" t="s">
        <v>28</v>
      </c>
      <c r="B904" s="27">
        <v>2023</v>
      </c>
      <c r="C904" s="30">
        <v>45160</v>
      </c>
      <c r="D904" s="27">
        <v>2203</v>
      </c>
      <c r="E904" s="31">
        <v>2</v>
      </c>
      <c r="F904" s="27" t="s">
        <v>24</v>
      </c>
      <c r="G904" s="27" t="s">
        <v>21</v>
      </c>
      <c r="H904" s="27">
        <v>3</v>
      </c>
      <c r="I904" s="5">
        <f t="shared" si="44"/>
        <v>230272</v>
      </c>
      <c r="J904" s="27">
        <v>6.2656025650018714</v>
      </c>
      <c r="Q904" t="str">
        <f t="shared" si="45"/>
        <v>2203_3_45 day</v>
      </c>
      <c r="R904" s="5">
        <v>230229</v>
      </c>
      <c r="S904" s="32">
        <v>2023</v>
      </c>
      <c r="T904" s="32" t="s">
        <v>130</v>
      </c>
      <c r="U904" s="5" t="s">
        <v>28</v>
      </c>
      <c r="V904" s="5">
        <v>2302</v>
      </c>
      <c r="W904" s="32">
        <v>9</v>
      </c>
      <c r="X904" s="5">
        <v>3</v>
      </c>
      <c r="Y904" s="27" t="s">
        <v>27</v>
      </c>
      <c r="Z904" s="5" t="str">
        <f t="shared" si="46"/>
        <v>2302_3_35 day</v>
      </c>
      <c r="AA904" s="32">
        <f t="shared" si="47"/>
        <v>230229</v>
      </c>
      <c r="AF904">
        <f>VLOOKUP($I904,ForageQuality!$G$3:$K$1436,2,FALSE)</f>
        <v>16.885680000000001</v>
      </c>
      <c r="AG904">
        <f>VLOOKUP($I904,ForageQuality!$G$3:$K$1436,3,FALSE)</f>
        <v>30.596118000000001</v>
      </c>
      <c r="AH904">
        <f>VLOOKUP($I904,ForageQuality!$G$3:$K$1436,4,FALSE)</f>
        <v>37.763354999999997</v>
      </c>
      <c r="AI904">
        <f>VLOOKUP($I904,ForageQuality!$G$3:$K$1436,5,FALSE)</f>
        <v>25.952556000000001</v>
      </c>
    </row>
    <row r="905" spans="1:35" ht="15.75" customHeight="1" x14ac:dyDescent="0.2">
      <c r="A905" s="27" t="s">
        <v>28</v>
      </c>
      <c r="B905" s="27">
        <v>2023</v>
      </c>
      <c r="C905" s="30">
        <v>45160</v>
      </c>
      <c r="D905" s="27">
        <v>2204</v>
      </c>
      <c r="E905" s="31">
        <v>2</v>
      </c>
      <c r="F905" s="27" t="s">
        <v>23</v>
      </c>
      <c r="G905" s="27" t="s">
        <v>21</v>
      </c>
      <c r="H905" s="27">
        <v>3</v>
      </c>
      <c r="I905" s="5">
        <f t="shared" si="44"/>
        <v>230273</v>
      </c>
      <c r="J905" s="27">
        <v>5.5288904296315069</v>
      </c>
      <c r="Q905" t="str">
        <f t="shared" si="45"/>
        <v>2204_3_45 day</v>
      </c>
      <c r="R905" s="5">
        <v>230230</v>
      </c>
      <c r="S905" s="32">
        <v>2023</v>
      </c>
      <c r="T905" s="32" t="s">
        <v>130</v>
      </c>
      <c r="U905" s="5" t="s">
        <v>28</v>
      </c>
      <c r="V905" s="5">
        <v>2303</v>
      </c>
      <c r="W905" s="32">
        <v>9</v>
      </c>
      <c r="X905" s="5">
        <v>3</v>
      </c>
      <c r="Y905" s="27" t="s">
        <v>27</v>
      </c>
      <c r="Z905" s="5" t="str">
        <f t="shared" si="46"/>
        <v>2303_3_35 day</v>
      </c>
      <c r="AA905" s="32">
        <f t="shared" si="47"/>
        <v>230230</v>
      </c>
      <c r="AF905">
        <f>VLOOKUP($I905,ForageQuality!$G$3:$K$1436,2,FALSE)</f>
        <v>16.192454000000001</v>
      </c>
      <c r="AG905">
        <f>VLOOKUP($I905,ForageQuality!$G$3:$K$1436,3,FALSE)</f>
        <v>31.651388000000001</v>
      </c>
      <c r="AH905">
        <f>VLOOKUP($I905,ForageQuality!$G$3:$K$1436,4,FALSE)</f>
        <v>41.792301999999999</v>
      </c>
      <c r="AI905">
        <f>VLOOKUP($I905,ForageQuality!$G$3:$K$1436,5,FALSE)</f>
        <v>24.903003999999999</v>
      </c>
    </row>
    <row r="906" spans="1:35" ht="15.75" customHeight="1" x14ac:dyDescent="0.2">
      <c r="A906" s="27" t="s">
        <v>28</v>
      </c>
      <c r="B906" s="27">
        <v>2023</v>
      </c>
      <c r="C906" s="30">
        <v>45160</v>
      </c>
      <c r="D906" s="27">
        <v>2205</v>
      </c>
      <c r="E906" s="31">
        <v>2</v>
      </c>
      <c r="F906" s="27" t="s">
        <v>26</v>
      </c>
      <c r="G906" s="27" t="s">
        <v>21</v>
      </c>
      <c r="H906" s="27">
        <v>3</v>
      </c>
      <c r="I906" s="5">
        <f t="shared" si="44"/>
        <v>230274</v>
      </c>
      <c r="J906" s="27">
        <v>5.2404238977943676</v>
      </c>
      <c r="Q906" t="str">
        <f t="shared" si="45"/>
        <v>2205_3_45 day</v>
      </c>
      <c r="R906" s="5">
        <v>230231</v>
      </c>
      <c r="S906" s="32">
        <v>2023</v>
      </c>
      <c r="T906" s="32" t="s">
        <v>130</v>
      </c>
      <c r="U906" s="5" t="s">
        <v>28</v>
      </c>
      <c r="V906" s="5">
        <v>2304</v>
      </c>
      <c r="W906" s="32">
        <v>9</v>
      </c>
      <c r="X906" s="5">
        <v>3</v>
      </c>
      <c r="Y906" s="27" t="s">
        <v>27</v>
      </c>
      <c r="Z906" s="5" t="str">
        <f t="shared" si="46"/>
        <v>2304_3_35 day</v>
      </c>
      <c r="AA906" s="32">
        <f t="shared" si="47"/>
        <v>230231</v>
      </c>
      <c r="AF906">
        <f>VLOOKUP($I906,ForageQuality!$G$3:$K$1436,2,FALSE)</f>
        <v>18.775392</v>
      </c>
      <c r="AG906">
        <f>VLOOKUP($I906,ForageQuality!$G$3:$K$1436,3,FALSE)</f>
        <v>25.934880000000003</v>
      </c>
      <c r="AH906">
        <f>VLOOKUP($I906,ForageQuality!$G$3:$K$1436,4,FALSE)</f>
        <v>33.322668</v>
      </c>
      <c r="AI906">
        <f>VLOOKUP($I906,ForageQuality!$G$3:$K$1436,5,FALSE)</f>
        <v>18.747996000000001</v>
      </c>
    </row>
    <row r="907" spans="1:35" ht="15.75" customHeight="1" x14ac:dyDescent="0.2">
      <c r="A907" s="27" t="s">
        <v>28</v>
      </c>
      <c r="B907" s="27">
        <v>2023</v>
      </c>
      <c r="C907" s="30">
        <v>45160</v>
      </c>
      <c r="D907" s="27">
        <v>2206</v>
      </c>
      <c r="E907" s="31">
        <v>2</v>
      </c>
      <c r="F907" s="27" t="s">
        <v>25</v>
      </c>
      <c r="G907" s="27" t="s">
        <v>21</v>
      </c>
      <c r="H907" s="27">
        <v>3</v>
      </c>
      <c r="I907" s="5">
        <f t="shared" si="44"/>
        <v>230275</v>
      </c>
      <c r="J907" s="27">
        <v>5.7693064606308413</v>
      </c>
      <c r="Q907" t="str">
        <f t="shared" si="45"/>
        <v>2206_3_45 day</v>
      </c>
      <c r="R907" s="5">
        <v>230232</v>
      </c>
      <c r="S907" s="32">
        <v>2023</v>
      </c>
      <c r="T907" s="32" t="s">
        <v>130</v>
      </c>
      <c r="U907" s="5" t="s">
        <v>28</v>
      </c>
      <c r="V907" s="5">
        <v>2305</v>
      </c>
      <c r="W907" s="32">
        <v>9</v>
      </c>
      <c r="X907" s="5">
        <v>3</v>
      </c>
      <c r="Y907" s="27" t="s">
        <v>27</v>
      </c>
      <c r="Z907" s="5" t="str">
        <f t="shared" si="46"/>
        <v>2305_3_35 day</v>
      </c>
      <c r="AA907" s="32">
        <f t="shared" si="47"/>
        <v>230232</v>
      </c>
      <c r="AF907">
        <f>VLOOKUP($I907,ForageQuality!$G$3:$K$1436,2,FALSE)</f>
        <v>14.869512</v>
      </c>
      <c r="AG907">
        <f>VLOOKUP($I907,ForageQuality!$G$3:$K$1436,3,FALSE)</f>
        <v>28.963144</v>
      </c>
      <c r="AH907">
        <f>VLOOKUP($I907,ForageQuality!$G$3:$K$1436,4,FALSE)</f>
        <v>38.784872</v>
      </c>
      <c r="AI907">
        <f>VLOOKUP($I907,ForageQuality!$G$3:$K$1436,5,FALSE)</f>
        <v>27.192312000000001</v>
      </c>
    </row>
    <row r="908" spans="1:35" ht="15.75" customHeight="1" x14ac:dyDescent="0.2">
      <c r="A908" s="27" t="s">
        <v>28</v>
      </c>
      <c r="B908" s="27">
        <v>2023</v>
      </c>
      <c r="C908" s="30">
        <v>45140</v>
      </c>
      <c r="D908" s="27">
        <v>2207</v>
      </c>
      <c r="E908" s="31">
        <v>2</v>
      </c>
      <c r="F908" s="27" t="s">
        <v>20</v>
      </c>
      <c r="G908" s="27" t="s">
        <v>27</v>
      </c>
      <c r="H908" s="27">
        <v>3</v>
      </c>
      <c r="I908" s="5">
        <f t="shared" si="44"/>
        <v>230222</v>
      </c>
      <c r="J908" s="27">
        <v>3.0167207558472131</v>
      </c>
      <c r="Q908" t="str">
        <f t="shared" si="45"/>
        <v>2207_3_35 day</v>
      </c>
      <c r="R908" s="5">
        <v>230233</v>
      </c>
      <c r="S908" s="32">
        <v>2023</v>
      </c>
      <c r="T908" s="32" t="s">
        <v>130</v>
      </c>
      <c r="U908" s="5" t="s">
        <v>28</v>
      </c>
      <c r="V908" s="5">
        <v>2306</v>
      </c>
      <c r="W908" s="32">
        <v>9</v>
      </c>
      <c r="X908" s="5">
        <v>3</v>
      </c>
      <c r="Y908" s="27" t="s">
        <v>27</v>
      </c>
      <c r="Z908" s="5" t="str">
        <f t="shared" si="46"/>
        <v>2306_3_35 day</v>
      </c>
      <c r="AA908" s="32">
        <f t="shared" si="47"/>
        <v>230233</v>
      </c>
      <c r="AF908">
        <f>VLOOKUP($I908,ForageQuality!$G$3:$K$1436,2,FALSE)</f>
        <v>17.842175999999998</v>
      </c>
      <c r="AG908">
        <f>VLOOKUP($I908,ForageQuality!$G$3:$K$1436,3,FALSE)</f>
        <v>21.519359999999995</v>
      </c>
      <c r="AH908">
        <f>VLOOKUP($I908,ForageQuality!$G$3:$K$1436,4,FALSE)</f>
        <v>27.795456000000001</v>
      </c>
      <c r="AI908">
        <f>VLOOKUP($I908,ForageQuality!$G$3:$K$1436,5,FALSE)</f>
        <v>19.768319999999999</v>
      </c>
    </row>
    <row r="909" spans="1:35" ht="15.75" customHeight="1" x14ac:dyDescent="0.2">
      <c r="A909" s="27" t="s">
        <v>28</v>
      </c>
      <c r="B909" s="27">
        <v>2023</v>
      </c>
      <c r="C909" s="30">
        <v>45140</v>
      </c>
      <c r="D909" s="27">
        <v>2208</v>
      </c>
      <c r="E909" s="31">
        <v>2</v>
      </c>
      <c r="F909" s="27" t="s">
        <v>23</v>
      </c>
      <c r="G909" s="27" t="s">
        <v>27</v>
      </c>
      <c r="H909" s="27">
        <v>3</v>
      </c>
      <c r="I909" s="5">
        <f t="shared" si="44"/>
        <v>230223</v>
      </c>
      <c r="J909" s="27">
        <v>2.1075308930122789</v>
      </c>
      <c r="Q909" t="str">
        <f t="shared" si="45"/>
        <v>2208_3_35 day</v>
      </c>
      <c r="R909" s="5">
        <v>230234</v>
      </c>
      <c r="S909" s="32">
        <v>2023</v>
      </c>
      <c r="T909" s="32" t="s">
        <v>130</v>
      </c>
      <c r="U909" s="5" t="s">
        <v>28</v>
      </c>
      <c r="V909" s="5">
        <v>2407</v>
      </c>
      <c r="W909" s="32">
        <v>9</v>
      </c>
      <c r="X909" s="5">
        <v>3</v>
      </c>
      <c r="Y909" s="27" t="s">
        <v>27</v>
      </c>
      <c r="Z909" s="5" t="str">
        <f t="shared" si="46"/>
        <v>2407_3_35 day</v>
      </c>
      <c r="AA909" s="32">
        <f t="shared" si="47"/>
        <v>230234</v>
      </c>
      <c r="AF909">
        <f>VLOOKUP($I909,ForageQuality!$G$3:$K$1436,2,FALSE)</f>
        <v>18.786172000000001</v>
      </c>
      <c r="AG909">
        <f>VLOOKUP($I909,ForageQuality!$G$3:$K$1436,3,FALSE)</f>
        <v>21.517364000000001</v>
      </c>
      <c r="AH909">
        <f>VLOOKUP($I909,ForageQuality!$G$3:$K$1436,4,FALSE)</f>
        <v>26.721391999999998</v>
      </c>
      <c r="AI909">
        <f>VLOOKUP($I909,ForageQuality!$G$3:$K$1436,5,FALSE)</f>
        <v>17.725066999999999</v>
      </c>
    </row>
    <row r="910" spans="1:35" ht="15.75" customHeight="1" x14ac:dyDescent="0.2">
      <c r="A910" s="27" t="s">
        <v>28</v>
      </c>
      <c r="B910" s="27">
        <v>2023</v>
      </c>
      <c r="C910" s="30">
        <v>45140</v>
      </c>
      <c r="D910" s="27">
        <v>2209</v>
      </c>
      <c r="E910" s="31">
        <v>2</v>
      </c>
      <c r="F910" s="27" t="s">
        <v>22</v>
      </c>
      <c r="G910" s="27" t="s">
        <v>27</v>
      </c>
      <c r="H910" s="27">
        <v>3</v>
      </c>
      <c r="I910" s="5">
        <f t="shared" si="44"/>
        <v>230224</v>
      </c>
      <c r="J910" s="27">
        <v>1.245008697271393</v>
      </c>
      <c r="Q910" t="str">
        <f t="shared" si="45"/>
        <v>2209_3_35 day</v>
      </c>
      <c r="R910" s="5">
        <v>230235</v>
      </c>
      <c r="S910" s="32">
        <v>2023</v>
      </c>
      <c r="T910" s="32" t="s">
        <v>130</v>
      </c>
      <c r="U910" s="5" t="s">
        <v>28</v>
      </c>
      <c r="V910" s="5">
        <v>2408</v>
      </c>
      <c r="W910" s="32">
        <v>9</v>
      </c>
      <c r="X910" s="5">
        <v>3</v>
      </c>
      <c r="Y910" s="27" t="s">
        <v>27</v>
      </c>
      <c r="Z910" s="5" t="str">
        <f t="shared" si="46"/>
        <v>2408_3_35 day</v>
      </c>
      <c r="AA910" s="32">
        <f t="shared" si="47"/>
        <v>230235</v>
      </c>
      <c r="AF910">
        <f>VLOOKUP($I910,ForageQuality!$G$3:$K$1436,2,FALSE)</f>
        <v>21.313307999999999</v>
      </c>
      <c r="AG910">
        <f>VLOOKUP($I910,ForageQuality!$G$3:$K$1436,3,FALSE)</f>
        <v>19.509302000000002</v>
      </c>
      <c r="AH910">
        <f>VLOOKUP($I910,ForageQuality!$G$3:$K$1436,4,FALSE)</f>
        <v>24.326184000000001</v>
      </c>
      <c r="AI910">
        <f>VLOOKUP($I910,ForageQuality!$G$3:$K$1436,5,FALSE)</f>
        <v>14.534337000000001</v>
      </c>
    </row>
    <row r="911" spans="1:35" ht="15.75" customHeight="1" x14ac:dyDescent="0.2">
      <c r="A911" s="27" t="s">
        <v>28</v>
      </c>
      <c r="B911" s="27">
        <v>2023</v>
      </c>
      <c r="C911" s="30">
        <v>45140</v>
      </c>
      <c r="D911" s="27">
        <v>2210</v>
      </c>
      <c r="E911" s="31">
        <v>2</v>
      </c>
      <c r="F911" s="27" t="s">
        <v>24</v>
      </c>
      <c r="G911" s="27" t="s">
        <v>27</v>
      </c>
      <c r="H911" s="27">
        <v>3</v>
      </c>
      <c r="I911" s="5">
        <f t="shared" si="44"/>
        <v>230225</v>
      </c>
      <c r="J911" s="27">
        <v>1.2764917246632737</v>
      </c>
      <c r="Q911" t="str">
        <f t="shared" si="45"/>
        <v>2210_3_35 day</v>
      </c>
      <c r="R911" s="5">
        <v>230236</v>
      </c>
      <c r="S911" s="32">
        <v>2023</v>
      </c>
      <c r="T911" s="32" t="s">
        <v>130</v>
      </c>
      <c r="U911" s="5" t="s">
        <v>28</v>
      </c>
      <c r="V911" s="5">
        <v>2409</v>
      </c>
      <c r="W911" s="32">
        <v>9</v>
      </c>
      <c r="X911" s="5">
        <v>3</v>
      </c>
      <c r="Y911" s="27" t="s">
        <v>27</v>
      </c>
      <c r="Z911" s="5" t="str">
        <f t="shared" si="46"/>
        <v>2409_3_35 day</v>
      </c>
      <c r="AA911" s="32">
        <f t="shared" si="47"/>
        <v>230236</v>
      </c>
      <c r="AF911">
        <f>VLOOKUP($I911,ForageQuality!$G$3:$K$1436,2,FALSE)</f>
        <v>21.503961</v>
      </c>
      <c r="AG911">
        <f>VLOOKUP($I911,ForageQuality!$G$3:$K$1436,3,FALSE)</f>
        <v>19.272680999999999</v>
      </c>
      <c r="AH911">
        <f>VLOOKUP($I911,ForageQuality!$G$3:$K$1436,4,FALSE)</f>
        <v>24.283764000000001</v>
      </c>
      <c r="AI911">
        <f>VLOOKUP($I911,ForageQuality!$G$3:$K$1436,5,FALSE)</f>
        <v>15.61896</v>
      </c>
    </row>
    <row r="912" spans="1:35" ht="15.75" customHeight="1" x14ac:dyDescent="0.2">
      <c r="A912" s="27" t="s">
        <v>28</v>
      </c>
      <c r="B912" s="27">
        <v>2023</v>
      </c>
      <c r="C912" s="30">
        <v>45140</v>
      </c>
      <c r="D912" s="27">
        <v>2211</v>
      </c>
      <c r="E912" s="31">
        <v>2</v>
      </c>
      <c r="F912" s="27" t="s">
        <v>25</v>
      </c>
      <c r="G912" s="27" t="s">
        <v>27</v>
      </c>
      <c r="H912" s="27">
        <v>3</v>
      </c>
      <c r="I912" s="5">
        <f t="shared" si="44"/>
        <v>230226</v>
      </c>
      <c r="J912" s="27">
        <v>1.7837101137232285</v>
      </c>
      <c r="Q912" t="str">
        <f t="shared" si="45"/>
        <v>2211_3_35 day</v>
      </c>
      <c r="R912" s="5">
        <v>230237</v>
      </c>
      <c r="S912" s="32">
        <v>2023</v>
      </c>
      <c r="T912" s="32" t="s">
        <v>130</v>
      </c>
      <c r="U912" s="5" t="s">
        <v>28</v>
      </c>
      <c r="V912" s="5">
        <v>2410</v>
      </c>
      <c r="W912" s="32">
        <v>9</v>
      </c>
      <c r="X912" s="5">
        <v>3</v>
      </c>
      <c r="Y912" s="27" t="s">
        <v>27</v>
      </c>
      <c r="Z912" s="5" t="str">
        <f t="shared" si="46"/>
        <v>2410_3_35 day</v>
      </c>
      <c r="AA912" s="32">
        <f t="shared" si="47"/>
        <v>230237</v>
      </c>
      <c r="AF912">
        <f>VLOOKUP($I912,ForageQuality!$G$3:$K$1436,2,FALSE)</f>
        <v>20.752780000000001</v>
      </c>
      <c r="AG912">
        <f>VLOOKUP($I912,ForageQuality!$G$3:$K$1436,3,FALSE)</f>
        <v>19.486352</v>
      </c>
      <c r="AH912">
        <f>VLOOKUP($I912,ForageQuality!$G$3:$K$1436,4,FALSE)</f>
        <v>24.764675999999998</v>
      </c>
      <c r="AI912">
        <f>VLOOKUP($I912,ForageQuality!$G$3:$K$1436,5,FALSE)</f>
        <v>17.24006</v>
      </c>
    </row>
    <row r="913" spans="1:35" ht="15.75" customHeight="1" x14ac:dyDescent="0.2">
      <c r="A913" s="27" t="s">
        <v>28</v>
      </c>
      <c r="B913" s="27">
        <v>2023</v>
      </c>
      <c r="C913" s="30">
        <v>45140</v>
      </c>
      <c r="D913" s="27">
        <v>2212</v>
      </c>
      <c r="E913" s="31">
        <v>2</v>
      </c>
      <c r="F913" s="27" t="s">
        <v>26</v>
      </c>
      <c r="G913" s="27" t="s">
        <v>27</v>
      </c>
      <c r="H913" s="27">
        <v>3</v>
      </c>
      <c r="I913" s="5">
        <f t="shared" si="44"/>
        <v>230227</v>
      </c>
      <c r="J913" s="27">
        <v>2.3828728248154873</v>
      </c>
      <c r="Q913" t="str">
        <f t="shared" si="45"/>
        <v>2212_3_35 day</v>
      </c>
      <c r="R913" s="5">
        <v>230238</v>
      </c>
      <c r="S913" s="32">
        <v>2023</v>
      </c>
      <c r="T913" s="32" t="s">
        <v>130</v>
      </c>
      <c r="U913" s="5" t="s">
        <v>28</v>
      </c>
      <c r="V913" s="5">
        <v>2411</v>
      </c>
      <c r="W913" s="32">
        <v>9</v>
      </c>
      <c r="X913" s="5">
        <v>3</v>
      </c>
      <c r="Y913" s="27" t="s">
        <v>27</v>
      </c>
      <c r="Z913" s="5" t="str">
        <f t="shared" si="46"/>
        <v>2411_3_35 day</v>
      </c>
      <c r="AA913" s="32">
        <f t="shared" si="47"/>
        <v>230238</v>
      </c>
      <c r="AF913">
        <f>VLOOKUP($I913,ForageQuality!$G$3:$K$1436,2,FALSE)</f>
        <v>21.231112</v>
      </c>
      <c r="AG913">
        <f>VLOOKUP($I913,ForageQuality!$G$3:$K$1436,3,FALSE)</f>
        <v>18.392282999999999</v>
      </c>
      <c r="AH913">
        <f>VLOOKUP($I913,ForageQuality!$G$3:$K$1436,4,FALSE)</f>
        <v>24.310362999999999</v>
      </c>
      <c r="AI913">
        <f>VLOOKUP($I913,ForageQuality!$G$3:$K$1436,5,FALSE)</f>
        <v>14.878423</v>
      </c>
    </row>
    <row r="914" spans="1:35" ht="15.75" customHeight="1" x14ac:dyDescent="0.2">
      <c r="A914" s="27" t="s">
        <v>28</v>
      </c>
      <c r="B914" s="27">
        <v>2023</v>
      </c>
      <c r="C914" s="30">
        <v>45140</v>
      </c>
      <c r="D914" s="27">
        <v>2301</v>
      </c>
      <c r="E914" s="31">
        <v>3</v>
      </c>
      <c r="F914" s="27" t="s">
        <v>20</v>
      </c>
      <c r="G914" s="27" t="s">
        <v>27</v>
      </c>
      <c r="H914" s="27">
        <v>3</v>
      </c>
      <c r="I914" s="5">
        <f t="shared" si="44"/>
        <v>230228</v>
      </c>
      <c r="J914" s="27">
        <v>2.541034728493897</v>
      </c>
      <c r="Q914" t="str">
        <f t="shared" si="45"/>
        <v>2301_3_35 day</v>
      </c>
      <c r="R914" s="5">
        <v>230239</v>
      </c>
      <c r="S914" s="32">
        <v>2023</v>
      </c>
      <c r="T914" s="32" t="s">
        <v>130</v>
      </c>
      <c r="U914" s="5" t="s">
        <v>28</v>
      </c>
      <c r="V914" s="5">
        <v>2412</v>
      </c>
      <c r="W914" s="32">
        <v>9</v>
      </c>
      <c r="X914" s="5">
        <v>3</v>
      </c>
      <c r="Y914" s="27" t="s">
        <v>27</v>
      </c>
      <c r="Z914" s="5" t="str">
        <f t="shared" si="46"/>
        <v>2412_3_35 day</v>
      </c>
      <c r="AA914" s="32">
        <f t="shared" si="47"/>
        <v>230239</v>
      </c>
      <c r="AF914">
        <f>VLOOKUP($I914,ForageQuality!$G$3:$K$1436,2,FALSE)</f>
        <v>17.682175999999998</v>
      </c>
      <c r="AG914">
        <f>VLOOKUP($I914,ForageQuality!$G$3:$K$1436,3,FALSE)</f>
        <v>21.954751999999999</v>
      </c>
      <c r="AH914">
        <f>VLOOKUP($I914,ForageQuality!$G$3:$K$1436,4,FALSE)</f>
        <v>29.436384</v>
      </c>
      <c r="AI914">
        <f>VLOOKUP($I914,ForageQuality!$G$3:$K$1436,5,FALSE)</f>
        <v>20.521312000000002</v>
      </c>
    </row>
    <row r="915" spans="1:35" ht="15.75" customHeight="1" x14ac:dyDescent="0.2">
      <c r="A915" s="27" t="s">
        <v>28</v>
      </c>
      <c r="B915" s="27">
        <v>2023</v>
      </c>
      <c r="C915" s="30">
        <v>45140</v>
      </c>
      <c r="D915" s="27">
        <v>2302</v>
      </c>
      <c r="E915" s="31">
        <v>3</v>
      </c>
      <c r="F915" s="27" t="s">
        <v>23</v>
      </c>
      <c r="G915" s="27" t="s">
        <v>27</v>
      </c>
      <c r="H915" s="27">
        <v>3</v>
      </c>
      <c r="I915" s="5">
        <f t="shared" si="44"/>
        <v>230229</v>
      </c>
      <c r="J915" s="27">
        <v>1.7462878761490428</v>
      </c>
      <c r="Q915" t="str">
        <f t="shared" si="45"/>
        <v>2302_3_35 day</v>
      </c>
      <c r="R915" s="5">
        <v>230264</v>
      </c>
      <c r="S915" s="32">
        <v>2023</v>
      </c>
      <c r="T915" s="32" t="s">
        <v>130</v>
      </c>
      <c r="U915" s="5" t="s">
        <v>28</v>
      </c>
      <c r="V915" s="5">
        <v>2101</v>
      </c>
      <c r="W915" s="32">
        <v>11</v>
      </c>
      <c r="X915" s="5">
        <v>3</v>
      </c>
      <c r="Y915" s="27" t="s">
        <v>21</v>
      </c>
      <c r="Z915" s="5" t="str">
        <f t="shared" si="46"/>
        <v>2101_3_45 day</v>
      </c>
      <c r="AA915" s="32">
        <f t="shared" si="47"/>
        <v>230264</v>
      </c>
      <c r="AF915">
        <f>VLOOKUP($I915,ForageQuality!$G$3:$K$1436,2,FALSE)</f>
        <v>17.522045142857142</v>
      </c>
      <c r="AG915">
        <f>VLOOKUP($I915,ForageQuality!$G$3:$K$1436,3,FALSE)</f>
        <v>22.845037999999999</v>
      </c>
      <c r="AH915">
        <f>VLOOKUP($I915,ForageQuality!$G$3:$K$1436,4,FALSE)</f>
        <v>30.62045342857143</v>
      </c>
      <c r="AI915">
        <f>VLOOKUP($I915,ForageQuality!$G$3:$K$1436,5,FALSE)</f>
        <v>19.760293428571426</v>
      </c>
    </row>
    <row r="916" spans="1:35" ht="15.75" customHeight="1" x14ac:dyDescent="0.2">
      <c r="A916" s="27" t="s">
        <v>28</v>
      </c>
      <c r="B916" s="27">
        <v>2023</v>
      </c>
      <c r="C916" s="30">
        <v>45140</v>
      </c>
      <c r="D916" s="27">
        <v>2303</v>
      </c>
      <c r="E916" s="31">
        <v>3</v>
      </c>
      <c r="F916" s="27" t="s">
        <v>26</v>
      </c>
      <c r="G916" s="27" t="s">
        <v>27</v>
      </c>
      <c r="H916" s="27">
        <v>3</v>
      </c>
      <c r="I916" s="5">
        <f t="shared" si="44"/>
        <v>230230</v>
      </c>
      <c r="J916" s="27">
        <v>1.1825720523271839</v>
      </c>
      <c r="Q916" t="str">
        <f t="shared" si="45"/>
        <v>2303_3_35 day</v>
      </c>
      <c r="R916" s="5">
        <v>230265</v>
      </c>
      <c r="S916" s="32">
        <v>2023</v>
      </c>
      <c r="T916" s="32" t="s">
        <v>130</v>
      </c>
      <c r="U916" s="5" t="s">
        <v>28</v>
      </c>
      <c r="V916" s="5">
        <v>2102</v>
      </c>
      <c r="W916" s="32">
        <v>11</v>
      </c>
      <c r="X916" s="5">
        <v>3</v>
      </c>
      <c r="Y916" s="27" t="s">
        <v>21</v>
      </c>
      <c r="Z916" s="5" t="str">
        <f t="shared" si="46"/>
        <v>2102_3_45 day</v>
      </c>
      <c r="AA916" s="32">
        <f t="shared" si="47"/>
        <v>230265</v>
      </c>
      <c r="AF916">
        <f>VLOOKUP($I916,ForageQuality!$G$3:$K$1436,2,FALSE)</f>
        <v>20.083921</v>
      </c>
      <c r="AG916">
        <f>VLOOKUP($I916,ForageQuality!$G$3:$K$1436,3,FALSE)</f>
        <v>21.490072999999999</v>
      </c>
      <c r="AH916">
        <f>VLOOKUP($I916,ForageQuality!$G$3:$K$1436,4,FALSE)</f>
        <v>28.132290999999999</v>
      </c>
      <c r="AI916">
        <f>VLOOKUP($I916,ForageQuality!$G$3:$K$1436,5,FALSE)</f>
        <v>16.744309999999999</v>
      </c>
    </row>
    <row r="917" spans="1:35" ht="15.75" customHeight="1" x14ac:dyDescent="0.2">
      <c r="A917" s="27" t="s">
        <v>28</v>
      </c>
      <c r="B917" s="27">
        <v>2023</v>
      </c>
      <c r="C917" s="30">
        <v>45140</v>
      </c>
      <c r="D917" s="27">
        <v>2304</v>
      </c>
      <c r="E917" s="31">
        <v>3</v>
      </c>
      <c r="F917" s="27" t="s">
        <v>25</v>
      </c>
      <c r="G917" s="27" t="s">
        <v>27</v>
      </c>
      <c r="H917" s="27">
        <v>3</v>
      </c>
      <c r="I917" s="5">
        <f t="shared" si="44"/>
        <v>230231</v>
      </c>
      <c r="J917" s="27">
        <v>1.8876087261503922</v>
      </c>
      <c r="Q917" t="str">
        <f t="shared" si="45"/>
        <v>2304_3_35 day</v>
      </c>
      <c r="R917" s="5">
        <v>230266</v>
      </c>
      <c r="S917" s="32">
        <v>2023</v>
      </c>
      <c r="T917" s="32" t="s">
        <v>130</v>
      </c>
      <c r="U917" s="5" t="s">
        <v>28</v>
      </c>
      <c r="V917" s="5">
        <v>2103</v>
      </c>
      <c r="W917" s="32">
        <v>11</v>
      </c>
      <c r="X917" s="5">
        <v>3</v>
      </c>
      <c r="Y917" s="27" t="s">
        <v>21</v>
      </c>
      <c r="Z917" s="5" t="str">
        <f t="shared" si="46"/>
        <v>2103_3_45 day</v>
      </c>
      <c r="AA917" s="32">
        <f t="shared" si="47"/>
        <v>230266</v>
      </c>
      <c r="AF917">
        <f>VLOOKUP($I917,ForageQuality!$G$3:$K$1436,2,FALSE)</f>
        <v>22.075964285714285</v>
      </c>
      <c r="AG917">
        <f>VLOOKUP($I917,ForageQuality!$G$3:$K$1436,3,FALSE)</f>
        <v>20.550345999999998</v>
      </c>
      <c r="AH917">
        <f>VLOOKUP($I917,ForageQuality!$G$3:$K$1436,4,FALSE)</f>
        <v>25.895882571428569</v>
      </c>
      <c r="AI917">
        <f>VLOOKUP($I917,ForageQuality!$G$3:$K$1436,5,FALSE)</f>
        <v>15.380514571428568</v>
      </c>
    </row>
    <row r="918" spans="1:35" ht="15.75" customHeight="1" x14ac:dyDescent="0.2">
      <c r="A918" s="27" t="s">
        <v>28</v>
      </c>
      <c r="B918" s="27">
        <v>2023</v>
      </c>
      <c r="C918" s="30">
        <v>45140</v>
      </c>
      <c r="D918" s="27">
        <v>2305</v>
      </c>
      <c r="E918" s="31">
        <v>3</v>
      </c>
      <c r="F918" s="27" t="s">
        <v>24</v>
      </c>
      <c r="G918" s="27" t="s">
        <v>27</v>
      </c>
      <c r="H918" s="27">
        <v>3</v>
      </c>
      <c r="I918" s="5">
        <f t="shared" si="44"/>
        <v>230232</v>
      </c>
      <c r="J918" s="27">
        <v>1.5674474637220226</v>
      </c>
      <c r="Q918" t="str">
        <f t="shared" si="45"/>
        <v>2305_3_35 day</v>
      </c>
      <c r="R918" s="5">
        <v>230267</v>
      </c>
      <c r="S918" s="32">
        <v>2023</v>
      </c>
      <c r="T918" s="32" t="s">
        <v>130</v>
      </c>
      <c r="U918" s="5" t="s">
        <v>28</v>
      </c>
      <c r="V918" s="5">
        <v>2104</v>
      </c>
      <c r="W918" s="32">
        <v>11</v>
      </c>
      <c r="X918" s="5">
        <v>3</v>
      </c>
      <c r="Y918" s="27" t="s">
        <v>21</v>
      </c>
      <c r="Z918" s="5" t="str">
        <f t="shared" si="46"/>
        <v>2104_3_45 day</v>
      </c>
      <c r="AA918" s="32">
        <f t="shared" si="47"/>
        <v>230267</v>
      </c>
      <c r="AF918">
        <f>VLOOKUP($I918,ForageQuality!$G$3:$K$1436,2,FALSE)</f>
        <v>24.290499999999998</v>
      </c>
      <c r="AG918">
        <f>VLOOKUP($I918,ForageQuality!$G$3:$K$1436,3,FALSE)</f>
        <v>20.867999999999999</v>
      </c>
      <c r="AH918">
        <f>VLOOKUP($I918,ForageQuality!$G$3:$K$1436,4,FALSE)</f>
        <v>23.772499999999997</v>
      </c>
      <c r="AI918">
        <f>VLOOKUP($I918,ForageQuality!$G$3:$K$1436,5,FALSE)</f>
        <v>14.707500000000001</v>
      </c>
    </row>
    <row r="919" spans="1:35" ht="15.75" customHeight="1" x14ac:dyDescent="0.2">
      <c r="A919" s="27" t="s">
        <v>28</v>
      </c>
      <c r="B919" s="27">
        <v>2023</v>
      </c>
      <c r="C919" s="30">
        <v>45140</v>
      </c>
      <c r="D919" s="27">
        <v>2306</v>
      </c>
      <c r="E919" s="31">
        <v>3</v>
      </c>
      <c r="F919" s="27" t="s">
        <v>22</v>
      </c>
      <c r="G919" s="27" t="s">
        <v>27</v>
      </c>
      <c r="H919" s="27">
        <v>3</v>
      </c>
      <c r="I919" s="5">
        <f t="shared" si="44"/>
        <v>230233</v>
      </c>
      <c r="J919" s="27">
        <v>1.5836216512955648</v>
      </c>
      <c r="Q919" t="str">
        <f t="shared" si="45"/>
        <v>2306_3_35 day</v>
      </c>
      <c r="R919" s="5">
        <v>230268</v>
      </c>
      <c r="S919" s="32">
        <v>2023</v>
      </c>
      <c r="T919" s="32" t="s">
        <v>130</v>
      </c>
      <c r="U919" s="5" t="s">
        <v>28</v>
      </c>
      <c r="V919" s="5">
        <v>2105</v>
      </c>
      <c r="W919" s="32">
        <v>11</v>
      </c>
      <c r="X919" s="5">
        <v>3</v>
      </c>
      <c r="Y919" s="27" t="s">
        <v>21</v>
      </c>
      <c r="Z919" s="5" t="str">
        <f t="shared" si="46"/>
        <v>2105_3_45 day</v>
      </c>
      <c r="AA919" s="32">
        <f t="shared" si="47"/>
        <v>230268</v>
      </c>
      <c r="AF919">
        <f>VLOOKUP($I919,ForageQuality!$G$3:$K$1436,2,FALSE)</f>
        <v>19.781887999999999</v>
      </c>
      <c r="AG919">
        <f>VLOOKUP($I919,ForageQuality!$G$3:$K$1436,3,FALSE)</f>
        <v>23.639728000000002</v>
      </c>
      <c r="AH919">
        <f>VLOOKUP($I919,ForageQuality!$G$3:$K$1436,4,FALSE)</f>
        <v>29.756495999999999</v>
      </c>
      <c r="AI919">
        <f>VLOOKUP($I919,ForageQuality!$G$3:$K$1436,5,FALSE)</f>
        <v>20.441904000000001</v>
      </c>
    </row>
    <row r="920" spans="1:35" ht="15.75" customHeight="1" x14ac:dyDescent="0.2">
      <c r="A920" s="27" t="s">
        <v>28</v>
      </c>
      <c r="B920" s="27">
        <v>2023</v>
      </c>
      <c r="C920" s="30">
        <v>45160</v>
      </c>
      <c r="D920" s="27">
        <v>2307</v>
      </c>
      <c r="E920" s="31">
        <v>3</v>
      </c>
      <c r="F920" s="27" t="s">
        <v>20</v>
      </c>
      <c r="G920" s="27" t="s">
        <v>21</v>
      </c>
      <c r="H920" s="27">
        <v>3</v>
      </c>
      <c r="I920" s="5">
        <f t="shared" si="44"/>
        <v>230276</v>
      </c>
      <c r="J920" s="27">
        <v>5.8806160016943085</v>
      </c>
      <c r="Q920" t="str">
        <f t="shared" si="45"/>
        <v>2307_3_45 day</v>
      </c>
      <c r="R920" s="5">
        <v>230269</v>
      </c>
      <c r="S920" s="32">
        <v>2023</v>
      </c>
      <c r="T920" s="32" t="s">
        <v>130</v>
      </c>
      <c r="U920" s="5" t="s">
        <v>28</v>
      </c>
      <c r="V920" s="5">
        <v>2106</v>
      </c>
      <c r="W920" s="32">
        <v>11</v>
      </c>
      <c r="X920" s="5">
        <v>3</v>
      </c>
      <c r="Y920" s="27" t="s">
        <v>21</v>
      </c>
      <c r="Z920" s="5" t="str">
        <f t="shared" si="46"/>
        <v>2106_3_45 day</v>
      </c>
      <c r="AA920" s="32">
        <f t="shared" si="47"/>
        <v>230269</v>
      </c>
      <c r="AF920">
        <f>VLOOKUP($I920,ForageQuality!$G$3:$K$1436,2,FALSE)</f>
        <v>17.197455999999999</v>
      </c>
      <c r="AG920">
        <f>VLOOKUP($I920,ForageQuality!$G$3:$K$1436,3,FALSE)</f>
        <v>26.81128</v>
      </c>
      <c r="AH920">
        <f>VLOOKUP($I920,ForageQuality!$G$3:$K$1436,4,FALSE)</f>
        <v>34.986671999999999</v>
      </c>
      <c r="AI920">
        <f>VLOOKUP($I920,ForageQuality!$G$3:$K$1436,5,FALSE)</f>
        <v>21.676624</v>
      </c>
    </row>
    <row r="921" spans="1:35" ht="15.75" customHeight="1" x14ac:dyDescent="0.2">
      <c r="A921" s="27" t="s">
        <v>28</v>
      </c>
      <c r="B921" s="27">
        <v>2023</v>
      </c>
      <c r="C921" s="30">
        <v>45160</v>
      </c>
      <c r="D921" s="27">
        <v>2308</v>
      </c>
      <c r="E921" s="31">
        <v>3</v>
      </c>
      <c r="F921" s="27" t="s">
        <v>24</v>
      </c>
      <c r="G921" s="27" t="s">
        <v>21</v>
      </c>
      <c r="H921" s="27">
        <v>3</v>
      </c>
      <c r="I921" s="5">
        <f t="shared" si="44"/>
        <v>230277</v>
      </c>
      <c r="J921" s="27">
        <v>5.0693761079119328</v>
      </c>
      <c r="Q921" t="str">
        <f t="shared" si="45"/>
        <v>2308_3_45 day</v>
      </c>
      <c r="R921" s="5">
        <v>230270</v>
      </c>
      <c r="S921" s="32">
        <v>2023</v>
      </c>
      <c r="T921" s="32" t="s">
        <v>130</v>
      </c>
      <c r="U921" s="5" t="s">
        <v>28</v>
      </c>
      <c r="V921" s="5">
        <v>2201</v>
      </c>
      <c r="W921" s="32">
        <v>11</v>
      </c>
      <c r="X921" s="5">
        <v>3</v>
      </c>
      <c r="Y921" s="27" t="s">
        <v>21</v>
      </c>
      <c r="Z921" s="5" t="str">
        <f t="shared" si="46"/>
        <v>2201_3_45 day</v>
      </c>
      <c r="AA921" s="32">
        <f t="shared" si="47"/>
        <v>230270</v>
      </c>
      <c r="AF921">
        <f>VLOOKUP($I921,ForageQuality!$G$3:$K$1436,2,FALSE)</f>
        <v>15.925739999999999</v>
      </c>
      <c r="AG921">
        <f>VLOOKUP($I921,ForageQuality!$G$3:$K$1436,3,FALSE)</f>
        <v>30.076845000000002</v>
      </c>
      <c r="AH921">
        <f>VLOOKUP($I921,ForageQuality!$G$3:$K$1436,4,FALSE)</f>
        <v>38.986800000000002</v>
      </c>
      <c r="AI921">
        <f>VLOOKUP($I921,ForageQuality!$G$3:$K$1436,5,FALSE)</f>
        <v>26.665499999999998</v>
      </c>
    </row>
    <row r="922" spans="1:35" ht="15.75" customHeight="1" x14ac:dyDescent="0.2">
      <c r="A922" s="27" t="s">
        <v>28</v>
      </c>
      <c r="B922" s="27">
        <v>2023</v>
      </c>
      <c r="C922" s="30">
        <v>45160</v>
      </c>
      <c r="D922" s="27">
        <v>2309</v>
      </c>
      <c r="E922" s="31">
        <v>3</v>
      </c>
      <c r="F922" s="27" t="s">
        <v>26</v>
      </c>
      <c r="G922" s="27" t="s">
        <v>21</v>
      </c>
      <c r="H922" s="27">
        <v>3</v>
      </c>
      <c r="I922" s="5">
        <f t="shared" si="44"/>
        <v>230278</v>
      </c>
      <c r="J922" s="27">
        <v>4.6806349174943342</v>
      </c>
      <c r="Q922" t="str">
        <f t="shared" si="45"/>
        <v>2309_3_45 day</v>
      </c>
      <c r="R922" s="5">
        <v>230271</v>
      </c>
      <c r="S922" s="32">
        <v>2023</v>
      </c>
      <c r="T922" s="32" t="s">
        <v>130</v>
      </c>
      <c r="U922" s="5" t="s">
        <v>28</v>
      </c>
      <c r="V922" s="5">
        <v>2202</v>
      </c>
      <c r="W922" s="32">
        <v>11</v>
      </c>
      <c r="X922" s="5">
        <v>3</v>
      </c>
      <c r="Y922" s="27" t="s">
        <v>21</v>
      </c>
      <c r="Z922" s="5" t="str">
        <f t="shared" si="46"/>
        <v>2202_3_45 day</v>
      </c>
      <c r="AA922" s="32">
        <f t="shared" si="47"/>
        <v>230271</v>
      </c>
      <c r="AF922">
        <f>VLOOKUP($I922,ForageQuality!$G$3:$K$1436,2,FALSE)</f>
        <v>18.391006000000001</v>
      </c>
      <c r="AG922">
        <f>VLOOKUP($I922,ForageQuality!$G$3:$K$1436,3,FALSE)</f>
        <v>26.770447999999998</v>
      </c>
      <c r="AH922">
        <f>VLOOKUP($I922,ForageQuality!$G$3:$K$1436,4,FALSE)</f>
        <v>33.463059999999999</v>
      </c>
      <c r="AI922">
        <f>VLOOKUP($I922,ForageQuality!$G$3:$K$1436,5,FALSE)</f>
        <v>20.934927999999999</v>
      </c>
    </row>
    <row r="923" spans="1:35" ht="15.75" customHeight="1" x14ac:dyDescent="0.2">
      <c r="A923" s="27" t="s">
        <v>28</v>
      </c>
      <c r="B923" s="27">
        <v>2023</v>
      </c>
      <c r="C923" s="30">
        <v>45160</v>
      </c>
      <c r="D923" s="27">
        <v>2310</v>
      </c>
      <c r="E923" s="31">
        <v>3</v>
      </c>
      <c r="F923" s="27" t="s">
        <v>22</v>
      </c>
      <c r="G923" s="27" t="s">
        <v>21</v>
      </c>
      <c r="H923" s="27">
        <v>3</v>
      </c>
      <c r="I923" s="5">
        <f t="shared" si="44"/>
        <v>230279</v>
      </c>
      <c r="J923" s="27">
        <v>4.3533740599534489</v>
      </c>
      <c r="Q923" t="str">
        <f t="shared" si="45"/>
        <v>2310_3_45 day</v>
      </c>
      <c r="R923" s="5">
        <v>230272</v>
      </c>
      <c r="S923" s="32">
        <v>2023</v>
      </c>
      <c r="T923" s="32" t="s">
        <v>130</v>
      </c>
      <c r="U923" s="5" t="s">
        <v>28</v>
      </c>
      <c r="V923" s="5">
        <v>2203</v>
      </c>
      <c r="W923" s="32">
        <v>11</v>
      </c>
      <c r="X923" s="5">
        <v>3</v>
      </c>
      <c r="Y923" s="27" t="s">
        <v>21</v>
      </c>
      <c r="Z923" s="5" t="str">
        <f t="shared" si="46"/>
        <v>2203_3_45 day</v>
      </c>
      <c r="AA923" s="32">
        <f t="shared" si="47"/>
        <v>230272</v>
      </c>
      <c r="AF923">
        <f>VLOOKUP($I923,ForageQuality!$G$3:$K$1436,2,FALSE)</f>
        <v>18.929544</v>
      </c>
      <c r="AG923">
        <f>VLOOKUP($I923,ForageQuality!$G$3:$K$1436,3,FALSE)</f>
        <v>24.45748</v>
      </c>
      <c r="AH923">
        <f>VLOOKUP($I923,ForageQuality!$G$3:$K$1436,4,FALSE)</f>
        <v>31.003720000000001</v>
      </c>
      <c r="AI923">
        <f>VLOOKUP($I923,ForageQuality!$G$3:$K$1436,5,FALSE)</f>
        <v>19.393236000000002</v>
      </c>
    </row>
    <row r="924" spans="1:35" ht="15.75" customHeight="1" x14ac:dyDescent="0.2">
      <c r="A924" s="27" t="s">
        <v>28</v>
      </c>
      <c r="B924" s="27">
        <v>2023</v>
      </c>
      <c r="C924" s="30">
        <v>45160</v>
      </c>
      <c r="D924" s="27">
        <v>2311</v>
      </c>
      <c r="E924" s="31">
        <v>3</v>
      </c>
      <c r="F924" s="27" t="s">
        <v>25</v>
      </c>
      <c r="G924" s="27" t="s">
        <v>21</v>
      </c>
      <c r="H924" s="27">
        <v>3</v>
      </c>
      <c r="I924" s="5">
        <f t="shared" si="44"/>
        <v>230280</v>
      </c>
      <c r="J924" s="27">
        <v>5.0175904047267759</v>
      </c>
      <c r="Q924" t="str">
        <f t="shared" si="45"/>
        <v>2311_3_45 day</v>
      </c>
      <c r="R924" s="5">
        <v>230273</v>
      </c>
      <c r="S924" s="32">
        <v>2023</v>
      </c>
      <c r="T924" s="32" t="s">
        <v>130</v>
      </c>
      <c r="U924" s="5" t="s">
        <v>28</v>
      </c>
      <c r="V924" s="5">
        <v>2204</v>
      </c>
      <c r="W924" s="32">
        <v>11</v>
      </c>
      <c r="X924" s="5">
        <v>3</v>
      </c>
      <c r="Y924" s="27" t="s">
        <v>21</v>
      </c>
      <c r="Z924" s="5" t="str">
        <f t="shared" si="46"/>
        <v>2204_3_45 day</v>
      </c>
      <c r="AA924" s="32">
        <f t="shared" si="47"/>
        <v>230273</v>
      </c>
      <c r="AF924">
        <f>VLOOKUP($I924,ForageQuality!$G$3:$K$1436,2,FALSE)</f>
        <v>14.815348</v>
      </c>
      <c r="AG924">
        <f>VLOOKUP($I924,ForageQuality!$G$3:$K$1436,3,FALSE)</f>
        <v>32.069474</v>
      </c>
      <c r="AH924">
        <f>VLOOKUP($I924,ForageQuality!$G$3:$K$1436,4,FALSE)</f>
        <v>42.564439999999998</v>
      </c>
      <c r="AI924">
        <f>VLOOKUP($I924,ForageQuality!$G$3:$K$1436,5,FALSE)</f>
        <v>26.780888000000001</v>
      </c>
    </row>
    <row r="925" spans="1:35" ht="15.75" customHeight="1" x14ac:dyDescent="0.2">
      <c r="A925" s="27" t="s">
        <v>28</v>
      </c>
      <c r="B925" s="27">
        <v>2023</v>
      </c>
      <c r="C925" s="30">
        <v>45160</v>
      </c>
      <c r="D925" s="27">
        <v>2312</v>
      </c>
      <c r="E925" s="31">
        <v>3</v>
      </c>
      <c r="F925" s="27" t="s">
        <v>23</v>
      </c>
      <c r="G925" s="27" t="s">
        <v>21</v>
      </c>
      <c r="H925" s="27">
        <v>3</v>
      </c>
      <c r="I925" s="5">
        <f t="shared" si="44"/>
        <v>230281</v>
      </c>
      <c r="J925" s="27">
        <v>4.7504627660922161</v>
      </c>
      <c r="Q925" t="str">
        <f t="shared" si="45"/>
        <v>2312_3_45 day</v>
      </c>
      <c r="R925" s="5">
        <v>230274</v>
      </c>
      <c r="S925" s="32">
        <v>2023</v>
      </c>
      <c r="T925" s="32" t="s">
        <v>130</v>
      </c>
      <c r="U925" s="5" t="s">
        <v>28</v>
      </c>
      <c r="V925" s="5">
        <v>2205</v>
      </c>
      <c r="W925" s="32">
        <v>11</v>
      </c>
      <c r="X925" s="5">
        <v>3</v>
      </c>
      <c r="Y925" s="27" t="s">
        <v>21</v>
      </c>
      <c r="Z925" s="5" t="str">
        <f t="shared" si="46"/>
        <v>2205_3_45 day</v>
      </c>
      <c r="AA925" s="32">
        <f t="shared" si="47"/>
        <v>230274</v>
      </c>
      <c r="AF925">
        <f>VLOOKUP($I925,ForageQuality!$G$3:$K$1436,2,FALSE)</f>
        <v>18.376937999999999</v>
      </c>
      <c r="AG925">
        <f>VLOOKUP($I925,ForageQuality!$G$3:$K$1436,3,FALSE)</f>
        <v>24.065688000000005</v>
      </c>
      <c r="AH925">
        <f>VLOOKUP($I925,ForageQuality!$G$3:$K$1436,4,FALSE)</f>
        <v>31.17435</v>
      </c>
      <c r="AI925">
        <f>VLOOKUP($I925,ForageQuality!$G$3:$K$1436,5,FALSE)</f>
        <v>19.787748000000001</v>
      </c>
    </row>
    <row r="926" spans="1:35" ht="15.75" customHeight="1" x14ac:dyDescent="0.2">
      <c r="A926" s="27" t="s">
        <v>28</v>
      </c>
      <c r="B926" s="27">
        <v>2023</v>
      </c>
      <c r="C926" s="30">
        <v>45160</v>
      </c>
      <c r="D926" s="27">
        <v>2401</v>
      </c>
      <c r="E926" s="31">
        <v>4</v>
      </c>
      <c r="F926" s="27" t="s">
        <v>25</v>
      </c>
      <c r="G926" s="27" t="s">
        <v>21</v>
      </c>
      <c r="H926" s="27">
        <v>3</v>
      </c>
      <c r="I926" s="5">
        <f t="shared" si="44"/>
        <v>230282</v>
      </c>
      <c r="J926" s="27">
        <v>5.2978271057458057</v>
      </c>
      <c r="Q926" t="str">
        <f t="shared" si="45"/>
        <v>2401_3_45 day</v>
      </c>
      <c r="R926" s="5">
        <v>230275</v>
      </c>
      <c r="S926" s="32">
        <v>2023</v>
      </c>
      <c r="T926" s="32" t="s">
        <v>130</v>
      </c>
      <c r="U926" s="5" t="s">
        <v>28</v>
      </c>
      <c r="V926" s="5">
        <v>2206</v>
      </c>
      <c r="W926" s="32">
        <v>11</v>
      </c>
      <c r="X926" s="5">
        <v>3</v>
      </c>
      <c r="Y926" s="27" t="s">
        <v>21</v>
      </c>
      <c r="Z926" s="5" t="str">
        <f t="shared" si="46"/>
        <v>2206_3_45 day</v>
      </c>
      <c r="AA926" s="32">
        <f t="shared" si="47"/>
        <v>230275</v>
      </c>
      <c r="AF926">
        <f>VLOOKUP($I926,ForageQuality!$G$3:$K$1436,2,FALSE)</f>
        <v>16.284701999999999</v>
      </c>
      <c r="AG926">
        <f>VLOOKUP($I926,ForageQuality!$G$3:$K$1436,3,FALSE)</f>
        <v>29.629364999999996</v>
      </c>
      <c r="AH926">
        <f>VLOOKUP($I926,ForageQuality!$G$3:$K$1436,4,FALSE)</f>
        <v>37.899942000000003</v>
      </c>
      <c r="AI926">
        <f>VLOOKUP($I926,ForageQuality!$G$3:$K$1436,5,FALSE)</f>
        <v>25.800903000000002</v>
      </c>
    </row>
    <row r="927" spans="1:35" ht="15.75" customHeight="1" x14ac:dyDescent="0.2">
      <c r="A927" s="27" t="s">
        <v>28</v>
      </c>
      <c r="B927" s="27">
        <v>2023</v>
      </c>
      <c r="C927" s="30">
        <v>45160</v>
      </c>
      <c r="D927" s="27">
        <v>2402</v>
      </c>
      <c r="E927" s="31">
        <v>4</v>
      </c>
      <c r="F927" s="27" t="s">
        <v>22</v>
      </c>
      <c r="G927" s="27" t="s">
        <v>21</v>
      </c>
      <c r="H927" s="27">
        <v>3</v>
      </c>
      <c r="I927" s="5">
        <f t="shared" si="44"/>
        <v>230283</v>
      </c>
      <c r="J927" s="27">
        <v>4.3930415984046949</v>
      </c>
      <c r="Q927" t="str">
        <f t="shared" si="45"/>
        <v>2402_3_45 day</v>
      </c>
      <c r="R927" s="5">
        <v>230276</v>
      </c>
      <c r="S927" s="32">
        <v>2023</v>
      </c>
      <c r="T927" s="32" t="s">
        <v>130</v>
      </c>
      <c r="U927" s="5" t="s">
        <v>28</v>
      </c>
      <c r="V927" s="5">
        <v>2307</v>
      </c>
      <c r="W927" s="32">
        <v>11</v>
      </c>
      <c r="X927" s="5">
        <v>3</v>
      </c>
      <c r="Y927" s="27" t="s">
        <v>21</v>
      </c>
      <c r="Z927" s="5" t="str">
        <f t="shared" si="46"/>
        <v>2307_3_45 day</v>
      </c>
      <c r="AA927" s="32">
        <f t="shared" si="47"/>
        <v>230276</v>
      </c>
      <c r="AF927">
        <f>VLOOKUP($I927,ForageQuality!$G$3:$K$1436,2,FALSE)</f>
        <v>18.302</v>
      </c>
      <c r="AG927">
        <f>VLOOKUP($I927,ForageQuality!$G$3:$K$1436,3,FALSE)</f>
        <v>25.833273000000002</v>
      </c>
      <c r="AH927">
        <f>VLOOKUP($I927,ForageQuality!$G$3:$K$1436,4,FALSE)</f>
        <v>32.431144000000003</v>
      </c>
      <c r="AI927">
        <f>VLOOKUP($I927,ForageQuality!$G$3:$K$1436,5,FALSE)</f>
        <v>20.608052000000001</v>
      </c>
    </row>
    <row r="928" spans="1:35" ht="15.75" customHeight="1" x14ac:dyDescent="0.2">
      <c r="A928" s="27" t="s">
        <v>28</v>
      </c>
      <c r="B928" s="27">
        <v>2023</v>
      </c>
      <c r="C928" s="30">
        <v>45160</v>
      </c>
      <c r="D928" s="27">
        <v>2403</v>
      </c>
      <c r="E928" s="31">
        <v>4</v>
      </c>
      <c r="F928" s="27" t="s">
        <v>20</v>
      </c>
      <c r="G928" s="27" t="s">
        <v>21</v>
      </c>
      <c r="H928" s="27">
        <v>3</v>
      </c>
      <c r="I928" s="5">
        <f t="shared" si="44"/>
        <v>230284</v>
      </c>
      <c r="J928" s="27">
        <v>5.2614413303127279</v>
      </c>
      <c r="Q928" t="str">
        <f t="shared" si="45"/>
        <v>2403_3_45 day</v>
      </c>
      <c r="R928" s="5">
        <v>230277</v>
      </c>
      <c r="S928" s="32">
        <v>2023</v>
      </c>
      <c r="T928" s="32" t="s">
        <v>130</v>
      </c>
      <c r="U928" s="5" t="s">
        <v>28</v>
      </c>
      <c r="V928" s="5">
        <v>2308</v>
      </c>
      <c r="W928" s="32">
        <v>11</v>
      </c>
      <c r="X928" s="5">
        <v>3</v>
      </c>
      <c r="Y928" s="27" t="s">
        <v>21</v>
      </c>
      <c r="Z928" s="5" t="str">
        <f t="shared" si="46"/>
        <v>2308_3_45 day</v>
      </c>
      <c r="AA928" s="32">
        <f t="shared" si="47"/>
        <v>230277</v>
      </c>
      <c r="AF928">
        <f>VLOOKUP($I928,ForageQuality!$G$3:$K$1436,2,FALSE)</f>
        <v>18.438618000000002</v>
      </c>
      <c r="AG928">
        <f>VLOOKUP($I928,ForageQuality!$G$3:$K$1436,3,FALSE)</f>
        <v>27.320523999999995</v>
      </c>
      <c r="AH928">
        <f>VLOOKUP($I928,ForageQuality!$G$3:$K$1436,4,FALSE)</f>
        <v>34.834580000000003</v>
      </c>
      <c r="AI928">
        <f>VLOOKUP($I928,ForageQuality!$G$3:$K$1436,5,FALSE)</f>
        <v>22.113575000000001</v>
      </c>
    </row>
    <row r="929" spans="1:35" ht="15.75" customHeight="1" x14ac:dyDescent="0.2">
      <c r="A929" s="27" t="s">
        <v>28</v>
      </c>
      <c r="B929" s="27">
        <v>2023</v>
      </c>
      <c r="C929" s="30">
        <v>45160</v>
      </c>
      <c r="D929" s="27">
        <v>2404</v>
      </c>
      <c r="E929" s="31">
        <v>4</v>
      </c>
      <c r="F929" s="27" t="s">
        <v>23</v>
      </c>
      <c r="G929" s="27" t="s">
        <v>21</v>
      </c>
      <c r="H929" s="27">
        <v>3</v>
      </c>
      <c r="I929" s="5">
        <f t="shared" si="44"/>
        <v>230285</v>
      </c>
      <c r="J929" s="27">
        <v>5.3322857553804344</v>
      </c>
      <c r="Q929" t="str">
        <f t="shared" si="45"/>
        <v>2404_3_45 day</v>
      </c>
      <c r="R929" s="5">
        <v>230278</v>
      </c>
      <c r="S929" s="32">
        <v>2023</v>
      </c>
      <c r="T929" s="32" t="s">
        <v>130</v>
      </c>
      <c r="U929" s="5" t="s">
        <v>28</v>
      </c>
      <c r="V929" s="5">
        <v>2309</v>
      </c>
      <c r="W929" s="32">
        <v>11</v>
      </c>
      <c r="X929" s="5">
        <v>3</v>
      </c>
      <c r="Y929" s="27" t="s">
        <v>21</v>
      </c>
      <c r="Z929" s="5" t="str">
        <f t="shared" si="46"/>
        <v>2309_3_45 day</v>
      </c>
      <c r="AA929" s="32">
        <f t="shared" si="47"/>
        <v>230278</v>
      </c>
      <c r="AF929">
        <f>VLOOKUP($I929,ForageQuality!$G$3:$K$1436,2,FALSE)</f>
        <v>18.481079999999999</v>
      </c>
      <c r="AG929">
        <f>VLOOKUP($I929,ForageQuality!$G$3:$K$1436,3,FALSE)</f>
        <v>26.295779999999997</v>
      </c>
      <c r="AH929">
        <f>VLOOKUP($I929,ForageQuality!$G$3:$K$1436,4,FALSE)</f>
        <v>34.658880000000003</v>
      </c>
      <c r="AI929">
        <f>VLOOKUP($I929,ForageQuality!$G$3:$K$1436,5,FALSE)</f>
        <v>19.806380000000001</v>
      </c>
    </row>
    <row r="930" spans="1:35" ht="15.75" customHeight="1" x14ac:dyDescent="0.2">
      <c r="A930" s="27" t="s">
        <v>28</v>
      </c>
      <c r="B930" s="27">
        <v>2023</v>
      </c>
      <c r="C930" s="30">
        <v>45160</v>
      </c>
      <c r="D930" s="27">
        <v>2405</v>
      </c>
      <c r="E930" s="31">
        <v>4</v>
      </c>
      <c r="F930" s="27" t="s">
        <v>24</v>
      </c>
      <c r="G930" s="27" t="s">
        <v>21</v>
      </c>
      <c r="H930" s="27">
        <v>3</v>
      </c>
      <c r="I930" s="5">
        <f t="shared" si="44"/>
        <v>230286</v>
      </c>
      <c r="J930" s="27">
        <v>3.9870513995594625</v>
      </c>
      <c r="Q930" t="str">
        <f t="shared" si="45"/>
        <v>2405_3_45 day</v>
      </c>
      <c r="R930" s="5">
        <v>230279</v>
      </c>
      <c r="S930" s="32">
        <v>2023</v>
      </c>
      <c r="T930" s="32" t="s">
        <v>130</v>
      </c>
      <c r="U930" s="5" t="s">
        <v>28</v>
      </c>
      <c r="V930" s="5">
        <v>2310</v>
      </c>
      <c r="W930" s="32">
        <v>11</v>
      </c>
      <c r="X930" s="5">
        <v>3</v>
      </c>
      <c r="Y930" s="27" t="s">
        <v>21</v>
      </c>
      <c r="Z930" s="5" t="str">
        <f t="shared" si="46"/>
        <v>2310_3_45 day</v>
      </c>
      <c r="AA930" s="32">
        <f t="shared" si="47"/>
        <v>230279</v>
      </c>
      <c r="AF930">
        <f>VLOOKUP($I930,ForageQuality!$G$3:$K$1436,2,FALSE)</f>
        <v>17.22456</v>
      </c>
      <c r="AG930">
        <f>VLOOKUP($I930,ForageQuality!$G$3:$K$1436,3,FALSE)</f>
        <v>28.228121999999999</v>
      </c>
      <c r="AH930">
        <f>VLOOKUP($I930,ForageQuality!$G$3:$K$1436,4,FALSE)</f>
        <v>36.886212</v>
      </c>
      <c r="AI930">
        <f>VLOOKUP($I930,ForageQuality!$G$3:$K$1436,5,FALSE)</f>
        <v>22.831703999999998</v>
      </c>
    </row>
    <row r="931" spans="1:35" ht="15.75" customHeight="1" x14ac:dyDescent="0.2">
      <c r="A931" s="27" t="s">
        <v>28</v>
      </c>
      <c r="B931" s="27">
        <v>2023</v>
      </c>
      <c r="C931" s="30">
        <v>45160</v>
      </c>
      <c r="D931" s="27">
        <v>2406</v>
      </c>
      <c r="E931" s="31">
        <v>4</v>
      </c>
      <c r="F931" s="27" t="s">
        <v>26</v>
      </c>
      <c r="G931" s="27" t="s">
        <v>21</v>
      </c>
      <c r="H931" s="27">
        <v>3</v>
      </c>
      <c r="I931" s="5">
        <f t="shared" si="44"/>
        <v>230287</v>
      </c>
      <c r="J931" s="27">
        <v>5.3929977642090403</v>
      </c>
      <c r="Q931" t="str">
        <f t="shared" si="45"/>
        <v>2406_3_45 day</v>
      </c>
      <c r="R931" s="5">
        <v>230280</v>
      </c>
      <c r="S931" s="32">
        <v>2023</v>
      </c>
      <c r="T931" s="32" t="s">
        <v>130</v>
      </c>
      <c r="U931" s="5" t="s">
        <v>28</v>
      </c>
      <c r="V931" s="5">
        <v>2311</v>
      </c>
      <c r="W931" s="32">
        <v>11</v>
      </c>
      <c r="X931" s="5">
        <v>3</v>
      </c>
      <c r="Y931" s="27" t="s">
        <v>21</v>
      </c>
      <c r="Z931" s="5" t="str">
        <f t="shared" si="46"/>
        <v>2311_3_45 day</v>
      </c>
      <c r="AA931" s="32">
        <f t="shared" si="47"/>
        <v>230280</v>
      </c>
      <c r="AF931">
        <f>VLOOKUP($I931,ForageQuality!$G$3:$K$1436,2,FALSE)</f>
        <v>18.150251000000001</v>
      </c>
      <c r="AG931">
        <f>VLOOKUP($I931,ForageQuality!$G$3:$K$1436,3,FALSE)</f>
        <v>27.129753000000004</v>
      </c>
      <c r="AH931">
        <f>VLOOKUP($I931,ForageQuality!$G$3:$K$1436,4,FALSE)</f>
        <v>33.850718999999998</v>
      </c>
      <c r="AI931">
        <f>VLOOKUP($I931,ForageQuality!$G$3:$K$1436,5,FALSE)</f>
        <v>22.257508000000001</v>
      </c>
    </row>
    <row r="932" spans="1:35" ht="15.75" customHeight="1" x14ac:dyDescent="0.2">
      <c r="A932" s="27" t="s">
        <v>28</v>
      </c>
      <c r="B932" s="27">
        <v>2023</v>
      </c>
      <c r="C932" s="30">
        <v>45140</v>
      </c>
      <c r="D932" s="27">
        <v>2407</v>
      </c>
      <c r="E932" s="31">
        <v>4</v>
      </c>
      <c r="F932" s="27" t="s">
        <v>26</v>
      </c>
      <c r="G932" s="27" t="s">
        <v>27</v>
      </c>
      <c r="H932" s="27">
        <v>3</v>
      </c>
      <c r="I932" s="5">
        <f t="shared" si="44"/>
        <v>230234</v>
      </c>
      <c r="J932" s="27">
        <v>1.8617110991829184</v>
      </c>
      <c r="Q932" t="str">
        <f t="shared" si="45"/>
        <v>2407_3_35 day</v>
      </c>
      <c r="R932" s="5">
        <v>230281</v>
      </c>
      <c r="S932" s="32">
        <v>2023</v>
      </c>
      <c r="T932" s="32" t="s">
        <v>130</v>
      </c>
      <c r="U932" s="5" t="s">
        <v>28</v>
      </c>
      <c r="V932" s="5">
        <v>2312</v>
      </c>
      <c r="W932" s="32">
        <v>11</v>
      </c>
      <c r="X932" s="5">
        <v>3</v>
      </c>
      <c r="Y932" s="27" t="s">
        <v>21</v>
      </c>
      <c r="Z932" s="5" t="str">
        <f t="shared" si="46"/>
        <v>2312_3_45 day</v>
      </c>
      <c r="AA932" s="32">
        <f t="shared" si="47"/>
        <v>230281</v>
      </c>
      <c r="AF932">
        <f>VLOOKUP($I932,ForageQuality!$G$3:$K$1436,2,FALSE)</f>
        <v>21.272586</v>
      </c>
      <c r="AG932">
        <f>VLOOKUP($I932,ForageQuality!$G$3:$K$1436,3,FALSE)</f>
        <v>20.939333999999999</v>
      </c>
      <c r="AH932">
        <f>VLOOKUP($I932,ForageQuality!$G$3:$K$1436,4,FALSE)</f>
        <v>26.049198000000001</v>
      </c>
      <c r="AI932">
        <f>VLOOKUP($I932,ForageQuality!$G$3:$K$1436,5,FALSE)</f>
        <v>18.301089000000001</v>
      </c>
    </row>
    <row r="933" spans="1:35" ht="15.75" customHeight="1" x14ac:dyDescent="0.2">
      <c r="A933" s="27" t="s">
        <v>28</v>
      </c>
      <c r="B933" s="27">
        <v>2023</v>
      </c>
      <c r="C933" s="30">
        <v>45140</v>
      </c>
      <c r="D933" s="27">
        <v>2408</v>
      </c>
      <c r="E933" s="31">
        <v>4</v>
      </c>
      <c r="F933" s="27" t="s">
        <v>22</v>
      </c>
      <c r="G933" s="27" t="s">
        <v>27</v>
      </c>
      <c r="H933" s="27">
        <v>3</v>
      </c>
      <c r="I933" s="5">
        <f t="shared" si="44"/>
        <v>230235</v>
      </c>
      <c r="J933" s="27">
        <v>1.2974202227157308</v>
      </c>
      <c r="Q933" t="str">
        <f t="shared" si="45"/>
        <v>2408_3_35 day</v>
      </c>
      <c r="R933" s="5">
        <v>230282</v>
      </c>
      <c r="S933" s="32">
        <v>2023</v>
      </c>
      <c r="T933" s="32" t="s">
        <v>130</v>
      </c>
      <c r="U933" s="5" t="s">
        <v>28</v>
      </c>
      <c r="V933" s="5">
        <v>2401</v>
      </c>
      <c r="W933" s="32">
        <v>11</v>
      </c>
      <c r="X933" s="5">
        <v>3</v>
      </c>
      <c r="Y933" s="27" t="s">
        <v>21</v>
      </c>
      <c r="Z933" s="5" t="str">
        <f t="shared" si="46"/>
        <v>2401_3_45 day</v>
      </c>
      <c r="AA933" s="32">
        <f t="shared" si="47"/>
        <v>230282</v>
      </c>
      <c r="AF933">
        <f>VLOOKUP($I933,ForageQuality!$G$3:$K$1436,2,FALSE)</f>
        <v>22.286082000000004</v>
      </c>
      <c r="AG933">
        <f>VLOOKUP($I933,ForageQuality!$G$3:$K$1436,3,FALSE)</f>
        <v>19.928453999999999</v>
      </c>
      <c r="AH933">
        <f>VLOOKUP($I933,ForageQuality!$G$3:$K$1436,4,FALSE)</f>
        <v>24.504480000000001</v>
      </c>
      <c r="AI933">
        <f>VLOOKUP($I933,ForageQuality!$G$3:$K$1436,5,FALSE)</f>
        <v>15.538068000000001</v>
      </c>
    </row>
    <row r="934" spans="1:35" ht="15.75" customHeight="1" x14ac:dyDescent="0.2">
      <c r="A934" s="27" t="s">
        <v>28</v>
      </c>
      <c r="B934" s="27">
        <v>2023</v>
      </c>
      <c r="C934" s="30">
        <v>45140</v>
      </c>
      <c r="D934" s="27">
        <v>2409</v>
      </c>
      <c r="E934" s="31">
        <v>4</v>
      </c>
      <c r="F934" s="27" t="s">
        <v>20</v>
      </c>
      <c r="G934" s="27" t="s">
        <v>27</v>
      </c>
      <c r="H934" s="27">
        <v>3</v>
      </c>
      <c r="I934" s="5">
        <f t="shared" si="44"/>
        <v>230236</v>
      </c>
      <c r="J934" s="27">
        <v>1.6847067127972633</v>
      </c>
      <c r="Q934" t="str">
        <f t="shared" si="45"/>
        <v>2409_3_35 day</v>
      </c>
      <c r="R934" s="5">
        <v>230283</v>
      </c>
      <c r="S934" s="32">
        <v>2023</v>
      </c>
      <c r="T934" s="32" t="s">
        <v>130</v>
      </c>
      <c r="U934" s="5" t="s">
        <v>28</v>
      </c>
      <c r="V934" s="5">
        <v>2402</v>
      </c>
      <c r="W934" s="32">
        <v>11</v>
      </c>
      <c r="X934" s="5">
        <v>3</v>
      </c>
      <c r="Y934" s="27" t="s">
        <v>21</v>
      </c>
      <c r="Z934" s="5" t="str">
        <f t="shared" si="46"/>
        <v>2402_3_45 day</v>
      </c>
      <c r="AA934" s="32">
        <f t="shared" si="47"/>
        <v>230283</v>
      </c>
      <c r="AF934">
        <f>VLOOKUP($I934,ForageQuality!$G$3:$K$1436,2,FALSE)</f>
        <v>20.071926000000001</v>
      </c>
      <c r="AG934">
        <f>VLOOKUP($I934,ForageQuality!$G$3:$K$1436,3,FALSE)</f>
        <v>21.034341999999999</v>
      </c>
      <c r="AH934">
        <f>VLOOKUP($I934,ForageQuality!$G$3:$K$1436,4,FALSE)</f>
        <v>27.197506000000001</v>
      </c>
      <c r="AI934">
        <f>VLOOKUP($I934,ForageQuality!$G$3:$K$1436,5,FALSE)</f>
        <v>16.962582000000001</v>
      </c>
    </row>
    <row r="935" spans="1:35" ht="15.75" customHeight="1" x14ac:dyDescent="0.2">
      <c r="A935" s="27" t="s">
        <v>28</v>
      </c>
      <c r="B935" s="27">
        <v>2023</v>
      </c>
      <c r="C935" s="30">
        <v>45140</v>
      </c>
      <c r="D935" s="27">
        <v>2410</v>
      </c>
      <c r="E935" s="31">
        <v>4</v>
      </c>
      <c r="F935" s="27" t="s">
        <v>25</v>
      </c>
      <c r="G935" s="27" t="s">
        <v>27</v>
      </c>
      <c r="H935" s="27">
        <v>3</v>
      </c>
      <c r="I935" s="5">
        <f t="shared" si="44"/>
        <v>230237</v>
      </c>
      <c r="J935" s="27">
        <v>2.937870253947743</v>
      </c>
      <c r="Q935" t="str">
        <f t="shared" si="45"/>
        <v>2410_3_35 day</v>
      </c>
      <c r="R935" s="5">
        <v>230284</v>
      </c>
      <c r="S935" s="32">
        <v>2023</v>
      </c>
      <c r="T935" s="32" t="s">
        <v>130</v>
      </c>
      <c r="U935" s="5" t="s">
        <v>28</v>
      </c>
      <c r="V935" s="5">
        <v>2403</v>
      </c>
      <c r="W935" s="32">
        <v>11</v>
      </c>
      <c r="X935" s="5">
        <v>3</v>
      </c>
      <c r="Y935" s="27" t="s">
        <v>21</v>
      </c>
      <c r="Z935" s="5" t="str">
        <f t="shared" si="46"/>
        <v>2403_3_45 day</v>
      </c>
      <c r="AA935" s="32">
        <f t="shared" si="47"/>
        <v>230284</v>
      </c>
      <c r="AF935">
        <f>VLOOKUP($I935,ForageQuality!$G$3:$K$1436,2,FALSE)</f>
        <v>18.112136</v>
      </c>
      <c r="AG935">
        <f>VLOOKUP($I935,ForageQuality!$G$3:$K$1436,3,FALSE)</f>
        <v>24.07892</v>
      </c>
      <c r="AH935">
        <f>VLOOKUP($I935,ForageQuality!$G$3:$K$1436,4,FALSE)</f>
        <v>29.769463999999999</v>
      </c>
      <c r="AI935">
        <f>VLOOKUP($I935,ForageQuality!$G$3:$K$1436,5,FALSE)</f>
        <v>22.918711999999999</v>
      </c>
    </row>
    <row r="936" spans="1:35" ht="15.75" customHeight="1" x14ac:dyDescent="0.2">
      <c r="A936" s="27" t="s">
        <v>28</v>
      </c>
      <c r="B936" s="27">
        <v>2023</v>
      </c>
      <c r="C936" s="30">
        <v>45140</v>
      </c>
      <c r="D936" s="27">
        <v>2411</v>
      </c>
      <c r="E936" s="31">
        <v>4</v>
      </c>
      <c r="F936" s="27" t="s">
        <v>24</v>
      </c>
      <c r="G936" s="27" t="s">
        <v>27</v>
      </c>
      <c r="H936" s="27">
        <v>3</v>
      </c>
      <c r="I936" s="5">
        <f t="shared" si="44"/>
        <v>230238</v>
      </c>
      <c r="J936" s="27">
        <v>2.7352975393979007</v>
      </c>
      <c r="Q936" t="str">
        <f t="shared" si="45"/>
        <v>2411_3_35 day</v>
      </c>
      <c r="R936" s="5">
        <v>230285</v>
      </c>
      <c r="S936" s="32">
        <v>2023</v>
      </c>
      <c r="T936" s="32" t="s">
        <v>130</v>
      </c>
      <c r="U936" s="5" t="s">
        <v>28</v>
      </c>
      <c r="V936" s="5">
        <v>2404</v>
      </c>
      <c r="W936" s="32">
        <v>11</v>
      </c>
      <c r="X936" s="5">
        <v>3</v>
      </c>
      <c r="Y936" s="27" t="s">
        <v>21</v>
      </c>
      <c r="Z936" s="5" t="str">
        <f t="shared" si="46"/>
        <v>2404_3_45 day</v>
      </c>
      <c r="AA936" s="32">
        <f t="shared" si="47"/>
        <v>230285</v>
      </c>
      <c r="AF936">
        <f>VLOOKUP($I936,ForageQuality!$G$3:$K$1436,2,FALSE)</f>
        <v>20.448713000000001</v>
      </c>
      <c r="AG936">
        <f>VLOOKUP($I936,ForageQuality!$G$3:$K$1436,3,FALSE)</f>
        <v>22.466739</v>
      </c>
      <c r="AH936">
        <f>VLOOKUP($I936,ForageQuality!$G$3:$K$1436,4,FALSE)</f>
        <v>27.928369</v>
      </c>
      <c r="AI936">
        <f>VLOOKUP($I936,ForageQuality!$G$3:$K$1436,5,FALSE)</f>
        <v>18.893536999999998</v>
      </c>
    </row>
    <row r="937" spans="1:35" ht="15.75" customHeight="1" x14ac:dyDescent="0.2">
      <c r="A937" s="27" t="s">
        <v>28</v>
      </c>
      <c r="B937" s="27">
        <v>2023</v>
      </c>
      <c r="C937" s="30">
        <v>45140</v>
      </c>
      <c r="D937" s="27">
        <v>2412</v>
      </c>
      <c r="E937" s="31">
        <v>4</v>
      </c>
      <c r="F937" s="27" t="s">
        <v>23</v>
      </c>
      <c r="G937" s="27" t="s">
        <v>27</v>
      </c>
      <c r="H937" s="27">
        <v>3</v>
      </c>
      <c r="I937" s="5">
        <f t="shared" si="44"/>
        <v>230239</v>
      </c>
      <c r="J937" s="27">
        <v>2.3737123954973338</v>
      </c>
      <c r="Q937" t="str">
        <f t="shared" si="45"/>
        <v>2412_3_35 day</v>
      </c>
      <c r="R937" s="5">
        <v>230286</v>
      </c>
      <c r="S937" s="32">
        <v>2023</v>
      </c>
      <c r="T937" s="32" t="s">
        <v>130</v>
      </c>
      <c r="U937" s="5" t="s">
        <v>28</v>
      </c>
      <c r="V937" s="5">
        <v>2405</v>
      </c>
      <c r="W937" s="32">
        <v>11</v>
      </c>
      <c r="X937" s="5">
        <v>3</v>
      </c>
      <c r="Y937" s="27" t="s">
        <v>21</v>
      </c>
      <c r="Z937" s="5" t="str">
        <f t="shared" si="46"/>
        <v>2405_3_45 day</v>
      </c>
      <c r="AA937" s="32">
        <f t="shared" si="47"/>
        <v>230286</v>
      </c>
      <c r="AF937">
        <f>VLOOKUP($I937,ForageQuality!$G$3:$K$1436,2,FALSE)</f>
        <v>20.638331999999998</v>
      </c>
      <c r="AG937">
        <f>VLOOKUP($I937,ForageQuality!$G$3:$K$1436,3,FALSE)</f>
        <v>21.752412000000003</v>
      </c>
      <c r="AH937">
        <f>VLOOKUP($I937,ForageQuality!$G$3:$K$1436,4,FALSE)</f>
        <v>27.220687999999999</v>
      </c>
      <c r="AI937">
        <f>VLOOKUP($I937,ForageQuality!$G$3:$K$1436,5,FALSE)</f>
        <v>19.320004000000001</v>
      </c>
    </row>
    <row r="938" spans="1:35" ht="15.75" customHeight="1" x14ac:dyDescent="0.2">
      <c r="A938" s="27" t="s">
        <v>28</v>
      </c>
      <c r="B938" s="27">
        <v>2023</v>
      </c>
      <c r="C938" s="30">
        <v>45230</v>
      </c>
      <c r="D938" s="27">
        <v>2101</v>
      </c>
      <c r="E938" s="31">
        <v>1</v>
      </c>
      <c r="F938" s="27" t="s">
        <v>26</v>
      </c>
      <c r="G938" s="27" t="s">
        <v>21</v>
      </c>
      <c r="H938" s="27">
        <v>4</v>
      </c>
      <c r="I938" s="5">
        <f t="shared" si="44"/>
        <v>230360</v>
      </c>
      <c r="J938" s="27">
        <v>2.6126948964190344</v>
      </c>
      <c r="Q938" t="str">
        <f t="shared" si="45"/>
        <v>2101_4_45 day</v>
      </c>
      <c r="R938" s="5">
        <v>230287</v>
      </c>
      <c r="S938" s="32">
        <v>2023</v>
      </c>
      <c r="T938" s="32" t="s">
        <v>130</v>
      </c>
      <c r="U938" s="5" t="s">
        <v>28</v>
      </c>
      <c r="V938" s="5">
        <v>2406</v>
      </c>
      <c r="W938" s="32">
        <v>11</v>
      </c>
      <c r="X938" s="5">
        <v>3</v>
      </c>
      <c r="Y938" s="27" t="s">
        <v>21</v>
      </c>
      <c r="Z938" s="5" t="str">
        <f t="shared" si="46"/>
        <v>2406_3_45 day</v>
      </c>
      <c r="AA938" s="32">
        <f t="shared" si="47"/>
        <v>230287</v>
      </c>
      <c r="AF938">
        <f>VLOOKUP($I938,ForageQuality!$G$3:$K$1436,2,FALSE)</f>
        <v>6.9076694999999999</v>
      </c>
      <c r="AG938">
        <f>VLOOKUP($I938,ForageQuality!$G$3:$K$1436,3,FALSE)</f>
        <v>26.565804</v>
      </c>
      <c r="AH938">
        <f>VLOOKUP($I938,ForageQuality!$G$3:$K$1436,4,FALSE)</f>
        <v>38.755808999999999</v>
      </c>
      <c r="AI938">
        <f>VLOOKUP($I938,ForageQuality!$G$3:$K$1436,5,FALSE)</f>
        <v>25.314109999999999</v>
      </c>
    </row>
    <row r="939" spans="1:35" ht="15.75" customHeight="1" x14ac:dyDescent="0.2">
      <c r="A939" s="27" t="s">
        <v>28</v>
      </c>
      <c r="B939" s="27">
        <v>2023</v>
      </c>
      <c r="C939" s="30">
        <v>45230</v>
      </c>
      <c r="D939" s="27">
        <v>2102</v>
      </c>
      <c r="E939" s="31">
        <v>1</v>
      </c>
      <c r="F939" s="27" t="s">
        <v>25</v>
      </c>
      <c r="G939" s="27" t="s">
        <v>21</v>
      </c>
      <c r="H939" s="27">
        <v>4</v>
      </c>
      <c r="I939" s="5">
        <f t="shared" si="44"/>
        <v>230361</v>
      </c>
      <c r="J939" s="27">
        <v>3.0596147940415284</v>
      </c>
      <c r="Q939" t="str">
        <f t="shared" si="45"/>
        <v>2102_4_45 day</v>
      </c>
      <c r="R939" s="5">
        <v>230312</v>
      </c>
      <c r="S939" s="32">
        <v>2023</v>
      </c>
      <c r="T939" s="32" t="s">
        <v>130</v>
      </c>
      <c r="U939" s="5" t="s">
        <v>28</v>
      </c>
      <c r="V939" s="5">
        <v>2107</v>
      </c>
      <c r="W939" s="32">
        <v>13</v>
      </c>
      <c r="X939" s="5">
        <v>4</v>
      </c>
      <c r="Y939" s="27" t="s">
        <v>27</v>
      </c>
      <c r="Z939" s="5" t="str">
        <f t="shared" si="46"/>
        <v>2107_4_35 day</v>
      </c>
      <c r="AA939" s="32">
        <f t="shared" si="47"/>
        <v>230312</v>
      </c>
      <c r="AF939">
        <f>VLOOKUP($I939,ForageQuality!$G$3:$K$1436,2,FALSE)</f>
        <v>17.561879999999999</v>
      </c>
      <c r="AG939">
        <f>VLOOKUP($I939,ForageQuality!$G$3:$K$1436,3,FALSE)</f>
        <v>21.083548</v>
      </c>
      <c r="AH939">
        <f>VLOOKUP($I939,ForageQuality!$G$3:$K$1436,4,FALSE)</f>
        <v>29.381304</v>
      </c>
      <c r="AI939">
        <f>VLOOKUP($I939,ForageQuality!$G$3:$K$1436,5,FALSE)</f>
        <v>19.039307999999998</v>
      </c>
    </row>
    <row r="940" spans="1:35" ht="15.75" customHeight="1" x14ac:dyDescent="0.2">
      <c r="A940" s="27" t="s">
        <v>28</v>
      </c>
      <c r="B940" s="27">
        <v>2023</v>
      </c>
      <c r="C940" s="30">
        <v>45230</v>
      </c>
      <c r="D940" s="27">
        <v>2103</v>
      </c>
      <c r="E940" s="31">
        <v>1</v>
      </c>
      <c r="F940" s="27" t="s">
        <v>22</v>
      </c>
      <c r="G940" s="27" t="s">
        <v>21</v>
      </c>
      <c r="H940" s="27">
        <v>4</v>
      </c>
      <c r="I940" s="5">
        <f t="shared" si="44"/>
        <v>230362</v>
      </c>
      <c r="J940" s="27">
        <v>3.7855852136623276</v>
      </c>
      <c r="Q940" t="str">
        <f t="shared" si="45"/>
        <v>2103_4_45 day</v>
      </c>
      <c r="R940" s="5">
        <v>230313</v>
      </c>
      <c r="S940" s="32">
        <v>2023</v>
      </c>
      <c r="T940" s="32" t="s">
        <v>130</v>
      </c>
      <c r="U940" s="5" t="s">
        <v>28</v>
      </c>
      <c r="V940" s="5">
        <v>2108</v>
      </c>
      <c r="W940" s="32">
        <v>13</v>
      </c>
      <c r="X940" s="5">
        <v>4</v>
      </c>
      <c r="Y940" s="27" t="s">
        <v>27</v>
      </c>
      <c r="Z940" s="5" t="str">
        <f t="shared" si="46"/>
        <v>2108_4_35 day</v>
      </c>
      <c r="AA940" s="32">
        <f t="shared" si="47"/>
        <v>230313</v>
      </c>
      <c r="AF940">
        <f>VLOOKUP($I940,ForageQuality!$G$3:$K$1436,2,FALSE)</f>
        <v>13.061159999999999</v>
      </c>
      <c r="AG940">
        <f>VLOOKUP($I940,ForageQuality!$G$3:$K$1436,3,FALSE)</f>
        <v>26.517834000000004</v>
      </c>
      <c r="AH940">
        <f>VLOOKUP($I940,ForageQuality!$G$3:$K$1436,4,FALSE)</f>
        <v>35.117964000000001</v>
      </c>
      <c r="AI940">
        <f>VLOOKUP($I940,ForageQuality!$G$3:$K$1436,5,FALSE)</f>
        <v>26.683398</v>
      </c>
    </row>
    <row r="941" spans="1:35" ht="15.75" customHeight="1" x14ac:dyDescent="0.2">
      <c r="A941" s="27" t="s">
        <v>28</v>
      </c>
      <c r="B941" s="27">
        <v>2023</v>
      </c>
      <c r="C941" s="30">
        <v>45230</v>
      </c>
      <c r="D941" s="27">
        <v>2104</v>
      </c>
      <c r="E941" s="31">
        <v>1</v>
      </c>
      <c r="F941" s="27" t="s">
        <v>23</v>
      </c>
      <c r="G941" s="27" t="s">
        <v>21</v>
      </c>
      <c r="H941" s="27">
        <v>4</v>
      </c>
      <c r="I941" s="5">
        <f t="shared" si="44"/>
        <v>230363</v>
      </c>
      <c r="J941" s="27">
        <v>3.2084725629308966</v>
      </c>
      <c r="Q941" t="str">
        <f t="shared" si="45"/>
        <v>2104_4_45 day</v>
      </c>
      <c r="R941" s="5">
        <v>230314</v>
      </c>
      <c r="S941" s="32">
        <v>2023</v>
      </c>
      <c r="T941" s="32" t="s">
        <v>130</v>
      </c>
      <c r="U941" s="5" t="s">
        <v>28</v>
      </c>
      <c r="V941" s="5">
        <v>2109</v>
      </c>
      <c r="W941" s="32">
        <v>13</v>
      </c>
      <c r="X941" s="5">
        <v>4</v>
      </c>
      <c r="Y941" s="27" t="s">
        <v>27</v>
      </c>
      <c r="Z941" s="5" t="str">
        <f t="shared" si="46"/>
        <v>2109_4_35 day</v>
      </c>
      <c r="AA941" s="32">
        <f t="shared" si="47"/>
        <v>230314</v>
      </c>
      <c r="AF941">
        <f>VLOOKUP($I941,ForageQuality!$G$3:$K$1436,2,FALSE)</f>
        <v>10.816967400000001</v>
      </c>
      <c r="AG941">
        <f>VLOOKUP($I941,ForageQuality!$G$3:$K$1436,3,FALSE)</f>
        <v>28.536072600000001</v>
      </c>
      <c r="AH941">
        <f>VLOOKUP($I941,ForageQuality!$G$3:$K$1436,4,FALSE)</f>
        <v>39.636833000000003</v>
      </c>
      <c r="AI941">
        <f>VLOOKUP($I941,ForageQuality!$G$3:$K$1436,5,FALSE)</f>
        <v>26.516689200000002</v>
      </c>
    </row>
    <row r="942" spans="1:35" ht="15.75" customHeight="1" x14ac:dyDescent="0.2">
      <c r="A942" s="27" t="s">
        <v>28</v>
      </c>
      <c r="B942" s="27">
        <v>2023</v>
      </c>
      <c r="C942" s="30">
        <v>45230</v>
      </c>
      <c r="D942" s="27">
        <v>2105</v>
      </c>
      <c r="E942" s="31">
        <v>1</v>
      </c>
      <c r="F942" s="27" t="s">
        <v>20</v>
      </c>
      <c r="G942" s="27" t="s">
        <v>21</v>
      </c>
      <c r="H942" s="27">
        <v>4</v>
      </c>
      <c r="I942" s="5">
        <f t="shared" si="44"/>
        <v>230364</v>
      </c>
      <c r="J942" s="27">
        <v>2.8232317316073652</v>
      </c>
      <c r="Q942" t="str">
        <f t="shared" si="45"/>
        <v>2105_4_45 day</v>
      </c>
      <c r="R942" s="5">
        <v>230315</v>
      </c>
      <c r="S942" s="32">
        <v>2023</v>
      </c>
      <c r="T942" s="32" t="s">
        <v>130</v>
      </c>
      <c r="U942" s="5" t="s">
        <v>28</v>
      </c>
      <c r="V942" s="5">
        <v>2110</v>
      </c>
      <c r="W942" s="32">
        <v>13</v>
      </c>
      <c r="X942" s="5">
        <v>4</v>
      </c>
      <c r="Y942" s="27" t="s">
        <v>27</v>
      </c>
      <c r="Z942" s="5" t="str">
        <f t="shared" si="46"/>
        <v>2110_4_35 day</v>
      </c>
      <c r="AA942" s="32">
        <f t="shared" si="47"/>
        <v>230315</v>
      </c>
      <c r="AF942">
        <f>VLOOKUP($I942,ForageQuality!$G$3:$K$1436,2,FALSE)</f>
        <v>18.59676</v>
      </c>
      <c r="AG942">
        <f>VLOOKUP($I942,ForageQuality!$G$3:$K$1436,3,FALSE)</f>
        <v>19.770520000000001</v>
      </c>
      <c r="AH942">
        <f>VLOOKUP($I942,ForageQuality!$G$3:$K$1436,4,FALSE)</f>
        <v>27.390789999999999</v>
      </c>
      <c r="AI942">
        <f>VLOOKUP($I942,ForageQuality!$G$3:$K$1436,5,FALSE)</f>
        <v>16.496829999999999</v>
      </c>
    </row>
    <row r="943" spans="1:35" ht="15.75" customHeight="1" x14ac:dyDescent="0.2">
      <c r="A943" s="27" t="s">
        <v>28</v>
      </c>
      <c r="B943" s="27">
        <v>2023</v>
      </c>
      <c r="C943" s="30">
        <v>45230</v>
      </c>
      <c r="D943" s="27">
        <v>2106</v>
      </c>
      <c r="E943" s="31">
        <v>1</v>
      </c>
      <c r="F943" s="27" t="s">
        <v>24</v>
      </c>
      <c r="G943" s="27" t="s">
        <v>21</v>
      </c>
      <c r="H943" s="27">
        <v>4</v>
      </c>
      <c r="I943" s="5">
        <f t="shared" si="44"/>
        <v>230365</v>
      </c>
      <c r="J943" s="27">
        <v>4.1318988525694893</v>
      </c>
      <c r="Q943" t="str">
        <f t="shared" si="45"/>
        <v>2106_4_45 day</v>
      </c>
      <c r="R943" s="5">
        <v>230316</v>
      </c>
      <c r="S943" s="32">
        <v>2023</v>
      </c>
      <c r="T943" s="32" t="s">
        <v>130</v>
      </c>
      <c r="U943" s="5" t="s">
        <v>28</v>
      </c>
      <c r="V943" s="5">
        <v>2111</v>
      </c>
      <c r="W943" s="32">
        <v>13</v>
      </c>
      <c r="X943" s="5">
        <v>4</v>
      </c>
      <c r="Y943" s="27" t="s">
        <v>27</v>
      </c>
      <c r="Z943" s="5" t="str">
        <f t="shared" si="46"/>
        <v>2111_4_35 day</v>
      </c>
      <c r="AA943" s="32">
        <f t="shared" si="47"/>
        <v>230316</v>
      </c>
      <c r="AF943">
        <f>VLOOKUP($I943,ForageQuality!$G$3:$K$1436,2,FALSE)</f>
        <v>16.016176000000002</v>
      </c>
      <c r="AG943">
        <f>VLOOKUP($I943,ForageQuality!$G$3:$K$1436,3,FALSE)</f>
        <v>24.122208000000001</v>
      </c>
      <c r="AH943">
        <f>VLOOKUP($I943,ForageQuality!$G$3:$K$1436,4,FALSE)</f>
        <v>32.713296</v>
      </c>
      <c r="AI943">
        <f>VLOOKUP($I943,ForageQuality!$G$3:$K$1436,5,FALSE)</f>
        <v>23.879679999999997</v>
      </c>
    </row>
    <row r="944" spans="1:35" ht="15.75" customHeight="1" x14ac:dyDescent="0.2">
      <c r="A944" s="27" t="s">
        <v>28</v>
      </c>
      <c r="B944" s="27">
        <v>2023</v>
      </c>
      <c r="C944" s="30">
        <v>45175</v>
      </c>
      <c r="D944" s="27">
        <v>2107</v>
      </c>
      <c r="E944" s="31">
        <v>1</v>
      </c>
      <c r="F944" s="27" t="s">
        <v>22</v>
      </c>
      <c r="G944" s="27" t="s">
        <v>27</v>
      </c>
      <c r="H944" s="27">
        <v>4</v>
      </c>
      <c r="I944" s="5">
        <f t="shared" si="44"/>
        <v>230312</v>
      </c>
      <c r="J944" s="27">
        <v>4.2772603019298314</v>
      </c>
      <c r="Q944" t="str">
        <f t="shared" si="45"/>
        <v>2107_4_35 day</v>
      </c>
      <c r="R944" s="5">
        <v>230317</v>
      </c>
      <c r="S944" s="32">
        <v>2023</v>
      </c>
      <c r="T944" s="32" t="s">
        <v>130</v>
      </c>
      <c r="U944" s="5" t="s">
        <v>28</v>
      </c>
      <c r="V944" s="5">
        <v>2112</v>
      </c>
      <c r="W944" s="32">
        <v>13</v>
      </c>
      <c r="X944" s="5">
        <v>4</v>
      </c>
      <c r="Y944" s="27" t="s">
        <v>27</v>
      </c>
      <c r="Z944" s="5" t="str">
        <f t="shared" si="46"/>
        <v>2112_4_35 day</v>
      </c>
      <c r="AA944" s="32">
        <f t="shared" si="47"/>
        <v>230317</v>
      </c>
      <c r="AF944">
        <f>VLOOKUP($I944,ForageQuality!$G$3:$K$1436,2,FALSE)</f>
        <v>16.580124999999999</v>
      </c>
      <c r="AG944">
        <f>VLOOKUP($I944,ForageQuality!$G$3:$K$1436,3,FALSE)</f>
        <v>23.566490000000002</v>
      </c>
      <c r="AH944">
        <f>VLOOKUP($I944,ForageQuality!$G$3:$K$1436,4,FALSE)</f>
        <v>30.680044999999996</v>
      </c>
      <c r="AI944">
        <f>VLOOKUP($I944,ForageQuality!$G$3:$K$1436,5,FALSE)</f>
        <v>21.903935000000001</v>
      </c>
    </row>
    <row r="945" spans="1:35" ht="15.75" customHeight="1" x14ac:dyDescent="0.2">
      <c r="A945" s="27" t="s">
        <v>28</v>
      </c>
      <c r="B945" s="27">
        <v>2023</v>
      </c>
      <c r="C945" s="30">
        <v>45175</v>
      </c>
      <c r="D945" s="27">
        <v>2108</v>
      </c>
      <c r="E945" s="31">
        <v>1</v>
      </c>
      <c r="F945" s="27" t="s">
        <v>26</v>
      </c>
      <c r="G945" s="27" t="s">
        <v>27</v>
      </c>
      <c r="H945" s="27">
        <v>4</v>
      </c>
      <c r="I945" s="5">
        <f t="shared" si="44"/>
        <v>230313</v>
      </c>
      <c r="J945" s="27">
        <v>2.0601752176941832</v>
      </c>
      <c r="Q945" t="str">
        <f t="shared" si="45"/>
        <v>2108_4_35 day</v>
      </c>
      <c r="R945" s="5">
        <v>230318</v>
      </c>
      <c r="S945" s="32">
        <v>2023</v>
      </c>
      <c r="T945" s="32" t="s">
        <v>130</v>
      </c>
      <c r="U945" s="5" t="s">
        <v>28</v>
      </c>
      <c r="V945" s="5">
        <v>2207</v>
      </c>
      <c r="W945" s="32">
        <v>13</v>
      </c>
      <c r="X945" s="5">
        <v>4</v>
      </c>
      <c r="Y945" s="27" t="s">
        <v>27</v>
      </c>
      <c r="Z945" s="5" t="str">
        <f t="shared" si="46"/>
        <v>2207_4_35 day</v>
      </c>
      <c r="AA945" s="32">
        <f t="shared" si="47"/>
        <v>230318</v>
      </c>
      <c r="AF945">
        <f>VLOOKUP($I945,ForageQuality!$G$3:$K$1436,2,FALSE)</f>
        <v>16.090824000000001</v>
      </c>
      <c r="AG945">
        <f>VLOOKUP($I945,ForageQuality!$G$3:$K$1436,3,FALSE)</f>
        <v>25.041287999999998</v>
      </c>
      <c r="AH945">
        <f>VLOOKUP($I945,ForageQuality!$G$3:$K$1436,4,FALSE)</f>
        <v>32.472720000000002</v>
      </c>
      <c r="AI945">
        <f>VLOOKUP($I945,ForageQuality!$G$3:$K$1436,5,FALSE)</f>
        <v>22.894632000000001</v>
      </c>
    </row>
    <row r="946" spans="1:35" ht="15.75" customHeight="1" x14ac:dyDescent="0.2">
      <c r="A946" s="27" t="s">
        <v>28</v>
      </c>
      <c r="B946" s="27">
        <v>2023</v>
      </c>
      <c r="C946" s="30">
        <v>45175</v>
      </c>
      <c r="D946" s="27">
        <v>2109</v>
      </c>
      <c r="E946" s="31">
        <v>1</v>
      </c>
      <c r="F946" s="27" t="s">
        <v>20</v>
      </c>
      <c r="G946" s="27" t="s">
        <v>27</v>
      </c>
      <c r="H946" s="27">
        <v>4</v>
      </c>
      <c r="I946" s="5">
        <f t="shared" si="44"/>
        <v>230314</v>
      </c>
      <c r="J946" s="27">
        <v>2.830897962458597</v>
      </c>
      <c r="Q946" t="str">
        <f t="shared" si="45"/>
        <v>2109_4_35 day</v>
      </c>
      <c r="R946" s="5">
        <v>230319</v>
      </c>
      <c r="S946" s="32">
        <v>2023</v>
      </c>
      <c r="T946" s="32" t="s">
        <v>130</v>
      </c>
      <c r="U946" s="5" t="s">
        <v>28</v>
      </c>
      <c r="V946" s="5">
        <v>2208</v>
      </c>
      <c r="W946" s="32">
        <v>13</v>
      </c>
      <c r="X946" s="5">
        <v>4</v>
      </c>
      <c r="Y946" s="27" t="s">
        <v>27</v>
      </c>
      <c r="Z946" s="5" t="str">
        <f t="shared" si="46"/>
        <v>2208_4_35 day</v>
      </c>
      <c r="AA946" s="32">
        <f t="shared" si="47"/>
        <v>230319</v>
      </c>
      <c r="AF946">
        <f>VLOOKUP($I946,ForageQuality!$G$3:$K$1436,2,FALSE)</f>
        <v>17.764379999999999</v>
      </c>
      <c r="AG946">
        <f>VLOOKUP($I946,ForageQuality!$G$3:$K$1436,3,FALSE)</f>
        <v>23.182334999999998</v>
      </c>
      <c r="AH946">
        <f>VLOOKUP($I946,ForageQuality!$G$3:$K$1436,4,FALSE)</f>
        <v>29.296755000000001</v>
      </c>
      <c r="AI946">
        <f>VLOOKUP($I946,ForageQuality!$G$3:$K$1436,5,FALSE)</f>
        <v>22.503959999999996</v>
      </c>
    </row>
    <row r="947" spans="1:35" ht="15.75" customHeight="1" x14ac:dyDescent="0.2">
      <c r="A947" s="27" t="s">
        <v>28</v>
      </c>
      <c r="B947" s="27">
        <v>2023</v>
      </c>
      <c r="C947" s="30">
        <v>45175</v>
      </c>
      <c r="D947" s="27">
        <v>2110</v>
      </c>
      <c r="E947" s="31">
        <v>1</v>
      </c>
      <c r="F947" s="27" t="s">
        <v>23</v>
      </c>
      <c r="G947" s="27" t="s">
        <v>27</v>
      </c>
      <c r="H947" s="27">
        <v>4</v>
      </c>
      <c r="I947" s="5">
        <f t="shared" si="44"/>
        <v>230315</v>
      </c>
      <c r="J947" s="27">
        <v>2.8025313825047387</v>
      </c>
      <c r="Q947" t="str">
        <f t="shared" si="45"/>
        <v>2110_4_35 day</v>
      </c>
      <c r="R947" s="5">
        <v>230320</v>
      </c>
      <c r="S947" s="32">
        <v>2023</v>
      </c>
      <c r="T947" s="32" t="s">
        <v>130</v>
      </c>
      <c r="U947" s="5" t="s">
        <v>28</v>
      </c>
      <c r="V947" s="5">
        <v>2209</v>
      </c>
      <c r="W947" s="32">
        <v>13</v>
      </c>
      <c r="X947" s="5">
        <v>4</v>
      </c>
      <c r="Y947" s="27" t="s">
        <v>27</v>
      </c>
      <c r="Z947" s="5" t="str">
        <f t="shared" si="46"/>
        <v>2209_4_35 day</v>
      </c>
      <c r="AA947" s="32">
        <f t="shared" si="47"/>
        <v>230320</v>
      </c>
      <c r="AF947">
        <f>VLOOKUP($I947,ForageQuality!$G$3:$K$1436,2,FALSE)</f>
        <v>16.890153000000002</v>
      </c>
      <c r="AG947">
        <f>VLOOKUP($I947,ForageQuality!$G$3:$K$1436,3,FALSE)</f>
        <v>24.806564999999996</v>
      </c>
      <c r="AH947">
        <f>VLOOKUP($I947,ForageQuality!$G$3:$K$1436,4,FALSE)</f>
        <v>30.770985</v>
      </c>
      <c r="AI947">
        <f>VLOOKUP($I947,ForageQuality!$G$3:$K$1436,5,FALSE)</f>
        <v>24.164937999999996</v>
      </c>
    </row>
    <row r="948" spans="1:35" ht="15.75" customHeight="1" x14ac:dyDescent="0.2">
      <c r="A948" s="27" t="s">
        <v>28</v>
      </c>
      <c r="B948" s="27">
        <v>2023</v>
      </c>
      <c r="C948" s="30">
        <v>45175</v>
      </c>
      <c r="D948" s="27">
        <v>2111</v>
      </c>
      <c r="E948" s="31">
        <v>1</v>
      </c>
      <c r="F948" s="27" t="s">
        <v>24</v>
      </c>
      <c r="G948" s="27" t="s">
        <v>27</v>
      </c>
      <c r="H948" s="27">
        <v>4</v>
      </c>
      <c r="I948" s="5">
        <f t="shared" si="44"/>
        <v>230316</v>
      </c>
      <c r="J948" s="27">
        <v>2.0450117822225518</v>
      </c>
      <c r="Q948" t="str">
        <f t="shared" si="45"/>
        <v>2111_4_35 day</v>
      </c>
      <c r="R948" s="5">
        <v>230321</v>
      </c>
      <c r="S948" s="32">
        <v>2023</v>
      </c>
      <c r="T948" s="32" t="s">
        <v>130</v>
      </c>
      <c r="U948" s="5" t="s">
        <v>28</v>
      </c>
      <c r="V948" s="5">
        <v>2210</v>
      </c>
      <c r="W948" s="32">
        <v>13</v>
      </c>
      <c r="X948" s="5">
        <v>4</v>
      </c>
      <c r="Y948" s="27" t="s">
        <v>27</v>
      </c>
      <c r="Z948" s="5" t="str">
        <f t="shared" si="46"/>
        <v>2210_4_35 day</v>
      </c>
      <c r="AA948" s="32">
        <f t="shared" si="47"/>
        <v>230321</v>
      </c>
      <c r="AF948">
        <f>VLOOKUP($I948,ForageQuality!$G$3:$K$1436,2,FALSE)</f>
        <v>17.613112999999998</v>
      </c>
      <c r="AG948">
        <f>VLOOKUP($I948,ForageQuality!$G$3:$K$1436,3,FALSE)</f>
        <v>23.478126</v>
      </c>
      <c r="AH948">
        <f>VLOOKUP($I948,ForageQuality!$G$3:$K$1436,4,FALSE)</f>
        <v>28.520772000000004</v>
      </c>
      <c r="AI948">
        <f>VLOOKUP($I948,ForageQuality!$G$3:$K$1436,5,FALSE)</f>
        <v>23.920939000000001</v>
      </c>
    </row>
    <row r="949" spans="1:35" ht="15.75" customHeight="1" x14ac:dyDescent="0.2">
      <c r="A949" s="27" t="s">
        <v>28</v>
      </c>
      <c r="B949" s="27">
        <v>2023</v>
      </c>
      <c r="C949" s="30">
        <v>45175</v>
      </c>
      <c r="D949" s="27">
        <v>2112</v>
      </c>
      <c r="E949" s="31">
        <v>1</v>
      </c>
      <c r="F949" s="27" t="s">
        <v>25</v>
      </c>
      <c r="G949" s="27" t="s">
        <v>27</v>
      </c>
      <c r="H949" s="27">
        <v>4</v>
      </c>
      <c r="I949" s="5">
        <f t="shared" si="44"/>
        <v>230317</v>
      </c>
      <c r="J949" s="27">
        <v>4.741829691181942</v>
      </c>
      <c r="Q949" t="str">
        <f t="shared" si="45"/>
        <v>2112_4_35 day</v>
      </c>
      <c r="R949" s="5">
        <v>230322</v>
      </c>
      <c r="S949" s="32">
        <v>2023</v>
      </c>
      <c r="T949" s="32" t="s">
        <v>130</v>
      </c>
      <c r="U949" s="5" t="s">
        <v>28</v>
      </c>
      <c r="V949" s="5">
        <v>2211</v>
      </c>
      <c r="W949" s="32">
        <v>13</v>
      </c>
      <c r="X949" s="5">
        <v>4</v>
      </c>
      <c r="Y949" s="27" t="s">
        <v>27</v>
      </c>
      <c r="Z949" s="5" t="str">
        <f t="shared" si="46"/>
        <v>2211_4_35 day</v>
      </c>
      <c r="AA949" s="32">
        <f t="shared" si="47"/>
        <v>230322</v>
      </c>
      <c r="AF949">
        <f>VLOOKUP($I949,ForageQuality!$G$3:$K$1436,2,FALSE)</f>
        <v>17.627849999999999</v>
      </c>
      <c r="AG949">
        <f>VLOOKUP($I949,ForageQuality!$G$3:$K$1436,3,FALSE)</f>
        <v>22.36505</v>
      </c>
      <c r="AH949">
        <f>VLOOKUP($I949,ForageQuality!$G$3:$K$1436,4,FALSE)</f>
        <v>28.423199999999998</v>
      </c>
      <c r="AI949">
        <f>VLOOKUP($I949,ForageQuality!$G$3:$K$1436,5,FALSE)</f>
        <v>21.080539999999999</v>
      </c>
    </row>
    <row r="950" spans="1:35" ht="15.75" customHeight="1" x14ac:dyDescent="0.2">
      <c r="A950" s="27" t="s">
        <v>28</v>
      </c>
      <c r="B950" s="27">
        <v>2023</v>
      </c>
      <c r="C950" s="30">
        <v>45230</v>
      </c>
      <c r="D950" s="27">
        <v>2201</v>
      </c>
      <c r="E950" s="31">
        <v>2</v>
      </c>
      <c r="F950" s="27" t="s">
        <v>20</v>
      </c>
      <c r="G950" s="27" t="s">
        <v>21</v>
      </c>
      <c r="H950" s="27">
        <v>4</v>
      </c>
      <c r="I950" s="5">
        <f t="shared" si="44"/>
        <v>230366</v>
      </c>
      <c r="J950" s="27">
        <v>3.2304592085866961</v>
      </c>
      <c r="Q950" t="str">
        <f t="shared" si="45"/>
        <v>2201_4_45 day</v>
      </c>
      <c r="R950" s="5">
        <v>230323</v>
      </c>
      <c r="S950" s="32">
        <v>2023</v>
      </c>
      <c r="T950" s="32" t="s">
        <v>130</v>
      </c>
      <c r="U950" s="5" t="s">
        <v>28</v>
      </c>
      <c r="V950" s="5">
        <v>2212</v>
      </c>
      <c r="W950" s="32">
        <v>13</v>
      </c>
      <c r="X950" s="5">
        <v>4</v>
      </c>
      <c r="Y950" s="27" t="s">
        <v>27</v>
      </c>
      <c r="Z950" s="5" t="str">
        <f t="shared" si="46"/>
        <v>2212_4_35 day</v>
      </c>
      <c r="AA950" s="32">
        <f t="shared" si="47"/>
        <v>230323</v>
      </c>
      <c r="AF950">
        <f>VLOOKUP($I950,ForageQuality!$G$3:$K$1436,2,FALSE)</f>
        <v>7.9546739999999998</v>
      </c>
      <c r="AG950">
        <f>VLOOKUP($I950,ForageQuality!$G$3:$K$1436,3,FALSE)</f>
        <v>21.784853999999999</v>
      </c>
      <c r="AH950">
        <f>VLOOKUP($I950,ForageQuality!$G$3:$K$1436,4,FALSE)</f>
        <v>33.443046000000002</v>
      </c>
      <c r="AI950">
        <f>VLOOKUP($I950,ForageQuality!$G$3:$K$1436,5,FALSE)</f>
        <v>18.638255999999998</v>
      </c>
    </row>
    <row r="951" spans="1:35" ht="15.75" customHeight="1" x14ac:dyDescent="0.2">
      <c r="A951" s="27" t="s">
        <v>28</v>
      </c>
      <c r="B951" s="27">
        <v>2023</v>
      </c>
      <c r="C951" s="30">
        <v>45230</v>
      </c>
      <c r="D951" s="27">
        <v>2202</v>
      </c>
      <c r="E951" s="31">
        <v>2</v>
      </c>
      <c r="F951" s="27" t="s">
        <v>22</v>
      </c>
      <c r="G951" s="27" t="s">
        <v>21</v>
      </c>
      <c r="H951" s="27">
        <v>4</v>
      </c>
      <c r="I951" s="5">
        <f t="shared" si="44"/>
        <v>230367</v>
      </c>
      <c r="J951" s="27">
        <v>1.7723176542537817</v>
      </c>
      <c r="Q951" t="str">
        <f t="shared" si="45"/>
        <v>2202_4_45 day</v>
      </c>
      <c r="R951" s="5">
        <v>230324</v>
      </c>
      <c r="S951" s="32">
        <v>2023</v>
      </c>
      <c r="T951" s="32" t="s">
        <v>130</v>
      </c>
      <c r="U951" s="5" t="s">
        <v>28</v>
      </c>
      <c r="V951" s="5">
        <v>2301</v>
      </c>
      <c r="W951" s="32">
        <v>13</v>
      </c>
      <c r="X951" s="5">
        <v>4</v>
      </c>
      <c r="Y951" s="27" t="s">
        <v>27</v>
      </c>
      <c r="Z951" s="5" t="str">
        <f t="shared" si="46"/>
        <v>2301_4_35 day</v>
      </c>
      <c r="AA951" s="32">
        <f t="shared" si="47"/>
        <v>230324</v>
      </c>
      <c r="AF951">
        <f>VLOOKUP($I951,ForageQuality!$G$3:$K$1436,2,FALSE)</f>
        <v>8.6834399999999992</v>
      </c>
      <c r="AG951">
        <f>VLOOKUP($I951,ForageQuality!$G$3:$K$1436,3,FALSE)</f>
        <v>21.352416000000002</v>
      </c>
      <c r="AH951">
        <f>VLOOKUP($I951,ForageQuality!$G$3:$K$1436,4,FALSE)</f>
        <v>30.506112000000002</v>
      </c>
      <c r="AI951">
        <f>VLOOKUP($I951,ForageQuality!$G$3:$K$1436,5,FALSE)</f>
        <v>19.18272</v>
      </c>
    </row>
    <row r="952" spans="1:35" ht="15.75" customHeight="1" x14ac:dyDescent="0.2">
      <c r="A952" s="27" t="s">
        <v>28</v>
      </c>
      <c r="B952" s="27">
        <v>2023</v>
      </c>
      <c r="C952" s="30">
        <v>45230</v>
      </c>
      <c r="D952" s="27">
        <v>2203</v>
      </c>
      <c r="E952" s="31">
        <v>2</v>
      </c>
      <c r="F952" s="27" t="s">
        <v>24</v>
      </c>
      <c r="G952" s="27" t="s">
        <v>21</v>
      </c>
      <c r="H952" s="27">
        <v>4</v>
      </c>
      <c r="I952" s="5">
        <f t="shared" si="44"/>
        <v>230368</v>
      </c>
      <c r="J952" s="27">
        <v>2.7064387070552334</v>
      </c>
      <c r="Q952" t="str">
        <f t="shared" si="45"/>
        <v>2203_4_45 day</v>
      </c>
      <c r="R952" s="5">
        <v>230325</v>
      </c>
      <c r="S952" s="32">
        <v>2023</v>
      </c>
      <c r="T952" s="32" t="s">
        <v>130</v>
      </c>
      <c r="U952" s="5" t="s">
        <v>28</v>
      </c>
      <c r="V952" s="5">
        <v>2302</v>
      </c>
      <c r="W952" s="32">
        <v>13</v>
      </c>
      <c r="X952" s="5">
        <v>4</v>
      </c>
      <c r="Y952" s="27" t="s">
        <v>27</v>
      </c>
      <c r="Z952" s="5" t="str">
        <f t="shared" si="46"/>
        <v>2302_4_35 day</v>
      </c>
      <c r="AA952" s="32">
        <f t="shared" si="47"/>
        <v>230325</v>
      </c>
      <c r="AF952">
        <f>VLOOKUP($I952,ForageQuality!$G$3:$K$1436,2,FALSE)</f>
        <v>16.542921</v>
      </c>
      <c r="AG952">
        <f>VLOOKUP($I952,ForageQuality!$G$3:$K$1436,3,FALSE)</f>
        <v>23.963522999999999</v>
      </c>
      <c r="AH952">
        <f>VLOOKUP($I952,ForageQuality!$G$3:$K$1436,4,FALSE)</f>
        <v>31.932766000000001</v>
      </c>
      <c r="AI952">
        <f>VLOOKUP($I952,ForageQuality!$G$3:$K$1436,5,FALSE)</f>
        <v>22.066526999999997</v>
      </c>
    </row>
    <row r="953" spans="1:35" ht="15.75" customHeight="1" x14ac:dyDescent="0.2">
      <c r="A953" s="27" t="s">
        <v>28</v>
      </c>
      <c r="B953" s="27">
        <v>2023</v>
      </c>
      <c r="C953" s="30">
        <v>45230</v>
      </c>
      <c r="D953" s="27">
        <v>2204</v>
      </c>
      <c r="E953" s="31">
        <v>2</v>
      </c>
      <c r="F953" s="27" t="s">
        <v>23</v>
      </c>
      <c r="G953" s="27" t="s">
        <v>21</v>
      </c>
      <c r="H953" s="27">
        <v>4</v>
      </c>
      <c r="I953" s="5">
        <f t="shared" si="44"/>
        <v>230369</v>
      </c>
      <c r="J953" s="27">
        <v>2.8665084297831163</v>
      </c>
      <c r="Q953" t="str">
        <f t="shared" si="45"/>
        <v>2204_4_45 day</v>
      </c>
      <c r="R953" s="5">
        <v>230326</v>
      </c>
      <c r="S953" s="32">
        <v>2023</v>
      </c>
      <c r="T953" s="32" t="s">
        <v>130</v>
      </c>
      <c r="U953" s="5" t="s">
        <v>28</v>
      </c>
      <c r="V953" s="5">
        <v>2303</v>
      </c>
      <c r="W953" s="32">
        <v>13</v>
      </c>
      <c r="X953" s="5">
        <v>4</v>
      </c>
      <c r="Y953" s="27" t="s">
        <v>27</v>
      </c>
      <c r="Z953" s="5" t="str">
        <f t="shared" si="46"/>
        <v>2303_4_35 day</v>
      </c>
      <c r="AA953" s="32">
        <f t="shared" si="47"/>
        <v>230326</v>
      </c>
      <c r="AF953">
        <f>VLOOKUP($I953,ForageQuality!$G$3:$K$1436,2,FALSE)</f>
        <v>16.125693999999999</v>
      </c>
      <c r="AG953">
        <f>VLOOKUP($I953,ForageQuality!$G$3:$K$1436,3,FALSE)</f>
        <v>24.984642999999995</v>
      </c>
      <c r="AH953">
        <f>VLOOKUP($I953,ForageQuality!$G$3:$K$1436,4,FALSE)</f>
        <v>33.973190000000002</v>
      </c>
      <c r="AI953">
        <f>VLOOKUP($I953,ForageQuality!$G$3:$K$1436,5,FALSE)</f>
        <v>24.308882000000001</v>
      </c>
    </row>
    <row r="954" spans="1:35" ht="15.75" customHeight="1" x14ac:dyDescent="0.2">
      <c r="A954" s="27" t="s">
        <v>28</v>
      </c>
      <c r="B954" s="27">
        <v>2023</v>
      </c>
      <c r="C954" s="30">
        <v>45230</v>
      </c>
      <c r="D954" s="27">
        <v>2205</v>
      </c>
      <c r="E954" s="31">
        <v>2</v>
      </c>
      <c r="F954" s="27" t="s">
        <v>26</v>
      </c>
      <c r="G954" s="27" t="s">
        <v>21</v>
      </c>
      <c r="H954" s="27">
        <v>4</v>
      </c>
      <c r="I954" s="5">
        <f t="shared" si="44"/>
        <v>230370</v>
      </c>
      <c r="J954" s="27">
        <v>1.7390188465344532</v>
      </c>
      <c r="Q954" t="str">
        <f t="shared" si="45"/>
        <v>2205_4_45 day</v>
      </c>
      <c r="R954" s="5">
        <v>230327</v>
      </c>
      <c r="S954" s="32">
        <v>2023</v>
      </c>
      <c r="T954" s="32" t="s">
        <v>130</v>
      </c>
      <c r="U954" s="5" t="s">
        <v>28</v>
      </c>
      <c r="V954" s="5">
        <v>2304</v>
      </c>
      <c r="W954" s="32">
        <v>13</v>
      </c>
      <c r="X954" s="5">
        <v>4</v>
      </c>
      <c r="Y954" s="27" t="s">
        <v>27</v>
      </c>
      <c r="Z954" s="5" t="str">
        <f t="shared" si="46"/>
        <v>2304_4_35 day</v>
      </c>
      <c r="AA954" s="32">
        <f t="shared" si="47"/>
        <v>230327</v>
      </c>
      <c r="AF954">
        <f>VLOOKUP($I954,ForageQuality!$G$3:$K$1436,2,FALSE)</f>
        <v>13.505633</v>
      </c>
      <c r="AG954">
        <f>VLOOKUP($I954,ForageQuality!$G$3:$K$1436,3,FALSE)</f>
        <v>21.684169599999997</v>
      </c>
      <c r="AH954">
        <f>VLOOKUP($I954,ForageQuality!$G$3:$K$1436,4,FALSE)</f>
        <v>30.824312399999997</v>
      </c>
      <c r="AI954">
        <f>VLOOKUP($I954,ForageQuality!$G$3:$K$1436,5,FALSE)</f>
        <v>21.3540244</v>
      </c>
    </row>
    <row r="955" spans="1:35" ht="15.75" customHeight="1" x14ac:dyDescent="0.2">
      <c r="A955" s="27" t="s">
        <v>28</v>
      </c>
      <c r="B955" s="27">
        <v>2023</v>
      </c>
      <c r="C955" s="30">
        <v>45230</v>
      </c>
      <c r="D955" s="27">
        <v>2206</v>
      </c>
      <c r="E955" s="31">
        <v>2</v>
      </c>
      <c r="F955" s="27" t="s">
        <v>25</v>
      </c>
      <c r="G955" s="27" t="s">
        <v>21</v>
      </c>
      <c r="H955" s="27">
        <v>4</v>
      </c>
      <c r="I955" s="5">
        <f t="shared" si="44"/>
        <v>230371</v>
      </c>
      <c r="J955" s="27">
        <v>2.7950492281177359</v>
      </c>
      <c r="Q955" t="str">
        <f t="shared" si="45"/>
        <v>2206_4_45 day</v>
      </c>
      <c r="R955" s="5">
        <v>230328</v>
      </c>
      <c r="S955" s="32">
        <v>2023</v>
      </c>
      <c r="T955" s="32" t="s">
        <v>130</v>
      </c>
      <c r="U955" s="5" t="s">
        <v>28</v>
      </c>
      <c r="V955" s="5">
        <v>2305</v>
      </c>
      <c r="W955" s="32">
        <v>13</v>
      </c>
      <c r="X955" s="5">
        <v>4</v>
      </c>
      <c r="Y955" s="27" t="s">
        <v>27</v>
      </c>
      <c r="Z955" s="5" t="str">
        <f t="shared" si="46"/>
        <v>2305_4_35 day</v>
      </c>
      <c r="AA955" s="32">
        <f t="shared" si="47"/>
        <v>230328</v>
      </c>
      <c r="AF955">
        <f>VLOOKUP($I955,ForageQuality!$G$3:$K$1436,2,FALSE)</f>
        <v>16.478486</v>
      </c>
      <c r="AG955">
        <f>VLOOKUP($I955,ForageQuality!$G$3:$K$1436,3,FALSE)</f>
        <v>24.140103999999997</v>
      </c>
      <c r="AH955">
        <f>VLOOKUP($I955,ForageQuality!$G$3:$K$1436,4,FALSE)</f>
        <v>32.559565999999997</v>
      </c>
      <c r="AI955">
        <f>VLOOKUP($I955,ForageQuality!$G$3:$K$1436,5,FALSE)</f>
        <v>21.968233999999999</v>
      </c>
    </row>
    <row r="956" spans="1:35" ht="15.75" customHeight="1" x14ac:dyDescent="0.2">
      <c r="A956" s="27" t="s">
        <v>28</v>
      </c>
      <c r="B956" s="27">
        <v>2023</v>
      </c>
      <c r="C956" s="30">
        <v>45175</v>
      </c>
      <c r="D956" s="27">
        <v>2207</v>
      </c>
      <c r="E956" s="31">
        <v>2</v>
      </c>
      <c r="F956" s="27" t="s">
        <v>20</v>
      </c>
      <c r="G956" s="27" t="s">
        <v>27</v>
      </c>
      <c r="H956" s="27">
        <v>4</v>
      </c>
      <c r="I956" s="5">
        <f t="shared" si="44"/>
        <v>230318</v>
      </c>
      <c r="J956" s="27">
        <v>3.7857717203151102</v>
      </c>
      <c r="Q956" t="str">
        <f t="shared" si="45"/>
        <v>2207_4_35 day</v>
      </c>
      <c r="R956" s="5">
        <v>230329</v>
      </c>
      <c r="S956" s="32">
        <v>2023</v>
      </c>
      <c r="T956" s="32" t="s">
        <v>130</v>
      </c>
      <c r="U956" s="5" t="s">
        <v>28</v>
      </c>
      <c r="V956" s="5">
        <v>2306</v>
      </c>
      <c r="W956" s="32">
        <v>13</v>
      </c>
      <c r="X956" s="5">
        <v>4</v>
      </c>
      <c r="Y956" s="27" t="s">
        <v>27</v>
      </c>
      <c r="Z956" s="5" t="str">
        <f t="shared" si="46"/>
        <v>2306_4_35 day</v>
      </c>
      <c r="AA956" s="32">
        <f t="shared" si="47"/>
        <v>230329</v>
      </c>
      <c r="AF956">
        <f>VLOOKUP($I956,ForageQuality!$G$3:$K$1436,2,FALSE)</f>
        <v>14.934158000000002</v>
      </c>
      <c r="AG956">
        <f>VLOOKUP($I956,ForageQuality!$G$3:$K$1436,3,FALSE)</f>
        <v>29.106183999999999</v>
      </c>
      <c r="AH956">
        <f>VLOOKUP($I956,ForageQuality!$G$3:$K$1436,4,FALSE)</f>
        <v>36.074247999999997</v>
      </c>
      <c r="AI956">
        <f>VLOOKUP($I956,ForageQuality!$G$3:$K$1436,5,FALSE)</f>
        <v>26.810714999999998</v>
      </c>
    </row>
    <row r="957" spans="1:35" ht="15.75" customHeight="1" x14ac:dyDescent="0.2">
      <c r="A957" s="27" t="s">
        <v>28</v>
      </c>
      <c r="B957" s="27">
        <v>2023</v>
      </c>
      <c r="C957" s="30">
        <v>45175</v>
      </c>
      <c r="D957" s="27">
        <v>2208</v>
      </c>
      <c r="E957" s="31">
        <v>2</v>
      </c>
      <c r="F957" s="27" t="s">
        <v>23</v>
      </c>
      <c r="G957" s="27" t="s">
        <v>27</v>
      </c>
      <c r="H957" s="27">
        <v>4</v>
      </c>
      <c r="I957" s="5">
        <f t="shared" si="44"/>
        <v>230319</v>
      </c>
      <c r="J957" s="27">
        <v>2.5264848914145883</v>
      </c>
      <c r="Q957" t="str">
        <f t="shared" si="45"/>
        <v>2208_4_35 day</v>
      </c>
      <c r="R957" s="5">
        <v>230330</v>
      </c>
      <c r="S957" s="32">
        <v>2023</v>
      </c>
      <c r="T957" s="32" t="s">
        <v>130</v>
      </c>
      <c r="U957" s="5" t="s">
        <v>28</v>
      </c>
      <c r="V957" s="5">
        <v>2407</v>
      </c>
      <c r="W957" s="32">
        <v>13</v>
      </c>
      <c r="X957" s="5">
        <v>4</v>
      </c>
      <c r="Y957" s="27" t="s">
        <v>27</v>
      </c>
      <c r="Z957" s="5" t="str">
        <f t="shared" si="46"/>
        <v>2407_4_35 day</v>
      </c>
      <c r="AA957" s="32">
        <f t="shared" si="47"/>
        <v>230330</v>
      </c>
      <c r="AF957">
        <f>VLOOKUP($I957,ForageQuality!$G$3:$K$1436,2,FALSE)</f>
        <v>16.653348000000001</v>
      </c>
      <c r="AG957">
        <f>VLOOKUP($I957,ForageQuality!$G$3:$K$1436,3,FALSE)</f>
        <v>26.864028000000001</v>
      </c>
      <c r="AH957">
        <f>VLOOKUP($I957,ForageQuality!$G$3:$K$1436,4,FALSE)</f>
        <v>33.586812000000002</v>
      </c>
      <c r="AI957">
        <f>VLOOKUP($I957,ForageQuality!$G$3:$K$1436,5,FALSE)</f>
        <v>23.999616</v>
      </c>
    </row>
    <row r="958" spans="1:35" ht="15.75" customHeight="1" x14ac:dyDescent="0.2">
      <c r="A958" s="27" t="s">
        <v>28</v>
      </c>
      <c r="B958" s="27">
        <v>2023</v>
      </c>
      <c r="C958" s="30">
        <v>45175</v>
      </c>
      <c r="D958" s="27">
        <v>2209</v>
      </c>
      <c r="E958" s="31">
        <v>2</v>
      </c>
      <c r="F958" s="27" t="s">
        <v>22</v>
      </c>
      <c r="G958" s="27" t="s">
        <v>27</v>
      </c>
      <c r="H958" s="27">
        <v>4</v>
      </c>
      <c r="I958" s="5">
        <f t="shared" si="44"/>
        <v>230320</v>
      </c>
      <c r="J958" s="27">
        <v>2.3645577363172405</v>
      </c>
      <c r="Q958" t="str">
        <f t="shared" si="45"/>
        <v>2209_4_35 day</v>
      </c>
      <c r="R958" s="5">
        <v>230331</v>
      </c>
      <c r="S958" s="32">
        <v>2023</v>
      </c>
      <c r="T958" s="32" t="s">
        <v>130</v>
      </c>
      <c r="U958" s="5" t="s">
        <v>28</v>
      </c>
      <c r="V958" s="5">
        <v>2408</v>
      </c>
      <c r="W958" s="32">
        <v>13</v>
      </c>
      <c r="X958" s="5">
        <v>4</v>
      </c>
      <c r="Y958" s="27" t="s">
        <v>27</v>
      </c>
      <c r="Z958" s="5" t="str">
        <f t="shared" si="46"/>
        <v>2408_4_35 day</v>
      </c>
      <c r="AA958" s="32">
        <f t="shared" si="47"/>
        <v>230331</v>
      </c>
      <c r="AF958">
        <f>VLOOKUP($I958,ForageQuality!$G$3:$K$1436,2,FALSE)</f>
        <v>17.919972000000001</v>
      </c>
      <c r="AG958">
        <f>VLOOKUP($I958,ForageQuality!$G$3:$K$1436,3,FALSE)</f>
        <v>23.502942000000001</v>
      </c>
      <c r="AH958">
        <f>VLOOKUP($I958,ForageQuality!$G$3:$K$1436,4,FALSE)</f>
        <v>28.695557999999995</v>
      </c>
      <c r="AI958">
        <f>VLOOKUP($I958,ForageQuality!$G$3:$K$1436,5,FALSE)</f>
        <v>22.250177999999995</v>
      </c>
    </row>
    <row r="959" spans="1:35" ht="15.75" customHeight="1" x14ac:dyDescent="0.2">
      <c r="A959" s="27" t="s">
        <v>28</v>
      </c>
      <c r="B959" s="27">
        <v>2023</v>
      </c>
      <c r="C959" s="30">
        <v>45175</v>
      </c>
      <c r="D959" s="27">
        <v>2210</v>
      </c>
      <c r="E959" s="31">
        <v>2</v>
      </c>
      <c r="F959" s="27" t="s">
        <v>24</v>
      </c>
      <c r="G959" s="27" t="s">
        <v>27</v>
      </c>
      <c r="H959" s="27">
        <v>4</v>
      </c>
      <c r="I959" s="5">
        <f t="shared" si="44"/>
        <v>230321</v>
      </c>
      <c r="J959" s="27">
        <v>2.1212320635519673</v>
      </c>
      <c r="Q959" t="str">
        <f t="shared" si="45"/>
        <v>2210_4_35 day</v>
      </c>
      <c r="R959" s="5">
        <v>230332</v>
      </c>
      <c r="S959" s="32">
        <v>2023</v>
      </c>
      <c r="T959" s="32" t="s">
        <v>130</v>
      </c>
      <c r="U959" s="5" t="s">
        <v>28</v>
      </c>
      <c r="V959" s="5">
        <v>2409</v>
      </c>
      <c r="W959" s="32">
        <v>13</v>
      </c>
      <c r="X959" s="5">
        <v>4</v>
      </c>
      <c r="Y959" s="27" t="s">
        <v>27</v>
      </c>
      <c r="Z959" s="5" t="str">
        <f t="shared" si="46"/>
        <v>2409_4_35 day</v>
      </c>
      <c r="AA959" s="32">
        <f t="shared" si="47"/>
        <v>230332</v>
      </c>
      <c r="AF959">
        <f>VLOOKUP($I959,ForageQuality!$G$3:$K$1436,2,FALSE)</f>
        <v>17.115192</v>
      </c>
      <c r="AG959">
        <f>VLOOKUP($I959,ForageQuality!$G$3:$K$1436,3,FALSE)</f>
        <v>23.235497999999996</v>
      </c>
      <c r="AH959">
        <f>VLOOKUP($I959,ForageQuality!$G$3:$K$1436,4,FALSE)</f>
        <v>29.103048000000001</v>
      </c>
      <c r="AI959">
        <f>VLOOKUP($I959,ForageQuality!$G$3:$K$1436,5,FALSE)</f>
        <v>22.621662000000001</v>
      </c>
    </row>
    <row r="960" spans="1:35" ht="15.75" customHeight="1" x14ac:dyDescent="0.2">
      <c r="A960" s="27" t="s">
        <v>28</v>
      </c>
      <c r="B960" s="27">
        <v>2023</v>
      </c>
      <c r="C960" s="30">
        <v>45175</v>
      </c>
      <c r="D960" s="27">
        <v>2211</v>
      </c>
      <c r="E960" s="31">
        <v>2</v>
      </c>
      <c r="F960" s="27" t="s">
        <v>25</v>
      </c>
      <c r="G960" s="27" t="s">
        <v>27</v>
      </c>
      <c r="H960" s="27">
        <v>4</v>
      </c>
      <c r="I960" s="5">
        <f t="shared" si="44"/>
        <v>230322</v>
      </c>
      <c r="J960" s="27">
        <v>2.3332159261996654</v>
      </c>
      <c r="Q960" t="str">
        <f t="shared" si="45"/>
        <v>2211_4_35 day</v>
      </c>
      <c r="R960" s="5">
        <v>230333</v>
      </c>
      <c r="S960" s="32">
        <v>2023</v>
      </c>
      <c r="T960" s="32" t="s">
        <v>130</v>
      </c>
      <c r="U960" s="5" t="s">
        <v>28</v>
      </c>
      <c r="V960" s="5">
        <v>2410</v>
      </c>
      <c r="W960" s="32">
        <v>13</v>
      </c>
      <c r="X960" s="5">
        <v>4</v>
      </c>
      <c r="Y960" s="27" t="s">
        <v>27</v>
      </c>
      <c r="Z960" s="5" t="str">
        <f t="shared" si="46"/>
        <v>2410_4_35 day</v>
      </c>
      <c r="AA960" s="32">
        <f t="shared" si="47"/>
        <v>230333</v>
      </c>
      <c r="AF960">
        <f>VLOOKUP($I960,ForageQuality!$G$3:$K$1436,2,FALSE)</f>
        <v>16.744350000000001</v>
      </c>
      <c r="AG960">
        <f>VLOOKUP($I960,ForageQuality!$G$3:$K$1436,3,FALSE)</f>
        <v>25.523820000000001</v>
      </c>
      <c r="AH960">
        <f>VLOOKUP($I960,ForageQuality!$G$3:$K$1436,4,FALSE)</f>
        <v>31.144490999999999</v>
      </c>
      <c r="AI960">
        <f>VLOOKUP($I960,ForageQuality!$G$3:$K$1436,5,FALSE)</f>
        <v>25.695789000000001</v>
      </c>
    </row>
    <row r="961" spans="1:35" ht="15.75" customHeight="1" x14ac:dyDescent="0.2">
      <c r="A961" s="27" t="s">
        <v>28</v>
      </c>
      <c r="B961" s="27">
        <v>2023</v>
      </c>
      <c r="C961" s="30">
        <v>45175</v>
      </c>
      <c r="D961" s="27">
        <v>2212</v>
      </c>
      <c r="E961" s="31">
        <v>2</v>
      </c>
      <c r="F961" s="27" t="s">
        <v>26</v>
      </c>
      <c r="G961" s="27" t="s">
        <v>27</v>
      </c>
      <c r="H961" s="27">
        <v>4</v>
      </c>
      <c r="I961" s="5">
        <f t="shared" si="44"/>
        <v>230323</v>
      </c>
      <c r="J961" s="27">
        <v>3.2856809968759992</v>
      </c>
      <c r="Q961" t="str">
        <f t="shared" si="45"/>
        <v>2212_4_35 day</v>
      </c>
      <c r="R961" s="5">
        <v>230334</v>
      </c>
      <c r="S961" s="32">
        <v>2023</v>
      </c>
      <c r="T961" s="32" t="s">
        <v>130</v>
      </c>
      <c r="U961" s="5" t="s">
        <v>28</v>
      </c>
      <c r="V961" s="5">
        <v>2411</v>
      </c>
      <c r="W961" s="32">
        <v>13</v>
      </c>
      <c r="X961" s="5">
        <v>4</v>
      </c>
      <c r="Y961" s="27" t="s">
        <v>27</v>
      </c>
      <c r="Z961" s="5" t="str">
        <f t="shared" si="46"/>
        <v>2411_4_35 day</v>
      </c>
      <c r="AA961" s="32">
        <f t="shared" si="47"/>
        <v>230334</v>
      </c>
      <c r="AF961">
        <f>VLOOKUP($I961,ForageQuality!$G$3:$K$1436,2,FALSE)</f>
        <v>18.512395000000001</v>
      </c>
      <c r="AG961">
        <f>VLOOKUP($I961,ForageQuality!$G$3:$K$1436,3,FALSE)</f>
        <v>22.842566999999999</v>
      </c>
      <c r="AH961">
        <f>VLOOKUP($I961,ForageQuality!$G$3:$K$1436,4,FALSE)</f>
        <v>28.74652</v>
      </c>
      <c r="AI961">
        <f>VLOOKUP($I961,ForageQuality!$G$3:$K$1436,5,FALSE)</f>
        <v>20.932196999999999</v>
      </c>
    </row>
    <row r="962" spans="1:35" ht="15.75" customHeight="1" x14ac:dyDescent="0.2">
      <c r="A962" s="27" t="s">
        <v>28</v>
      </c>
      <c r="B962" s="27">
        <v>2023</v>
      </c>
      <c r="C962" s="30">
        <v>45175</v>
      </c>
      <c r="D962" s="27">
        <v>2301</v>
      </c>
      <c r="E962" s="31">
        <v>3</v>
      </c>
      <c r="F962" s="27" t="s">
        <v>20</v>
      </c>
      <c r="G962" s="27" t="s">
        <v>27</v>
      </c>
      <c r="H962" s="27">
        <v>4</v>
      </c>
      <c r="I962" s="5">
        <f t="shared" si="44"/>
        <v>230324</v>
      </c>
      <c r="J962" s="27">
        <v>3.4918852697826068</v>
      </c>
      <c r="Q962" t="str">
        <f t="shared" si="45"/>
        <v>2301_4_35 day</v>
      </c>
      <c r="R962" s="5">
        <v>230335</v>
      </c>
      <c r="S962" s="32">
        <v>2023</v>
      </c>
      <c r="T962" s="32" t="s">
        <v>130</v>
      </c>
      <c r="U962" s="5" t="s">
        <v>28</v>
      </c>
      <c r="V962" s="5">
        <v>2412</v>
      </c>
      <c r="W962" s="32">
        <v>13</v>
      </c>
      <c r="X962" s="5">
        <v>4</v>
      </c>
      <c r="Y962" s="27" t="s">
        <v>27</v>
      </c>
      <c r="Z962" s="5" t="str">
        <f t="shared" si="46"/>
        <v>2412_4_35 day</v>
      </c>
      <c r="AA962" s="32">
        <f t="shared" si="47"/>
        <v>230335</v>
      </c>
      <c r="AF962">
        <f>VLOOKUP($I962,ForageQuality!$G$3:$K$1436,2,FALSE)</f>
        <v>18.419692000000001</v>
      </c>
      <c r="AG962">
        <f>VLOOKUP($I962,ForageQuality!$G$3:$K$1436,3,FALSE)</f>
        <v>22.608453000000001</v>
      </c>
      <c r="AH962">
        <f>VLOOKUP($I962,ForageQuality!$G$3:$K$1436,4,FALSE)</f>
        <v>28.063794000000001</v>
      </c>
      <c r="AI962">
        <f>VLOOKUP($I962,ForageQuality!$G$3:$K$1436,5,FALSE)</f>
        <v>21.549954</v>
      </c>
    </row>
    <row r="963" spans="1:35" ht="15.75" customHeight="1" x14ac:dyDescent="0.2">
      <c r="A963" s="27" t="s">
        <v>28</v>
      </c>
      <c r="B963" s="27">
        <v>2023</v>
      </c>
      <c r="C963" s="30">
        <v>45175</v>
      </c>
      <c r="D963" s="27">
        <v>2302</v>
      </c>
      <c r="E963" s="31">
        <v>3</v>
      </c>
      <c r="F963" s="27" t="s">
        <v>23</v>
      </c>
      <c r="G963" s="27" t="s">
        <v>27</v>
      </c>
      <c r="H963" s="27">
        <v>4</v>
      </c>
      <c r="I963" s="5">
        <f t="shared" ref="I963:I1009" si="48">VLOOKUP(Q963,Z$579:AA$1010,2,FALSE)</f>
        <v>230325</v>
      </c>
      <c r="J963" s="27">
        <v>2.7299420296779382</v>
      </c>
      <c r="Q963" t="str">
        <f t="shared" ref="Q963:Q1011" si="49">D963&amp;"_"&amp;H963&amp;"_"&amp;G963</f>
        <v>2302_4_35 day</v>
      </c>
      <c r="R963" s="5">
        <v>230360</v>
      </c>
      <c r="S963" s="32">
        <v>2023</v>
      </c>
      <c r="T963" s="32" t="s">
        <v>130</v>
      </c>
      <c r="U963" s="5" t="s">
        <v>28</v>
      </c>
      <c r="V963" s="5">
        <v>2101</v>
      </c>
      <c r="W963" s="32">
        <v>15</v>
      </c>
      <c r="X963" s="5">
        <v>4</v>
      </c>
      <c r="Y963" s="27" t="s">
        <v>21</v>
      </c>
      <c r="Z963" s="5" t="str">
        <f t="shared" si="46"/>
        <v>2101_4_45 day</v>
      </c>
      <c r="AA963" s="32">
        <f t="shared" si="47"/>
        <v>230360</v>
      </c>
      <c r="AF963">
        <f>VLOOKUP($I963,ForageQuality!$G$3:$K$1436,2,FALSE)</f>
        <v>17.024215999999999</v>
      </c>
      <c r="AG963">
        <f>VLOOKUP($I963,ForageQuality!$G$3:$K$1436,3,FALSE)</f>
        <v>26.175181999999996</v>
      </c>
      <c r="AH963">
        <f>VLOOKUP($I963,ForageQuality!$G$3:$K$1436,4,FALSE)</f>
        <v>32.383802000000003</v>
      </c>
      <c r="AI963">
        <f>VLOOKUP($I963,ForageQuality!$G$3:$K$1436,5,FALSE)</f>
        <v>23.682735999999995</v>
      </c>
    </row>
    <row r="964" spans="1:35" ht="15.75" customHeight="1" x14ac:dyDescent="0.2">
      <c r="A964" s="27" t="s">
        <v>28</v>
      </c>
      <c r="B964" s="27">
        <v>2023</v>
      </c>
      <c r="C964" s="30">
        <v>45175</v>
      </c>
      <c r="D964" s="27">
        <v>2303</v>
      </c>
      <c r="E964" s="31">
        <v>3</v>
      </c>
      <c r="F964" s="27" t="s">
        <v>26</v>
      </c>
      <c r="G964" s="27" t="s">
        <v>27</v>
      </c>
      <c r="H964" s="27">
        <v>4</v>
      </c>
      <c r="I964" s="5">
        <f t="shared" si="48"/>
        <v>230326</v>
      </c>
      <c r="J964" s="27">
        <v>2.5965298083021628</v>
      </c>
      <c r="Q964" t="str">
        <f t="shared" si="49"/>
        <v>2303_4_35 day</v>
      </c>
      <c r="R964" s="5">
        <v>230361</v>
      </c>
      <c r="S964" s="32">
        <v>2023</v>
      </c>
      <c r="T964" s="32" t="s">
        <v>130</v>
      </c>
      <c r="U964" s="5" t="s">
        <v>28</v>
      </c>
      <c r="V964" s="5">
        <v>2102</v>
      </c>
      <c r="W964" s="32">
        <v>15</v>
      </c>
      <c r="X964" s="5">
        <v>4</v>
      </c>
      <c r="Y964" s="27" t="s">
        <v>21</v>
      </c>
      <c r="Z964" s="5" t="str">
        <f t="shared" ref="Z964:Z1012" si="50">V964&amp;"_"&amp;X964&amp;"_"&amp;Y964</f>
        <v>2102_4_45 day</v>
      </c>
      <c r="AA964" s="32">
        <f t="shared" ref="AA964:AA1012" si="51">R964</f>
        <v>230361</v>
      </c>
      <c r="AF964">
        <f>VLOOKUP($I964,ForageQuality!$G$3:$K$1436,2,FALSE)</f>
        <v>18.289943000000001</v>
      </c>
      <c r="AG964">
        <f>VLOOKUP($I964,ForageQuality!$G$3:$K$1436,3,FALSE)</f>
        <v>22.78332</v>
      </c>
      <c r="AH964">
        <f>VLOOKUP($I964,ForageQuality!$G$3:$K$1436,4,FALSE)</f>
        <v>27.367107000000001</v>
      </c>
      <c r="AI964">
        <f>VLOOKUP($I964,ForageQuality!$G$3:$K$1436,5,FALSE)</f>
        <v>20.821422999999999</v>
      </c>
    </row>
    <row r="965" spans="1:35" ht="15.75" customHeight="1" x14ac:dyDescent="0.2">
      <c r="A965" s="27" t="s">
        <v>28</v>
      </c>
      <c r="B965" s="27">
        <v>2023</v>
      </c>
      <c r="C965" s="30">
        <v>45175</v>
      </c>
      <c r="D965" s="27">
        <v>2304</v>
      </c>
      <c r="E965" s="31">
        <v>3</v>
      </c>
      <c r="F965" s="27" t="s">
        <v>25</v>
      </c>
      <c r="G965" s="27" t="s">
        <v>27</v>
      </c>
      <c r="H965" s="27">
        <v>4</v>
      </c>
      <c r="I965" s="5">
        <f t="shared" si="48"/>
        <v>230327</v>
      </c>
      <c r="J965" s="27">
        <v>2.7180191392666742</v>
      </c>
      <c r="Q965" t="str">
        <f t="shared" si="49"/>
        <v>2304_4_35 day</v>
      </c>
      <c r="R965" s="5">
        <v>230362</v>
      </c>
      <c r="S965" s="32">
        <v>2023</v>
      </c>
      <c r="T965" s="32" t="s">
        <v>130</v>
      </c>
      <c r="U965" s="5" t="s">
        <v>28</v>
      </c>
      <c r="V965" s="5">
        <v>2103</v>
      </c>
      <c r="W965" s="32">
        <v>15</v>
      </c>
      <c r="X965" s="5">
        <v>4</v>
      </c>
      <c r="Y965" s="27" t="s">
        <v>21</v>
      </c>
      <c r="Z965" s="5" t="str">
        <f t="shared" si="50"/>
        <v>2103_4_45 day</v>
      </c>
      <c r="AA965" s="32">
        <f t="shared" si="51"/>
        <v>230362</v>
      </c>
      <c r="AF965">
        <f>VLOOKUP($I965,ForageQuality!$G$3:$K$1436,2,FALSE)</f>
        <v>17.211179999999999</v>
      </c>
      <c r="AG965">
        <f>VLOOKUP($I965,ForageQuality!$G$3:$K$1436,3,FALSE)</f>
        <v>24.046890000000001</v>
      </c>
      <c r="AH965">
        <f>VLOOKUP($I965,ForageQuality!$G$3:$K$1436,4,FALSE)</f>
        <v>29.75385</v>
      </c>
      <c r="AI965">
        <f>VLOOKUP($I965,ForageQuality!$G$3:$K$1436,5,FALSE)</f>
        <v>21.220500000000001</v>
      </c>
    </row>
    <row r="966" spans="1:35" ht="15.75" customHeight="1" x14ac:dyDescent="0.2">
      <c r="A966" s="27" t="s">
        <v>28</v>
      </c>
      <c r="B966" s="27">
        <v>2023</v>
      </c>
      <c r="C966" s="30">
        <v>45175</v>
      </c>
      <c r="D966" s="27">
        <v>2305</v>
      </c>
      <c r="E966" s="31">
        <v>3</v>
      </c>
      <c r="F966" s="27" t="s">
        <v>24</v>
      </c>
      <c r="G966" s="27" t="s">
        <v>27</v>
      </c>
      <c r="H966" s="27">
        <v>4</v>
      </c>
      <c r="I966" s="5">
        <f t="shared" si="48"/>
        <v>230328</v>
      </c>
      <c r="J966" s="27">
        <v>2.8410681426699838</v>
      </c>
      <c r="Q966" t="str">
        <f t="shared" si="49"/>
        <v>2305_4_35 day</v>
      </c>
      <c r="R966" s="5">
        <v>230363</v>
      </c>
      <c r="S966" s="32">
        <v>2023</v>
      </c>
      <c r="T966" s="32" t="s">
        <v>130</v>
      </c>
      <c r="U966" s="5" t="s">
        <v>28</v>
      </c>
      <c r="V966" s="5">
        <v>2104</v>
      </c>
      <c r="W966" s="32">
        <v>15</v>
      </c>
      <c r="X966" s="5">
        <v>4</v>
      </c>
      <c r="Y966" s="27" t="s">
        <v>21</v>
      </c>
      <c r="Z966" s="5" t="str">
        <f t="shared" si="50"/>
        <v>2104_4_45 day</v>
      </c>
      <c r="AA966" s="32">
        <f t="shared" si="51"/>
        <v>230363</v>
      </c>
      <c r="AF966">
        <f>VLOOKUP($I966,ForageQuality!$G$3:$K$1436,2,FALSE)</f>
        <v>17.049037999999999</v>
      </c>
      <c r="AG966">
        <f>VLOOKUP($I966,ForageQuality!$G$3:$K$1436,3,FALSE)</f>
        <v>26.370749</v>
      </c>
      <c r="AH966">
        <f>VLOOKUP($I966,ForageQuality!$G$3:$K$1436,4,FALSE)</f>
        <v>32.802638999999999</v>
      </c>
      <c r="AI966">
        <f>VLOOKUP($I966,ForageQuality!$G$3:$K$1436,5,FALSE)</f>
        <v>25.383317999999999</v>
      </c>
    </row>
    <row r="967" spans="1:35" ht="15.75" customHeight="1" x14ac:dyDescent="0.2">
      <c r="A967" s="27" t="s">
        <v>28</v>
      </c>
      <c r="B967" s="27">
        <v>2023</v>
      </c>
      <c r="C967" s="30">
        <v>45175</v>
      </c>
      <c r="D967" s="27">
        <v>2306</v>
      </c>
      <c r="E967" s="31">
        <v>3</v>
      </c>
      <c r="F967" s="27" t="s">
        <v>22</v>
      </c>
      <c r="G967" s="27" t="s">
        <v>27</v>
      </c>
      <c r="H967" s="27">
        <v>4</v>
      </c>
      <c r="I967" s="5">
        <f t="shared" si="48"/>
        <v>230329</v>
      </c>
      <c r="J967" s="27">
        <v>3.7305625099756012</v>
      </c>
      <c r="Q967" t="str">
        <f t="shared" si="49"/>
        <v>2306_4_35 day</v>
      </c>
      <c r="R967" s="5">
        <v>230364</v>
      </c>
      <c r="S967" s="32">
        <v>2023</v>
      </c>
      <c r="T967" s="32" t="s">
        <v>130</v>
      </c>
      <c r="U967" s="5" t="s">
        <v>28</v>
      </c>
      <c r="V967" s="5">
        <v>2105</v>
      </c>
      <c r="W967" s="32">
        <v>15</v>
      </c>
      <c r="X967" s="5">
        <v>4</v>
      </c>
      <c r="Y967" s="27" t="s">
        <v>21</v>
      </c>
      <c r="Z967" s="5" t="str">
        <f t="shared" si="50"/>
        <v>2105_4_45 day</v>
      </c>
      <c r="AA967" s="32">
        <f t="shared" si="51"/>
        <v>230364</v>
      </c>
      <c r="AF967">
        <f>VLOOKUP($I967,ForageQuality!$G$3:$K$1436,2,FALSE)</f>
        <v>17.289594999999998</v>
      </c>
      <c r="AG967">
        <f>VLOOKUP($I967,ForageQuality!$G$3:$K$1436,3,FALSE)</f>
        <v>25.174959999999999</v>
      </c>
      <c r="AH967">
        <f>VLOOKUP($I967,ForageQuality!$G$3:$K$1436,4,FALSE)</f>
        <v>30.613769999999999</v>
      </c>
      <c r="AI967">
        <f>VLOOKUP($I967,ForageQuality!$G$3:$K$1436,5,FALSE)</f>
        <v>24.538309999999999</v>
      </c>
    </row>
    <row r="968" spans="1:35" ht="15.75" customHeight="1" x14ac:dyDescent="0.2">
      <c r="A968" s="27" t="s">
        <v>28</v>
      </c>
      <c r="B968" s="27">
        <v>2023</v>
      </c>
      <c r="C968" s="30">
        <v>45230</v>
      </c>
      <c r="D968" s="27">
        <v>2307</v>
      </c>
      <c r="E968" s="31">
        <v>3</v>
      </c>
      <c r="F968" s="27" t="s">
        <v>20</v>
      </c>
      <c r="G968" s="27" t="s">
        <v>21</v>
      </c>
      <c r="H968" s="27">
        <v>4</v>
      </c>
      <c r="I968" s="5">
        <f t="shared" si="48"/>
        <v>230372</v>
      </c>
      <c r="J968" s="27">
        <v>2.3518610578741113</v>
      </c>
      <c r="Q968" t="str">
        <f t="shared" si="49"/>
        <v>2307_4_45 day</v>
      </c>
      <c r="R968" s="5">
        <v>230365</v>
      </c>
      <c r="S968" s="32">
        <v>2023</v>
      </c>
      <c r="T968" s="32" t="s">
        <v>130</v>
      </c>
      <c r="U968" s="5" t="s">
        <v>28</v>
      </c>
      <c r="V968" s="5">
        <v>2106</v>
      </c>
      <c r="W968" s="32">
        <v>15</v>
      </c>
      <c r="X968" s="5">
        <v>4</v>
      </c>
      <c r="Y968" s="27" t="s">
        <v>21</v>
      </c>
      <c r="Z968" s="5" t="str">
        <f t="shared" si="50"/>
        <v>2106_4_45 day</v>
      </c>
      <c r="AA968" s="32">
        <f t="shared" si="51"/>
        <v>230365</v>
      </c>
      <c r="AF968">
        <f>VLOOKUP($I968,ForageQuality!$G$3:$K$1436,2,FALSE)</f>
        <v>15.957520000000001</v>
      </c>
      <c r="AG968">
        <f>VLOOKUP($I968,ForageQuality!$G$3:$K$1436,3,FALSE)</f>
        <v>23.216808</v>
      </c>
      <c r="AH968">
        <f>VLOOKUP($I968,ForageQuality!$G$3:$K$1436,4,FALSE)</f>
        <v>32.496152000000002</v>
      </c>
      <c r="AI968">
        <f>VLOOKUP($I968,ForageQuality!$G$3:$K$1436,5,FALSE)</f>
        <v>22.691040000000001</v>
      </c>
    </row>
    <row r="969" spans="1:35" ht="15.75" customHeight="1" x14ac:dyDescent="0.2">
      <c r="A969" s="27" t="s">
        <v>28</v>
      </c>
      <c r="B969" s="27">
        <v>2023</v>
      </c>
      <c r="C969" s="30">
        <v>45230</v>
      </c>
      <c r="D969" s="27">
        <v>2308</v>
      </c>
      <c r="E969" s="31">
        <v>3</v>
      </c>
      <c r="F969" s="27" t="s">
        <v>24</v>
      </c>
      <c r="G969" s="27" t="s">
        <v>21</v>
      </c>
      <c r="H969" s="27">
        <v>4</v>
      </c>
      <c r="I969" s="5">
        <f t="shared" si="48"/>
        <v>230373</v>
      </c>
      <c r="J969" s="27">
        <v>2.1905986482740429</v>
      </c>
      <c r="Q969" t="str">
        <f t="shared" si="49"/>
        <v>2308_4_45 day</v>
      </c>
      <c r="R969" s="5">
        <v>230366</v>
      </c>
      <c r="S969" s="32">
        <v>2023</v>
      </c>
      <c r="T969" s="32" t="s">
        <v>130</v>
      </c>
      <c r="U969" s="5" t="s">
        <v>28</v>
      </c>
      <c r="V969" s="5">
        <v>2201</v>
      </c>
      <c r="W969" s="32">
        <v>15</v>
      </c>
      <c r="X969" s="5">
        <v>4</v>
      </c>
      <c r="Y969" s="27" t="s">
        <v>21</v>
      </c>
      <c r="Z969" s="5" t="str">
        <f t="shared" si="50"/>
        <v>2201_4_45 day</v>
      </c>
      <c r="AA969" s="32">
        <f t="shared" si="51"/>
        <v>230366</v>
      </c>
      <c r="AF969">
        <f>VLOOKUP($I969,ForageQuality!$G$3:$K$1436,2,FALSE)</f>
        <v>17.3445</v>
      </c>
      <c r="AG969">
        <f>VLOOKUP($I969,ForageQuality!$G$3:$K$1436,3,FALSE)</f>
        <v>24.096299999999999</v>
      </c>
      <c r="AH969">
        <f>VLOOKUP($I969,ForageQuality!$G$3:$K$1436,4,FALSE)</f>
        <v>31.257300000000001</v>
      </c>
      <c r="AI969">
        <f>VLOOKUP($I969,ForageQuality!$G$3:$K$1436,5,FALSE)</f>
        <v>22.989599999999999</v>
      </c>
    </row>
    <row r="970" spans="1:35" ht="15.75" customHeight="1" x14ac:dyDescent="0.2">
      <c r="A970" s="27" t="s">
        <v>28</v>
      </c>
      <c r="B970" s="27">
        <v>2023</v>
      </c>
      <c r="C970" s="30">
        <v>45230</v>
      </c>
      <c r="D970" s="27">
        <v>2309</v>
      </c>
      <c r="E970" s="31">
        <v>3</v>
      </c>
      <c r="F970" s="27" t="s">
        <v>26</v>
      </c>
      <c r="G970" s="27" t="s">
        <v>21</v>
      </c>
      <c r="H970" s="27">
        <v>4</v>
      </c>
      <c r="I970" s="5">
        <f t="shared" si="48"/>
        <v>230374</v>
      </c>
      <c r="J970" s="27">
        <v>1.4065326944769627</v>
      </c>
      <c r="Q970" t="str">
        <f t="shared" si="49"/>
        <v>2309_4_45 day</v>
      </c>
      <c r="R970" s="5">
        <v>230367</v>
      </c>
      <c r="S970" s="32">
        <v>2023</v>
      </c>
      <c r="T970" s="32" t="s">
        <v>130</v>
      </c>
      <c r="U970" s="5" t="s">
        <v>28</v>
      </c>
      <c r="V970" s="5">
        <v>2202</v>
      </c>
      <c r="W970" s="32">
        <v>15</v>
      </c>
      <c r="X970" s="5">
        <v>4</v>
      </c>
      <c r="Y970" s="27" t="s">
        <v>21</v>
      </c>
      <c r="Z970" s="5" t="str">
        <f t="shared" si="50"/>
        <v>2202_4_45 day</v>
      </c>
      <c r="AA970" s="32">
        <f t="shared" si="51"/>
        <v>230367</v>
      </c>
      <c r="AF970">
        <f>VLOOKUP($I970,ForageQuality!$G$3:$K$1436,2,FALSE)</f>
        <v>21.174963999999999</v>
      </c>
      <c r="AG970">
        <f>VLOOKUP($I970,ForageQuality!$G$3:$K$1436,3,FALSE)</f>
        <v>16.882491000000002</v>
      </c>
      <c r="AH970">
        <f>VLOOKUP($I970,ForageQuality!$G$3:$K$1436,4,FALSE)</f>
        <v>23.520527000000001</v>
      </c>
      <c r="AI970">
        <f>VLOOKUP($I970,ForageQuality!$G$3:$K$1436,5,FALSE)</f>
        <v>13.025754999999998</v>
      </c>
    </row>
    <row r="971" spans="1:35" ht="15.75" customHeight="1" x14ac:dyDescent="0.2">
      <c r="A971" s="27" t="s">
        <v>28</v>
      </c>
      <c r="B971" s="27">
        <v>2023</v>
      </c>
      <c r="C971" s="30">
        <v>45230</v>
      </c>
      <c r="D971" s="27">
        <v>2310</v>
      </c>
      <c r="E971" s="31">
        <v>3</v>
      </c>
      <c r="F971" s="27" t="s">
        <v>22</v>
      </c>
      <c r="G971" s="27" t="s">
        <v>21</v>
      </c>
      <c r="H971" s="27">
        <v>4</v>
      </c>
      <c r="I971" s="5">
        <f t="shared" si="48"/>
        <v>230375</v>
      </c>
      <c r="J971" s="27">
        <v>1.4954790178407886</v>
      </c>
      <c r="Q971" t="str">
        <f t="shared" si="49"/>
        <v>2310_4_45 day</v>
      </c>
      <c r="R971" s="5">
        <v>230368</v>
      </c>
      <c r="S971" s="32">
        <v>2023</v>
      </c>
      <c r="T971" s="32" t="s">
        <v>130</v>
      </c>
      <c r="U971" s="5" t="s">
        <v>28</v>
      </c>
      <c r="V971" s="5">
        <v>2203</v>
      </c>
      <c r="W971" s="32">
        <v>15</v>
      </c>
      <c r="X971" s="5">
        <v>4</v>
      </c>
      <c r="Y971" s="27" t="s">
        <v>21</v>
      </c>
      <c r="Z971" s="5" t="str">
        <f t="shared" si="50"/>
        <v>2203_4_45 day</v>
      </c>
      <c r="AA971" s="32">
        <f t="shared" si="51"/>
        <v>230368</v>
      </c>
      <c r="AF971">
        <f>VLOOKUP($I971,ForageQuality!$G$3:$K$1436,2,FALSE)</f>
        <v>20.247864</v>
      </c>
      <c r="AG971">
        <f>VLOOKUP($I971,ForageQuality!$G$3:$K$1436,3,FALSE)</f>
        <v>18.671793999999998</v>
      </c>
      <c r="AH971">
        <f>VLOOKUP($I971,ForageQuality!$G$3:$K$1436,4,FALSE)</f>
        <v>25.402539999999998</v>
      </c>
      <c r="AI971">
        <f>VLOOKUP($I971,ForageQuality!$G$3:$K$1436,5,FALSE)</f>
        <v>15.732887</v>
      </c>
    </row>
    <row r="972" spans="1:35" ht="15.75" customHeight="1" x14ac:dyDescent="0.2">
      <c r="A972" s="27" t="s">
        <v>28</v>
      </c>
      <c r="B972" s="27">
        <v>2023</v>
      </c>
      <c r="C972" s="30">
        <v>45230</v>
      </c>
      <c r="D972" s="27">
        <v>2311</v>
      </c>
      <c r="E972" s="31">
        <v>3</v>
      </c>
      <c r="F972" s="27" t="s">
        <v>25</v>
      </c>
      <c r="G972" s="27" t="s">
        <v>21</v>
      </c>
      <c r="H972" s="27">
        <v>4</v>
      </c>
      <c r="I972" s="5">
        <f t="shared" si="48"/>
        <v>230376</v>
      </c>
      <c r="J972" s="27">
        <v>1.8159008246912092</v>
      </c>
      <c r="Q972" t="str">
        <f t="shared" si="49"/>
        <v>2311_4_45 day</v>
      </c>
      <c r="R972" s="5">
        <v>230369</v>
      </c>
      <c r="S972" s="32">
        <v>2023</v>
      </c>
      <c r="T972" s="32" t="s">
        <v>130</v>
      </c>
      <c r="U972" s="5" t="s">
        <v>28</v>
      </c>
      <c r="V972" s="5">
        <v>2204</v>
      </c>
      <c r="W972" s="32">
        <v>15</v>
      </c>
      <c r="X972" s="5">
        <v>4</v>
      </c>
      <c r="Y972" s="27" t="s">
        <v>21</v>
      </c>
      <c r="Z972" s="5" t="str">
        <f t="shared" si="50"/>
        <v>2204_4_45 day</v>
      </c>
      <c r="AA972" s="32">
        <f t="shared" si="51"/>
        <v>230369</v>
      </c>
      <c r="AF972">
        <f>VLOOKUP($I972,ForageQuality!$G$3:$K$1436,2,FALSE)</f>
        <v>13.975514800000003</v>
      </c>
      <c r="AG972">
        <f>VLOOKUP($I972,ForageQuality!$G$3:$K$1436,3,FALSE)</f>
        <v>22.1939636</v>
      </c>
      <c r="AH972">
        <f>VLOOKUP($I972,ForageQuality!$G$3:$K$1436,4,FALSE)</f>
        <v>30.894736399999999</v>
      </c>
      <c r="AI972">
        <f>VLOOKUP($I972,ForageQuality!$G$3:$K$1436,5,FALSE)</f>
        <v>18.806062399999995</v>
      </c>
    </row>
    <row r="973" spans="1:35" ht="15.75" customHeight="1" x14ac:dyDescent="0.2">
      <c r="A973" s="27" t="s">
        <v>28</v>
      </c>
      <c r="B973" s="27">
        <v>2023</v>
      </c>
      <c r="C973" s="30">
        <v>45230</v>
      </c>
      <c r="D973" s="27">
        <v>2312</v>
      </c>
      <c r="E973" s="31">
        <v>3</v>
      </c>
      <c r="F973" s="27" t="s">
        <v>23</v>
      </c>
      <c r="G973" s="27" t="s">
        <v>21</v>
      </c>
      <c r="H973" s="27">
        <v>4</v>
      </c>
      <c r="I973" s="5">
        <f t="shared" si="48"/>
        <v>230377</v>
      </c>
      <c r="J973" s="27">
        <v>1.8166908666448696</v>
      </c>
      <c r="Q973" t="str">
        <f t="shared" si="49"/>
        <v>2312_4_45 day</v>
      </c>
      <c r="R973" s="5">
        <v>230370</v>
      </c>
      <c r="S973" s="32">
        <v>2023</v>
      </c>
      <c r="T973" s="32" t="s">
        <v>130</v>
      </c>
      <c r="U973" s="5" t="s">
        <v>28</v>
      </c>
      <c r="V973" s="5">
        <v>2205</v>
      </c>
      <c r="W973" s="32">
        <v>15</v>
      </c>
      <c r="X973" s="5">
        <v>4</v>
      </c>
      <c r="Y973" s="27" t="s">
        <v>21</v>
      </c>
      <c r="Z973" s="5" t="str">
        <f t="shared" si="50"/>
        <v>2205_4_45 day</v>
      </c>
      <c r="AA973" s="32">
        <f t="shared" si="51"/>
        <v>230370</v>
      </c>
      <c r="AF973">
        <f>VLOOKUP($I973,ForageQuality!$G$3:$K$1436,2,FALSE)</f>
        <v>13.94533</v>
      </c>
      <c r="AG973">
        <f>VLOOKUP($I973,ForageQuality!$G$3:$K$1436,3,FALSE)</f>
        <v>27.992585999999999</v>
      </c>
      <c r="AH973">
        <f>VLOOKUP($I973,ForageQuality!$G$3:$K$1436,4,FALSE)</f>
        <v>37.925738000000003</v>
      </c>
      <c r="AI973">
        <f>VLOOKUP($I973,ForageQuality!$G$3:$K$1436,5,FALSE)</f>
        <v>27.140114000000001</v>
      </c>
    </row>
    <row r="974" spans="1:35" ht="15.75" customHeight="1" x14ac:dyDescent="0.2">
      <c r="A974" s="27" t="s">
        <v>28</v>
      </c>
      <c r="B974" s="27">
        <v>2023</v>
      </c>
      <c r="C974" s="30">
        <v>45230</v>
      </c>
      <c r="D974" s="27">
        <v>2401</v>
      </c>
      <c r="E974" s="31">
        <v>4</v>
      </c>
      <c r="F974" s="27" t="s">
        <v>25</v>
      </c>
      <c r="G974" s="27" t="s">
        <v>21</v>
      </c>
      <c r="H974" s="27">
        <v>4</v>
      </c>
      <c r="I974" s="5">
        <f t="shared" si="48"/>
        <v>230378</v>
      </c>
      <c r="J974" s="27">
        <v>1.9978019304152637</v>
      </c>
      <c r="Q974" t="str">
        <f t="shared" si="49"/>
        <v>2401_4_45 day</v>
      </c>
      <c r="R974" s="5">
        <v>230371</v>
      </c>
      <c r="S974" s="32">
        <v>2023</v>
      </c>
      <c r="T974" s="32" t="s">
        <v>130</v>
      </c>
      <c r="U974" s="5" t="s">
        <v>28</v>
      </c>
      <c r="V974" s="5">
        <v>2206</v>
      </c>
      <c r="W974" s="32">
        <v>15</v>
      </c>
      <c r="X974" s="5">
        <v>4</v>
      </c>
      <c r="Y974" s="27" t="s">
        <v>21</v>
      </c>
      <c r="Z974" s="5" t="str">
        <f t="shared" si="50"/>
        <v>2206_4_45 day</v>
      </c>
      <c r="AA974" s="32">
        <f t="shared" si="51"/>
        <v>230371</v>
      </c>
      <c r="AF974">
        <f>VLOOKUP($I974,ForageQuality!$G$3:$K$1436,2,FALSE)</f>
        <v>19.364850000000001</v>
      </c>
      <c r="AG974">
        <f>VLOOKUP($I974,ForageQuality!$G$3:$K$1436,3,FALSE)</f>
        <v>20.534224999999999</v>
      </c>
      <c r="AH974">
        <f>VLOOKUP($I974,ForageQuality!$G$3:$K$1436,4,FALSE)</f>
        <v>29.1876</v>
      </c>
      <c r="AI974">
        <f>VLOOKUP($I974,ForageQuality!$G$3:$K$1436,5,FALSE)</f>
        <v>16.87642</v>
      </c>
    </row>
    <row r="975" spans="1:35" ht="15.75" customHeight="1" x14ac:dyDescent="0.2">
      <c r="A975" s="27" t="s">
        <v>28</v>
      </c>
      <c r="B975" s="27">
        <v>2023</v>
      </c>
      <c r="C975" s="30">
        <v>45230</v>
      </c>
      <c r="D975" s="27">
        <v>2402</v>
      </c>
      <c r="E975" s="31">
        <v>4</v>
      </c>
      <c r="F975" s="27" t="s">
        <v>22</v>
      </c>
      <c r="G975" s="27" t="s">
        <v>21</v>
      </c>
      <c r="H975" s="27">
        <v>4</v>
      </c>
      <c r="I975" s="5">
        <f t="shared" si="48"/>
        <v>230379</v>
      </c>
      <c r="J975" s="27">
        <v>1.9417404339596862</v>
      </c>
      <c r="Q975" t="str">
        <f t="shared" si="49"/>
        <v>2402_4_45 day</v>
      </c>
      <c r="R975" s="5">
        <v>230372</v>
      </c>
      <c r="S975" s="32">
        <v>2023</v>
      </c>
      <c r="T975" s="32" t="s">
        <v>130</v>
      </c>
      <c r="U975" s="5" t="s">
        <v>28</v>
      </c>
      <c r="V975" s="5">
        <v>2307</v>
      </c>
      <c r="W975" s="32">
        <v>15</v>
      </c>
      <c r="X975" s="5">
        <v>4</v>
      </c>
      <c r="Y975" s="27" t="s">
        <v>21</v>
      </c>
      <c r="Z975" s="5" t="str">
        <f t="shared" si="50"/>
        <v>2307_4_45 day</v>
      </c>
      <c r="AA975" s="32">
        <f t="shared" si="51"/>
        <v>230372</v>
      </c>
      <c r="AF975">
        <f>VLOOKUP($I975,ForageQuality!$G$3:$K$1436,2,FALSE)</f>
        <v>17.602464000000001</v>
      </c>
      <c r="AG975">
        <f>VLOOKUP($I975,ForageQuality!$G$3:$K$1436,3,FALSE)</f>
        <v>22.894344</v>
      </c>
      <c r="AH975">
        <f>VLOOKUP($I975,ForageQuality!$G$3:$K$1436,4,FALSE)</f>
        <v>31.723427999999998</v>
      </c>
      <c r="AI975">
        <f>VLOOKUP($I975,ForageQuality!$G$3:$K$1436,5,FALSE)</f>
        <v>19.867760000000001</v>
      </c>
    </row>
    <row r="976" spans="1:35" ht="15.75" customHeight="1" x14ac:dyDescent="0.2">
      <c r="A976" s="27" t="s">
        <v>28</v>
      </c>
      <c r="B976" s="27">
        <v>2023</v>
      </c>
      <c r="C976" s="30">
        <v>45230</v>
      </c>
      <c r="D976" s="27">
        <v>2403</v>
      </c>
      <c r="E976" s="31">
        <v>4</v>
      </c>
      <c r="F976" s="27" t="s">
        <v>20</v>
      </c>
      <c r="G976" s="27" t="s">
        <v>21</v>
      </c>
      <c r="H976" s="27">
        <v>4</v>
      </c>
      <c r="I976" s="5">
        <f t="shared" si="48"/>
        <v>230380</v>
      </c>
      <c r="J976" s="27">
        <v>1.682338970219089</v>
      </c>
      <c r="Q976" t="str">
        <f t="shared" si="49"/>
        <v>2403_4_45 day</v>
      </c>
      <c r="R976" s="5">
        <v>230373</v>
      </c>
      <c r="S976" s="32">
        <v>2023</v>
      </c>
      <c r="T976" s="32" t="s">
        <v>130</v>
      </c>
      <c r="U976" s="5" t="s">
        <v>28</v>
      </c>
      <c r="V976" s="5">
        <v>2308</v>
      </c>
      <c r="W976" s="32">
        <v>15</v>
      </c>
      <c r="X976" s="5">
        <v>4</v>
      </c>
      <c r="Y976" s="27" t="s">
        <v>21</v>
      </c>
      <c r="Z976" s="5" t="str">
        <f t="shared" si="50"/>
        <v>2308_4_45 day</v>
      </c>
      <c r="AA976" s="32">
        <f t="shared" si="51"/>
        <v>230373</v>
      </c>
      <c r="AF976">
        <f>VLOOKUP($I976,ForageQuality!$G$3:$K$1436,2,FALSE)</f>
        <v>17.056920000000002</v>
      </c>
      <c r="AG976">
        <f>VLOOKUP($I976,ForageQuality!$G$3:$K$1436,3,FALSE)</f>
        <v>23.26446</v>
      </c>
      <c r="AH976">
        <f>VLOOKUP($I976,ForageQuality!$G$3:$K$1436,4,FALSE)</f>
        <v>31.25874</v>
      </c>
      <c r="AI976">
        <f>VLOOKUP($I976,ForageQuality!$G$3:$K$1436,5,FALSE)</f>
        <v>21.477720000000001</v>
      </c>
    </row>
    <row r="977" spans="1:35" ht="15.75" customHeight="1" x14ac:dyDescent="0.2">
      <c r="A977" s="27" t="s">
        <v>28</v>
      </c>
      <c r="B977" s="27">
        <v>2023</v>
      </c>
      <c r="C977" s="30">
        <v>45230</v>
      </c>
      <c r="D977" s="27">
        <v>2404</v>
      </c>
      <c r="E977" s="31">
        <v>4</v>
      </c>
      <c r="F977" s="27" t="s">
        <v>23</v>
      </c>
      <c r="G977" s="27" t="s">
        <v>21</v>
      </c>
      <c r="H977" s="27">
        <v>4</v>
      </c>
      <c r="I977" s="5">
        <f t="shared" si="48"/>
        <v>230381</v>
      </c>
      <c r="J977" s="27">
        <v>1.8167389151532367</v>
      </c>
      <c r="Q977" t="str">
        <f t="shared" si="49"/>
        <v>2404_4_45 day</v>
      </c>
      <c r="R977" s="5">
        <v>230374</v>
      </c>
      <c r="S977" s="32">
        <v>2023</v>
      </c>
      <c r="T977" s="32" t="s">
        <v>130</v>
      </c>
      <c r="U977" s="5" t="s">
        <v>28</v>
      </c>
      <c r="V977" s="5">
        <v>2309</v>
      </c>
      <c r="W977" s="32">
        <v>15</v>
      </c>
      <c r="X977" s="5">
        <v>4</v>
      </c>
      <c r="Y977" s="27" t="s">
        <v>21</v>
      </c>
      <c r="Z977" s="5" t="str">
        <f t="shared" si="50"/>
        <v>2309_4_45 day</v>
      </c>
      <c r="AA977" s="32">
        <f t="shared" si="51"/>
        <v>230374</v>
      </c>
      <c r="AF977">
        <f>VLOOKUP($I977,ForageQuality!$G$3:$K$1436,2,FALSE)</f>
        <v>15.219452999999998</v>
      </c>
      <c r="AG977">
        <f>VLOOKUP($I977,ForageQuality!$G$3:$K$1436,3,FALSE)</f>
        <v>20.052786000000005</v>
      </c>
      <c r="AH977">
        <f>VLOOKUP($I977,ForageQuality!$G$3:$K$1436,4,FALSE)</f>
        <v>28.558661999999998</v>
      </c>
      <c r="AI977">
        <f>VLOOKUP($I977,ForageQuality!$G$3:$K$1436,5,FALSE)</f>
        <v>14.515145999999998</v>
      </c>
    </row>
    <row r="978" spans="1:35" ht="15.75" customHeight="1" x14ac:dyDescent="0.2">
      <c r="A978" s="27" t="s">
        <v>28</v>
      </c>
      <c r="B978" s="27">
        <v>2023</v>
      </c>
      <c r="C978" s="30">
        <v>45230</v>
      </c>
      <c r="D978" s="27">
        <v>2405</v>
      </c>
      <c r="E978" s="31">
        <v>4</v>
      </c>
      <c r="F978" s="27" t="s">
        <v>24</v>
      </c>
      <c r="G978" s="27" t="s">
        <v>21</v>
      </c>
      <c r="H978" s="27">
        <v>4</v>
      </c>
      <c r="I978" s="5">
        <f t="shared" si="48"/>
        <v>230382</v>
      </c>
      <c r="J978" s="27">
        <v>2.0766150615386629</v>
      </c>
      <c r="Q978" t="str">
        <f t="shared" si="49"/>
        <v>2405_4_45 day</v>
      </c>
      <c r="R978" s="5">
        <v>230375</v>
      </c>
      <c r="S978" s="32">
        <v>2023</v>
      </c>
      <c r="T978" s="32" t="s">
        <v>130</v>
      </c>
      <c r="U978" s="5" t="s">
        <v>28</v>
      </c>
      <c r="V978" s="5">
        <v>2310</v>
      </c>
      <c r="W978" s="32">
        <v>15</v>
      </c>
      <c r="X978" s="5">
        <v>4</v>
      </c>
      <c r="Y978" s="27" t="s">
        <v>21</v>
      </c>
      <c r="Z978" s="5" t="str">
        <f t="shared" si="50"/>
        <v>2310_4_45 day</v>
      </c>
      <c r="AA978" s="32">
        <f t="shared" si="51"/>
        <v>230375</v>
      </c>
      <c r="AF978">
        <f>VLOOKUP($I978,ForageQuality!$G$3:$K$1436,2,FALSE)</f>
        <v>15.841443199999997</v>
      </c>
      <c r="AG978">
        <f>VLOOKUP($I978,ForageQuality!$G$3:$K$1436,3,FALSE)</f>
        <v>20.520410400000003</v>
      </c>
      <c r="AH978">
        <f>VLOOKUP($I978,ForageQuality!$G$3:$K$1436,4,FALSE)</f>
        <v>28.910074400000003</v>
      </c>
      <c r="AI978">
        <f>VLOOKUP($I978,ForageQuality!$G$3:$K$1436,5,FALSE)</f>
        <v>16.194897600000001</v>
      </c>
    </row>
    <row r="979" spans="1:35" ht="15.75" customHeight="1" x14ac:dyDescent="0.2">
      <c r="A979" s="27" t="s">
        <v>28</v>
      </c>
      <c r="B979" s="27">
        <v>2023</v>
      </c>
      <c r="C979" s="30">
        <v>45230</v>
      </c>
      <c r="D979" s="27">
        <v>2406</v>
      </c>
      <c r="E979" s="31">
        <v>4</v>
      </c>
      <c r="F979" s="27" t="s">
        <v>26</v>
      </c>
      <c r="G979" s="27" t="s">
        <v>21</v>
      </c>
      <c r="H979" s="27">
        <v>4</v>
      </c>
      <c r="I979" s="5">
        <f t="shared" si="48"/>
        <v>230383</v>
      </c>
      <c r="J979" s="27">
        <v>1.8990006103924235</v>
      </c>
      <c r="Q979" t="str">
        <f t="shared" si="49"/>
        <v>2406_4_45 day</v>
      </c>
      <c r="R979" s="5">
        <v>230376</v>
      </c>
      <c r="S979" s="32">
        <v>2023</v>
      </c>
      <c r="T979" s="32" t="s">
        <v>130</v>
      </c>
      <c r="U979" s="5" t="s">
        <v>28</v>
      </c>
      <c r="V979" s="5">
        <v>2311</v>
      </c>
      <c r="W979" s="32">
        <v>15</v>
      </c>
      <c r="X979" s="5">
        <v>4</v>
      </c>
      <c r="Y979" s="27" t="s">
        <v>21</v>
      </c>
      <c r="Z979" s="5" t="str">
        <f t="shared" si="50"/>
        <v>2311_4_45 day</v>
      </c>
      <c r="AA979" s="32">
        <f t="shared" si="51"/>
        <v>230376</v>
      </c>
      <c r="AF979">
        <f>VLOOKUP($I979,ForageQuality!$G$3:$K$1436,2,FALSE)</f>
        <v>18.35331</v>
      </c>
      <c r="AG979">
        <f>VLOOKUP($I979,ForageQuality!$G$3:$K$1436,3,FALSE)</f>
        <v>21.191832000000002</v>
      </c>
      <c r="AH979">
        <f>VLOOKUP($I979,ForageQuality!$G$3:$K$1436,4,FALSE)</f>
        <v>29.226606</v>
      </c>
      <c r="AI979">
        <f>VLOOKUP($I979,ForageQuality!$G$3:$K$1436,5,FALSE)</f>
        <v>17.909502</v>
      </c>
    </row>
    <row r="980" spans="1:35" ht="15.75" customHeight="1" x14ac:dyDescent="0.2">
      <c r="A980" s="27" t="s">
        <v>28</v>
      </c>
      <c r="B980" s="27">
        <v>2023</v>
      </c>
      <c r="C980" s="30">
        <v>45175</v>
      </c>
      <c r="D980" s="27">
        <v>2407</v>
      </c>
      <c r="E980" s="31">
        <v>4</v>
      </c>
      <c r="F980" s="27" t="s">
        <v>26</v>
      </c>
      <c r="G980" s="27" t="s">
        <v>27</v>
      </c>
      <c r="H980" s="27">
        <v>4</v>
      </c>
      <c r="I980" s="5">
        <f t="shared" si="48"/>
        <v>230330</v>
      </c>
      <c r="J980" s="27">
        <v>3.0749661889079007</v>
      </c>
      <c r="Q980" t="str">
        <f t="shared" si="49"/>
        <v>2407_4_35 day</v>
      </c>
      <c r="R980" s="5">
        <v>230377</v>
      </c>
      <c r="S980" s="32">
        <v>2023</v>
      </c>
      <c r="T980" s="32" t="s">
        <v>130</v>
      </c>
      <c r="U980" s="5" t="s">
        <v>28</v>
      </c>
      <c r="V980" s="5">
        <v>2312</v>
      </c>
      <c r="W980" s="32">
        <v>15</v>
      </c>
      <c r="X980" s="5">
        <v>4</v>
      </c>
      <c r="Y980" s="27" t="s">
        <v>21</v>
      </c>
      <c r="Z980" s="5" t="str">
        <f t="shared" si="50"/>
        <v>2312_4_45 day</v>
      </c>
      <c r="AA980" s="32">
        <f t="shared" si="51"/>
        <v>230377</v>
      </c>
      <c r="AF980">
        <f>VLOOKUP($I980,ForageQuality!$G$3:$K$1436,2,FALSE)</f>
        <v>19.599347999999999</v>
      </c>
      <c r="AG980">
        <f>VLOOKUP($I980,ForageQuality!$G$3:$K$1436,3,FALSE)</f>
        <v>20.849214</v>
      </c>
      <c r="AH980">
        <f>VLOOKUP($I980,ForageQuality!$G$3:$K$1436,4,FALSE)</f>
        <v>28.058586000000002</v>
      </c>
      <c r="AI980">
        <f>VLOOKUP($I980,ForageQuality!$G$3:$K$1436,5,FALSE)</f>
        <v>16.601481</v>
      </c>
    </row>
    <row r="981" spans="1:35" ht="15.75" customHeight="1" x14ac:dyDescent="0.2">
      <c r="A981" s="27" t="s">
        <v>28</v>
      </c>
      <c r="B981" s="27">
        <v>2023</v>
      </c>
      <c r="C981" s="30">
        <v>45175</v>
      </c>
      <c r="D981" s="27">
        <v>2408</v>
      </c>
      <c r="E981" s="31">
        <v>4</v>
      </c>
      <c r="F981" s="27" t="s">
        <v>22</v>
      </c>
      <c r="G981" s="27" t="s">
        <v>27</v>
      </c>
      <c r="H981" s="27">
        <v>4</v>
      </c>
      <c r="I981" s="5">
        <f t="shared" si="48"/>
        <v>230331</v>
      </c>
      <c r="J981" s="27">
        <v>2.7782132970217539</v>
      </c>
      <c r="Q981" t="str">
        <f t="shared" si="49"/>
        <v>2408_4_35 day</v>
      </c>
      <c r="R981" s="5">
        <v>230378</v>
      </c>
      <c r="S981" s="32">
        <v>2023</v>
      </c>
      <c r="T981" s="32" t="s">
        <v>130</v>
      </c>
      <c r="U981" s="5" t="s">
        <v>28</v>
      </c>
      <c r="V981" s="5">
        <v>2401</v>
      </c>
      <c r="W981" s="32">
        <v>15</v>
      </c>
      <c r="X981" s="5">
        <v>4</v>
      </c>
      <c r="Y981" s="27" t="s">
        <v>21</v>
      </c>
      <c r="Z981" s="5" t="str">
        <f t="shared" si="50"/>
        <v>2401_4_45 day</v>
      </c>
      <c r="AA981" s="32">
        <f t="shared" si="51"/>
        <v>230378</v>
      </c>
      <c r="AF981">
        <f>VLOOKUP($I981,ForageQuality!$G$3:$K$1436,2,FALSE)</f>
        <v>18.004942</v>
      </c>
      <c r="AG981">
        <f>VLOOKUP($I981,ForageQuality!$G$3:$K$1436,3,FALSE)</f>
        <v>24.637384000000001</v>
      </c>
      <c r="AH981">
        <f>VLOOKUP($I981,ForageQuality!$G$3:$K$1436,4,FALSE)</f>
        <v>30.105281999999999</v>
      </c>
      <c r="AI981">
        <f>VLOOKUP($I981,ForageQuality!$G$3:$K$1436,5,FALSE)</f>
        <v>22.481158000000004</v>
      </c>
    </row>
    <row r="982" spans="1:35" ht="15.75" customHeight="1" x14ac:dyDescent="0.2">
      <c r="A982" s="27" t="s">
        <v>28</v>
      </c>
      <c r="B982" s="27">
        <v>2023</v>
      </c>
      <c r="C982" s="30">
        <v>45175</v>
      </c>
      <c r="D982" s="27">
        <v>2409</v>
      </c>
      <c r="E982" s="31">
        <v>4</v>
      </c>
      <c r="F982" s="27" t="s">
        <v>20</v>
      </c>
      <c r="G982" s="27" t="s">
        <v>27</v>
      </c>
      <c r="H982" s="27">
        <v>4</v>
      </c>
      <c r="I982" s="5">
        <f t="shared" si="48"/>
        <v>230332</v>
      </c>
      <c r="J982" s="27">
        <v>2.8512354710991472</v>
      </c>
      <c r="Q982" t="str">
        <f t="shared" si="49"/>
        <v>2409_4_35 day</v>
      </c>
      <c r="R982" s="5">
        <v>230379</v>
      </c>
      <c r="S982" s="32">
        <v>2023</v>
      </c>
      <c r="T982" s="32" t="s">
        <v>130</v>
      </c>
      <c r="U982" s="5" t="s">
        <v>28</v>
      </c>
      <c r="V982" s="5">
        <v>2402</v>
      </c>
      <c r="W982" s="32">
        <v>15</v>
      </c>
      <c r="X982" s="5">
        <v>4</v>
      </c>
      <c r="Y982" s="27" t="s">
        <v>21</v>
      </c>
      <c r="Z982" s="5" t="str">
        <f t="shared" si="50"/>
        <v>2402_4_45 day</v>
      </c>
      <c r="AA982" s="32">
        <f t="shared" si="51"/>
        <v>230379</v>
      </c>
      <c r="AF982">
        <f>VLOOKUP($I982,ForageQuality!$G$3:$K$1436,2,FALSE)</f>
        <v>17.162592</v>
      </c>
      <c r="AG982">
        <f>VLOOKUP($I982,ForageQuality!$G$3:$K$1436,3,FALSE)</f>
        <v>25.771044</v>
      </c>
      <c r="AH982">
        <f>VLOOKUP($I982,ForageQuality!$G$3:$K$1436,4,FALSE)</f>
        <v>31.872091999999999</v>
      </c>
      <c r="AI982">
        <f>VLOOKUP($I982,ForageQuality!$G$3:$K$1436,5,FALSE)</f>
        <v>23.118808000000001</v>
      </c>
    </row>
    <row r="983" spans="1:35" ht="15.75" customHeight="1" x14ac:dyDescent="0.2">
      <c r="A983" s="27" t="s">
        <v>28</v>
      </c>
      <c r="B983" s="27">
        <v>2023</v>
      </c>
      <c r="C983" s="30">
        <v>45175</v>
      </c>
      <c r="D983" s="27">
        <v>2410</v>
      </c>
      <c r="E983" s="31">
        <v>4</v>
      </c>
      <c r="F983" s="27" t="s">
        <v>25</v>
      </c>
      <c r="G983" s="27" t="s">
        <v>27</v>
      </c>
      <c r="H983" s="27">
        <v>4</v>
      </c>
      <c r="I983" s="5">
        <f t="shared" si="48"/>
        <v>230333</v>
      </c>
      <c r="J983" s="27">
        <v>3.4718329373216585</v>
      </c>
      <c r="Q983" t="str">
        <f t="shared" si="49"/>
        <v>2410_4_35 day</v>
      </c>
      <c r="R983" s="5">
        <v>230380</v>
      </c>
      <c r="S983" s="32">
        <v>2023</v>
      </c>
      <c r="T983" s="32" t="s">
        <v>130</v>
      </c>
      <c r="U983" s="5" t="s">
        <v>28</v>
      </c>
      <c r="V983" s="5">
        <v>2403</v>
      </c>
      <c r="W983" s="32">
        <v>15</v>
      </c>
      <c r="X983" s="5">
        <v>4</v>
      </c>
      <c r="Y983" s="27" t="s">
        <v>21</v>
      </c>
      <c r="Z983" s="5" t="str">
        <f t="shared" si="50"/>
        <v>2403_4_45 day</v>
      </c>
      <c r="AA983" s="32">
        <f t="shared" si="51"/>
        <v>230380</v>
      </c>
      <c r="AF983">
        <f>VLOOKUP($I983,ForageQuality!$G$3:$K$1436,2,FALSE)</f>
        <v>18.471838000000002</v>
      </c>
      <c r="AG983">
        <f>VLOOKUP($I983,ForageQuality!$G$3:$K$1436,3,FALSE)</f>
        <v>24.877468000000004</v>
      </c>
      <c r="AH983">
        <f>VLOOKUP($I983,ForageQuality!$G$3:$K$1436,4,FALSE)</f>
        <v>30.319982</v>
      </c>
      <c r="AI983">
        <f>VLOOKUP($I983,ForageQuality!$G$3:$K$1436,5,FALSE)</f>
        <v>22.297044</v>
      </c>
    </row>
    <row r="984" spans="1:35" ht="15.75" customHeight="1" x14ac:dyDescent="0.2">
      <c r="A984" s="27" t="s">
        <v>28</v>
      </c>
      <c r="B984" s="27">
        <v>2023</v>
      </c>
      <c r="C984" s="30">
        <v>45175</v>
      </c>
      <c r="D984" s="27">
        <v>2411</v>
      </c>
      <c r="E984" s="31">
        <v>4</v>
      </c>
      <c r="F984" s="27" t="s">
        <v>24</v>
      </c>
      <c r="G984" s="27" t="s">
        <v>27</v>
      </c>
      <c r="H984" s="27">
        <v>4</v>
      </c>
      <c r="I984" s="5">
        <f t="shared" si="48"/>
        <v>230334</v>
      </c>
      <c r="J984" s="27">
        <v>4.1093345764531923</v>
      </c>
      <c r="Q984" t="str">
        <f t="shared" si="49"/>
        <v>2411_4_35 day</v>
      </c>
      <c r="R984" s="5">
        <v>230381</v>
      </c>
      <c r="S984" s="32">
        <v>2023</v>
      </c>
      <c r="T984" s="32" t="s">
        <v>130</v>
      </c>
      <c r="U984" s="5" t="s">
        <v>28</v>
      </c>
      <c r="V984" s="5">
        <v>2404</v>
      </c>
      <c r="W984" s="32">
        <v>15</v>
      </c>
      <c r="X984" s="5">
        <v>4</v>
      </c>
      <c r="Y984" s="27" t="s">
        <v>21</v>
      </c>
      <c r="Z984" s="5" t="str">
        <f t="shared" si="50"/>
        <v>2404_4_45 day</v>
      </c>
      <c r="AA984" s="32">
        <f t="shared" si="51"/>
        <v>230381</v>
      </c>
      <c r="AF984">
        <f>VLOOKUP($I984,ForageQuality!$G$3:$K$1436,2,FALSE)</f>
        <v>16.960899999999999</v>
      </c>
      <c r="AG984">
        <f>VLOOKUP($I984,ForageQuality!$G$3:$K$1436,3,FALSE)</f>
        <v>26.847200000000001</v>
      </c>
      <c r="AH984">
        <f>VLOOKUP($I984,ForageQuality!$G$3:$K$1436,4,FALSE)</f>
        <v>32.579439999999998</v>
      </c>
      <c r="AI984">
        <f>VLOOKUP($I984,ForageQuality!$G$3:$K$1436,5,FALSE)</f>
        <v>26.303000000000001</v>
      </c>
    </row>
    <row r="985" spans="1:35" ht="15.75" customHeight="1" x14ac:dyDescent="0.2">
      <c r="A985" s="27" t="s">
        <v>28</v>
      </c>
      <c r="B985" s="27">
        <v>2023</v>
      </c>
      <c r="C985" s="30">
        <v>45175</v>
      </c>
      <c r="D985" s="27">
        <v>2412</v>
      </c>
      <c r="E985" s="31">
        <v>4</v>
      </c>
      <c r="F985" s="27" t="s">
        <v>23</v>
      </c>
      <c r="G985" s="27" t="s">
        <v>27</v>
      </c>
      <c r="H985" s="27">
        <v>4</v>
      </c>
      <c r="I985" s="5">
        <f t="shared" si="48"/>
        <v>230335</v>
      </c>
      <c r="J985" s="27">
        <v>3.374375816641046</v>
      </c>
      <c r="Q985" t="str">
        <f t="shared" si="49"/>
        <v>2412_4_35 day</v>
      </c>
      <c r="R985" s="5">
        <v>230382</v>
      </c>
      <c r="S985" s="32">
        <v>2023</v>
      </c>
      <c r="T985" s="32" t="s">
        <v>130</v>
      </c>
      <c r="U985" s="5" t="s">
        <v>28</v>
      </c>
      <c r="V985" s="5">
        <v>2405</v>
      </c>
      <c r="W985" s="32">
        <v>15</v>
      </c>
      <c r="X985" s="5">
        <v>4</v>
      </c>
      <c r="Y985" s="27" t="s">
        <v>21</v>
      </c>
      <c r="Z985" s="5" t="str">
        <f t="shared" si="50"/>
        <v>2405_4_45 day</v>
      </c>
      <c r="AA985" s="32">
        <f t="shared" si="51"/>
        <v>230382</v>
      </c>
      <c r="AF985">
        <f>VLOOKUP($I985,ForageQuality!$G$3:$K$1436,2,FALSE)</f>
        <v>18.141669</v>
      </c>
      <c r="AG985">
        <f>VLOOKUP($I985,ForageQuality!$G$3:$K$1436,3,FALSE)</f>
        <v>23.988230000000001</v>
      </c>
      <c r="AH985">
        <f>VLOOKUP($I985,ForageQuality!$G$3:$K$1436,4,FALSE)</f>
        <v>29.196321000000001</v>
      </c>
      <c r="AI985">
        <f>VLOOKUP($I985,ForageQuality!$G$3:$K$1436,5,FALSE)</f>
        <v>22.063699</v>
      </c>
    </row>
    <row r="986" spans="1:35" ht="15.75" customHeight="1" x14ac:dyDescent="0.2">
      <c r="A986" s="27" t="s">
        <v>28</v>
      </c>
      <c r="B986" s="27">
        <v>2023</v>
      </c>
      <c r="C986" s="30">
        <v>45230</v>
      </c>
      <c r="D986" s="27">
        <v>2107</v>
      </c>
      <c r="E986" s="31">
        <v>1</v>
      </c>
      <c r="F986" s="27" t="s">
        <v>22</v>
      </c>
      <c r="G986" s="27" t="s">
        <v>27</v>
      </c>
      <c r="H986" s="27">
        <v>5</v>
      </c>
      <c r="I986" s="5">
        <f t="shared" si="48"/>
        <v>230408</v>
      </c>
      <c r="J986" s="27">
        <v>2.4394506215003706</v>
      </c>
      <c r="Q986" t="str">
        <f t="shared" si="49"/>
        <v>2107_5_35 day</v>
      </c>
      <c r="R986" s="5">
        <v>230383</v>
      </c>
      <c r="S986" s="32">
        <v>2023</v>
      </c>
      <c r="T986" s="32" t="s">
        <v>130</v>
      </c>
      <c r="U986" s="5" t="s">
        <v>28</v>
      </c>
      <c r="V986" s="5">
        <v>2406</v>
      </c>
      <c r="W986" s="32">
        <v>15</v>
      </c>
      <c r="X986" s="5">
        <v>4</v>
      </c>
      <c r="Y986" s="27" t="s">
        <v>21</v>
      </c>
      <c r="Z986" s="5" t="str">
        <f t="shared" si="50"/>
        <v>2406_4_45 day</v>
      </c>
      <c r="AA986" s="32">
        <f t="shared" si="51"/>
        <v>230383</v>
      </c>
      <c r="AF986">
        <f>VLOOKUP($I986,ForageQuality!$G$3:$K$1436,2,FALSE)</f>
        <v>20.076840000000001</v>
      </c>
      <c r="AG986">
        <f>VLOOKUP($I986,ForageQuality!$G$3:$K$1436,3,FALSE)</f>
        <v>18.457740000000001</v>
      </c>
      <c r="AH986">
        <f>VLOOKUP($I986,ForageQuality!$G$3:$K$1436,4,FALSE)</f>
        <v>24.527052000000001</v>
      </c>
      <c r="AI986">
        <f>VLOOKUP($I986,ForageQuality!$G$3:$K$1436,5,FALSE)</f>
        <v>13.008311999999998</v>
      </c>
    </row>
    <row r="987" spans="1:35" ht="15.75" customHeight="1" x14ac:dyDescent="0.2">
      <c r="A987" s="27" t="s">
        <v>28</v>
      </c>
      <c r="B987" s="27">
        <v>2023</v>
      </c>
      <c r="C987" s="30">
        <v>45230</v>
      </c>
      <c r="D987" s="27">
        <v>2108</v>
      </c>
      <c r="E987" s="31">
        <v>1</v>
      </c>
      <c r="F987" s="27" t="s">
        <v>26</v>
      </c>
      <c r="G987" s="27" t="s">
        <v>27</v>
      </c>
      <c r="H987" s="27">
        <v>5</v>
      </c>
      <c r="I987" s="5">
        <f t="shared" si="48"/>
        <v>230409</v>
      </c>
      <c r="J987" s="27">
        <v>1.5522516380143119</v>
      </c>
      <c r="Q987" t="str">
        <f t="shared" si="49"/>
        <v>2108_5_35 day</v>
      </c>
      <c r="R987" s="5">
        <v>230408</v>
      </c>
      <c r="S987" s="32">
        <v>2023</v>
      </c>
      <c r="T987" s="32" t="s">
        <v>130</v>
      </c>
      <c r="U987" s="5" t="s">
        <v>28</v>
      </c>
      <c r="V987" s="5">
        <v>2107</v>
      </c>
      <c r="W987" s="32">
        <v>17</v>
      </c>
      <c r="X987" s="5">
        <v>5</v>
      </c>
      <c r="Y987" s="27" t="s">
        <v>27</v>
      </c>
      <c r="Z987" s="5" t="str">
        <f t="shared" si="50"/>
        <v>2107_5_35 day</v>
      </c>
      <c r="AA987" s="32">
        <f t="shared" si="51"/>
        <v>230408</v>
      </c>
      <c r="AF987">
        <f>VLOOKUP($I987,ForageQuality!$G$3:$K$1436,2,FALSE)</f>
        <v>11.791969</v>
      </c>
      <c r="AG987">
        <f>VLOOKUP($I987,ForageQuality!$G$3:$K$1436,3,FALSE)</f>
        <v>12.983264999999999</v>
      </c>
      <c r="AH987">
        <f>VLOOKUP($I987,ForageQuality!$G$3:$K$1436,4,FALSE)</f>
        <v>20.38233</v>
      </c>
      <c r="AI987">
        <f>VLOOKUP($I987,ForageQuality!$G$3:$K$1436,5,FALSE)</f>
        <v>3.890326</v>
      </c>
    </row>
    <row r="988" spans="1:35" ht="15.75" customHeight="1" x14ac:dyDescent="0.2">
      <c r="A988" s="27" t="s">
        <v>28</v>
      </c>
      <c r="B988" s="27">
        <v>2023</v>
      </c>
      <c r="C988" s="30">
        <v>45230</v>
      </c>
      <c r="D988" s="27">
        <v>2109</v>
      </c>
      <c r="E988" s="31">
        <v>1</v>
      </c>
      <c r="F988" s="27" t="s">
        <v>20</v>
      </c>
      <c r="G988" s="27" t="s">
        <v>27</v>
      </c>
      <c r="H988" s="27">
        <v>5</v>
      </c>
      <c r="I988" s="5">
        <f t="shared" si="48"/>
        <v>230410</v>
      </c>
      <c r="J988" s="27">
        <v>2.2879988812512773</v>
      </c>
      <c r="Q988" t="str">
        <f t="shared" si="49"/>
        <v>2109_5_35 day</v>
      </c>
      <c r="R988" s="5">
        <v>230409</v>
      </c>
      <c r="S988" s="32">
        <v>2023</v>
      </c>
      <c r="T988" s="32" t="s">
        <v>130</v>
      </c>
      <c r="U988" s="5" t="s">
        <v>28</v>
      </c>
      <c r="V988" s="5">
        <v>2108</v>
      </c>
      <c r="W988" s="32">
        <v>17</v>
      </c>
      <c r="X988" s="5">
        <v>5</v>
      </c>
      <c r="Y988" s="27" t="s">
        <v>27</v>
      </c>
      <c r="Z988" s="5" t="str">
        <f t="shared" si="50"/>
        <v>2108_5_35 day</v>
      </c>
      <c r="AA988" s="32">
        <f t="shared" si="51"/>
        <v>230409</v>
      </c>
      <c r="AF988">
        <f>VLOOKUP($I988,ForageQuality!$G$3:$K$1436,2,FALSE)</f>
        <v>21.268235000000001</v>
      </c>
      <c r="AG988">
        <f>VLOOKUP($I988,ForageQuality!$G$3:$K$1436,3,FALSE)</f>
        <v>19.570467000000001</v>
      </c>
      <c r="AH988">
        <f>VLOOKUP($I988,ForageQuality!$G$3:$K$1436,4,FALSE)</f>
        <v>26.140091000000002</v>
      </c>
      <c r="AI988">
        <f>VLOOKUP($I988,ForageQuality!$G$3:$K$1436,5,FALSE)</f>
        <v>14.578659999999999</v>
      </c>
    </row>
    <row r="989" spans="1:35" ht="15.75" customHeight="1" x14ac:dyDescent="0.2">
      <c r="A989" s="27" t="s">
        <v>28</v>
      </c>
      <c r="B989" s="27">
        <v>2023</v>
      </c>
      <c r="C989" s="30">
        <v>45230</v>
      </c>
      <c r="D989" s="27">
        <v>2110</v>
      </c>
      <c r="E989" s="31">
        <v>1</v>
      </c>
      <c r="F989" s="27" t="s">
        <v>23</v>
      </c>
      <c r="G989" s="27" t="s">
        <v>27</v>
      </c>
      <c r="H989" s="27">
        <v>5</v>
      </c>
      <c r="I989" s="5">
        <f t="shared" si="48"/>
        <v>230411</v>
      </c>
      <c r="J989" s="27">
        <v>2.5116009494723892</v>
      </c>
      <c r="Q989" t="str">
        <f t="shared" si="49"/>
        <v>2110_5_35 day</v>
      </c>
      <c r="R989" s="5">
        <v>230410</v>
      </c>
      <c r="S989" s="32">
        <v>2023</v>
      </c>
      <c r="T989" s="32" t="s">
        <v>130</v>
      </c>
      <c r="U989" s="5" t="s">
        <v>28</v>
      </c>
      <c r="V989" s="5">
        <v>2109</v>
      </c>
      <c r="W989" s="32">
        <v>17</v>
      </c>
      <c r="X989" s="5">
        <v>5</v>
      </c>
      <c r="Y989" s="27" t="s">
        <v>27</v>
      </c>
      <c r="Z989" s="5" t="str">
        <f t="shared" si="50"/>
        <v>2109_5_35 day</v>
      </c>
      <c r="AA989" s="32">
        <f t="shared" si="51"/>
        <v>230410</v>
      </c>
      <c r="AF989">
        <f>VLOOKUP($I989,ForageQuality!$G$3:$K$1436,2,FALSE)</f>
        <v>20.355205000000002</v>
      </c>
      <c r="AG989">
        <f>VLOOKUP($I989,ForageQuality!$G$3:$K$1436,3,FALSE)</f>
        <v>20.234760000000001</v>
      </c>
      <c r="AH989">
        <f>VLOOKUP($I989,ForageQuality!$G$3:$K$1436,4,FALSE)</f>
        <v>26.877765</v>
      </c>
      <c r="AI989">
        <f>VLOOKUP($I989,ForageQuality!$G$3:$K$1436,5,FALSE)</f>
        <v>15.63932</v>
      </c>
    </row>
    <row r="990" spans="1:35" ht="15.75" customHeight="1" x14ac:dyDescent="0.2">
      <c r="A990" s="27" t="s">
        <v>28</v>
      </c>
      <c r="B990" s="27">
        <v>2023</v>
      </c>
      <c r="C990" s="30">
        <v>45230</v>
      </c>
      <c r="D990" s="27">
        <v>2111</v>
      </c>
      <c r="E990" s="31">
        <v>1</v>
      </c>
      <c r="F990" s="27" t="s">
        <v>24</v>
      </c>
      <c r="G990" s="27" t="s">
        <v>27</v>
      </c>
      <c r="H990" s="27">
        <v>5</v>
      </c>
      <c r="I990" s="5">
        <f t="shared" si="48"/>
        <v>230412</v>
      </c>
      <c r="J990" s="27">
        <v>1.8089729552612679</v>
      </c>
      <c r="Q990" t="str">
        <f t="shared" si="49"/>
        <v>2111_5_35 day</v>
      </c>
      <c r="R990" s="5">
        <v>230411</v>
      </c>
      <c r="S990" s="32">
        <v>2023</v>
      </c>
      <c r="T990" s="32" t="s">
        <v>130</v>
      </c>
      <c r="U990" s="5" t="s">
        <v>28</v>
      </c>
      <c r="V990" s="5">
        <v>2110</v>
      </c>
      <c r="W990" s="32">
        <v>17</v>
      </c>
      <c r="X990" s="5">
        <v>5</v>
      </c>
      <c r="Y990" s="27" t="s">
        <v>27</v>
      </c>
      <c r="Z990" s="5" t="str">
        <f t="shared" si="50"/>
        <v>2110_5_35 day</v>
      </c>
      <c r="AA990" s="32">
        <f t="shared" si="51"/>
        <v>230411</v>
      </c>
      <c r="AF990">
        <f>VLOOKUP($I990,ForageQuality!$G$3:$K$1436,2,FALSE)</f>
        <v>23.060154000000001</v>
      </c>
      <c r="AG990">
        <f>VLOOKUP($I990,ForageQuality!$G$3:$K$1436,3,FALSE)</f>
        <v>15.482181000000002</v>
      </c>
      <c r="AH990">
        <f>VLOOKUP($I990,ForageQuality!$G$3:$K$1436,4,FALSE)</f>
        <v>21.270522</v>
      </c>
      <c r="AI990">
        <f>VLOOKUP($I990,ForageQuality!$G$3:$K$1436,5,FALSE)</f>
        <v>9.7124819999999996</v>
      </c>
    </row>
    <row r="991" spans="1:35" ht="15.75" customHeight="1" x14ac:dyDescent="0.2">
      <c r="A991" s="27" t="s">
        <v>28</v>
      </c>
      <c r="B991" s="27">
        <v>2023</v>
      </c>
      <c r="C991" s="30">
        <v>45230</v>
      </c>
      <c r="D991" s="27">
        <v>2112</v>
      </c>
      <c r="E991" s="31">
        <v>1</v>
      </c>
      <c r="F991" s="27" t="s">
        <v>25</v>
      </c>
      <c r="G991" s="27" t="s">
        <v>27</v>
      </c>
      <c r="H991" s="27">
        <v>5</v>
      </c>
      <c r="I991" s="5">
        <f t="shared" si="48"/>
        <v>230413</v>
      </c>
      <c r="J991" s="27">
        <v>2.8986377863138419</v>
      </c>
      <c r="Q991" t="str">
        <f t="shared" si="49"/>
        <v>2112_5_35 day</v>
      </c>
      <c r="R991" s="5">
        <v>230412</v>
      </c>
      <c r="S991" s="32">
        <v>2023</v>
      </c>
      <c r="T991" s="32" t="s">
        <v>130</v>
      </c>
      <c r="U991" s="5" t="s">
        <v>28</v>
      </c>
      <c r="V991" s="5">
        <v>2111</v>
      </c>
      <c r="W991" s="32">
        <v>17</v>
      </c>
      <c r="X991" s="5">
        <v>5</v>
      </c>
      <c r="Y991" s="27" t="s">
        <v>27</v>
      </c>
      <c r="Z991" s="5" t="str">
        <f t="shared" si="50"/>
        <v>2111_5_35 day</v>
      </c>
      <c r="AA991" s="32">
        <f t="shared" si="51"/>
        <v>230412</v>
      </c>
      <c r="AF991">
        <f>VLOOKUP($I991,ForageQuality!$G$3:$K$1436,2,FALSE)</f>
        <v>21.716889999999996</v>
      </c>
      <c r="AG991">
        <f>VLOOKUP($I991,ForageQuality!$G$3:$K$1436,3,FALSE)</f>
        <v>18.938929999999999</v>
      </c>
      <c r="AH991">
        <f>VLOOKUP($I991,ForageQuality!$G$3:$K$1436,4,FALSE)</f>
        <v>23.274799999999999</v>
      </c>
      <c r="AI991">
        <f>VLOOKUP($I991,ForageQuality!$G$3:$K$1436,5,FALSE)</f>
        <v>11.628015</v>
      </c>
    </row>
    <row r="992" spans="1:35" ht="15.75" customHeight="1" x14ac:dyDescent="0.2">
      <c r="A992" s="27" t="s">
        <v>28</v>
      </c>
      <c r="B992" s="27">
        <v>2023</v>
      </c>
      <c r="C992" s="30">
        <v>45230</v>
      </c>
      <c r="D992" s="27">
        <v>2207</v>
      </c>
      <c r="E992" s="31">
        <v>2</v>
      </c>
      <c r="F992" s="27" t="s">
        <v>20</v>
      </c>
      <c r="G992" s="27" t="s">
        <v>27</v>
      </c>
      <c r="H992" s="27">
        <v>5</v>
      </c>
      <c r="I992" s="5">
        <f t="shared" si="48"/>
        <v>230414</v>
      </c>
      <c r="J992" s="27">
        <v>2.7071911551512016</v>
      </c>
      <c r="Q992" t="str">
        <f t="shared" si="49"/>
        <v>2207_5_35 day</v>
      </c>
      <c r="R992" s="5">
        <v>230413</v>
      </c>
      <c r="S992" s="32">
        <v>2023</v>
      </c>
      <c r="T992" s="32" t="s">
        <v>130</v>
      </c>
      <c r="U992" s="5" t="s">
        <v>28</v>
      </c>
      <c r="V992" s="5">
        <v>2112</v>
      </c>
      <c r="W992" s="32">
        <v>17</v>
      </c>
      <c r="X992" s="5">
        <v>5</v>
      </c>
      <c r="Y992" s="27" t="s">
        <v>27</v>
      </c>
      <c r="Z992" s="5" t="str">
        <f t="shared" si="50"/>
        <v>2112_5_35 day</v>
      </c>
      <c r="AA992" s="32">
        <f t="shared" si="51"/>
        <v>230413</v>
      </c>
      <c r="AF992">
        <f>VLOOKUP($I992,ForageQuality!$G$3:$K$1436,2,FALSE)</f>
        <v>22.000509000000005</v>
      </c>
      <c r="AG992">
        <f>VLOOKUP($I992,ForageQuality!$G$3:$K$1436,3,FALSE)</f>
        <v>18.390978</v>
      </c>
      <c r="AH992">
        <f>VLOOKUP($I992,ForageQuality!$G$3:$K$1436,4,FALSE)</f>
        <v>23.939820000000001</v>
      </c>
      <c r="AI992">
        <f>VLOOKUP($I992,ForageQuality!$G$3:$K$1436,5,FALSE)</f>
        <v>12.359628000000001</v>
      </c>
    </row>
    <row r="993" spans="1:35" ht="15.75" customHeight="1" x14ac:dyDescent="0.2">
      <c r="A993" s="27" t="s">
        <v>28</v>
      </c>
      <c r="B993" s="27">
        <v>2023</v>
      </c>
      <c r="C993" s="30">
        <v>45230</v>
      </c>
      <c r="D993" s="27">
        <v>2208</v>
      </c>
      <c r="E993" s="31">
        <v>2</v>
      </c>
      <c r="F993" s="27" t="s">
        <v>23</v>
      </c>
      <c r="G993" s="27" t="s">
        <v>27</v>
      </c>
      <c r="H993" s="27">
        <v>5</v>
      </c>
      <c r="I993" s="5">
        <f t="shared" si="48"/>
        <v>230415</v>
      </c>
      <c r="J993" s="27">
        <v>2.0883509802919584</v>
      </c>
      <c r="Q993" t="str">
        <f t="shared" si="49"/>
        <v>2208_5_35 day</v>
      </c>
      <c r="R993" s="5">
        <v>230414</v>
      </c>
      <c r="S993" s="32">
        <v>2023</v>
      </c>
      <c r="T993" s="32" t="s">
        <v>130</v>
      </c>
      <c r="U993" s="5" t="s">
        <v>28</v>
      </c>
      <c r="V993" s="5">
        <v>2207</v>
      </c>
      <c r="W993" s="32">
        <v>17</v>
      </c>
      <c r="X993" s="5">
        <v>5</v>
      </c>
      <c r="Y993" s="27" t="s">
        <v>27</v>
      </c>
      <c r="Z993" s="5" t="str">
        <f t="shared" si="50"/>
        <v>2207_5_35 day</v>
      </c>
      <c r="AA993" s="32">
        <f t="shared" si="51"/>
        <v>230414</v>
      </c>
      <c r="AF993">
        <f>VLOOKUP($I993,ForageQuality!$G$3:$K$1436,2,FALSE)</f>
        <v>21.517949000000002</v>
      </c>
      <c r="AG993">
        <f>VLOOKUP($I993,ForageQuality!$G$3:$K$1436,3,FALSE)</f>
        <v>17.13655</v>
      </c>
      <c r="AH993">
        <f>VLOOKUP($I993,ForageQuality!$G$3:$K$1436,4,FALSE)</f>
        <v>23.907803000000001</v>
      </c>
      <c r="AI993">
        <f>VLOOKUP($I993,ForageQuality!$G$3:$K$1436,5,FALSE)</f>
        <v>10.874761999999999</v>
      </c>
    </row>
    <row r="994" spans="1:35" ht="15.75" customHeight="1" x14ac:dyDescent="0.2">
      <c r="A994" s="27" t="s">
        <v>28</v>
      </c>
      <c r="B994" s="27">
        <v>2023</v>
      </c>
      <c r="C994" s="30">
        <v>45230</v>
      </c>
      <c r="D994" s="27">
        <v>2209</v>
      </c>
      <c r="E994" s="31">
        <v>2</v>
      </c>
      <c r="F994" s="27" t="s">
        <v>22</v>
      </c>
      <c r="G994" s="27" t="s">
        <v>27</v>
      </c>
      <c r="H994" s="27">
        <v>5</v>
      </c>
      <c r="I994" s="5">
        <f t="shared" si="48"/>
        <v>230416</v>
      </c>
      <c r="J994" s="27">
        <v>1.1143445119384536</v>
      </c>
      <c r="Q994" t="str">
        <f t="shared" si="49"/>
        <v>2209_5_35 day</v>
      </c>
      <c r="R994" s="5">
        <v>230415</v>
      </c>
      <c r="S994" s="32">
        <v>2023</v>
      </c>
      <c r="T994" s="32" t="s">
        <v>130</v>
      </c>
      <c r="U994" s="5" t="s">
        <v>28</v>
      </c>
      <c r="V994" s="5">
        <v>2208</v>
      </c>
      <c r="W994" s="32">
        <v>17</v>
      </c>
      <c r="X994" s="5">
        <v>5</v>
      </c>
      <c r="Y994" s="27" t="s">
        <v>27</v>
      </c>
      <c r="Z994" s="5" t="str">
        <f t="shared" si="50"/>
        <v>2208_5_35 day</v>
      </c>
      <c r="AA994" s="32">
        <f t="shared" si="51"/>
        <v>230415</v>
      </c>
      <c r="AF994">
        <f>VLOOKUP($I994,ForageQuality!$G$3:$K$1436,2,FALSE)</f>
        <v>22.295363999999996</v>
      </c>
      <c r="AG994">
        <f>VLOOKUP($I994,ForageQuality!$G$3:$K$1436,3,FALSE)</f>
        <v>18.137028000000001</v>
      </c>
      <c r="AH994">
        <f>VLOOKUP($I994,ForageQuality!$G$3:$K$1436,4,FALSE)</f>
        <v>22.666644000000002</v>
      </c>
      <c r="AI994">
        <f>VLOOKUP($I994,ForageQuality!$G$3:$K$1436,5,FALSE)</f>
        <v>12.224393999999998</v>
      </c>
    </row>
    <row r="995" spans="1:35" ht="15.75" customHeight="1" x14ac:dyDescent="0.2">
      <c r="A995" s="27" t="s">
        <v>28</v>
      </c>
      <c r="B995" s="27">
        <v>2023</v>
      </c>
      <c r="C995" s="30">
        <v>45230</v>
      </c>
      <c r="D995" s="27">
        <v>2210</v>
      </c>
      <c r="E995" s="31">
        <v>2</v>
      </c>
      <c r="F995" s="27" t="s">
        <v>24</v>
      </c>
      <c r="G995" s="27" t="s">
        <v>27</v>
      </c>
      <c r="H995" s="27">
        <v>5</v>
      </c>
      <c r="I995" s="5">
        <f t="shared" si="48"/>
        <v>230417</v>
      </c>
      <c r="J995" s="27">
        <v>1.7586070977120465</v>
      </c>
      <c r="Q995" t="str">
        <f t="shared" si="49"/>
        <v>2210_5_35 day</v>
      </c>
      <c r="R995" s="5">
        <v>230416</v>
      </c>
      <c r="S995" s="32">
        <v>2023</v>
      </c>
      <c r="T995" s="32" t="s">
        <v>130</v>
      </c>
      <c r="U995" s="5" t="s">
        <v>28</v>
      </c>
      <c r="V995" s="5">
        <v>2209</v>
      </c>
      <c r="W995" s="32">
        <v>17</v>
      </c>
      <c r="X995" s="5">
        <v>5</v>
      </c>
      <c r="Y995" s="27" t="s">
        <v>27</v>
      </c>
      <c r="Z995" s="5" t="str">
        <f t="shared" si="50"/>
        <v>2209_5_35 day</v>
      </c>
      <c r="AA995" s="32">
        <f t="shared" si="51"/>
        <v>230416</v>
      </c>
      <c r="AF995">
        <f>VLOOKUP($I995,ForageQuality!$G$3:$K$1436,2,FALSE)</f>
        <v>22.278146285714289</v>
      </c>
      <c r="AG995">
        <f>VLOOKUP($I995,ForageQuality!$G$3:$K$1436,3,FALSE)</f>
        <v>16.959236285714287</v>
      </c>
      <c r="AH995">
        <f>VLOOKUP($I995,ForageQuality!$G$3:$K$1436,4,FALSE)</f>
        <v>22.351553714285718</v>
      </c>
      <c r="AI995">
        <f>VLOOKUP($I995,ForageQuality!$G$3:$K$1436,5,FALSE)</f>
        <v>11.527587428571428</v>
      </c>
    </row>
    <row r="996" spans="1:35" ht="15.75" customHeight="1" x14ac:dyDescent="0.2">
      <c r="A996" s="27" t="s">
        <v>28</v>
      </c>
      <c r="B996" s="27">
        <v>2023</v>
      </c>
      <c r="C996" s="30">
        <v>45230</v>
      </c>
      <c r="D996" s="27">
        <v>2211</v>
      </c>
      <c r="E996" s="31">
        <v>2</v>
      </c>
      <c r="F996" s="27" t="s">
        <v>25</v>
      </c>
      <c r="G996" s="27" t="s">
        <v>27</v>
      </c>
      <c r="H996" s="27">
        <v>5</v>
      </c>
      <c r="I996" s="5">
        <f t="shared" si="48"/>
        <v>230418</v>
      </c>
      <c r="J996" s="27">
        <v>2.2268594379442823</v>
      </c>
      <c r="Q996" t="str">
        <f t="shared" si="49"/>
        <v>2211_5_35 day</v>
      </c>
      <c r="R996" s="5">
        <v>230417</v>
      </c>
      <c r="S996" s="32">
        <v>2023</v>
      </c>
      <c r="T996" s="32" t="s">
        <v>130</v>
      </c>
      <c r="U996" s="5" t="s">
        <v>28</v>
      </c>
      <c r="V996" s="5">
        <v>2210</v>
      </c>
      <c r="W996" s="32">
        <v>17</v>
      </c>
      <c r="X996" s="5">
        <v>5</v>
      </c>
      <c r="Y996" s="27" t="s">
        <v>27</v>
      </c>
      <c r="Z996" s="5" t="str">
        <f t="shared" si="50"/>
        <v>2210_5_35 day</v>
      </c>
      <c r="AA996" s="32">
        <f t="shared" si="51"/>
        <v>230417</v>
      </c>
      <c r="AF996">
        <f>VLOOKUP($I996,ForageQuality!$G$3:$K$1436,2,FALSE)</f>
        <v>21.840546</v>
      </c>
      <c r="AG996">
        <f>VLOOKUP($I996,ForageQuality!$G$3:$K$1436,3,FALSE)</f>
        <v>17.617235999999998</v>
      </c>
      <c r="AH996">
        <f>VLOOKUP($I996,ForageQuality!$G$3:$K$1436,4,FALSE)</f>
        <v>22.815156000000002</v>
      </c>
      <c r="AI996">
        <f>VLOOKUP($I996,ForageQuality!$G$3:$K$1436,5,FALSE)</f>
        <v>12.521418000000002</v>
      </c>
    </row>
    <row r="997" spans="1:35" ht="15.75" customHeight="1" x14ac:dyDescent="0.2">
      <c r="A997" s="27" t="s">
        <v>28</v>
      </c>
      <c r="B997" s="27">
        <v>2023</v>
      </c>
      <c r="C997" s="30">
        <v>45230</v>
      </c>
      <c r="D997" s="27">
        <v>2212</v>
      </c>
      <c r="E997" s="31">
        <v>2</v>
      </c>
      <c r="F997" s="27" t="s">
        <v>26</v>
      </c>
      <c r="G997" s="27" t="s">
        <v>27</v>
      </c>
      <c r="H997" s="27">
        <v>5</v>
      </c>
      <c r="I997" s="5">
        <f t="shared" si="48"/>
        <v>230419</v>
      </c>
      <c r="J997" s="27">
        <v>1.9268344494147318</v>
      </c>
      <c r="Q997" t="str">
        <f t="shared" si="49"/>
        <v>2212_5_35 day</v>
      </c>
      <c r="R997" s="5">
        <v>230418</v>
      </c>
      <c r="S997" s="32">
        <v>2023</v>
      </c>
      <c r="T997" s="32" t="s">
        <v>130</v>
      </c>
      <c r="U997" s="5" t="s">
        <v>28</v>
      </c>
      <c r="V997" s="5">
        <v>2211</v>
      </c>
      <c r="W997" s="32">
        <v>17</v>
      </c>
      <c r="X997" s="5">
        <v>5</v>
      </c>
      <c r="Y997" s="27" t="s">
        <v>27</v>
      </c>
      <c r="Z997" s="5" t="str">
        <f t="shared" si="50"/>
        <v>2211_5_35 day</v>
      </c>
      <c r="AA997" s="32">
        <f t="shared" si="51"/>
        <v>230418</v>
      </c>
      <c r="AF997">
        <f>VLOOKUP($I997,ForageQuality!$G$3:$K$1436,2,FALSE)</f>
        <v>22.079498999999998</v>
      </c>
      <c r="AG997">
        <f>VLOOKUP($I997,ForageQuality!$G$3:$K$1436,3,FALSE)</f>
        <v>16.761486000000001</v>
      </c>
      <c r="AH997">
        <f>VLOOKUP($I997,ForageQuality!$G$3:$K$1436,4,FALSE)</f>
        <v>22.330086000000005</v>
      </c>
      <c r="AI997">
        <f>VLOOKUP($I997,ForageQuality!$G$3:$K$1436,5,FALSE)</f>
        <v>10.626745</v>
      </c>
    </row>
    <row r="998" spans="1:35" ht="15.75" customHeight="1" x14ac:dyDescent="0.2">
      <c r="A998" s="27" t="s">
        <v>28</v>
      </c>
      <c r="B998" s="27">
        <v>2023</v>
      </c>
      <c r="C998" s="30">
        <v>45230</v>
      </c>
      <c r="D998" s="27">
        <v>2301</v>
      </c>
      <c r="E998" s="31">
        <v>3</v>
      </c>
      <c r="F998" s="27" t="s">
        <v>20</v>
      </c>
      <c r="G998" s="27" t="s">
        <v>27</v>
      </c>
      <c r="H998" s="27">
        <v>5</v>
      </c>
      <c r="I998" s="5">
        <f t="shared" si="48"/>
        <v>230420</v>
      </c>
      <c r="J998" s="27">
        <v>2.429314425010733</v>
      </c>
      <c r="Q998" t="str">
        <f t="shared" si="49"/>
        <v>2301_5_35 day</v>
      </c>
      <c r="R998" s="5">
        <v>230419</v>
      </c>
      <c r="S998" s="32">
        <v>2023</v>
      </c>
      <c r="T998" s="32" t="s">
        <v>130</v>
      </c>
      <c r="U998" s="5" t="s">
        <v>28</v>
      </c>
      <c r="V998" s="5">
        <v>2212</v>
      </c>
      <c r="W998" s="32">
        <v>17</v>
      </c>
      <c r="X998" s="5">
        <v>5</v>
      </c>
      <c r="Y998" s="27" t="s">
        <v>27</v>
      </c>
      <c r="Z998" s="5" t="str">
        <f t="shared" si="50"/>
        <v>2212_5_35 day</v>
      </c>
      <c r="AA998" s="32">
        <f t="shared" si="51"/>
        <v>230419</v>
      </c>
      <c r="AF998">
        <f>VLOOKUP($I998,ForageQuality!$G$3:$K$1436,2,FALSE)</f>
        <v>23.061285000000002</v>
      </c>
      <c r="AG998">
        <f>VLOOKUP($I998,ForageQuality!$G$3:$K$1436,3,FALSE)</f>
        <v>16.434054</v>
      </c>
      <c r="AH998">
        <f>VLOOKUP($I998,ForageQuality!$G$3:$K$1436,4,FALSE)</f>
        <v>21.822723</v>
      </c>
      <c r="AI998">
        <f>VLOOKUP($I998,ForageQuality!$G$3:$K$1436,5,FALSE)</f>
        <v>11.507534999999999</v>
      </c>
    </row>
    <row r="999" spans="1:35" ht="15.75" customHeight="1" x14ac:dyDescent="0.2">
      <c r="A999" s="27" t="s">
        <v>28</v>
      </c>
      <c r="B999" s="27">
        <v>2023</v>
      </c>
      <c r="C999" s="30">
        <v>45230</v>
      </c>
      <c r="D999" s="27">
        <v>2302</v>
      </c>
      <c r="E999" s="31">
        <v>3</v>
      </c>
      <c r="F999" s="27" t="s">
        <v>23</v>
      </c>
      <c r="G999" s="27" t="s">
        <v>27</v>
      </c>
      <c r="H999" s="27">
        <v>5</v>
      </c>
      <c r="I999" s="5">
        <f t="shared" si="48"/>
        <v>230421</v>
      </c>
      <c r="J999" s="27">
        <v>1.8486772511505762</v>
      </c>
      <c r="Q999" t="str">
        <f t="shared" si="49"/>
        <v>2302_5_35 day</v>
      </c>
      <c r="R999" s="5">
        <v>230420</v>
      </c>
      <c r="S999" s="32">
        <v>2023</v>
      </c>
      <c r="T999" s="32" t="s">
        <v>130</v>
      </c>
      <c r="U999" s="5" t="s">
        <v>28</v>
      </c>
      <c r="V999" s="5">
        <v>2301</v>
      </c>
      <c r="W999" s="32">
        <v>17</v>
      </c>
      <c r="X999" s="5">
        <v>5</v>
      </c>
      <c r="Y999" s="27" t="s">
        <v>27</v>
      </c>
      <c r="Z999" s="5" t="str">
        <f t="shared" si="50"/>
        <v>2301_5_35 day</v>
      </c>
      <c r="AA999" s="32">
        <f t="shared" si="51"/>
        <v>230420</v>
      </c>
      <c r="AF999">
        <f>VLOOKUP($I999,ForageQuality!$G$3:$K$1436,2,FALSE)</f>
        <v>21.598794000000002</v>
      </c>
      <c r="AG999">
        <f>VLOOKUP($I999,ForageQuality!$G$3:$K$1436,3,FALSE)</f>
        <v>17.247285999999999</v>
      </c>
      <c r="AH999">
        <f>VLOOKUP($I999,ForageQuality!$G$3:$K$1436,4,FALSE)</f>
        <v>24.026674</v>
      </c>
      <c r="AI999">
        <f>VLOOKUP($I999,ForageQuality!$G$3:$K$1436,5,FALSE)</f>
        <v>11.149571999999999</v>
      </c>
    </row>
    <row r="1000" spans="1:35" ht="15.75" customHeight="1" x14ac:dyDescent="0.2">
      <c r="A1000" s="27" t="s">
        <v>28</v>
      </c>
      <c r="B1000" s="27">
        <v>2023</v>
      </c>
      <c r="C1000" s="30">
        <v>45230</v>
      </c>
      <c r="D1000" s="27">
        <v>2303</v>
      </c>
      <c r="E1000" s="31">
        <v>3</v>
      </c>
      <c r="F1000" s="27" t="s">
        <v>26</v>
      </c>
      <c r="G1000" s="27" t="s">
        <v>27</v>
      </c>
      <c r="H1000" s="27">
        <v>5</v>
      </c>
      <c r="I1000" s="5">
        <f t="shared" si="48"/>
        <v>230422</v>
      </c>
      <c r="J1000" s="27">
        <v>1.1179055599524834</v>
      </c>
      <c r="Q1000" t="str">
        <f t="shared" si="49"/>
        <v>2303_5_35 day</v>
      </c>
      <c r="R1000" s="5">
        <v>230421</v>
      </c>
      <c r="S1000" s="32">
        <v>2023</v>
      </c>
      <c r="T1000" s="32" t="s">
        <v>130</v>
      </c>
      <c r="U1000" s="5" t="s">
        <v>28</v>
      </c>
      <c r="V1000" s="5">
        <v>2302</v>
      </c>
      <c r="W1000" s="32">
        <v>17</v>
      </c>
      <c r="X1000" s="5">
        <v>5</v>
      </c>
      <c r="Y1000" s="27" t="s">
        <v>27</v>
      </c>
      <c r="Z1000" s="5" t="str">
        <f t="shared" si="50"/>
        <v>2302_5_35 day</v>
      </c>
      <c r="AA1000" s="32">
        <f t="shared" si="51"/>
        <v>230421</v>
      </c>
      <c r="AF1000">
        <f>VLOOKUP($I1000,ForageQuality!$G$3:$K$1436,2,FALSE)</f>
        <v>23.942886000000001</v>
      </c>
      <c r="AG1000">
        <f>VLOOKUP($I1000,ForageQuality!$G$3:$K$1436,3,FALSE)</f>
        <v>16.505939999999999</v>
      </c>
      <c r="AH1000">
        <f>VLOOKUP($I1000,ForageQuality!$G$3:$K$1436,4,FALSE)</f>
        <v>20.270778</v>
      </c>
      <c r="AI1000">
        <f>VLOOKUP($I1000,ForageQuality!$G$3:$K$1436,5,FALSE)</f>
        <v>11.730345</v>
      </c>
    </row>
    <row r="1001" spans="1:35" ht="15.75" customHeight="1" x14ac:dyDescent="0.2">
      <c r="A1001" s="27" t="s">
        <v>28</v>
      </c>
      <c r="B1001" s="27">
        <v>2023</v>
      </c>
      <c r="C1001" s="30">
        <v>45230</v>
      </c>
      <c r="D1001" s="27">
        <v>2304</v>
      </c>
      <c r="E1001" s="31">
        <v>3</v>
      </c>
      <c r="F1001" s="27" t="s">
        <v>25</v>
      </c>
      <c r="G1001" s="27" t="s">
        <v>27</v>
      </c>
      <c r="H1001" s="27">
        <v>5</v>
      </c>
      <c r="I1001" s="5">
        <f t="shared" si="48"/>
        <v>230423</v>
      </c>
      <c r="J1001" s="27">
        <v>1.479385448920516</v>
      </c>
      <c r="Q1001" t="str">
        <f t="shared" si="49"/>
        <v>2304_5_35 day</v>
      </c>
      <c r="R1001" s="5">
        <v>230422</v>
      </c>
      <c r="S1001" s="32">
        <v>2023</v>
      </c>
      <c r="T1001" s="32" t="s">
        <v>130</v>
      </c>
      <c r="U1001" s="5" t="s">
        <v>28</v>
      </c>
      <c r="V1001" s="5">
        <v>2303</v>
      </c>
      <c r="W1001" s="32">
        <v>17</v>
      </c>
      <c r="X1001" s="5">
        <v>5</v>
      </c>
      <c r="Y1001" s="27" t="s">
        <v>27</v>
      </c>
      <c r="Z1001" s="5" t="str">
        <f t="shared" si="50"/>
        <v>2303_5_35 day</v>
      </c>
      <c r="AA1001" s="32">
        <f t="shared" si="51"/>
        <v>230422</v>
      </c>
      <c r="AF1001">
        <f>VLOOKUP($I1001,ForageQuality!$G$3:$K$1436,2,FALSE)</f>
        <v>23.212413999999999</v>
      </c>
      <c r="AG1001">
        <f>VLOOKUP($I1001,ForageQuality!$G$3:$K$1436,3,FALSE)</f>
        <v>17.831312</v>
      </c>
      <c r="AH1001">
        <f>VLOOKUP($I1001,ForageQuality!$G$3:$K$1436,4,FALSE)</f>
        <v>23.604106000000002</v>
      </c>
      <c r="AI1001">
        <f>VLOOKUP($I1001,ForageQuality!$G$3:$K$1436,5,FALSE)</f>
        <v>10.678269999999999</v>
      </c>
    </row>
    <row r="1002" spans="1:35" ht="15.75" customHeight="1" x14ac:dyDescent="0.2">
      <c r="A1002" s="27" t="s">
        <v>28</v>
      </c>
      <c r="B1002" s="27">
        <v>2023</v>
      </c>
      <c r="C1002" s="30">
        <v>45230</v>
      </c>
      <c r="D1002" s="27">
        <v>2305</v>
      </c>
      <c r="E1002" s="31">
        <v>3</v>
      </c>
      <c r="F1002" s="27" t="s">
        <v>24</v>
      </c>
      <c r="G1002" s="27" t="s">
        <v>27</v>
      </c>
      <c r="H1002" s="27">
        <v>5</v>
      </c>
      <c r="I1002" s="5">
        <f t="shared" si="48"/>
        <v>230424</v>
      </c>
      <c r="J1002" s="27">
        <v>2.0724642014009822</v>
      </c>
      <c r="Q1002" t="str">
        <f t="shared" si="49"/>
        <v>2305_5_35 day</v>
      </c>
      <c r="R1002" s="5">
        <v>230423</v>
      </c>
      <c r="S1002" s="32">
        <v>2023</v>
      </c>
      <c r="T1002" s="32" t="s">
        <v>130</v>
      </c>
      <c r="U1002" s="5" t="s">
        <v>28</v>
      </c>
      <c r="V1002" s="5">
        <v>2304</v>
      </c>
      <c r="W1002" s="32">
        <v>17</v>
      </c>
      <c r="X1002" s="5">
        <v>5</v>
      </c>
      <c r="Y1002" s="27" t="s">
        <v>27</v>
      </c>
      <c r="Z1002" s="5" t="str">
        <f t="shared" si="50"/>
        <v>2304_5_35 day</v>
      </c>
      <c r="AA1002" s="32">
        <f t="shared" si="51"/>
        <v>230423</v>
      </c>
      <c r="AF1002">
        <f>VLOOKUP($I1002,ForageQuality!$G$3:$K$1436,2,FALSE)</f>
        <v>23.860337999999999</v>
      </c>
      <c r="AG1002">
        <f>VLOOKUP($I1002,ForageQuality!$G$3:$K$1436,3,FALSE)</f>
        <v>16.570457999999999</v>
      </c>
      <c r="AH1002">
        <f>VLOOKUP($I1002,ForageQuality!$G$3:$K$1436,4,FALSE)</f>
        <v>21.850947999999999</v>
      </c>
      <c r="AI1002">
        <f>VLOOKUP($I1002,ForageQuality!$G$3:$K$1436,5,FALSE)</f>
        <v>9.5142279999999992</v>
      </c>
    </row>
    <row r="1003" spans="1:35" ht="15.75" customHeight="1" x14ac:dyDescent="0.2">
      <c r="A1003" s="27" t="s">
        <v>28</v>
      </c>
      <c r="B1003" s="27">
        <v>2023</v>
      </c>
      <c r="C1003" s="30">
        <v>45230</v>
      </c>
      <c r="D1003" s="27">
        <v>2306</v>
      </c>
      <c r="E1003" s="31">
        <v>3</v>
      </c>
      <c r="F1003" s="27" t="s">
        <v>22</v>
      </c>
      <c r="G1003" s="27" t="s">
        <v>27</v>
      </c>
      <c r="H1003" s="27">
        <v>5</v>
      </c>
      <c r="I1003" s="5">
        <f t="shared" si="48"/>
        <v>230425</v>
      </c>
      <c r="J1003" s="27">
        <v>2.0921707297298249</v>
      </c>
      <c r="Q1003" t="str">
        <f t="shared" si="49"/>
        <v>2306_5_35 day</v>
      </c>
      <c r="R1003" s="5">
        <v>230424</v>
      </c>
      <c r="S1003" s="32">
        <v>2023</v>
      </c>
      <c r="T1003" s="32" t="s">
        <v>130</v>
      </c>
      <c r="U1003" s="5" t="s">
        <v>28</v>
      </c>
      <c r="V1003" s="5">
        <v>2305</v>
      </c>
      <c r="W1003" s="32">
        <v>17</v>
      </c>
      <c r="X1003" s="5">
        <v>5</v>
      </c>
      <c r="Y1003" s="27" t="s">
        <v>27</v>
      </c>
      <c r="Z1003" s="5" t="str">
        <f t="shared" si="50"/>
        <v>2305_5_35 day</v>
      </c>
      <c r="AA1003" s="32">
        <f t="shared" si="51"/>
        <v>230424</v>
      </c>
      <c r="AF1003">
        <f>VLOOKUP($I1003,ForageQuality!$G$3:$K$1436,2,FALSE)</f>
        <v>20.821089000000001</v>
      </c>
      <c r="AG1003">
        <f>VLOOKUP($I1003,ForageQuality!$G$3:$K$1436,3,FALSE)</f>
        <v>17.916038</v>
      </c>
      <c r="AH1003">
        <f>VLOOKUP($I1003,ForageQuality!$G$3:$K$1436,4,FALSE)</f>
        <v>24.361328</v>
      </c>
      <c r="AI1003">
        <f>VLOOKUP($I1003,ForageQuality!$G$3:$K$1436,5,FALSE)</f>
        <v>13.73127</v>
      </c>
    </row>
    <row r="1004" spans="1:35" ht="15.75" customHeight="1" x14ac:dyDescent="0.2">
      <c r="A1004" s="27" t="s">
        <v>28</v>
      </c>
      <c r="B1004" s="27">
        <v>2023</v>
      </c>
      <c r="C1004" s="30">
        <v>45230</v>
      </c>
      <c r="D1004" s="27">
        <v>2407</v>
      </c>
      <c r="E1004" s="31">
        <v>4</v>
      </c>
      <c r="F1004" s="27" t="s">
        <v>26</v>
      </c>
      <c r="G1004" s="27" t="s">
        <v>27</v>
      </c>
      <c r="H1004" s="27">
        <v>5</v>
      </c>
      <c r="I1004" s="5">
        <f t="shared" si="48"/>
        <v>230426</v>
      </c>
      <c r="J1004" s="27">
        <v>1.8122164637238554</v>
      </c>
      <c r="Q1004" t="str">
        <f t="shared" si="49"/>
        <v>2407_5_35 day</v>
      </c>
      <c r="R1004" s="5">
        <v>230425</v>
      </c>
      <c r="S1004" s="32">
        <v>2023</v>
      </c>
      <c r="T1004" s="32" t="s">
        <v>130</v>
      </c>
      <c r="U1004" s="5" t="s">
        <v>28</v>
      </c>
      <c r="V1004" s="5">
        <v>2306</v>
      </c>
      <c r="W1004" s="32">
        <v>17</v>
      </c>
      <c r="X1004" s="5">
        <v>5</v>
      </c>
      <c r="Y1004" s="27" t="s">
        <v>27</v>
      </c>
      <c r="Z1004" s="5" t="str">
        <f t="shared" si="50"/>
        <v>2306_5_35 day</v>
      </c>
      <c r="AA1004" s="32">
        <f t="shared" si="51"/>
        <v>230425</v>
      </c>
      <c r="AF1004">
        <f>VLOOKUP($I1004,ForageQuality!$G$3:$K$1436,2,FALSE)</f>
        <v>20.367256000000001</v>
      </c>
      <c r="AG1004">
        <f>VLOOKUP($I1004,ForageQuality!$G$3:$K$1436,3,FALSE)</f>
        <v>19.181616999999999</v>
      </c>
      <c r="AH1004">
        <f>VLOOKUP($I1004,ForageQuality!$G$3:$K$1436,4,FALSE)</f>
        <v>25.937001999999996</v>
      </c>
      <c r="AI1004">
        <f>VLOOKUP($I1004,ForageQuality!$G$3:$K$1436,5,FALSE)</f>
        <v>13.887600999999998</v>
      </c>
    </row>
    <row r="1005" spans="1:35" ht="15.75" customHeight="1" x14ac:dyDescent="0.2">
      <c r="A1005" s="27" t="s">
        <v>28</v>
      </c>
      <c r="B1005" s="27">
        <v>2023</v>
      </c>
      <c r="C1005" s="30">
        <v>45230</v>
      </c>
      <c r="D1005" s="27">
        <v>2408</v>
      </c>
      <c r="E1005" s="31">
        <v>4</v>
      </c>
      <c r="F1005" s="27" t="s">
        <v>22</v>
      </c>
      <c r="G1005" s="27" t="s">
        <v>27</v>
      </c>
      <c r="H1005" s="27">
        <v>5</v>
      </c>
      <c r="I1005" s="5">
        <f t="shared" si="48"/>
        <v>230427</v>
      </c>
      <c r="J1005" s="27">
        <v>1.5015538976465932</v>
      </c>
      <c r="Q1005" t="str">
        <f t="shared" si="49"/>
        <v>2408_5_35 day</v>
      </c>
      <c r="R1005" s="5">
        <v>230426</v>
      </c>
      <c r="S1005" s="32">
        <v>2023</v>
      </c>
      <c r="T1005" s="32" t="s">
        <v>130</v>
      </c>
      <c r="U1005" s="5" t="s">
        <v>28</v>
      </c>
      <c r="V1005" s="5">
        <v>2407</v>
      </c>
      <c r="W1005" s="32">
        <v>17</v>
      </c>
      <c r="X1005" s="5">
        <v>5</v>
      </c>
      <c r="Y1005" s="27" t="s">
        <v>27</v>
      </c>
      <c r="Z1005" s="5" t="str">
        <f t="shared" si="50"/>
        <v>2407_5_35 day</v>
      </c>
      <c r="AA1005" s="32">
        <f t="shared" si="51"/>
        <v>230426</v>
      </c>
      <c r="AF1005">
        <f>VLOOKUP($I1005,ForageQuality!$G$3:$K$1436,2,FALSE)</f>
        <v>21.433313999999996</v>
      </c>
      <c r="AG1005">
        <f>VLOOKUP($I1005,ForageQuality!$G$3:$K$1436,3,FALSE)</f>
        <v>18.55624371428571</v>
      </c>
      <c r="AH1005">
        <f>VLOOKUP($I1005,ForageQuality!$G$3:$K$1436,4,FALSE)</f>
        <v>24.065330857142857</v>
      </c>
      <c r="AI1005">
        <f>VLOOKUP($I1005,ForageQuality!$G$3:$K$1436,5,FALSE)</f>
        <v>13.759083857142858</v>
      </c>
    </row>
    <row r="1006" spans="1:35" ht="15.75" customHeight="1" x14ac:dyDescent="0.2">
      <c r="A1006" s="27" t="s">
        <v>28</v>
      </c>
      <c r="B1006" s="27">
        <v>2023</v>
      </c>
      <c r="C1006" s="30">
        <v>45230</v>
      </c>
      <c r="D1006" s="27">
        <v>2409</v>
      </c>
      <c r="E1006" s="31">
        <v>4</v>
      </c>
      <c r="F1006" s="27" t="s">
        <v>20</v>
      </c>
      <c r="G1006" s="27" t="s">
        <v>27</v>
      </c>
      <c r="H1006" s="27">
        <v>5</v>
      </c>
      <c r="I1006" s="5">
        <f t="shared" si="48"/>
        <v>230428</v>
      </c>
      <c r="J1006" s="27">
        <v>1.524643417093132</v>
      </c>
      <c r="Q1006" t="str">
        <f t="shared" si="49"/>
        <v>2409_5_35 day</v>
      </c>
      <c r="R1006" s="5">
        <v>230427</v>
      </c>
      <c r="S1006" s="32">
        <v>2023</v>
      </c>
      <c r="T1006" s="32" t="s">
        <v>130</v>
      </c>
      <c r="U1006" s="5" t="s">
        <v>28</v>
      </c>
      <c r="V1006" s="5">
        <v>2408</v>
      </c>
      <c r="W1006" s="32">
        <v>17</v>
      </c>
      <c r="X1006" s="5">
        <v>5</v>
      </c>
      <c r="Y1006" s="27" t="s">
        <v>27</v>
      </c>
      <c r="Z1006" s="5" t="str">
        <f t="shared" si="50"/>
        <v>2408_5_35 day</v>
      </c>
      <c r="AA1006" s="32">
        <f t="shared" si="51"/>
        <v>230427</v>
      </c>
      <c r="AF1006">
        <f>VLOOKUP($I1006,ForageQuality!$G$3:$K$1436,2,FALSE)</f>
        <v>22.185463857142857</v>
      </c>
      <c r="AG1006">
        <f>VLOOKUP($I1006,ForageQuality!$G$3:$K$1436,3,FALSE)</f>
        <v>18.235916857142854</v>
      </c>
      <c r="AH1006">
        <f>VLOOKUP($I1006,ForageQuality!$G$3:$K$1436,4,FALSE)</f>
        <v>24.010186857142855</v>
      </c>
      <c r="AI1006">
        <f>VLOOKUP($I1006,ForageQuality!$G$3:$K$1436,5,FALSE)</f>
        <v>10.913564714285714</v>
      </c>
    </row>
    <row r="1007" spans="1:35" ht="15.75" customHeight="1" x14ac:dyDescent="0.2">
      <c r="A1007" s="27" t="s">
        <v>28</v>
      </c>
      <c r="B1007" s="27">
        <v>2023</v>
      </c>
      <c r="C1007" s="30">
        <v>45230</v>
      </c>
      <c r="D1007" s="27">
        <v>2410</v>
      </c>
      <c r="E1007" s="31">
        <v>4</v>
      </c>
      <c r="F1007" s="27" t="s">
        <v>25</v>
      </c>
      <c r="G1007" s="27" t="s">
        <v>27</v>
      </c>
      <c r="H1007" s="27">
        <v>5</v>
      </c>
      <c r="I1007" s="5">
        <f t="shared" si="48"/>
        <v>230429</v>
      </c>
      <c r="J1007" s="27">
        <v>1.951862470377451</v>
      </c>
      <c r="Q1007" t="str">
        <f t="shared" si="49"/>
        <v>2410_5_35 day</v>
      </c>
      <c r="R1007" s="5">
        <v>230428</v>
      </c>
      <c r="S1007" s="32">
        <v>2023</v>
      </c>
      <c r="T1007" s="32" t="s">
        <v>130</v>
      </c>
      <c r="U1007" s="5" t="s">
        <v>28</v>
      </c>
      <c r="V1007" s="5">
        <v>2409</v>
      </c>
      <c r="W1007" s="32">
        <v>17</v>
      </c>
      <c r="X1007" s="5">
        <v>5</v>
      </c>
      <c r="Y1007" s="27" t="s">
        <v>27</v>
      </c>
      <c r="Z1007" s="5" t="str">
        <f t="shared" si="50"/>
        <v>2409_5_35 day</v>
      </c>
      <c r="AA1007" s="32">
        <f t="shared" si="51"/>
        <v>230428</v>
      </c>
      <c r="AF1007">
        <f>VLOOKUP($I1007,ForageQuality!$G$3:$K$1436,2,FALSE)</f>
        <v>23.705528000000001</v>
      </c>
      <c r="AG1007">
        <f>VLOOKUP($I1007,ForageQuality!$G$3:$K$1436,3,FALSE)</f>
        <v>16.933847</v>
      </c>
      <c r="AH1007">
        <f>VLOOKUP($I1007,ForageQuality!$G$3:$K$1436,4,FALSE)</f>
        <v>21.699103999999995</v>
      </c>
      <c r="AI1007">
        <f>VLOOKUP($I1007,ForageQuality!$G$3:$K$1436,5,FALSE)</f>
        <v>10.552303999999999</v>
      </c>
    </row>
    <row r="1008" spans="1:35" ht="15.75" customHeight="1" x14ac:dyDescent="0.2">
      <c r="A1008" s="27" t="s">
        <v>28</v>
      </c>
      <c r="B1008" s="27">
        <v>2023</v>
      </c>
      <c r="C1008" s="30">
        <v>45230</v>
      </c>
      <c r="D1008" s="27">
        <v>2411</v>
      </c>
      <c r="E1008" s="31">
        <v>4</v>
      </c>
      <c r="F1008" s="27" t="s">
        <v>24</v>
      </c>
      <c r="G1008" s="27" t="s">
        <v>27</v>
      </c>
      <c r="H1008" s="27">
        <v>5</v>
      </c>
      <c r="I1008" s="5">
        <f t="shared" si="48"/>
        <v>230430</v>
      </c>
      <c r="J1008" s="27">
        <v>1.9796262214746028</v>
      </c>
      <c r="Q1008" t="str">
        <f t="shared" si="49"/>
        <v>2411_5_35 day</v>
      </c>
      <c r="R1008" s="5">
        <v>230429</v>
      </c>
      <c r="S1008" s="32">
        <v>2023</v>
      </c>
      <c r="T1008" s="32" t="s">
        <v>130</v>
      </c>
      <c r="U1008" s="5" t="s">
        <v>28</v>
      </c>
      <c r="V1008" s="5">
        <v>2410</v>
      </c>
      <c r="W1008" s="32">
        <v>17</v>
      </c>
      <c r="X1008" s="5">
        <v>5</v>
      </c>
      <c r="Y1008" s="27" t="s">
        <v>27</v>
      </c>
      <c r="Z1008" s="5" t="str">
        <f t="shared" si="50"/>
        <v>2410_5_35 day</v>
      </c>
      <c r="AA1008" s="32">
        <f t="shared" si="51"/>
        <v>230429</v>
      </c>
      <c r="AF1008">
        <f>VLOOKUP($I1008,ForageQuality!$G$3:$K$1436,2,FALSE)</f>
        <v>22.307093999999996</v>
      </c>
      <c r="AG1008">
        <f>VLOOKUP($I1008,ForageQuality!$G$3:$K$1436,3,FALSE)</f>
        <v>17.331534000000001</v>
      </c>
      <c r="AH1008">
        <f>VLOOKUP($I1008,ForageQuality!$G$3:$K$1436,4,FALSE)</f>
        <v>22.657225999999998</v>
      </c>
      <c r="AI1008">
        <f>VLOOKUP($I1008,ForageQuality!$G$3:$K$1436,5,FALSE)</f>
        <v>10.255182</v>
      </c>
    </row>
    <row r="1009" spans="1:35" ht="15.75" customHeight="1" x14ac:dyDescent="0.2">
      <c r="A1009" s="27" t="s">
        <v>28</v>
      </c>
      <c r="B1009" s="27">
        <v>2023</v>
      </c>
      <c r="C1009" s="30">
        <v>45230</v>
      </c>
      <c r="D1009" s="27">
        <v>2412</v>
      </c>
      <c r="E1009" s="31">
        <v>4</v>
      </c>
      <c r="F1009" s="27" t="s">
        <v>23</v>
      </c>
      <c r="G1009" s="27" t="s">
        <v>27</v>
      </c>
      <c r="H1009" s="27">
        <v>5</v>
      </c>
      <c r="I1009" s="5">
        <f>VLOOKUP(Q1009,Z$579:AA$1010,2,FALSE)</f>
        <v>230431</v>
      </c>
      <c r="J1009" s="27">
        <v>1.6844749627462134</v>
      </c>
      <c r="Q1009" t="str">
        <f t="shared" si="49"/>
        <v>2412_5_35 day</v>
      </c>
      <c r="R1009" s="5">
        <v>230430</v>
      </c>
      <c r="S1009" s="32">
        <v>2023</v>
      </c>
      <c r="T1009" s="32" t="s">
        <v>130</v>
      </c>
      <c r="U1009" s="5" t="s">
        <v>28</v>
      </c>
      <c r="V1009" s="5">
        <v>2411</v>
      </c>
      <c r="W1009" s="32">
        <v>17</v>
      </c>
      <c r="X1009" s="5">
        <v>5</v>
      </c>
      <c r="Y1009" s="27" t="s">
        <v>27</v>
      </c>
      <c r="Z1009" s="5" t="str">
        <f t="shared" si="50"/>
        <v>2411_5_35 day</v>
      </c>
      <c r="AA1009" s="32">
        <f t="shared" si="51"/>
        <v>230430</v>
      </c>
      <c r="AF1009">
        <f>VLOOKUP($I1009,ForageQuality!$G$3:$K$1436,2,FALSE)</f>
        <v>20.99136</v>
      </c>
      <c r="AG1009">
        <f>VLOOKUP($I1009,ForageQuality!$G$3:$K$1436,3,FALSE)</f>
        <v>19.887039999999999</v>
      </c>
      <c r="AH1009">
        <f>VLOOKUP($I1009,ForageQuality!$G$3:$K$1436,4,FALSE)</f>
        <v>25.9376</v>
      </c>
      <c r="AI1009">
        <f>VLOOKUP($I1009,ForageQuality!$G$3:$K$1436,5,FALSE)</f>
        <v>15.024319999999998</v>
      </c>
    </row>
    <row r="1010" spans="1:35" ht="15" customHeight="1" x14ac:dyDescent="0.2">
      <c r="A1010" s="27" t="s">
        <v>19</v>
      </c>
      <c r="B1010" s="27">
        <v>2024</v>
      </c>
      <c r="C1010" s="30">
        <v>45449</v>
      </c>
      <c r="D1010" s="27">
        <v>1101</v>
      </c>
      <c r="E1010" s="31">
        <v>1</v>
      </c>
      <c r="F1010" s="27" t="s">
        <v>20</v>
      </c>
      <c r="G1010" s="27" t="s">
        <v>21</v>
      </c>
      <c r="H1010" s="27">
        <v>1</v>
      </c>
      <c r="I1010" s="5">
        <f>VLOOKUP(Q1010,Z$1012:AA$1443,2,FALSE)</f>
        <v>240000</v>
      </c>
      <c r="J1010" s="27">
        <v>5.8307035805947089</v>
      </c>
      <c r="Q1010" t="str">
        <f>D1010&amp;"_"&amp;H1010&amp;"_"&amp;G1010</f>
        <v>1101_1_45 day</v>
      </c>
      <c r="R1010" s="5">
        <v>230431</v>
      </c>
      <c r="S1010" s="32">
        <v>2023</v>
      </c>
      <c r="T1010" s="32" t="s">
        <v>130</v>
      </c>
      <c r="U1010" s="5" t="s">
        <v>28</v>
      </c>
      <c r="V1010" s="5">
        <v>2412</v>
      </c>
      <c r="W1010" s="32">
        <v>17</v>
      </c>
      <c r="X1010" s="5">
        <v>5</v>
      </c>
      <c r="Y1010" s="27" t="s">
        <v>27</v>
      </c>
      <c r="Z1010" s="5" t="str">
        <f t="shared" si="50"/>
        <v>2412_5_35 day</v>
      </c>
      <c r="AA1010" s="32">
        <f t="shared" si="51"/>
        <v>230431</v>
      </c>
      <c r="AF1010">
        <f>VLOOKUP($I1010,ForageQuality!$G$3:$K$1436,2,FALSE)</f>
        <v>15.557027</v>
      </c>
      <c r="AG1010">
        <f>VLOOKUP($I1010,ForageQuality!$G$3:$K$1436,3,FALSE)</f>
        <v>30.786345999999998</v>
      </c>
      <c r="AH1010">
        <f>VLOOKUP($I1010,ForageQuality!$G$3:$K$1436,4,FALSE)</f>
        <v>38.642234999999999</v>
      </c>
      <c r="AI1010">
        <f>VLOOKUP($I1010,ForageQuality!$G$3:$K$1436,5,FALSE)</f>
        <v>26.781026000000001</v>
      </c>
    </row>
    <row r="1011" spans="1:35" ht="15" customHeight="1" x14ac:dyDescent="0.2">
      <c r="A1011" s="27" t="s">
        <v>19</v>
      </c>
      <c r="B1011" s="27">
        <v>2024</v>
      </c>
      <c r="C1011" s="30">
        <v>45449</v>
      </c>
      <c r="D1011" s="27">
        <v>1102</v>
      </c>
      <c r="E1011" s="31">
        <v>1</v>
      </c>
      <c r="F1011" s="27" t="s">
        <v>22</v>
      </c>
      <c r="G1011" s="27" t="s">
        <v>21</v>
      </c>
      <c r="H1011" s="27">
        <v>1</v>
      </c>
      <c r="I1011" s="5">
        <f t="shared" ref="I1011:I1074" si="52">VLOOKUP(Q1011,Z$1012:AA$1443,2,FALSE)</f>
        <v>240001</v>
      </c>
      <c r="J1011" s="27">
        <v>6.4007248701520014</v>
      </c>
      <c r="Q1011" t="str">
        <f t="shared" si="49"/>
        <v>1102_1_45 day</v>
      </c>
      <c r="R1011" s="5" t="s">
        <v>118</v>
      </c>
      <c r="S1011" s="5" t="s">
        <v>119</v>
      </c>
      <c r="T1011" s="5" t="s">
        <v>120</v>
      </c>
      <c r="U1011" s="5" t="s">
        <v>121</v>
      </c>
      <c r="V1011" s="5" t="s">
        <v>122</v>
      </c>
      <c r="W1011" s="5" t="s">
        <v>127</v>
      </c>
      <c r="X1011" s="5" t="s">
        <v>134</v>
      </c>
      <c r="Y1011" s="5" t="s">
        <v>6</v>
      </c>
      <c r="Z1011" s="5" t="s">
        <v>135</v>
      </c>
      <c r="AA1011" s="5"/>
      <c r="AB1011" s="32"/>
      <c r="AC1011" s="32"/>
      <c r="AD1011" s="33"/>
      <c r="AF1011">
        <f>VLOOKUP($I1011,ForageQuality!$G$3:$K$1436,2,FALSE)</f>
        <v>17.635314999999999</v>
      </c>
      <c r="AG1011">
        <f>VLOOKUP($I1011,ForageQuality!$G$3:$K$1436,3,FALSE)</f>
        <v>26.820186</v>
      </c>
      <c r="AH1011">
        <f>VLOOKUP($I1011,ForageQuality!$G$3:$K$1436,4,FALSE)</f>
        <v>33.330292</v>
      </c>
      <c r="AI1011">
        <f>VLOOKUP($I1011,ForageQuality!$G$3:$K$1436,5,FALSE)</f>
        <v>22.984845</v>
      </c>
    </row>
    <row r="1012" spans="1:35" ht="15" customHeight="1" x14ac:dyDescent="0.2">
      <c r="A1012" s="27" t="s">
        <v>19</v>
      </c>
      <c r="B1012" s="27">
        <v>2024</v>
      </c>
      <c r="C1012" s="30">
        <v>45449</v>
      </c>
      <c r="D1012" s="27">
        <v>1103</v>
      </c>
      <c r="E1012" s="31">
        <v>1</v>
      </c>
      <c r="F1012" s="27" t="s">
        <v>23</v>
      </c>
      <c r="G1012" s="27" t="s">
        <v>21</v>
      </c>
      <c r="H1012" s="27">
        <v>1</v>
      </c>
      <c r="I1012" s="5">
        <f t="shared" si="52"/>
        <v>240002</v>
      </c>
      <c r="J1012" s="27">
        <v>4.5039907905484835</v>
      </c>
      <c r="Q1012" t="str">
        <f>D1012&amp;"_"&amp;H1012&amp;"_"&amp;G1012</f>
        <v>1103_1_45 day</v>
      </c>
      <c r="R1012" s="31">
        <v>240000</v>
      </c>
      <c r="S1012" s="34">
        <v>2024</v>
      </c>
      <c r="T1012" s="34" t="s">
        <v>130</v>
      </c>
      <c r="U1012" s="31" t="s">
        <v>19</v>
      </c>
      <c r="V1012" s="31">
        <v>1101</v>
      </c>
      <c r="W1012" s="35">
        <v>4</v>
      </c>
      <c r="X1012">
        <v>1</v>
      </c>
      <c r="Y1012" t="s">
        <v>21</v>
      </c>
      <c r="Z1012" s="5" t="str">
        <f>V1012&amp;"_"&amp;X1012&amp;"_"&amp;Y1012</f>
        <v>1101_1_45 day</v>
      </c>
      <c r="AA1012" s="32">
        <f t="shared" si="51"/>
        <v>240000</v>
      </c>
      <c r="AF1012">
        <f>VLOOKUP($I1012,ForageQuality!$G$3:$K$1436,2,FALSE)</f>
        <v>15.710425000000001</v>
      </c>
      <c r="AG1012">
        <f>VLOOKUP($I1012,ForageQuality!$G$3:$K$1436,3,FALSE)</f>
        <v>28.17916</v>
      </c>
      <c r="AH1012">
        <f>VLOOKUP($I1012,ForageQuality!$G$3:$K$1436,4,FALSE)</f>
        <v>36.500705000000004</v>
      </c>
      <c r="AI1012">
        <f>VLOOKUP($I1012,ForageQuality!$G$3:$K$1436,5,FALSE)</f>
        <v>24.991800000000001</v>
      </c>
    </row>
    <row r="1013" spans="1:35" ht="15" customHeight="1" x14ac:dyDescent="0.2">
      <c r="A1013" s="27" t="s">
        <v>19</v>
      </c>
      <c r="B1013" s="27">
        <v>2024</v>
      </c>
      <c r="C1013" s="30">
        <v>45449</v>
      </c>
      <c r="D1013" s="27">
        <v>1104</v>
      </c>
      <c r="E1013" s="31">
        <v>1</v>
      </c>
      <c r="F1013" s="27" t="s">
        <v>24</v>
      </c>
      <c r="G1013" s="27" t="s">
        <v>21</v>
      </c>
      <c r="H1013" s="27">
        <v>1</v>
      </c>
      <c r="I1013" s="5">
        <f t="shared" si="52"/>
        <v>240003</v>
      </c>
      <c r="J1013" s="27">
        <v>6.7432764644595427</v>
      </c>
      <c r="Q1013" t="str">
        <f t="shared" ref="Q1013:Q1076" si="53">D1013&amp;"_"&amp;H1013&amp;"_"&amp;G1013</f>
        <v>1104_1_45 day</v>
      </c>
      <c r="R1013" s="31">
        <v>240001</v>
      </c>
      <c r="S1013" s="34">
        <v>2024</v>
      </c>
      <c r="T1013" s="34" t="s">
        <v>130</v>
      </c>
      <c r="U1013" s="31" t="s">
        <v>19</v>
      </c>
      <c r="V1013" s="31">
        <v>1102</v>
      </c>
      <c r="W1013" s="35">
        <v>4</v>
      </c>
      <c r="X1013">
        <v>1</v>
      </c>
      <c r="Y1013" t="s">
        <v>21</v>
      </c>
      <c r="Z1013" s="5" t="str">
        <f t="shared" ref="Z1013:Z1076" si="54">V1013&amp;"_"&amp;X1013&amp;"_"&amp;Y1013</f>
        <v>1102_1_45 day</v>
      </c>
      <c r="AA1013" s="32">
        <f t="shared" ref="AA1013:AA1076" si="55">R1013</f>
        <v>240001</v>
      </c>
      <c r="AF1013">
        <f>VLOOKUP($I1013,ForageQuality!$G$3:$K$1436,2,FALSE)</f>
        <v>16.003935999999999</v>
      </c>
      <c r="AG1013">
        <f>VLOOKUP($I1013,ForageQuality!$G$3:$K$1436,3,FALSE)</f>
        <v>30.297044</v>
      </c>
      <c r="AH1013">
        <f>VLOOKUP($I1013,ForageQuality!$G$3:$K$1436,4,FALSE)</f>
        <v>38.534363999999997</v>
      </c>
      <c r="AI1013">
        <f>VLOOKUP($I1013,ForageQuality!$G$3:$K$1436,5,FALSE)</f>
        <v>28.531904000000001</v>
      </c>
    </row>
    <row r="1014" spans="1:35" ht="15" customHeight="1" x14ac:dyDescent="0.2">
      <c r="A1014" s="27" t="s">
        <v>19</v>
      </c>
      <c r="B1014" s="27">
        <v>2024</v>
      </c>
      <c r="C1014" s="30">
        <v>45449</v>
      </c>
      <c r="D1014" s="27">
        <v>1105</v>
      </c>
      <c r="E1014" s="31">
        <v>1</v>
      </c>
      <c r="F1014" s="27" t="s">
        <v>25</v>
      </c>
      <c r="G1014" s="27" t="s">
        <v>21</v>
      </c>
      <c r="H1014" s="27">
        <v>1</v>
      </c>
      <c r="I1014" s="5">
        <f t="shared" si="52"/>
        <v>240004</v>
      </c>
      <c r="J1014" s="27">
        <v>5.0200529308205857</v>
      </c>
      <c r="Q1014" t="str">
        <f t="shared" si="53"/>
        <v>1105_1_45 day</v>
      </c>
      <c r="R1014" s="31">
        <v>240002</v>
      </c>
      <c r="S1014" s="34">
        <v>2024</v>
      </c>
      <c r="T1014" s="34" t="s">
        <v>130</v>
      </c>
      <c r="U1014" s="31" t="s">
        <v>19</v>
      </c>
      <c r="V1014" s="31">
        <v>1103</v>
      </c>
      <c r="W1014" s="35">
        <v>4</v>
      </c>
      <c r="X1014">
        <v>1</v>
      </c>
      <c r="Y1014" t="s">
        <v>21</v>
      </c>
      <c r="Z1014" s="5" t="str">
        <f t="shared" si="54"/>
        <v>1103_1_45 day</v>
      </c>
      <c r="AA1014" s="32">
        <f t="shared" si="55"/>
        <v>240002</v>
      </c>
      <c r="AF1014">
        <f>VLOOKUP($I1014,ForageQuality!$G$3:$K$1436,2,FALSE)</f>
        <v>18.194420000000001</v>
      </c>
      <c r="AG1014">
        <f>VLOOKUP($I1014,ForageQuality!$G$3:$K$1436,3,FALSE)</f>
        <v>27.001390000000001</v>
      </c>
      <c r="AH1014">
        <f>VLOOKUP($I1014,ForageQuality!$G$3:$K$1436,4,FALSE)</f>
        <v>33.441090000000003</v>
      </c>
      <c r="AI1014">
        <f>VLOOKUP($I1014,ForageQuality!$G$3:$K$1436,5,FALSE)</f>
        <v>23.953869999999998</v>
      </c>
    </row>
    <row r="1015" spans="1:35" ht="15" customHeight="1" x14ac:dyDescent="0.2">
      <c r="A1015" s="27" t="s">
        <v>19</v>
      </c>
      <c r="B1015" s="27">
        <v>2024</v>
      </c>
      <c r="C1015" s="30">
        <v>45449</v>
      </c>
      <c r="D1015" s="27">
        <v>1106</v>
      </c>
      <c r="E1015" s="31">
        <v>1</v>
      </c>
      <c r="F1015" s="27" t="s">
        <v>26</v>
      </c>
      <c r="G1015" s="27" t="s">
        <v>21</v>
      </c>
      <c r="H1015" s="27">
        <v>1</v>
      </c>
      <c r="I1015" s="5">
        <f t="shared" si="52"/>
        <v>240005</v>
      </c>
      <c r="J1015" s="27">
        <v>3.6010755068414628</v>
      </c>
      <c r="Q1015" t="str">
        <f t="shared" si="53"/>
        <v>1106_1_45 day</v>
      </c>
      <c r="R1015" s="31">
        <v>240003</v>
      </c>
      <c r="S1015" s="34">
        <v>2024</v>
      </c>
      <c r="T1015" s="34" t="s">
        <v>130</v>
      </c>
      <c r="U1015" s="31" t="s">
        <v>19</v>
      </c>
      <c r="V1015" s="31">
        <v>1104</v>
      </c>
      <c r="W1015" s="35">
        <v>4</v>
      </c>
      <c r="X1015">
        <v>1</v>
      </c>
      <c r="Y1015" t="s">
        <v>21</v>
      </c>
      <c r="Z1015" s="5" t="str">
        <f t="shared" si="54"/>
        <v>1104_1_45 day</v>
      </c>
      <c r="AA1015" s="32">
        <f t="shared" si="55"/>
        <v>240003</v>
      </c>
      <c r="AF1015">
        <f>VLOOKUP($I1015,ForageQuality!$G$3:$K$1436,2,FALSE)</f>
        <v>17.239926000000001</v>
      </c>
      <c r="AG1015">
        <f>VLOOKUP($I1015,ForageQuality!$G$3:$K$1436,3,FALSE)</f>
        <v>28.309677000000001</v>
      </c>
      <c r="AH1015">
        <f>VLOOKUP($I1015,ForageQuality!$G$3:$K$1436,4,FALSE)</f>
        <v>35.293401000000003</v>
      </c>
      <c r="AI1015">
        <f>VLOOKUP($I1015,ForageQuality!$G$3:$K$1436,5,FALSE)</f>
        <v>25.347992999999999</v>
      </c>
    </row>
    <row r="1016" spans="1:35" ht="15" customHeight="1" x14ac:dyDescent="0.2">
      <c r="A1016" s="27" t="s">
        <v>19</v>
      </c>
      <c r="B1016" s="27">
        <v>2024</v>
      </c>
      <c r="C1016" s="30">
        <v>45449</v>
      </c>
      <c r="D1016" s="27">
        <v>1107</v>
      </c>
      <c r="E1016" s="31">
        <v>1</v>
      </c>
      <c r="F1016" s="27" t="s">
        <v>24</v>
      </c>
      <c r="G1016" s="27" t="s">
        <v>27</v>
      </c>
      <c r="H1016" s="27">
        <v>1</v>
      </c>
      <c r="I1016" s="5">
        <f t="shared" si="52"/>
        <v>240006</v>
      </c>
      <c r="J1016" s="27">
        <v>4.9146255725130343</v>
      </c>
      <c r="Q1016" t="str">
        <f t="shared" si="53"/>
        <v>1107_1_35 day</v>
      </c>
      <c r="R1016" s="31">
        <v>240004</v>
      </c>
      <c r="S1016" s="34">
        <v>2024</v>
      </c>
      <c r="T1016" s="34" t="s">
        <v>130</v>
      </c>
      <c r="U1016" s="31" t="s">
        <v>19</v>
      </c>
      <c r="V1016" s="31">
        <v>1105</v>
      </c>
      <c r="W1016" s="35">
        <v>4</v>
      </c>
      <c r="X1016">
        <v>1</v>
      </c>
      <c r="Y1016" t="s">
        <v>21</v>
      </c>
      <c r="Z1016" s="5" t="str">
        <f t="shared" si="54"/>
        <v>1105_1_45 day</v>
      </c>
      <c r="AA1016" s="32">
        <f t="shared" si="55"/>
        <v>240004</v>
      </c>
      <c r="AF1016">
        <f>VLOOKUP($I1016,ForageQuality!$G$3:$K$1436,2,FALSE)</f>
        <v>17.365138000000002</v>
      </c>
      <c r="AG1016">
        <f>VLOOKUP($I1016,ForageQuality!$G$3:$K$1436,3,FALSE)</f>
        <v>29.622343999999998</v>
      </c>
      <c r="AH1016">
        <f>VLOOKUP($I1016,ForageQuality!$G$3:$K$1436,4,FALSE)</f>
        <v>36.716693999999997</v>
      </c>
      <c r="AI1016">
        <f>VLOOKUP($I1016,ForageQuality!$G$3:$K$1436,5,FALSE)</f>
        <v>26.619831999999999</v>
      </c>
    </row>
    <row r="1017" spans="1:35" ht="15" customHeight="1" x14ac:dyDescent="0.2">
      <c r="A1017" s="27" t="s">
        <v>19</v>
      </c>
      <c r="B1017" s="27">
        <v>2024</v>
      </c>
      <c r="C1017" s="30">
        <v>45449</v>
      </c>
      <c r="D1017" s="27">
        <v>1108</v>
      </c>
      <c r="E1017" s="31">
        <v>1</v>
      </c>
      <c r="F1017" s="27" t="s">
        <v>23</v>
      </c>
      <c r="G1017" s="27" t="s">
        <v>27</v>
      </c>
      <c r="H1017" s="27">
        <v>1</v>
      </c>
      <c r="I1017" s="5">
        <f t="shared" si="52"/>
        <v>240007</v>
      </c>
      <c r="J1017" s="27">
        <v>4.8935833626480392</v>
      </c>
      <c r="Q1017" t="str">
        <f t="shared" si="53"/>
        <v>1108_1_35 day</v>
      </c>
      <c r="R1017" s="31">
        <v>240005</v>
      </c>
      <c r="S1017" s="34">
        <v>2024</v>
      </c>
      <c r="T1017" s="34" t="s">
        <v>130</v>
      </c>
      <c r="U1017" s="31" t="s">
        <v>19</v>
      </c>
      <c r="V1017" s="31">
        <v>1106</v>
      </c>
      <c r="W1017" s="35">
        <v>4</v>
      </c>
      <c r="X1017">
        <v>1</v>
      </c>
      <c r="Y1017" t="s">
        <v>21</v>
      </c>
      <c r="Z1017" s="5" t="str">
        <f t="shared" si="54"/>
        <v>1106_1_45 day</v>
      </c>
      <c r="AA1017" s="32">
        <f t="shared" si="55"/>
        <v>240005</v>
      </c>
      <c r="AF1017">
        <f>VLOOKUP($I1017,ForageQuality!$G$3:$K$1436,2,FALSE)</f>
        <v>16.286892000000002</v>
      </c>
      <c r="AG1017">
        <f>VLOOKUP($I1017,ForageQuality!$G$3:$K$1436,3,FALSE)</f>
        <v>29.176126999999997</v>
      </c>
      <c r="AH1017">
        <f>VLOOKUP($I1017,ForageQuality!$G$3:$K$1436,4,FALSE)</f>
        <v>37.356009</v>
      </c>
      <c r="AI1017">
        <f>VLOOKUP($I1017,ForageQuality!$G$3:$K$1436,5,FALSE)</f>
        <v>25.496090999999996</v>
      </c>
    </row>
    <row r="1018" spans="1:35" ht="15" customHeight="1" x14ac:dyDescent="0.2">
      <c r="A1018" s="27" t="s">
        <v>19</v>
      </c>
      <c r="B1018" s="27">
        <v>2024</v>
      </c>
      <c r="C1018" s="30">
        <v>45449</v>
      </c>
      <c r="D1018" s="27">
        <v>1109</v>
      </c>
      <c r="E1018" s="31">
        <v>1</v>
      </c>
      <c r="F1018" s="27" t="s">
        <v>20</v>
      </c>
      <c r="G1018" s="27" t="s">
        <v>27</v>
      </c>
      <c r="H1018" s="27">
        <v>1</v>
      </c>
      <c r="I1018" s="5">
        <f t="shared" si="52"/>
        <v>240008</v>
      </c>
      <c r="J1018" s="27">
        <v>6.3854844638670052</v>
      </c>
      <c r="Q1018" t="str">
        <f t="shared" si="53"/>
        <v>1109_1_35 day</v>
      </c>
      <c r="R1018" s="31">
        <v>240006</v>
      </c>
      <c r="S1018" s="34">
        <v>2024</v>
      </c>
      <c r="T1018" s="34" t="s">
        <v>130</v>
      </c>
      <c r="U1018" s="31" t="s">
        <v>19</v>
      </c>
      <c r="V1018" s="31">
        <v>1107</v>
      </c>
      <c r="W1018" s="35">
        <v>2</v>
      </c>
      <c r="X1018">
        <v>1</v>
      </c>
      <c r="Y1018" t="s">
        <v>27</v>
      </c>
      <c r="Z1018" s="5" t="str">
        <f t="shared" si="54"/>
        <v>1107_1_35 day</v>
      </c>
      <c r="AA1018" s="32">
        <f t="shared" si="55"/>
        <v>240006</v>
      </c>
      <c r="AF1018">
        <f>VLOOKUP($I1018,ForageQuality!$G$3:$K$1436,2,FALSE)</f>
        <v>16.588259999999998</v>
      </c>
      <c r="AG1018">
        <f>VLOOKUP($I1018,ForageQuality!$G$3:$K$1436,3,FALSE)</f>
        <v>27.17728</v>
      </c>
      <c r="AH1018">
        <f>VLOOKUP($I1018,ForageQuality!$G$3:$K$1436,4,FALSE)</f>
        <v>35.498514999999998</v>
      </c>
      <c r="AI1018">
        <f>VLOOKUP($I1018,ForageQuality!$G$3:$K$1436,5,FALSE)</f>
        <v>24.322220000000002</v>
      </c>
    </row>
    <row r="1019" spans="1:35" ht="15" customHeight="1" x14ac:dyDescent="0.2">
      <c r="A1019" s="27" t="s">
        <v>19</v>
      </c>
      <c r="B1019" s="27">
        <v>2024</v>
      </c>
      <c r="C1019" s="30">
        <v>45449</v>
      </c>
      <c r="D1019" s="27">
        <v>1110</v>
      </c>
      <c r="E1019" s="31">
        <v>1</v>
      </c>
      <c r="F1019" s="27" t="s">
        <v>22</v>
      </c>
      <c r="G1019" s="27" t="s">
        <v>27</v>
      </c>
      <c r="H1019" s="27">
        <v>1</v>
      </c>
      <c r="I1019" s="5">
        <f t="shared" si="52"/>
        <v>240009</v>
      </c>
      <c r="J1019" s="27">
        <v>6.1176461535531308</v>
      </c>
      <c r="Q1019" t="str">
        <f t="shared" si="53"/>
        <v>1110_1_35 day</v>
      </c>
      <c r="R1019" s="31">
        <v>240007</v>
      </c>
      <c r="S1019" s="34">
        <v>2024</v>
      </c>
      <c r="T1019" s="34" t="s">
        <v>130</v>
      </c>
      <c r="U1019" s="31" t="s">
        <v>19</v>
      </c>
      <c r="V1019" s="31">
        <v>1108</v>
      </c>
      <c r="W1019" s="35">
        <v>2</v>
      </c>
      <c r="X1019">
        <v>1</v>
      </c>
      <c r="Y1019" t="s">
        <v>27</v>
      </c>
      <c r="Z1019" s="5" t="str">
        <f t="shared" si="54"/>
        <v>1108_1_35 day</v>
      </c>
      <c r="AA1019" s="32">
        <f t="shared" si="55"/>
        <v>240007</v>
      </c>
      <c r="AF1019">
        <f>VLOOKUP($I1019,ForageQuality!$G$3:$K$1436,2,FALSE)</f>
        <v>16.309571999999999</v>
      </c>
      <c r="AG1019">
        <f>VLOOKUP($I1019,ForageQuality!$G$3:$K$1436,3,FALSE)</f>
        <v>28.879832000000004</v>
      </c>
      <c r="AH1019">
        <f>VLOOKUP($I1019,ForageQuality!$G$3:$K$1436,4,FALSE)</f>
        <v>36.657964</v>
      </c>
      <c r="AI1019">
        <f>VLOOKUP($I1019,ForageQuality!$G$3:$K$1436,5,FALSE)</f>
        <v>26.402083999999999</v>
      </c>
    </row>
    <row r="1020" spans="1:35" ht="15" customHeight="1" x14ac:dyDescent="0.2">
      <c r="A1020" s="27" t="s">
        <v>19</v>
      </c>
      <c r="B1020" s="27">
        <v>2024</v>
      </c>
      <c r="C1020" s="30">
        <v>45449</v>
      </c>
      <c r="D1020" s="27">
        <v>1111</v>
      </c>
      <c r="E1020" s="31">
        <v>1</v>
      </c>
      <c r="F1020" s="27" t="s">
        <v>25</v>
      </c>
      <c r="G1020" s="27" t="s">
        <v>27</v>
      </c>
      <c r="H1020" s="27">
        <v>1</v>
      </c>
      <c r="I1020" s="5">
        <f t="shared" si="52"/>
        <v>240010</v>
      </c>
      <c r="J1020" s="27">
        <v>6.4429103517595072</v>
      </c>
      <c r="Q1020" t="str">
        <f t="shared" si="53"/>
        <v>1111_1_35 day</v>
      </c>
      <c r="R1020" s="31">
        <v>240008</v>
      </c>
      <c r="S1020" s="34">
        <v>2024</v>
      </c>
      <c r="T1020" s="34" t="s">
        <v>130</v>
      </c>
      <c r="U1020" s="31" t="s">
        <v>19</v>
      </c>
      <c r="V1020" s="31">
        <v>1109</v>
      </c>
      <c r="W1020" s="35">
        <v>2</v>
      </c>
      <c r="X1020">
        <v>1</v>
      </c>
      <c r="Y1020" t="s">
        <v>27</v>
      </c>
      <c r="Z1020" s="5" t="str">
        <f t="shared" si="54"/>
        <v>1109_1_35 day</v>
      </c>
      <c r="AA1020" s="32">
        <f t="shared" si="55"/>
        <v>240008</v>
      </c>
      <c r="AF1020">
        <f>VLOOKUP($I1020,ForageQuality!$G$3:$K$1436,2,FALSE)</f>
        <v>18.434429999999999</v>
      </c>
      <c r="AG1020">
        <f>VLOOKUP($I1020,ForageQuality!$G$3:$K$1436,3,FALSE)</f>
        <v>26.619389999999999</v>
      </c>
      <c r="AH1020">
        <f>VLOOKUP($I1020,ForageQuality!$G$3:$K$1436,4,FALSE)</f>
        <v>33.150914999999998</v>
      </c>
      <c r="AI1020">
        <f>VLOOKUP($I1020,ForageQuality!$G$3:$K$1436,5,FALSE)</f>
        <v>23.020199999999999</v>
      </c>
    </row>
    <row r="1021" spans="1:35" ht="15" customHeight="1" x14ac:dyDescent="0.2">
      <c r="A1021" s="27" t="s">
        <v>19</v>
      </c>
      <c r="B1021" s="27">
        <v>2024</v>
      </c>
      <c r="C1021" s="30">
        <v>45449</v>
      </c>
      <c r="D1021" s="27">
        <v>1112</v>
      </c>
      <c r="E1021" s="31">
        <v>1</v>
      </c>
      <c r="F1021" s="27" t="s">
        <v>26</v>
      </c>
      <c r="G1021" s="27" t="s">
        <v>27</v>
      </c>
      <c r="H1021" s="27">
        <v>1</v>
      </c>
      <c r="I1021" s="5">
        <f t="shared" si="52"/>
        <v>240011</v>
      </c>
      <c r="J1021" s="27">
        <v>6.4571182747681108</v>
      </c>
      <c r="Q1021" t="str">
        <f t="shared" si="53"/>
        <v>1112_1_35 day</v>
      </c>
      <c r="R1021" s="31">
        <v>240009</v>
      </c>
      <c r="S1021" s="34">
        <v>2024</v>
      </c>
      <c r="T1021" s="34" t="s">
        <v>130</v>
      </c>
      <c r="U1021" s="31" t="s">
        <v>19</v>
      </c>
      <c r="V1021" s="31">
        <v>1110</v>
      </c>
      <c r="W1021" s="35">
        <v>2</v>
      </c>
      <c r="X1021">
        <v>1</v>
      </c>
      <c r="Y1021" t="s">
        <v>27</v>
      </c>
      <c r="Z1021" s="5" t="str">
        <f t="shared" si="54"/>
        <v>1110_1_35 day</v>
      </c>
      <c r="AA1021" s="32">
        <f t="shared" si="55"/>
        <v>240009</v>
      </c>
      <c r="AF1021">
        <f>VLOOKUP($I1021,ForageQuality!$G$3:$K$1436,2,FALSE)</f>
        <v>18.983322000000001</v>
      </c>
      <c r="AG1021">
        <f>VLOOKUP($I1021,ForageQuality!$G$3:$K$1436,3,FALSE)</f>
        <v>26.433864</v>
      </c>
      <c r="AH1021">
        <f>VLOOKUP($I1021,ForageQuality!$G$3:$K$1436,4,FALSE)</f>
        <v>34.781399999999998</v>
      </c>
      <c r="AI1021">
        <f>VLOOKUP($I1021,ForageQuality!$G$3:$K$1436,5,FALSE)</f>
        <v>22.113648000000001</v>
      </c>
    </row>
    <row r="1022" spans="1:35" ht="15" customHeight="1" x14ac:dyDescent="0.2">
      <c r="A1022" s="27" t="s">
        <v>19</v>
      </c>
      <c r="B1022" s="27">
        <v>2024</v>
      </c>
      <c r="C1022" s="30">
        <v>45449</v>
      </c>
      <c r="D1022" s="27">
        <v>1201</v>
      </c>
      <c r="E1022" s="31">
        <v>2</v>
      </c>
      <c r="F1022" s="27" t="s">
        <v>25</v>
      </c>
      <c r="G1022" s="27" t="s">
        <v>21</v>
      </c>
      <c r="H1022" s="27">
        <v>1</v>
      </c>
      <c r="I1022" s="5">
        <f t="shared" si="52"/>
        <v>240012</v>
      </c>
      <c r="J1022" s="27">
        <v>5.5986941328520574</v>
      </c>
      <c r="Q1022" t="str">
        <f t="shared" si="53"/>
        <v>1201_1_45 day</v>
      </c>
      <c r="R1022" s="31">
        <v>240010</v>
      </c>
      <c r="S1022" s="34">
        <v>2024</v>
      </c>
      <c r="T1022" s="34" t="s">
        <v>130</v>
      </c>
      <c r="U1022" s="31" t="s">
        <v>19</v>
      </c>
      <c r="V1022" s="31">
        <v>1111</v>
      </c>
      <c r="W1022" s="35">
        <v>2</v>
      </c>
      <c r="X1022">
        <v>1</v>
      </c>
      <c r="Y1022" t="s">
        <v>27</v>
      </c>
      <c r="Z1022" s="5" t="str">
        <f t="shared" si="54"/>
        <v>1111_1_35 day</v>
      </c>
      <c r="AA1022" s="32">
        <f t="shared" si="55"/>
        <v>240010</v>
      </c>
      <c r="AF1022">
        <f>VLOOKUP($I1022,ForageQuality!$G$3:$K$1436,2,FALSE)</f>
        <v>17.380842999999999</v>
      </c>
      <c r="AG1022">
        <f>VLOOKUP($I1022,ForageQuality!$G$3:$K$1436,3,FALSE)</f>
        <v>27.474715</v>
      </c>
      <c r="AH1022">
        <f>VLOOKUP($I1022,ForageQuality!$G$3:$K$1436,4,FALSE)</f>
        <v>35.346837999999998</v>
      </c>
      <c r="AI1022">
        <f>VLOOKUP($I1022,ForageQuality!$G$3:$K$1436,5,FALSE)</f>
        <v>24.183235</v>
      </c>
    </row>
    <row r="1023" spans="1:35" ht="15" customHeight="1" x14ac:dyDescent="0.2">
      <c r="A1023" s="27" t="s">
        <v>19</v>
      </c>
      <c r="B1023" s="27">
        <v>2024</v>
      </c>
      <c r="C1023" s="30">
        <v>45449</v>
      </c>
      <c r="D1023" s="27">
        <v>1202</v>
      </c>
      <c r="E1023" s="31">
        <v>2</v>
      </c>
      <c r="F1023" s="27" t="s">
        <v>24</v>
      </c>
      <c r="G1023" s="27" t="s">
        <v>21</v>
      </c>
      <c r="H1023" s="27">
        <v>1</v>
      </c>
      <c r="I1023" s="5">
        <f t="shared" si="52"/>
        <v>240013</v>
      </c>
      <c r="J1023" s="27">
        <v>5.672629704409319</v>
      </c>
      <c r="Q1023" t="str">
        <f t="shared" si="53"/>
        <v>1202_1_45 day</v>
      </c>
      <c r="R1023" s="31">
        <v>240011</v>
      </c>
      <c r="S1023" s="34">
        <v>2024</v>
      </c>
      <c r="T1023" s="34" t="s">
        <v>130</v>
      </c>
      <c r="U1023" s="31" t="s">
        <v>19</v>
      </c>
      <c r="V1023" s="31">
        <v>1112</v>
      </c>
      <c r="W1023" s="35">
        <v>2</v>
      </c>
      <c r="X1023">
        <v>1</v>
      </c>
      <c r="Y1023" t="s">
        <v>27</v>
      </c>
      <c r="Z1023" s="5" t="str">
        <f t="shared" si="54"/>
        <v>1112_1_35 day</v>
      </c>
      <c r="AA1023" s="32">
        <f t="shared" si="55"/>
        <v>240011</v>
      </c>
      <c r="AF1023">
        <f>VLOOKUP($I1023,ForageQuality!$G$3:$K$1436,2,FALSE)</f>
        <v>16.320149000000001</v>
      </c>
      <c r="AG1023">
        <f>VLOOKUP($I1023,ForageQuality!$G$3:$K$1436,3,FALSE)</f>
        <v>29.282034999999997</v>
      </c>
      <c r="AH1023">
        <f>VLOOKUP($I1023,ForageQuality!$G$3:$K$1436,4,FALSE)</f>
        <v>38.701214499999999</v>
      </c>
      <c r="AI1023">
        <f>VLOOKUP($I1023,ForageQuality!$G$3:$K$1436,5,FALSE)</f>
        <v>26.009614500000001</v>
      </c>
    </row>
    <row r="1024" spans="1:35" ht="15" customHeight="1" x14ac:dyDescent="0.2">
      <c r="A1024" s="27" t="s">
        <v>19</v>
      </c>
      <c r="B1024" s="27">
        <v>2024</v>
      </c>
      <c r="C1024" s="30">
        <v>45449</v>
      </c>
      <c r="D1024" s="27">
        <v>1203</v>
      </c>
      <c r="E1024" s="31">
        <v>2</v>
      </c>
      <c r="F1024" s="27" t="s">
        <v>22</v>
      </c>
      <c r="G1024" s="27" t="s">
        <v>21</v>
      </c>
      <c r="H1024" s="27">
        <v>1</v>
      </c>
      <c r="I1024" s="5">
        <f t="shared" si="52"/>
        <v>240014</v>
      </c>
      <c r="J1024" s="27">
        <v>7.1741060011883508</v>
      </c>
      <c r="Q1024" t="str">
        <f t="shared" si="53"/>
        <v>1203_1_45 day</v>
      </c>
      <c r="R1024" s="31">
        <v>240012</v>
      </c>
      <c r="S1024" s="34">
        <v>2024</v>
      </c>
      <c r="T1024" s="34" t="s">
        <v>130</v>
      </c>
      <c r="U1024" s="31" t="s">
        <v>19</v>
      </c>
      <c r="V1024" s="31">
        <v>1201</v>
      </c>
      <c r="W1024" s="35">
        <v>4</v>
      </c>
      <c r="X1024">
        <v>1</v>
      </c>
      <c r="Y1024" t="s">
        <v>21</v>
      </c>
      <c r="Z1024" s="5" t="str">
        <f t="shared" si="54"/>
        <v>1201_1_45 day</v>
      </c>
      <c r="AA1024" s="32">
        <f t="shared" si="55"/>
        <v>240012</v>
      </c>
      <c r="AF1024">
        <f>VLOOKUP($I1024,ForageQuality!$G$3:$K$1436,2,FALSE)</f>
        <v>16.589310000000001</v>
      </c>
      <c r="AG1024">
        <f>VLOOKUP($I1024,ForageQuality!$G$3:$K$1436,3,FALSE)</f>
        <v>27.970559999999999</v>
      </c>
      <c r="AH1024">
        <f>VLOOKUP($I1024,ForageQuality!$G$3:$K$1436,4,FALSE)</f>
        <v>35.463974999999998</v>
      </c>
      <c r="AI1024">
        <f>VLOOKUP($I1024,ForageQuality!$G$3:$K$1436,5,FALSE)</f>
        <v>24.874860000000002</v>
      </c>
    </row>
    <row r="1025" spans="1:35" ht="15" customHeight="1" x14ac:dyDescent="0.2">
      <c r="A1025" s="27" t="s">
        <v>19</v>
      </c>
      <c r="B1025" s="27">
        <v>2024</v>
      </c>
      <c r="C1025" s="30">
        <v>45449</v>
      </c>
      <c r="D1025" s="27">
        <v>1204</v>
      </c>
      <c r="E1025" s="31">
        <v>2</v>
      </c>
      <c r="F1025" s="27" t="s">
        <v>20</v>
      </c>
      <c r="G1025" s="27" t="s">
        <v>21</v>
      </c>
      <c r="H1025" s="27">
        <v>1</v>
      </c>
      <c r="I1025" s="5">
        <f t="shared" si="52"/>
        <v>240015</v>
      </c>
      <c r="J1025" s="27">
        <v>6.1028705054879966</v>
      </c>
      <c r="Q1025" t="str">
        <f t="shared" si="53"/>
        <v>1204_1_45 day</v>
      </c>
      <c r="R1025" s="31">
        <v>240013</v>
      </c>
      <c r="S1025" s="34">
        <v>2024</v>
      </c>
      <c r="T1025" s="34" t="s">
        <v>130</v>
      </c>
      <c r="U1025" s="31" t="s">
        <v>19</v>
      </c>
      <c r="V1025" s="31">
        <v>1202</v>
      </c>
      <c r="W1025" s="35">
        <v>4</v>
      </c>
      <c r="X1025">
        <v>1</v>
      </c>
      <c r="Y1025" t="s">
        <v>21</v>
      </c>
      <c r="Z1025" s="5" t="str">
        <f t="shared" si="54"/>
        <v>1202_1_45 day</v>
      </c>
      <c r="AA1025" s="32">
        <f t="shared" si="55"/>
        <v>240013</v>
      </c>
      <c r="AF1025">
        <f>VLOOKUP($I1025,ForageQuality!$G$3:$K$1436,2,FALSE)</f>
        <v>17.551174</v>
      </c>
      <c r="AG1025">
        <f>VLOOKUP($I1025,ForageQuality!$G$3:$K$1436,3,FALSE)</f>
        <v>28.279432</v>
      </c>
      <c r="AH1025">
        <f>VLOOKUP($I1025,ForageQuality!$G$3:$K$1436,4,FALSE)</f>
        <v>35.669400000000003</v>
      </c>
      <c r="AI1025">
        <f>VLOOKUP($I1025,ForageQuality!$G$3:$K$1436,5,FALSE)</f>
        <v>23.944227999999999</v>
      </c>
    </row>
    <row r="1026" spans="1:35" ht="15" customHeight="1" x14ac:dyDescent="0.2">
      <c r="A1026" s="27" t="s">
        <v>19</v>
      </c>
      <c r="B1026" s="27">
        <v>2024</v>
      </c>
      <c r="C1026" s="30">
        <v>45449</v>
      </c>
      <c r="D1026" s="27">
        <v>1205</v>
      </c>
      <c r="E1026" s="31">
        <v>2</v>
      </c>
      <c r="F1026" s="27" t="s">
        <v>23</v>
      </c>
      <c r="G1026" s="27" t="s">
        <v>21</v>
      </c>
      <c r="H1026" s="27">
        <v>1</v>
      </c>
      <c r="I1026" s="5">
        <f t="shared" si="52"/>
        <v>240016</v>
      </c>
      <c r="J1026" s="27">
        <v>5.68944522833658</v>
      </c>
      <c r="Q1026" t="str">
        <f t="shared" si="53"/>
        <v>1205_1_45 day</v>
      </c>
      <c r="R1026" s="31">
        <v>240014</v>
      </c>
      <c r="S1026" s="34">
        <v>2024</v>
      </c>
      <c r="T1026" s="34" t="s">
        <v>130</v>
      </c>
      <c r="U1026" s="31" t="s">
        <v>19</v>
      </c>
      <c r="V1026" s="31">
        <v>1203</v>
      </c>
      <c r="W1026" s="35">
        <v>4</v>
      </c>
      <c r="X1026">
        <v>1</v>
      </c>
      <c r="Y1026" t="s">
        <v>21</v>
      </c>
      <c r="Z1026" s="5" t="str">
        <f t="shared" si="54"/>
        <v>1203_1_45 day</v>
      </c>
      <c r="AA1026" s="32">
        <f t="shared" si="55"/>
        <v>240014</v>
      </c>
      <c r="AF1026">
        <f>VLOOKUP($I1026,ForageQuality!$G$3:$K$1436,2,FALSE)</f>
        <v>19.107741999999998</v>
      </c>
      <c r="AG1026">
        <f>VLOOKUP($I1026,ForageQuality!$G$3:$K$1436,3,FALSE)</f>
        <v>27.068536000000002</v>
      </c>
      <c r="AH1026">
        <f>VLOOKUP($I1026,ForageQuality!$G$3:$K$1436,4,FALSE)</f>
        <v>34.248860000000001</v>
      </c>
      <c r="AI1026">
        <f>VLOOKUP($I1026,ForageQuality!$G$3:$K$1436,5,FALSE)</f>
        <v>23.891563999999999</v>
      </c>
    </row>
    <row r="1027" spans="1:35" ht="15" customHeight="1" x14ac:dyDescent="0.2">
      <c r="A1027" s="27" t="s">
        <v>19</v>
      </c>
      <c r="B1027" s="27">
        <v>2024</v>
      </c>
      <c r="C1027" s="30">
        <v>45449</v>
      </c>
      <c r="D1027" s="27">
        <v>1206</v>
      </c>
      <c r="E1027" s="31">
        <v>2</v>
      </c>
      <c r="F1027" s="27" t="s">
        <v>26</v>
      </c>
      <c r="G1027" s="27" t="s">
        <v>21</v>
      </c>
      <c r="H1027" s="27">
        <v>1</v>
      </c>
      <c r="I1027" s="5">
        <f t="shared" si="52"/>
        <v>240017</v>
      </c>
      <c r="J1027" s="27">
        <v>5.5308888507969813</v>
      </c>
      <c r="Q1027" t="str">
        <f t="shared" si="53"/>
        <v>1206_1_45 day</v>
      </c>
      <c r="R1027" s="31">
        <v>240015</v>
      </c>
      <c r="S1027" s="34">
        <v>2024</v>
      </c>
      <c r="T1027" s="34" t="s">
        <v>130</v>
      </c>
      <c r="U1027" s="31" t="s">
        <v>19</v>
      </c>
      <c r="V1027" s="31">
        <v>1204</v>
      </c>
      <c r="W1027" s="35">
        <v>4</v>
      </c>
      <c r="X1027">
        <v>1</v>
      </c>
      <c r="Y1027" t="s">
        <v>21</v>
      </c>
      <c r="Z1027" s="5" t="str">
        <f t="shared" si="54"/>
        <v>1204_1_45 day</v>
      </c>
      <c r="AA1027" s="32">
        <f t="shared" si="55"/>
        <v>240015</v>
      </c>
      <c r="AF1027">
        <f>VLOOKUP($I1027,ForageQuality!$G$3:$K$1436,2,FALSE)</f>
        <v>19.12603</v>
      </c>
      <c r="AG1027">
        <f>VLOOKUP($I1027,ForageQuality!$G$3:$K$1436,3,FALSE)</f>
        <v>26.176766000000001</v>
      </c>
      <c r="AH1027">
        <f>VLOOKUP($I1027,ForageQuality!$G$3:$K$1436,4,FALSE)</f>
        <v>33.79992</v>
      </c>
      <c r="AI1027">
        <f>VLOOKUP($I1027,ForageQuality!$G$3:$K$1436,5,FALSE)</f>
        <v>21.797314</v>
      </c>
    </row>
    <row r="1028" spans="1:35" ht="15" customHeight="1" x14ac:dyDescent="0.2">
      <c r="A1028" s="27" t="s">
        <v>19</v>
      </c>
      <c r="B1028" s="27">
        <v>2024</v>
      </c>
      <c r="C1028" s="30">
        <v>45449</v>
      </c>
      <c r="D1028" s="27">
        <v>1207</v>
      </c>
      <c r="E1028" s="31">
        <v>2</v>
      </c>
      <c r="F1028" s="27" t="s">
        <v>23</v>
      </c>
      <c r="G1028" s="27" t="s">
        <v>27</v>
      </c>
      <c r="H1028" s="27">
        <v>1</v>
      </c>
      <c r="I1028" s="5">
        <f t="shared" si="52"/>
        <v>240018</v>
      </c>
      <c r="J1028" s="27">
        <v>5.8113151526060554</v>
      </c>
      <c r="Q1028" t="str">
        <f t="shared" si="53"/>
        <v>1207_1_35 day</v>
      </c>
      <c r="R1028" s="31">
        <v>240016</v>
      </c>
      <c r="S1028" s="34">
        <v>2024</v>
      </c>
      <c r="T1028" s="34" t="s">
        <v>130</v>
      </c>
      <c r="U1028" s="31" t="s">
        <v>19</v>
      </c>
      <c r="V1028" s="31">
        <v>1205</v>
      </c>
      <c r="W1028" s="35">
        <v>4</v>
      </c>
      <c r="X1028">
        <v>1</v>
      </c>
      <c r="Y1028" t="s">
        <v>21</v>
      </c>
      <c r="Z1028" s="5" t="str">
        <f t="shared" si="54"/>
        <v>1205_1_45 day</v>
      </c>
      <c r="AA1028" s="32">
        <f t="shared" si="55"/>
        <v>240016</v>
      </c>
      <c r="AF1028">
        <f>VLOOKUP($I1028,ForageQuality!$G$3:$K$1436,2,FALSE)</f>
        <v>18.638847999999999</v>
      </c>
      <c r="AG1028">
        <f>VLOOKUP($I1028,ForageQuality!$G$3:$K$1436,3,FALSE)</f>
        <v>24.900335999999999</v>
      </c>
      <c r="AH1028">
        <f>VLOOKUP($I1028,ForageQuality!$G$3:$K$1436,4,FALSE)</f>
        <v>33.955831000000003</v>
      </c>
      <c r="AI1028">
        <f>VLOOKUP($I1028,ForageQuality!$G$3:$K$1436,5,FALSE)</f>
        <v>21.341844999999999</v>
      </c>
    </row>
    <row r="1029" spans="1:35" ht="15" customHeight="1" x14ac:dyDescent="0.2">
      <c r="A1029" s="27" t="s">
        <v>19</v>
      </c>
      <c r="B1029" s="27">
        <v>2024</v>
      </c>
      <c r="C1029" s="30">
        <v>45449</v>
      </c>
      <c r="D1029" s="27">
        <v>1208</v>
      </c>
      <c r="E1029" s="31">
        <v>2</v>
      </c>
      <c r="F1029" s="27" t="s">
        <v>25</v>
      </c>
      <c r="G1029" s="27" t="s">
        <v>27</v>
      </c>
      <c r="H1029" s="27">
        <v>1</v>
      </c>
      <c r="I1029" s="5">
        <f t="shared" si="52"/>
        <v>240019</v>
      </c>
      <c r="J1029" s="27">
        <v>6.7764682316118927</v>
      </c>
      <c r="Q1029" t="str">
        <f t="shared" si="53"/>
        <v>1208_1_35 day</v>
      </c>
      <c r="R1029" s="31">
        <v>240017</v>
      </c>
      <c r="S1029" s="34">
        <v>2024</v>
      </c>
      <c r="T1029" s="34" t="s">
        <v>130</v>
      </c>
      <c r="U1029" s="31" t="s">
        <v>19</v>
      </c>
      <c r="V1029" s="31">
        <v>1206</v>
      </c>
      <c r="W1029" s="35">
        <v>4</v>
      </c>
      <c r="X1029">
        <v>1</v>
      </c>
      <c r="Y1029" t="s">
        <v>21</v>
      </c>
      <c r="Z1029" s="5" t="str">
        <f t="shared" si="54"/>
        <v>1206_1_45 day</v>
      </c>
      <c r="AA1029" s="32">
        <f t="shared" si="55"/>
        <v>240017</v>
      </c>
      <c r="AF1029">
        <f>VLOOKUP($I1029,ForageQuality!$G$3:$K$1436,2,FALSE)</f>
        <v>16.680299999999999</v>
      </c>
      <c r="AG1029">
        <f>VLOOKUP($I1029,ForageQuality!$G$3:$K$1436,3,FALSE)</f>
        <v>29.392154999999999</v>
      </c>
      <c r="AH1029">
        <f>VLOOKUP($I1029,ForageQuality!$G$3:$K$1436,4,FALSE)</f>
        <v>36.687494999999998</v>
      </c>
      <c r="AI1029">
        <f>VLOOKUP($I1029,ForageQuality!$G$3:$K$1436,5,FALSE)</f>
        <v>28.072395</v>
      </c>
    </row>
    <row r="1030" spans="1:35" ht="15" customHeight="1" x14ac:dyDescent="0.2">
      <c r="A1030" s="27" t="s">
        <v>19</v>
      </c>
      <c r="B1030" s="27">
        <v>2024</v>
      </c>
      <c r="C1030" s="30">
        <v>45449</v>
      </c>
      <c r="D1030" s="27">
        <v>1209</v>
      </c>
      <c r="E1030" s="31">
        <v>2</v>
      </c>
      <c r="F1030" s="27" t="s">
        <v>26</v>
      </c>
      <c r="G1030" s="27" t="s">
        <v>27</v>
      </c>
      <c r="H1030" s="27">
        <v>1</v>
      </c>
      <c r="I1030" s="5">
        <f t="shared" si="52"/>
        <v>240020</v>
      </c>
      <c r="J1030" s="27">
        <v>6.7372299854439586</v>
      </c>
      <c r="Q1030" t="str">
        <f t="shared" si="53"/>
        <v>1209_1_35 day</v>
      </c>
      <c r="R1030" s="31">
        <v>240018</v>
      </c>
      <c r="S1030" s="34">
        <v>2024</v>
      </c>
      <c r="T1030" s="34" t="s">
        <v>130</v>
      </c>
      <c r="U1030" s="31" t="s">
        <v>19</v>
      </c>
      <c r="V1030" s="31">
        <v>1207</v>
      </c>
      <c r="W1030" s="35">
        <v>2</v>
      </c>
      <c r="X1030">
        <v>1</v>
      </c>
      <c r="Y1030" t="s">
        <v>27</v>
      </c>
      <c r="Z1030" s="5" t="str">
        <f t="shared" si="54"/>
        <v>1207_1_35 day</v>
      </c>
      <c r="AA1030" s="32">
        <f t="shared" si="55"/>
        <v>240018</v>
      </c>
      <c r="AF1030">
        <f>VLOOKUP($I1030,ForageQuality!$G$3:$K$1436,2,FALSE)</f>
        <v>17.997920000000001</v>
      </c>
      <c r="AG1030">
        <f>VLOOKUP($I1030,ForageQuality!$G$3:$K$1436,3,FALSE)</f>
        <v>26.850704</v>
      </c>
      <c r="AH1030">
        <f>VLOOKUP($I1030,ForageQuality!$G$3:$K$1436,4,FALSE)</f>
        <v>35.118783999999998</v>
      </c>
      <c r="AI1030">
        <f>VLOOKUP($I1030,ForageQuality!$G$3:$K$1436,5,FALSE)</f>
        <v>23.132352000000001</v>
      </c>
    </row>
    <row r="1031" spans="1:35" ht="15" customHeight="1" x14ac:dyDescent="0.2">
      <c r="A1031" s="27" t="s">
        <v>19</v>
      </c>
      <c r="B1031" s="27">
        <v>2024</v>
      </c>
      <c r="C1031" s="30">
        <v>45449</v>
      </c>
      <c r="D1031" s="27">
        <v>1210</v>
      </c>
      <c r="E1031" s="31">
        <v>2</v>
      </c>
      <c r="F1031" s="27" t="s">
        <v>20</v>
      </c>
      <c r="G1031" s="27" t="s">
        <v>27</v>
      </c>
      <c r="H1031" s="27">
        <v>1</v>
      </c>
      <c r="I1031" s="5">
        <f t="shared" si="52"/>
        <v>240021</v>
      </c>
      <c r="J1031" s="27">
        <v>5.2889993268978186</v>
      </c>
      <c r="Q1031" t="str">
        <f t="shared" si="53"/>
        <v>1210_1_35 day</v>
      </c>
      <c r="R1031" s="31">
        <v>240019</v>
      </c>
      <c r="S1031" s="34">
        <v>2024</v>
      </c>
      <c r="T1031" s="34" t="s">
        <v>130</v>
      </c>
      <c r="U1031" s="31" t="s">
        <v>19</v>
      </c>
      <c r="V1031" s="31">
        <v>1208</v>
      </c>
      <c r="W1031" s="35">
        <v>2</v>
      </c>
      <c r="X1031">
        <v>1</v>
      </c>
      <c r="Y1031" t="s">
        <v>27</v>
      </c>
      <c r="Z1031" s="5" t="str">
        <f t="shared" si="54"/>
        <v>1208_1_35 day</v>
      </c>
      <c r="AA1031" s="32">
        <f t="shared" si="55"/>
        <v>240019</v>
      </c>
      <c r="AF1031">
        <f>VLOOKUP($I1031,ForageQuality!$G$3:$K$1436,2,FALSE)</f>
        <v>18.203226000000001</v>
      </c>
      <c r="AG1031">
        <f>VLOOKUP($I1031,ForageQuality!$G$3:$K$1436,3,FALSE)</f>
        <v>26.172843</v>
      </c>
      <c r="AH1031">
        <f>VLOOKUP($I1031,ForageQuality!$G$3:$K$1436,4,FALSE)</f>
        <v>33.430397999999997</v>
      </c>
      <c r="AI1031">
        <f>VLOOKUP($I1031,ForageQuality!$G$3:$K$1436,5,FALSE)</f>
        <v>21.626601000000001</v>
      </c>
    </row>
    <row r="1032" spans="1:35" ht="15" customHeight="1" x14ac:dyDescent="0.2">
      <c r="A1032" s="27" t="s">
        <v>19</v>
      </c>
      <c r="B1032" s="27">
        <v>2024</v>
      </c>
      <c r="C1032" s="30">
        <v>45449</v>
      </c>
      <c r="D1032" s="27">
        <v>1211</v>
      </c>
      <c r="E1032" s="31">
        <v>2</v>
      </c>
      <c r="F1032" s="27" t="s">
        <v>22</v>
      </c>
      <c r="G1032" s="27" t="s">
        <v>27</v>
      </c>
      <c r="H1032" s="27">
        <v>1</v>
      </c>
      <c r="I1032" s="5">
        <f t="shared" si="52"/>
        <v>240022</v>
      </c>
      <c r="J1032" s="27">
        <v>6.9076826928028101</v>
      </c>
      <c r="Q1032" t="str">
        <f t="shared" si="53"/>
        <v>1211_1_35 day</v>
      </c>
      <c r="R1032" s="31">
        <v>240020</v>
      </c>
      <c r="S1032" s="34">
        <v>2024</v>
      </c>
      <c r="T1032" s="34" t="s">
        <v>130</v>
      </c>
      <c r="U1032" s="31" t="s">
        <v>19</v>
      </c>
      <c r="V1032" s="31">
        <v>1209</v>
      </c>
      <c r="W1032" s="35">
        <v>2</v>
      </c>
      <c r="X1032">
        <v>1</v>
      </c>
      <c r="Y1032" t="s">
        <v>27</v>
      </c>
      <c r="Z1032" s="5" t="str">
        <f t="shared" si="54"/>
        <v>1209_1_35 day</v>
      </c>
      <c r="AA1032" s="32">
        <f t="shared" si="55"/>
        <v>240020</v>
      </c>
      <c r="AF1032">
        <f>VLOOKUP($I1032,ForageQuality!$G$3:$K$1436,2,FALSE)</f>
        <v>18.913625</v>
      </c>
      <c r="AG1032">
        <f>VLOOKUP($I1032,ForageQuality!$G$3:$K$1436,3,FALSE)</f>
        <v>26.825444999999998</v>
      </c>
      <c r="AH1032">
        <f>VLOOKUP($I1032,ForageQuality!$G$3:$K$1436,4,FALSE)</f>
        <v>33.853110000000001</v>
      </c>
      <c r="AI1032">
        <f>VLOOKUP($I1032,ForageQuality!$G$3:$K$1436,5,FALSE)</f>
        <v>23.079180000000001</v>
      </c>
    </row>
    <row r="1033" spans="1:35" ht="15" customHeight="1" x14ac:dyDescent="0.2">
      <c r="A1033" s="27" t="s">
        <v>19</v>
      </c>
      <c r="B1033" s="27">
        <v>2024</v>
      </c>
      <c r="C1033" s="30">
        <v>45449</v>
      </c>
      <c r="D1033" s="27">
        <v>1212</v>
      </c>
      <c r="E1033" s="31">
        <v>2</v>
      </c>
      <c r="F1033" s="27" t="s">
        <v>24</v>
      </c>
      <c r="G1033" s="27" t="s">
        <v>27</v>
      </c>
      <c r="H1033" s="27">
        <v>1</v>
      </c>
      <c r="I1033" s="5">
        <f t="shared" si="52"/>
        <v>240023</v>
      </c>
      <c r="J1033" s="27">
        <v>7.781687835720402</v>
      </c>
      <c r="Q1033" t="str">
        <f t="shared" si="53"/>
        <v>1212_1_35 day</v>
      </c>
      <c r="R1033" s="31">
        <v>240021</v>
      </c>
      <c r="S1033" s="34">
        <v>2024</v>
      </c>
      <c r="T1033" s="34" t="s">
        <v>130</v>
      </c>
      <c r="U1033" s="31" t="s">
        <v>19</v>
      </c>
      <c r="V1033" s="31">
        <v>1210</v>
      </c>
      <c r="W1033" s="35">
        <v>2</v>
      </c>
      <c r="X1033">
        <v>1</v>
      </c>
      <c r="Y1033" t="s">
        <v>27</v>
      </c>
      <c r="Z1033" s="5" t="str">
        <f t="shared" si="54"/>
        <v>1210_1_35 day</v>
      </c>
      <c r="AA1033" s="32">
        <f t="shared" si="55"/>
        <v>240021</v>
      </c>
      <c r="AF1033">
        <f>VLOOKUP($I1033,ForageQuality!$G$3:$K$1436,2,FALSE)</f>
        <v>16.433565000000002</v>
      </c>
      <c r="AG1033">
        <f>VLOOKUP($I1033,ForageQuality!$G$3:$K$1436,3,FALSE)</f>
        <v>29.611509999999999</v>
      </c>
      <c r="AH1033">
        <f>VLOOKUP($I1033,ForageQuality!$G$3:$K$1436,4,FALSE)</f>
        <v>37.110410000000002</v>
      </c>
      <c r="AI1033">
        <f>VLOOKUP($I1033,ForageQuality!$G$3:$K$1436,5,FALSE)</f>
        <v>27.279534999999999</v>
      </c>
    </row>
    <row r="1034" spans="1:35" ht="15" customHeight="1" x14ac:dyDescent="0.2">
      <c r="A1034" s="27" t="s">
        <v>19</v>
      </c>
      <c r="B1034" s="27">
        <v>2024</v>
      </c>
      <c r="C1034" s="30">
        <v>45449</v>
      </c>
      <c r="D1034" s="27">
        <v>1301</v>
      </c>
      <c r="E1034" s="31">
        <v>3</v>
      </c>
      <c r="F1034" s="27" t="s">
        <v>20</v>
      </c>
      <c r="G1034" s="27" t="s">
        <v>27</v>
      </c>
      <c r="H1034" s="27">
        <v>1</v>
      </c>
      <c r="I1034" s="5">
        <f t="shared" si="52"/>
        <v>240024</v>
      </c>
      <c r="J1034" s="27">
        <v>4.8705262696723963</v>
      </c>
      <c r="Q1034" t="str">
        <f t="shared" si="53"/>
        <v>1301_1_35 day</v>
      </c>
      <c r="R1034" s="31">
        <v>240022</v>
      </c>
      <c r="S1034" s="34">
        <v>2024</v>
      </c>
      <c r="T1034" s="34" t="s">
        <v>130</v>
      </c>
      <c r="U1034" s="31" t="s">
        <v>19</v>
      </c>
      <c r="V1034" s="31">
        <v>1211</v>
      </c>
      <c r="W1034" s="35">
        <v>2</v>
      </c>
      <c r="X1034">
        <v>1</v>
      </c>
      <c r="Y1034" t="s">
        <v>27</v>
      </c>
      <c r="Z1034" s="5" t="str">
        <f t="shared" si="54"/>
        <v>1211_1_35 day</v>
      </c>
      <c r="AA1034" s="32">
        <f t="shared" si="55"/>
        <v>240022</v>
      </c>
      <c r="AF1034">
        <f>VLOOKUP($I1034,ForageQuality!$G$3:$K$1436,2,FALSE)</f>
        <v>15.530355</v>
      </c>
      <c r="AG1034">
        <f>VLOOKUP($I1034,ForageQuality!$G$3:$K$1436,3,FALSE)</f>
        <v>30.720495</v>
      </c>
      <c r="AH1034">
        <f>VLOOKUP($I1034,ForageQuality!$G$3:$K$1436,4,FALSE)</f>
        <v>38.573025000000001</v>
      </c>
      <c r="AI1034">
        <f>VLOOKUP($I1034,ForageQuality!$G$3:$K$1436,5,FALSE)</f>
        <v>27.612584999999999</v>
      </c>
    </row>
    <row r="1035" spans="1:35" ht="15" customHeight="1" x14ac:dyDescent="0.2">
      <c r="A1035" s="27" t="s">
        <v>19</v>
      </c>
      <c r="B1035" s="27">
        <v>2024</v>
      </c>
      <c r="C1035" s="30">
        <v>45449</v>
      </c>
      <c r="D1035" s="27">
        <v>1302</v>
      </c>
      <c r="E1035" s="31">
        <v>3</v>
      </c>
      <c r="F1035" s="27" t="s">
        <v>22</v>
      </c>
      <c r="G1035" s="27" t="s">
        <v>27</v>
      </c>
      <c r="H1035" s="27">
        <v>1</v>
      </c>
      <c r="I1035" s="5">
        <f t="shared" si="52"/>
        <v>240025</v>
      </c>
      <c r="J1035" s="27">
        <v>5.2207257522011634</v>
      </c>
      <c r="Q1035" t="str">
        <f t="shared" si="53"/>
        <v>1302_1_35 day</v>
      </c>
      <c r="R1035" s="31">
        <v>240023</v>
      </c>
      <c r="S1035" s="34">
        <v>2024</v>
      </c>
      <c r="T1035" s="34" t="s">
        <v>130</v>
      </c>
      <c r="U1035" s="31" t="s">
        <v>19</v>
      </c>
      <c r="V1035" s="31">
        <v>1212</v>
      </c>
      <c r="W1035" s="35">
        <v>2</v>
      </c>
      <c r="X1035">
        <v>1</v>
      </c>
      <c r="Y1035" t="s">
        <v>27</v>
      </c>
      <c r="Z1035" s="5" t="str">
        <f t="shared" si="54"/>
        <v>1212_1_35 day</v>
      </c>
      <c r="AA1035" s="32">
        <f t="shared" si="55"/>
        <v>240023</v>
      </c>
      <c r="AF1035">
        <f>VLOOKUP($I1035,ForageQuality!$G$3:$K$1436,2,FALSE)</f>
        <v>16.027353999999999</v>
      </c>
      <c r="AG1035">
        <f>VLOOKUP($I1035,ForageQuality!$G$3:$K$1436,3,FALSE)</f>
        <v>30.449235999999999</v>
      </c>
      <c r="AH1035">
        <f>VLOOKUP($I1035,ForageQuality!$G$3:$K$1436,4,FALSE)</f>
        <v>38.613425999999997</v>
      </c>
      <c r="AI1035">
        <f>VLOOKUP($I1035,ForageQuality!$G$3:$K$1436,5,FALSE)</f>
        <v>28.670445999999998</v>
      </c>
    </row>
    <row r="1036" spans="1:35" ht="15" customHeight="1" x14ac:dyDescent="0.2">
      <c r="A1036" s="27" t="s">
        <v>19</v>
      </c>
      <c r="B1036" s="27">
        <v>2024</v>
      </c>
      <c r="C1036" s="30">
        <v>45449</v>
      </c>
      <c r="D1036" s="27">
        <v>1303</v>
      </c>
      <c r="E1036" s="31">
        <v>3</v>
      </c>
      <c r="F1036" s="27" t="s">
        <v>25</v>
      </c>
      <c r="G1036" s="27" t="s">
        <v>27</v>
      </c>
      <c r="H1036" s="27">
        <v>1</v>
      </c>
      <c r="I1036" s="5">
        <f t="shared" si="52"/>
        <v>240026</v>
      </c>
      <c r="J1036" s="27">
        <v>6.2208313094028069</v>
      </c>
      <c r="Q1036" t="str">
        <f t="shared" si="53"/>
        <v>1303_1_35 day</v>
      </c>
      <c r="R1036" s="31">
        <v>240024</v>
      </c>
      <c r="S1036" s="34">
        <v>2024</v>
      </c>
      <c r="T1036" s="34" t="s">
        <v>130</v>
      </c>
      <c r="U1036" s="31" t="s">
        <v>19</v>
      </c>
      <c r="V1036" s="31">
        <v>1301</v>
      </c>
      <c r="W1036" s="35">
        <v>2</v>
      </c>
      <c r="X1036">
        <v>1</v>
      </c>
      <c r="Y1036" t="s">
        <v>27</v>
      </c>
      <c r="Z1036" s="5" t="str">
        <f t="shared" si="54"/>
        <v>1301_1_35 day</v>
      </c>
      <c r="AA1036" s="32">
        <f t="shared" si="55"/>
        <v>240024</v>
      </c>
      <c r="AF1036">
        <f>VLOOKUP($I1036,ForageQuality!$G$3:$K$1436,2,FALSE)</f>
        <v>16.819493999999999</v>
      </c>
      <c r="AG1036">
        <f>VLOOKUP($I1036,ForageQuality!$G$3:$K$1436,3,FALSE)</f>
        <v>28.197118</v>
      </c>
      <c r="AH1036">
        <f>VLOOKUP($I1036,ForageQuality!$G$3:$K$1436,4,FALSE)</f>
        <v>36.035240000000002</v>
      </c>
      <c r="AI1036">
        <f>VLOOKUP($I1036,ForageQuality!$G$3:$K$1436,5,FALSE)</f>
        <v>25.956347999999998</v>
      </c>
    </row>
    <row r="1037" spans="1:35" ht="15" customHeight="1" x14ac:dyDescent="0.2">
      <c r="A1037" s="27" t="s">
        <v>19</v>
      </c>
      <c r="B1037" s="27">
        <v>2024</v>
      </c>
      <c r="C1037" s="30">
        <v>45449</v>
      </c>
      <c r="D1037" s="27">
        <v>1304</v>
      </c>
      <c r="E1037" s="31">
        <v>3</v>
      </c>
      <c r="F1037" s="27" t="s">
        <v>26</v>
      </c>
      <c r="G1037" s="27" t="s">
        <v>27</v>
      </c>
      <c r="H1037" s="27">
        <v>1</v>
      </c>
      <c r="I1037" s="5">
        <f t="shared" si="52"/>
        <v>240027</v>
      </c>
      <c r="J1037" s="27">
        <v>6.5794154183813429</v>
      </c>
      <c r="Q1037" t="str">
        <f t="shared" si="53"/>
        <v>1304_1_35 day</v>
      </c>
      <c r="R1037" s="31">
        <v>240025</v>
      </c>
      <c r="S1037" s="34">
        <v>2024</v>
      </c>
      <c r="T1037" s="34" t="s">
        <v>130</v>
      </c>
      <c r="U1037" s="31" t="s">
        <v>19</v>
      </c>
      <c r="V1037" s="31">
        <v>1302</v>
      </c>
      <c r="W1037" s="35">
        <v>2</v>
      </c>
      <c r="X1037">
        <v>1</v>
      </c>
      <c r="Y1037" t="s">
        <v>27</v>
      </c>
      <c r="Z1037" s="5" t="str">
        <f t="shared" si="54"/>
        <v>1302_1_35 day</v>
      </c>
      <c r="AA1037" s="32">
        <f t="shared" si="55"/>
        <v>240025</v>
      </c>
      <c r="AF1037">
        <f>VLOOKUP($I1037,ForageQuality!$G$3:$K$1436,2,FALSE)</f>
        <v>18.24344</v>
      </c>
      <c r="AG1037">
        <f>VLOOKUP($I1037,ForageQuality!$G$3:$K$1436,3,FALSE)</f>
        <v>26.542559999999998</v>
      </c>
      <c r="AH1037">
        <f>VLOOKUP($I1037,ForageQuality!$G$3:$K$1436,4,FALSE)</f>
        <v>33.900260000000003</v>
      </c>
      <c r="AI1037">
        <f>VLOOKUP($I1037,ForageQuality!$G$3:$K$1436,5,FALSE)</f>
        <v>21.899439999999998</v>
      </c>
    </row>
    <row r="1038" spans="1:35" ht="15" customHeight="1" x14ac:dyDescent="0.2">
      <c r="A1038" s="27" t="s">
        <v>19</v>
      </c>
      <c r="B1038" s="27">
        <v>2024</v>
      </c>
      <c r="C1038" s="30">
        <v>45449</v>
      </c>
      <c r="D1038" s="27">
        <v>1305</v>
      </c>
      <c r="E1038" s="31">
        <v>3</v>
      </c>
      <c r="F1038" s="27" t="s">
        <v>23</v>
      </c>
      <c r="G1038" s="27" t="s">
        <v>27</v>
      </c>
      <c r="H1038" s="27">
        <v>1</v>
      </c>
      <c r="I1038" s="5">
        <f t="shared" si="52"/>
        <v>240028</v>
      </c>
      <c r="J1038" s="27">
        <v>7.0445751426440015</v>
      </c>
      <c r="Q1038" t="str">
        <f t="shared" si="53"/>
        <v>1305_1_35 day</v>
      </c>
      <c r="R1038" s="31">
        <v>240026</v>
      </c>
      <c r="S1038" s="34">
        <v>2024</v>
      </c>
      <c r="T1038" s="34" t="s">
        <v>130</v>
      </c>
      <c r="U1038" s="31" t="s">
        <v>19</v>
      </c>
      <c r="V1038" s="31">
        <v>1303</v>
      </c>
      <c r="W1038" s="35">
        <v>2</v>
      </c>
      <c r="X1038">
        <v>1</v>
      </c>
      <c r="Y1038" t="s">
        <v>27</v>
      </c>
      <c r="Z1038" s="5" t="str">
        <f t="shared" si="54"/>
        <v>1303_1_35 day</v>
      </c>
      <c r="AA1038" s="32">
        <f t="shared" si="55"/>
        <v>240026</v>
      </c>
      <c r="AF1038">
        <f>VLOOKUP($I1038,ForageQuality!$G$3:$K$1436,2,FALSE)</f>
        <v>17.358080000000001</v>
      </c>
      <c r="AG1038">
        <f>VLOOKUP($I1038,ForageQuality!$G$3:$K$1436,3,FALSE)</f>
        <v>27.400320000000004</v>
      </c>
      <c r="AH1038">
        <f>VLOOKUP($I1038,ForageQuality!$G$3:$K$1436,4,FALSE)</f>
        <v>35.552256</v>
      </c>
      <c r="AI1038">
        <f>VLOOKUP($I1038,ForageQuality!$G$3:$K$1436,5,FALSE)</f>
        <v>24.264959999999999</v>
      </c>
    </row>
    <row r="1039" spans="1:35" ht="15" customHeight="1" x14ac:dyDescent="0.2">
      <c r="A1039" s="27" t="s">
        <v>19</v>
      </c>
      <c r="B1039" s="27">
        <v>2024</v>
      </c>
      <c r="C1039" s="30">
        <v>45449</v>
      </c>
      <c r="D1039" s="27">
        <v>1306</v>
      </c>
      <c r="E1039" s="31">
        <v>3</v>
      </c>
      <c r="F1039" s="27" t="s">
        <v>24</v>
      </c>
      <c r="G1039" s="27" t="s">
        <v>27</v>
      </c>
      <c r="H1039" s="27">
        <v>1</v>
      </c>
      <c r="I1039" s="5">
        <f t="shared" si="52"/>
        <v>240029</v>
      </c>
      <c r="J1039" s="27">
        <v>6.2244985559674104</v>
      </c>
      <c r="Q1039" t="str">
        <f t="shared" si="53"/>
        <v>1306_1_35 day</v>
      </c>
      <c r="R1039" s="31">
        <v>240027</v>
      </c>
      <c r="S1039" s="34">
        <v>2024</v>
      </c>
      <c r="T1039" s="34" t="s">
        <v>130</v>
      </c>
      <c r="U1039" s="31" t="s">
        <v>19</v>
      </c>
      <c r="V1039" s="31">
        <v>1304</v>
      </c>
      <c r="W1039" s="35">
        <v>2</v>
      </c>
      <c r="X1039">
        <v>1</v>
      </c>
      <c r="Y1039" t="s">
        <v>27</v>
      </c>
      <c r="Z1039" s="5" t="str">
        <f t="shared" si="54"/>
        <v>1304_1_35 day</v>
      </c>
      <c r="AA1039" s="32">
        <f t="shared" si="55"/>
        <v>240027</v>
      </c>
      <c r="AF1039">
        <f>VLOOKUP($I1039,ForageQuality!$G$3:$K$1436,2,FALSE)</f>
        <v>16.984660000000002</v>
      </c>
      <c r="AG1039">
        <f>VLOOKUP($I1039,ForageQuality!$G$3:$K$1436,3,FALSE)</f>
        <v>28.458100000000002</v>
      </c>
      <c r="AH1039">
        <f>VLOOKUP($I1039,ForageQuality!$G$3:$K$1436,4,FALSE)</f>
        <v>36.0349</v>
      </c>
      <c r="AI1039">
        <f>VLOOKUP($I1039,ForageQuality!$G$3:$K$1436,5,FALSE)</f>
        <v>26.681159999999995</v>
      </c>
    </row>
    <row r="1040" spans="1:35" ht="15" customHeight="1" x14ac:dyDescent="0.2">
      <c r="A1040" s="27" t="s">
        <v>19</v>
      </c>
      <c r="B1040" s="27">
        <v>2024</v>
      </c>
      <c r="C1040" s="30">
        <v>45449</v>
      </c>
      <c r="D1040" s="27">
        <v>1307</v>
      </c>
      <c r="E1040" s="31">
        <v>3</v>
      </c>
      <c r="F1040" s="27" t="s">
        <v>22</v>
      </c>
      <c r="G1040" s="27" t="s">
        <v>21</v>
      </c>
      <c r="H1040" s="27">
        <v>1</v>
      </c>
      <c r="I1040" s="5">
        <f t="shared" si="52"/>
        <v>240030</v>
      </c>
      <c r="J1040" s="27">
        <v>4.4962323850083985</v>
      </c>
      <c r="Q1040" t="str">
        <f t="shared" si="53"/>
        <v>1307_1_45 day</v>
      </c>
      <c r="R1040" s="31">
        <v>240028</v>
      </c>
      <c r="S1040" s="34">
        <v>2024</v>
      </c>
      <c r="T1040" s="34" t="s">
        <v>130</v>
      </c>
      <c r="U1040" s="31" t="s">
        <v>19</v>
      </c>
      <c r="V1040" s="31">
        <v>1305</v>
      </c>
      <c r="W1040" s="35">
        <v>2</v>
      </c>
      <c r="X1040">
        <v>1</v>
      </c>
      <c r="Y1040" t="s">
        <v>27</v>
      </c>
      <c r="Z1040" s="5" t="str">
        <f t="shared" si="54"/>
        <v>1305_1_35 day</v>
      </c>
      <c r="AA1040" s="32">
        <f t="shared" si="55"/>
        <v>240028</v>
      </c>
      <c r="AF1040">
        <f>VLOOKUP($I1040,ForageQuality!$G$3:$K$1436,2,FALSE)</f>
        <v>15.568982999999999</v>
      </c>
      <c r="AG1040">
        <f>VLOOKUP($I1040,ForageQuality!$G$3:$K$1436,3,FALSE)</f>
        <v>30.331893000000001</v>
      </c>
      <c r="AH1040">
        <f>VLOOKUP($I1040,ForageQuality!$G$3:$K$1436,4,FALSE)</f>
        <v>38.22054</v>
      </c>
      <c r="AI1040">
        <f>VLOOKUP($I1040,ForageQuality!$G$3:$K$1436,5,FALSE)</f>
        <v>27.460823999999999</v>
      </c>
    </row>
    <row r="1041" spans="1:35" ht="15" customHeight="1" x14ac:dyDescent="0.2">
      <c r="A1041" s="27" t="s">
        <v>19</v>
      </c>
      <c r="B1041" s="27">
        <v>2024</v>
      </c>
      <c r="C1041" s="30">
        <v>45449</v>
      </c>
      <c r="D1041" s="27">
        <v>1308</v>
      </c>
      <c r="E1041" s="31">
        <v>3</v>
      </c>
      <c r="F1041" s="27" t="s">
        <v>20</v>
      </c>
      <c r="G1041" s="27" t="s">
        <v>21</v>
      </c>
      <c r="H1041" s="27">
        <v>1</v>
      </c>
      <c r="I1041" s="5">
        <f t="shared" si="52"/>
        <v>240031</v>
      </c>
      <c r="J1041" s="27">
        <v>6.7095290488962771</v>
      </c>
      <c r="Q1041" t="str">
        <f t="shared" si="53"/>
        <v>1308_1_45 day</v>
      </c>
      <c r="R1041" s="31">
        <v>240029</v>
      </c>
      <c r="S1041" s="34">
        <v>2024</v>
      </c>
      <c r="T1041" s="34" t="s">
        <v>130</v>
      </c>
      <c r="U1041" s="31" t="s">
        <v>19</v>
      </c>
      <c r="V1041" s="31">
        <v>1306</v>
      </c>
      <c r="W1041" s="35">
        <v>2</v>
      </c>
      <c r="X1041">
        <v>1</v>
      </c>
      <c r="Y1041" t="s">
        <v>27</v>
      </c>
      <c r="Z1041" s="5" t="str">
        <f t="shared" si="54"/>
        <v>1306_1_35 day</v>
      </c>
      <c r="AA1041" s="32">
        <f t="shared" si="55"/>
        <v>240029</v>
      </c>
      <c r="AF1041">
        <f>VLOOKUP($I1041,ForageQuality!$G$3:$K$1436,2,FALSE)</f>
        <v>16.359024999999999</v>
      </c>
      <c r="AG1041">
        <f>VLOOKUP($I1041,ForageQuality!$G$3:$K$1436,3,FALSE)</f>
        <v>29.580200000000001</v>
      </c>
      <c r="AH1041">
        <f>VLOOKUP($I1041,ForageQuality!$G$3:$K$1436,4,FALSE)</f>
        <v>37.984499999999997</v>
      </c>
      <c r="AI1041">
        <f>VLOOKUP($I1041,ForageQuality!$G$3:$K$1436,5,FALSE)</f>
        <v>26.680900000000001</v>
      </c>
    </row>
    <row r="1042" spans="1:35" ht="15" customHeight="1" x14ac:dyDescent="0.2">
      <c r="A1042" s="27" t="s">
        <v>19</v>
      </c>
      <c r="B1042" s="27">
        <v>2024</v>
      </c>
      <c r="C1042" s="30">
        <v>45449</v>
      </c>
      <c r="D1042" s="27">
        <v>1309</v>
      </c>
      <c r="E1042" s="31">
        <v>3</v>
      </c>
      <c r="F1042" s="27" t="s">
        <v>26</v>
      </c>
      <c r="G1042" s="27" t="s">
        <v>21</v>
      </c>
      <c r="H1042" s="27">
        <v>1</v>
      </c>
      <c r="I1042" s="5">
        <f t="shared" si="52"/>
        <v>240032</v>
      </c>
      <c r="J1042" s="27">
        <v>5.5234907437448459</v>
      </c>
      <c r="Q1042" t="str">
        <f t="shared" si="53"/>
        <v>1309_1_45 day</v>
      </c>
      <c r="R1042" s="31">
        <v>240030</v>
      </c>
      <c r="S1042" s="34">
        <v>2024</v>
      </c>
      <c r="T1042" s="34" t="s">
        <v>130</v>
      </c>
      <c r="U1042" s="31" t="s">
        <v>19</v>
      </c>
      <c r="V1042" s="31">
        <v>1307</v>
      </c>
      <c r="W1042" s="35">
        <v>4</v>
      </c>
      <c r="X1042">
        <v>1</v>
      </c>
      <c r="Y1042" t="s">
        <v>21</v>
      </c>
      <c r="Z1042" s="5" t="str">
        <f t="shared" si="54"/>
        <v>1307_1_45 day</v>
      </c>
      <c r="AA1042" s="32">
        <f t="shared" si="55"/>
        <v>240030</v>
      </c>
      <c r="AF1042">
        <f>VLOOKUP($I1042,ForageQuality!$G$3:$K$1436,2,FALSE)</f>
        <v>21.259295999999999</v>
      </c>
      <c r="AG1042">
        <f>VLOOKUP($I1042,ForageQuality!$G$3:$K$1436,3,FALSE)</f>
        <v>22.948716000000001</v>
      </c>
      <c r="AH1042">
        <f>VLOOKUP($I1042,ForageQuality!$G$3:$K$1436,4,FALSE)</f>
        <v>29.395907999999999</v>
      </c>
      <c r="AI1042">
        <f>VLOOKUP($I1042,ForageQuality!$G$3:$K$1436,5,FALSE)</f>
        <v>16.894200000000001</v>
      </c>
    </row>
    <row r="1043" spans="1:35" ht="15" customHeight="1" x14ac:dyDescent="0.2">
      <c r="A1043" s="27" t="s">
        <v>19</v>
      </c>
      <c r="B1043" s="27">
        <v>2024</v>
      </c>
      <c r="C1043" s="30">
        <v>45449</v>
      </c>
      <c r="D1043" s="27">
        <v>1310</v>
      </c>
      <c r="E1043" s="31">
        <v>3</v>
      </c>
      <c r="F1043" s="27" t="s">
        <v>24</v>
      </c>
      <c r="G1043" s="27" t="s">
        <v>21</v>
      </c>
      <c r="H1043" s="27">
        <v>1</v>
      </c>
      <c r="I1043" s="5">
        <f t="shared" si="52"/>
        <v>240033</v>
      </c>
      <c r="J1043" s="27">
        <v>6.3533658019390078</v>
      </c>
      <c r="Q1043" t="str">
        <f t="shared" si="53"/>
        <v>1310_1_45 day</v>
      </c>
      <c r="R1043" s="31">
        <v>240031</v>
      </c>
      <c r="S1043" s="34">
        <v>2024</v>
      </c>
      <c r="T1043" s="34" t="s">
        <v>130</v>
      </c>
      <c r="U1043" s="31" t="s">
        <v>19</v>
      </c>
      <c r="V1043" s="31">
        <v>1308</v>
      </c>
      <c r="W1043" s="35">
        <v>4</v>
      </c>
      <c r="X1043">
        <v>1</v>
      </c>
      <c r="Y1043" t="s">
        <v>21</v>
      </c>
      <c r="Z1043" s="5" t="str">
        <f t="shared" si="54"/>
        <v>1308_1_45 day</v>
      </c>
      <c r="AA1043" s="32">
        <f t="shared" si="55"/>
        <v>240031</v>
      </c>
      <c r="AF1043">
        <f>VLOOKUP($I1043,ForageQuality!$G$3:$K$1436,2,FALSE)</f>
        <v>17.574031000000002</v>
      </c>
      <c r="AG1043">
        <f>VLOOKUP($I1043,ForageQuality!$G$3:$K$1436,3,FALSE)</f>
        <v>27.676141000000001</v>
      </c>
      <c r="AH1043">
        <f>VLOOKUP($I1043,ForageQuality!$G$3:$K$1436,4,FALSE)</f>
        <v>35.466597</v>
      </c>
      <c r="AI1043">
        <f>VLOOKUP($I1043,ForageQuality!$G$3:$K$1436,5,FALSE)</f>
        <v>24.381578999999999</v>
      </c>
    </row>
    <row r="1044" spans="1:35" ht="15" customHeight="1" x14ac:dyDescent="0.2">
      <c r="A1044" s="27" t="s">
        <v>19</v>
      </c>
      <c r="B1044" s="27">
        <v>2024</v>
      </c>
      <c r="C1044" s="30">
        <v>45449</v>
      </c>
      <c r="D1044" s="27">
        <v>1311</v>
      </c>
      <c r="E1044" s="31">
        <v>3</v>
      </c>
      <c r="F1044" s="27" t="s">
        <v>25</v>
      </c>
      <c r="G1044" s="27" t="s">
        <v>21</v>
      </c>
      <c r="H1044" s="27">
        <v>1</v>
      </c>
      <c r="I1044" s="5">
        <f t="shared" si="52"/>
        <v>240034</v>
      </c>
      <c r="J1044" s="27">
        <v>6.3304562857706719</v>
      </c>
      <c r="Q1044" t="str">
        <f t="shared" si="53"/>
        <v>1311_1_45 day</v>
      </c>
      <c r="R1044" s="31">
        <v>240032</v>
      </c>
      <c r="S1044" s="34">
        <v>2024</v>
      </c>
      <c r="T1044" s="34" t="s">
        <v>130</v>
      </c>
      <c r="U1044" s="31" t="s">
        <v>19</v>
      </c>
      <c r="V1044" s="31">
        <v>1309</v>
      </c>
      <c r="W1044" s="35">
        <v>4</v>
      </c>
      <c r="X1044">
        <v>1</v>
      </c>
      <c r="Y1044" t="s">
        <v>21</v>
      </c>
      <c r="Z1044" s="5" t="str">
        <f t="shared" si="54"/>
        <v>1309_1_45 day</v>
      </c>
      <c r="AA1044" s="32">
        <f t="shared" si="55"/>
        <v>240032</v>
      </c>
      <c r="AF1044">
        <f>VLOOKUP($I1044,ForageQuality!$G$3:$K$1436,2,FALSE)</f>
        <v>14.189935999999999</v>
      </c>
      <c r="AG1044">
        <f>VLOOKUP($I1044,ForageQuality!$G$3:$K$1436,3,FALSE)</f>
        <v>33.408521999999998</v>
      </c>
      <c r="AH1044">
        <f>VLOOKUP($I1044,ForageQuality!$G$3:$K$1436,4,FALSE)</f>
        <v>42.670380999999999</v>
      </c>
      <c r="AI1044">
        <f>VLOOKUP($I1044,ForageQuality!$G$3:$K$1436,5,FALSE)</f>
        <v>32.603937999999999</v>
      </c>
    </row>
    <row r="1045" spans="1:35" ht="15" customHeight="1" x14ac:dyDescent="0.2">
      <c r="A1045" s="27" t="s">
        <v>19</v>
      </c>
      <c r="B1045" s="27">
        <v>2024</v>
      </c>
      <c r="C1045" s="30">
        <v>45449</v>
      </c>
      <c r="D1045" s="27">
        <v>1312</v>
      </c>
      <c r="E1045" s="31">
        <v>3</v>
      </c>
      <c r="F1045" s="27" t="s">
        <v>23</v>
      </c>
      <c r="G1045" s="27" t="s">
        <v>21</v>
      </c>
      <c r="H1045" s="27">
        <v>1</v>
      </c>
      <c r="I1045" s="5">
        <f t="shared" si="52"/>
        <v>240035</v>
      </c>
      <c r="J1045" s="27">
        <v>5.7269826579257668</v>
      </c>
      <c r="Q1045" t="str">
        <f t="shared" si="53"/>
        <v>1312_1_45 day</v>
      </c>
      <c r="R1045" s="31">
        <v>240033</v>
      </c>
      <c r="S1045" s="34">
        <v>2024</v>
      </c>
      <c r="T1045" s="34" t="s">
        <v>130</v>
      </c>
      <c r="U1045" s="31" t="s">
        <v>19</v>
      </c>
      <c r="V1045" s="31">
        <v>1310</v>
      </c>
      <c r="W1045" s="35">
        <v>4</v>
      </c>
      <c r="X1045">
        <v>1</v>
      </c>
      <c r="Y1045" t="s">
        <v>21</v>
      </c>
      <c r="Z1045" s="5" t="str">
        <f t="shared" si="54"/>
        <v>1310_1_45 day</v>
      </c>
      <c r="AA1045" s="32">
        <f t="shared" si="55"/>
        <v>240033</v>
      </c>
      <c r="AF1045">
        <f>VLOOKUP($I1045,ForageQuality!$G$3:$K$1436,2,FALSE)</f>
        <v>16.277225999999999</v>
      </c>
      <c r="AG1045">
        <f>VLOOKUP($I1045,ForageQuality!$G$3:$K$1436,3,FALSE)</f>
        <v>29.239223999999997</v>
      </c>
      <c r="AH1045">
        <f>VLOOKUP($I1045,ForageQuality!$G$3:$K$1436,4,FALSE)</f>
        <v>37.463887999999997</v>
      </c>
      <c r="AI1045">
        <f>VLOOKUP($I1045,ForageQuality!$G$3:$K$1436,5,FALSE)</f>
        <v>24.927616</v>
      </c>
    </row>
    <row r="1046" spans="1:35" ht="15" customHeight="1" x14ac:dyDescent="0.2">
      <c r="A1046" s="27" t="s">
        <v>19</v>
      </c>
      <c r="B1046" s="27">
        <v>2024</v>
      </c>
      <c r="C1046" s="30">
        <v>45449</v>
      </c>
      <c r="D1046" s="27">
        <v>1401</v>
      </c>
      <c r="E1046" s="31">
        <v>4</v>
      </c>
      <c r="F1046" s="27" t="s">
        <v>20</v>
      </c>
      <c r="G1046" s="27" t="s">
        <v>21</v>
      </c>
      <c r="H1046" s="27">
        <v>1</v>
      </c>
      <c r="I1046" s="5">
        <f t="shared" si="52"/>
        <v>240036</v>
      </c>
      <c r="J1046" s="27">
        <v>6.2462653824790157</v>
      </c>
      <c r="Q1046" t="str">
        <f t="shared" si="53"/>
        <v>1401_1_45 day</v>
      </c>
      <c r="R1046" s="31">
        <v>240034</v>
      </c>
      <c r="S1046" s="34">
        <v>2024</v>
      </c>
      <c r="T1046" s="34" t="s">
        <v>130</v>
      </c>
      <c r="U1046" s="31" t="s">
        <v>19</v>
      </c>
      <c r="V1046" s="31">
        <v>1311</v>
      </c>
      <c r="W1046" s="35">
        <v>4</v>
      </c>
      <c r="X1046">
        <v>1</v>
      </c>
      <c r="Y1046" t="s">
        <v>21</v>
      </c>
      <c r="Z1046" s="5" t="str">
        <f t="shared" si="54"/>
        <v>1311_1_45 day</v>
      </c>
      <c r="AA1046" s="32">
        <f t="shared" si="55"/>
        <v>240034</v>
      </c>
      <c r="AF1046">
        <f>VLOOKUP($I1046,ForageQuality!$G$3:$K$1436,2,FALSE)</f>
        <v>16.62566</v>
      </c>
      <c r="AG1046">
        <f>VLOOKUP($I1046,ForageQuality!$G$3:$K$1436,3,FALSE)</f>
        <v>29.357679999999998</v>
      </c>
      <c r="AH1046">
        <f>VLOOKUP($I1046,ForageQuality!$G$3:$K$1436,4,FALSE)</f>
        <v>37.857880000000002</v>
      </c>
      <c r="AI1046">
        <f>VLOOKUP($I1046,ForageQuality!$G$3:$K$1436,5,FALSE)</f>
        <v>25.025320000000001</v>
      </c>
    </row>
    <row r="1047" spans="1:35" ht="15" customHeight="1" x14ac:dyDescent="0.2">
      <c r="A1047" s="27" t="s">
        <v>19</v>
      </c>
      <c r="B1047" s="27">
        <v>2024</v>
      </c>
      <c r="C1047" s="30">
        <v>45449</v>
      </c>
      <c r="D1047" s="27">
        <v>1402</v>
      </c>
      <c r="E1047" s="31">
        <v>4</v>
      </c>
      <c r="F1047" s="27" t="s">
        <v>23</v>
      </c>
      <c r="G1047" s="27" t="s">
        <v>21</v>
      </c>
      <c r="H1047" s="27">
        <v>1</v>
      </c>
      <c r="I1047" s="5">
        <f t="shared" si="52"/>
        <v>240037</v>
      </c>
      <c r="J1047" s="27">
        <v>6.2899442504551279</v>
      </c>
      <c r="Q1047" t="str">
        <f t="shared" si="53"/>
        <v>1402_1_45 day</v>
      </c>
      <c r="R1047" s="31">
        <v>240035</v>
      </c>
      <c r="S1047" s="34">
        <v>2024</v>
      </c>
      <c r="T1047" s="34" t="s">
        <v>130</v>
      </c>
      <c r="U1047" s="31" t="s">
        <v>19</v>
      </c>
      <c r="V1047" s="31">
        <v>1312</v>
      </c>
      <c r="W1047" s="35">
        <v>4</v>
      </c>
      <c r="X1047">
        <v>1</v>
      </c>
      <c r="Y1047" t="s">
        <v>21</v>
      </c>
      <c r="Z1047" s="5" t="str">
        <f t="shared" si="54"/>
        <v>1312_1_45 day</v>
      </c>
      <c r="AA1047" s="32">
        <f t="shared" si="55"/>
        <v>240035</v>
      </c>
      <c r="AF1047">
        <f>VLOOKUP($I1047,ForageQuality!$G$3:$K$1436,2,FALSE)</f>
        <v>18.373608000000001</v>
      </c>
      <c r="AG1047">
        <f>VLOOKUP($I1047,ForageQuality!$G$3:$K$1436,3,FALSE)</f>
        <v>27.496040000000001</v>
      </c>
      <c r="AH1047">
        <f>VLOOKUP($I1047,ForageQuality!$G$3:$K$1436,4,FALSE)</f>
        <v>35.680480000000003</v>
      </c>
      <c r="AI1047">
        <f>VLOOKUP($I1047,ForageQuality!$G$3:$K$1436,5,FALSE)</f>
        <v>21.371504000000002</v>
      </c>
    </row>
    <row r="1048" spans="1:35" ht="15" customHeight="1" x14ac:dyDescent="0.2">
      <c r="A1048" s="27" t="s">
        <v>19</v>
      </c>
      <c r="B1048" s="27">
        <v>2024</v>
      </c>
      <c r="C1048" s="30">
        <v>45449</v>
      </c>
      <c r="D1048" s="27">
        <v>1403</v>
      </c>
      <c r="E1048" s="31">
        <v>4</v>
      </c>
      <c r="F1048" s="27" t="s">
        <v>24</v>
      </c>
      <c r="G1048" s="27" t="s">
        <v>21</v>
      </c>
      <c r="H1048" s="27">
        <v>1</v>
      </c>
      <c r="I1048" s="5">
        <f t="shared" si="52"/>
        <v>240038</v>
      </c>
      <c r="J1048" s="27">
        <v>6.6945951508305965</v>
      </c>
      <c r="Q1048" t="str">
        <f t="shared" si="53"/>
        <v>1403_1_45 day</v>
      </c>
      <c r="R1048" s="31">
        <v>240036</v>
      </c>
      <c r="S1048" s="34">
        <v>2024</v>
      </c>
      <c r="T1048" s="34" t="s">
        <v>130</v>
      </c>
      <c r="U1048" s="31" t="s">
        <v>19</v>
      </c>
      <c r="V1048" s="31">
        <v>1401</v>
      </c>
      <c r="W1048" s="35">
        <v>4</v>
      </c>
      <c r="X1048">
        <v>1</v>
      </c>
      <c r="Y1048" t="s">
        <v>21</v>
      </c>
      <c r="Z1048" s="5" t="str">
        <f t="shared" si="54"/>
        <v>1401_1_45 day</v>
      </c>
      <c r="AA1048" s="32">
        <f t="shared" si="55"/>
        <v>240036</v>
      </c>
      <c r="AF1048">
        <f>VLOOKUP($I1048,ForageQuality!$G$3:$K$1436,2,FALSE)</f>
        <v>16.856273999999999</v>
      </c>
      <c r="AG1048">
        <f>VLOOKUP($I1048,ForageQuality!$G$3:$K$1436,3,FALSE)</f>
        <v>30.467784000000005</v>
      </c>
      <c r="AH1048">
        <f>VLOOKUP($I1048,ForageQuality!$G$3:$K$1436,4,FALSE)</f>
        <v>38.570528000000003</v>
      </c>
      <c r="AI1048">
        <f>VLOOKUP($I1048,ForageQuality!$G$3:$K$1436,5,FALSE)</f>
        <v>26.645562000000002</v>
      </c>
    </row>
    <row r="1049" spans="1:35" ht="15" customHeight="1" x14ac:dyDescent="0.2">
      <c r="A1049" s="27" t="s">
        <v>19</v>
      </c>
      <c r="B1049" s="27">
        <v>2024</v>
      </c>
      <c r="C1049" s="30">
        <v>45449</v>
      </c>
      <c r="D1049" s="27">
        <v>1404</v>
      </c>
      <c r="E1049" s="31">
        <v>4</v>
      </c>
      <c r="F1049" s="27" t="s">
        <v>22</v>
      </c>
      <c r="G1049" s="27" t="s">
        <v>21</v>
      </c>
      <c r="H1049" s="27">
        <v>1</v>
      </c>
      <c r="I1049" s="5">
        <f t="shared" si="52"/>
        <v>240039</v>
      </c>
      <c r="J1049" s="27">
        <v>5.3534669229123635</v>
      </c>
      <c r="Q1049" t="str">
        <f t="shared" si="53"/>
        <v>1404_1_45 day</v>
      </c>
      <c r="R1049" s="31">
        <v>240037</v>
      </c>
      <c r="S1049" s="34">
        <v>2024</v>
      </c>
      <c r="T1049" s="34" t="s">
        <v>130</v>
      </c>
      <c r="U1049" s="31" t="s">
        <v>19</v>
      </c>
      <c r="V1049" s="31">
        <v>1402</v>
      </c>
      <c r="W1049" s="35">
        <v>4</v>
      </c>
      <c r="X1049">
        <v>1</v>
      </c>
      <c r="Y1049" t="s">
        <v>21</v>
      </c>
      <c r="Z1049" s="5" t="str">
        <f t="shared" si="54"/>
        <v>1402_1_45 day</v>
      </c>
      <c r="AA1049" s="32">
        <f t="shared" si="55"/>
        <v>240037</v>
      </c>
      <c r="AF1049">
        <f>VLOOKUP($I1049,ForageQuality!$G$3:$K$1436,2,FALSE)</f>
        <v>15.377124</v>
      </c>
      <c r="AG1049">
        <f>VLOOKUP($I1049,ForageQuality!$G$3:$K$1436,3,FALSE)</f>
        <v>29.331773999999999</v>
      </c>
      <c r="AH1049">
        <f>VLOOKUP($I1049,ForageQuality!$G$3:$K$1436,4,FALSE)</f>
        <v>37.767584999999997</v>
      </c>
      <c r="AI1049">
        <f>VLOOKUP($I1049,ForageQuality!$G$3:$K$1436,5,FALSE)</f>
        <v>27.225072000000001</v>
      </c>
    </row>
    <row r="1050" spans="1:35" ht="15" customHeight="1" x14ac:dyDescent="0.2">
      <c r="A1050" s="27" t="s">
        <v>19</v>
      </c>
      <c r="B1050" s="27">
        <v>2024</v>
      </c>
      <c r="C1050" s="30">
        <v>45449</v>
      </c>
      <c r="D1050" s="27">
        <v>1405</v>
      </c>
      <c r="E1050" s="31">
        <v>4</v>
      </c>
      <c r="F1050" s="27" t="s">
        <v>26</v>
      </c>
      <c r="G1050" s="27" t="s">
        <v>21</v>
      </c>
      <c r="H1050" s="27">
        <v>1</v>
      </c>
      <c r="I1050" s="5">
        <f t="shared" si="52"/>
        <v>240040</v>
      </c>
      <c r="J1050" s="27">
        <v>5.8705350069690292</v>
      </c>
      <c r="Q1050" t="str">
        <f t="shared" si="53"/>
        <v>1405_1_45 day</v>
      </c>
      <c r="R1050" s="31">
        <v>240038</v>
      </c>
      <c r="S1050" s="34">
        <v>2024</v>
      </c>
      <c r="T1050" s="34" t="s">
        <v>130</v>
      </c>
      <c r="U1050" s="31" t="s">
        <v>19</v>
      </c>
      <c r="V1050" s="31">
        <v>1403</v>
      </c>
      <c r="W1050" s="35">
        <v>4</v>
      </c>
      <c r="X1050">
        <v>1</v>
      </c>
      <c r="Y1050" t="s">
        <v>21</v>
      </c>
      <c r="Z1050" s="5" t="str">
        <f t="shared" si="54"/>
        <v>1403_1_45 day</v>
      </c>
      <c r="AA1050" s="32">
        <f t="shared" si="55"/>
        <v>240038</v>
      </c>
      <c r="AF1050">
        <f>VLOOKUP($I1050,ForageQuality!$G$3:$K$1436,2,FALSE)</f>
        <v>15.694048</v>
      </c>
      <c r="AG1050">
        <f>VLOOKUP($I1050,ForageQuality!$G$3:$K$1436,3,FALSE)</f>
        <v>29.187487999999998</v>
      </c>
      <c r="AH1050">
        <f>VLOOKUP($I1050,ForageQuality!$G$3:$K$1436,4,FALSE)</f>
        <v>37.890304</v>
      </c>
      <c r="AI1050">
        <f>VLOOKUP($I1050,ForageQuality!$G$3:$K$1436,5,FALSE)</f>
        <v>27.358176</v>
      </c>
    </row>
    <row r="1051" spans="1:35" ht="15" customHeight="1" x14ac:dyDescent="0.2">
      <c r="A1051" s="27" t="s">
        <v>19</v>
      </c>
      <c r="B1051" s="27">
        <v>2024</v>
      </c>
      <c r="C1051" s="30">
        <v>45449</v>
      </c>
      <c r="D1051" s="27">
        <v>1406</v>
      </c>
      <c r="E1051" s="31">
        <v>4</v>
      </c>
      <c r="F1051" s="27" t="s">
        <v>25</v>
      </c>
      <c r="G1051" s="27" t="s">
        <v>21</v>
      </c>
      <c r="H1051" s="27">
        <v>1</v>
      </c>
      <c r="I1051" s="5">
        <f t="shared" si="52"/>
        <v>240041</v>
      </c>
      <c r="J1051" s="27">
        <v>6.6319687848815869</v>
      </c>
      <c r="Q1051" t="str">
        <f t="shared" si="53"/>
        <v>1406_1_45 day</v>
      </c>
      <c r="R1051" s="31">
        <v>240039</v>
      </c>
      <c r="S1051" s="34">
        <v>2024</v>
      </c>
      <c r="T1051" s="34" t="s">
        <v>130</v>
      </c>
      <c r="U1051" s="31" t="s">
        <v>19</v>
      </c>
      <c r="V1051" s="31">
        <v>1404</v>
      </c>
      <c r="W1051" s="35">
        <v>4</v>
      </c>
      <c r="X1051">
        <v>1</v>
      </c>
      <c r="Y1051" t="s">
        <v>21</v>
      </c>
      <c r="Z1051" s="5" t="str">
        <f t="shared" si="54"/>
        <v>1404_1_45 day</v>
      </c>
      <c r="AA1051" s="32">
        <f t="shared" si="55"/>
        <v>240039</v>
      </c>
      <c r="AF1051">
        <f>VLOOKUP($I1051,ForageQuality!$G$3:$K$1436,2,FALSE)</f>
        <v>18.142924000000001</v>
      </c>
      <c r="AG1051">
        <f>VLOOKUP($I1051,ForageQuality!$G$3:$K$1436,3,FALSE)</f>
        <v>27.899623999999999</v>
      </c>
      <c r="AH1051">
        <f>VLOOKUP($I1051,ForageQuality!$G$3:$K$1436,4,FALSE)</f>
        <v>34.461571999999997</v>
      </c>
      <c r="AI1051">
        <f>VLOOKUP($I1051,ForageQuality!$G$3:$K$1436,5,FALSE)</f>
        <v>22.354188000000001</v>
      </c>
    </row>
    <row r="1052" spans="1:35" ht="15" customHeight="1" x14ac:dyDescent="0.2">
      <c r="A1052" s="27" t="s">
        <v>19</v>
      </c>
      <c r="B1052" s="27">
        <v>2024</v>
      </c>
      <c r="C1052" s="30">
        <v>45449</v>
      </c>
      <c r="D1052" s="27">
        <v>1407</v>
      </c>
      <c r="E1052" s="31">
        <v>4</v>
      </c>
      <c r="F1052" s="27" t="s">
        <v>22</v>
      </c>
      <c r="G1052" s="27" t="s">
        <v>27</v>
      </c>
      <c r="H1052" s="27">
        <v>1</v>
      </c>
      <c r="I1052" s="5">
        <f t="shared" si="52"/>
        <v>240042</v>
      </c>
      <c r="J1052" s="27">
        <v>5.0252692361696143</v>
      </c>
      <c r="Q1052" t="str">
        <f t="shared" si="53"/>
        <v>1407_1_35 day</v>
      </c>
      <c r="R1052" s="31">
        <v>240040</v>
      </c>
      <c r="S1052" s="34">
        <v>2024</v>
      </c>
      <c r="T1052" s="34" t="s">
        <v>130</v>
      </c>
      <c r="U1052" s="31" t="s">
        <v>19</v>
      </c>
      <c r="V1052" s="31">
        <v>1405</v>
      </c>
      <c r="W1052" s="35">
        <v>4</v>
      </c>
      <c r="X1052">
        <v>1</v>
      </c>
      <c r="Y1052" t="s">
        <v>21</v>
      </c>
      <c r="Z1052" s="5" t="str">
        <f t="shared" si="54"/>
        <v>1405_1_45 day</v>
      </c>
      <c r="AA1052" s="32">
        <f t="shared" si="55"/>
        <v>240040</v>
      </c>
      <c r="AF1052">
        <f>VLOOKUP($I1052,ForageQuality!$G$3:$K$1436,2,FALSE)</f>
        <v>15.53313</v>
      </c>
      <c r="AG1052">
        <f>VLOOKUP($I1052,ForageQuality!$G$3:$K$1436,3,FALSE)</f>
        <v>31.740030000000001</v>
      </c>
      <c r="AH1052">
        <f>VLOOKUP($I1052,ForageQuality!$G$3:$K$1436,4,FALSE)</f>
        <v>40.025579999999998</v>
      </c>
      <c r="AI1052">
        <f>VLOOKUP($I1052,ForageQuality!$G$3:$K$1436,5,FALSE)</f>
        <v>27.988769999999999</v>
      </c>
    </row>
    <row r="1053" spans="1:35" ht="15" customHeight="1" x14ac:dyDescent="0.2">
      <c r="A1053" s="27" t="s">
        <v>19</v>
      </c>
      <c r="B1053" s="27">
        <v>2024</v>
      </c>
      <c r="C1053" s="30">
        <v>45449</v>
      </c>
      <c r="D1053" s="27">
        <v>1408</v>
      </c>
      <c r="E1053" s="31">
        <v>4</v>
      </c>
      <c r="F1053" s="27" t="s">
        <v>20</v>
      </c>
      <c r="G1053" s="27" t="s">
        <v>27</v>
      </c>
      <c r="H1053" s="27">
        <v>1</v>
      </c>
      <c r="I1053" s="5">
        <f t="shared" si="52"/>
        <v>240043</v>
      </c>
      <c r="J1053" s="27">
        <v>5.2250022341305611</v>
      </c>
      <c r="Q1053" t="str">
        <f t="shared" si="53"/>
        <v>1408_1_35 day</v>
      </c>
      <c r="R1053" s="31">
        <v>240041</v>
      </c>
      <c r="S1053" s="34">
        <v>2024</v>
      </c>
      <c r="T1053" s="34" t="s">
        <v>130</v>
      </c>
      <c r="U1053" s="31" t="s">
        <v>19</v>
      </c>
      <c r="V1053" s="31">
        <v>1406</v>
      </c>
      <c r="W1053" s="35">
        <v>4</v>
      </c>
      <c r="X1053">
        <v>1</v>
      </c>
      <c r="Y1053" t="s">
        <v>21</v>
      </c>
      <c r="Z1053" s="5" t="str">
        <f t="shared" si="54"/>
        <v>1406_1_45 day</v>
      </c>
      <c r="AA1053" s="32">
        <f t="shared" si="55"/>
        <v>240041</v>
      </c>
      <c r="AF1053">
        <f>VLOOKUP($I1053,ForageQuality!$G$3:$K$1436,2,FALSE)</f>
        <v>18.062352000000001</v>
      </c>
      <c r="AG1053">
        <f>VLOOKUP($I1053,ForageQuality!$G$3:$K$1436,3,FALSE)</f>
        <v>25.945920000000001</v>
      </c>
      <c r="AH1053">
        <f>VLOOKUP($I1053,ForageQuality!$G$3:$K$1436,4,FALSE)</f>
        <v>34.809263999999999</v>
      </c>
      <c r="AI1053">
        <f>VLOOKUP($I1053,ForageQuality!$G$3:$K$1436,5,FALSE)</f>
        <v>22.407840000000004</v>
      </c>
    </row>
    <row r="1054" spans="1:35" ht="15" customHeight="1" x14ac:dyDescent="0.2">
      <c r="A1054" s="27" t="s">
        <v>19</v>
      </c>
      <c r="B1054" s="27">
        <v>2024</v>
      </c>
      <c r="C1054" s="30">
        <v>45449</v>
      </c>
      <c r="D1054" s="27">
        <v>1409</v>
      </c>
      <c r="E1054" s="31">
        <v>4</v>
      </c>
      <c r="F1054" s="27" t="s">
        <v>24</v>
      </c>
      <c r="G1054" s="27" t="s">
        <v>27</v>
      </c>
      <c r="H1054" s="27">
        <v>1</v>
      </c>
      <c r="I1054" s="5">
        <f t="shared" si="52"/>
        <v>240044</v>
      </c>
      <c r="J1054" s="27">
        <v>5.7257562319746604</v>
      </c>
      <c r="Q1054" t="str">
        <f t="shared" si="53"/>
        <v>1409_1_35 day</v>
      </c>
      <c r="R1054" s="31">
        <v>240042</v>
      </c>
      <c r="S1054" s="34">
        <v>2024</v>
      </c>
      <c r="T1054" s="34" t="s">
        <v>130</v>
      </c>
      <c r="U1054" s="31" t="s">
        <v>19</v>
      </c>
      <c r="V1054" s="31">
        <v>1407</v>
      </c>
      <c r="W1054" s="35">
        <v>2</v>
      </c>
      <c r="X1054">
        <v>1</v>
      </c>
      <c r="Y1054" t="s">
        <v>27</v>
      </c>
      <c r="Z1054" s="5" t="str">
        <f t="shared" si="54"/>
        <v>1407_1_35 day</v>
      </c>
      <c r="AA1054" s="32">
        <f t="shared" si="55"/>
        <v>240042</v>
      </c>
      <c r="AF1054">
        <f>VLOOKUP($I1054,ForageQuality!$G$3:$K$1436,2,FALSE)</f>
        <v>16.712720000000001</v>
      </c>
      <c r="AG1054">
        <f>VLOOKUP($I1054,ForageQuality!$G$3:$K$1436,3,FALSE)</f>
        <v>28.348043000000001</v>
      </c>
      <c r="AH1054">
        <f>VLOOKUP($I1054,ForageQuality!$G$3:$K$1436,4,FALSE)</f>
        <v>36.531826000000002</v>
      </c>
      <c r="AI1054">
        <f>VLOOKUP($I1054,ForageQuality!$G$3:$K$1436,5,FALSE)</f>
        <v>27.058257000000001</v>
      </c>
    </row>
    <row r="1055" spans="1:35" ht="15" customHeight="1" x14ac:dyDescent="0.2">
      <c r="A1055" s="27" t="s">
        <v>19</v>
      </c>
      <c r="B1055" s="27">
        <v>2024</v>
      </c>
      <c r="C1055" s="30">
        <v>45449</v>
      </c>
      <c r="D1055" s="27">
        <v>1410</v>
      </c>
      <c r="E1055" s="31">
        <v>4</v>
      </c>
      <c r="F1055" s="27" t="s">
        <v>26</v>
      </c>
      <c r="G1055" s="27" t="s">
        <v>27</v>
      </c>
      <c r="H1055" s="27">
        <v>1</v>
      </c>
      <c r="I1055" s="5">
        <f t="shared" si="52"/>
        <v>240045</v>
      </c>
      <c r="J1055" s="27">
        <v>4.935908023993564</v>
      </c>
      <c r="Q1055" t="str">
        <f t="shared" si="53"/>
        <v>1410_1_35 day</v>
      </c>
      <c r="R1055" s="31">
        <v>240043</v>
      </c>
      <c r="S1055" s="34">
        <v>2024</v>
      </c>
      <c r="T1055" s="34" t="s">
        <v>130</v>
      </c>
      <c r="U1055" s="31" t="s">
        <v>19</v>
      </c>
      <c r="V1055" s="31">
        <v>1408</v>
      </c>
      <c r="W1055" s="35">
        <v>2</v>
      </c>
      <c r="X1055">
        <v>1</v>
      </c>
      <c r="Y1055" t="s">
        <v>27</v>
      </c>
      <c r="Z1055" s="5" t="str">
        <f t="shared" si="54"/>
        <v>1408_1_35 day</v>
      </c>
      <c r="AA1055" s="32">
        <f t="shared" si="55"/>
        <v>240043</v>
      </c>
      <c r="AF1055">
        <f>VLOOKUP($I1055,ForageQuality!$G$3:$K$1436,2,FALSE)</f>
        <v>17.12322</v>
      </c>
      <c r="AG1055">
        <f>VLOOKUP($I1055,ForageQuality!$G$3:$K$1436,3,FALSE)</f>
        <v>28.264607999999999</v>
      </c>
      <c r="AH1055">
        <f>VLOOKUP($I1055,ForageQuality!$G$3:$K$1436,4,FALSE)</f>
        <v>35.484372</v>
      </c>
      <c r="AI1055">
        <f>VLOOKUP($I1055,ForageQuality!$G$3:$K$1436,5,FALSE)</f>
        <v>23.475528000000001</v>
      </c>
    </row>
    <row r="1056" spans="1:35" ht="15" customHeight="1" x14ac:dyDescent="0.2">
      <c r="A1056" s="27" t="s">
        <v>19</v>
      </c>
      <c r="B1056" s="27">
        <v>2024</v>
      </c>
      <c r="C1056" s="30">
        <v>45449</v>
      </c>
      <c r="D1056" s="27">
        <v>1411</v>
      </c>
      <c r="E1056" s="31">
        <v>4</v>
      </c>
      <c r="F1056" s="27" t="s">
        <v>25</v>
      </c>
      <c r="G1056" s="27" t="s">
        <v>27</v>
      </c>
      <c r="H1056" s="27">
        <v>1</v>
      </c>
      <c r="I1056" s="5">
        <f t="shared" si="52"/>
        <v>240046</v>
      </c>
      <c r="J1056" s="27">
        <v>5.6291587469470254</v>
      </c>
      <c r="Q1056" t="str">
        <f t="shared" si="53"/>
        <v>1411_1_35 day</v>
      </c>
      <c r="R1056" s="31">
        <v>240044</v>
      </c>
      <c r="S1056" s="34">
        <v>2024</v>
      </c>
      <c r="T1056" s="34" t="s">
        <v>130</v>
      </c>
      <c r="U1056" s="31" t="s">
        <v>19</v>
      </c>
      <c r="V1056" s="31">
        <v>1409</v>
      </c>
      <c r="W1056" s="35">
        <v>2</v>
      </c>
      <c r="X1056">
        <v>1</v>
      </c>
      <c r="Y1056" t="s">
        <v>27</v>
      </c>
      <c r="Z1056" s="5" t="str">
        <f t="shared" si="54"/>
        <v>1409_1_35 day</v>
      </c>
      <c r="AA1056" s="32">
        <f t="shared" si="55"/>
        <v>240044</v>
      </c>
      <c r="AF1056">
        <f>VLOOKUP($I1056,ForageQuality!$G$3:$K$1436,2,FALSE)</f>
        <v>17.442983999999999</v>
      </c>
      <c r="AG1056">
        <f>VLOOKUP($I1056,ForageQuality!$G$3:$K$1436,3,FALSE)</f>
        <v>26.753765999999999</v>
      </c>
      <c r="AH1056">
        <f>VLOOKUP($I1056,ForageQuality!$G$3:$K$1436,4,FALSE)</f>
        <v>33.317549999999997</v>
      </c>
      <c r="AI1056">
        <f>VLOOKUP($I1056,ForageQuality!$G$3:$K$1436,5,FALSE)</f>
        <v>25.203479999999999</v>
      </c>
    </row>
    <row r="1057" spans="1:35" ht="15" customHeight="1" x14ac:dyDescent="0.2">
      <c r="A1057" s="27" t="s">
        <v>19</v>
      </c>
      <c r="B1057" s="27">
        <v>2024</v>
      </c>
      <c r="C1057" s="30">
        <v>45449</v>
      </c>
      <c r="D1057" s="27">
        <v>1412</v>
      </c>
      <c r="E1057" s="31">
        <v>4</v>
      </c>
      <c r="F1057" s="27" t="s">
        <v>23</v>
      </c>
      <c r="G1057" s="27" t="s">
        <v>27</v>
      </c>
      <c r="H1057" s="27">
        <v>1</v>
      </c>
      <c r="I1057" s="5">
        <f t="shared" si="52"/>
        <v>240047</v>
      </c>
      <c r="J1057" s="27">
        <v>5.4883028203028177</v>
      </c>
      <c r="Q1057" t="str">
        <f t="shared" si="53"/>
        <v>1412_1_35 day</v>
      </c>
      <c r="R1057" s="31">
        <v>240045</v>
      </c>
      <c r="S1057" s="34">
        <v>2024</v>
      </c>
      <c r="T1057" s="34" t="s">
        <v>130</v>
      </c>
      <c r="U1057" s="31" t="s">
        <v>19</v>
      </c>
      <c r="V1057" s="31">
        <v>1410</v>
      </c>
      <c r="W1057" s="35">
        <v>2</v>
      </c>
      <c r="X1057">
        <v>1</v>
      </c>
      <c r="Y1057" t="s">
        <v>27</v>
      </c>
      <c r="Z1057" s="5" t="str">
        <f t="shared" si="54"/>
        <v>1410_1_35 day</v>
      </c>
      <c r="AA1057" s="32">
        <f t="shared" si="55"/>
        <v>240045</v>
      </c>
      <c r="AF1057">
        <f>VLOOKUP($I1057,ForageQuality!$G$3:$K$1436,2,FALSE)</f>
        <v>17.220621000000001</v>
      </c>
      <c r="AG1057">
        <f>VLOOKUP($I1057,ForageQuality!$G$3:$K$1436,3,FALSE)</f>
        <v>28.937557000000002</v>
      </c>
      <c r="AH1057">
        <f>VLOOKUP($I1057,ForageQuality!$G$3:$K$1436,4,FALSE)</f>
        <v>37.516027999999999</v>
      </c>
      <c r="AI1057">
        <f>VLOOKUP($I1057,ForageQuality!$G$3:$K$1436,5,FALSE)</f>
        <v>24.953071000000005</v>
      </c>
    </row>
    <row r="1058" spans="1:35" ht="15" customHeight="1" x14ac:dyDescent="0.2">
      <c r="A1058" s="27" t="s">
        <v>19</v>
      </c>
      <c r="B1058" s="27">
        <v>2024</v>
      </c>
      <c r="C1058" s="30">
        <v>45491</v>
      </c>
      <c r="D1058" s="27">
        <v>1101</v>
      </c>
      <c r="E1058" s="31">
        <v>1</v>
      </c>
      <c r="F1058" s="27" t="s">
        <v>20</v>
      </c>
      <c r="G1058" s="27" t="s">
        <v>21</v>
      </c>
      <c r="H1058" s="27">
        <v>2</v>
      </c>
      <c r="I1058" s="5">
        <f t="shared" si="52"/>
        <v>240144</v>
      </c>
      <c r="J1058" s="27">
        <v>4.0049286093949386</v>
      </c>
      <c r="Q1058" t="str">
        <f t="shared" si="53"/>
        <v>1101_2_45 day</v>
      </c>
      <c r="R1058" s="31">
        <v>240046</v>
      </c>
      <c r="S1058" s="34">
        <v>2024</v>
      </c>
      <c r="T1058" s="34" t="s">
        <v>130</v>
      </c>
      <c r="U1058" s="31" t="s">
        <v>19</v>
      </c>
      <c r="V1058" s="31">
        <v>1411</v>
      </c>
      <c r="W1058" s="35">
        <v>2</v>
      </c>
      <c r="X1058">
        <v>1</v>
      </c>
      <c r="Y1058" t="s">
        <v>27</v>
      </c>
      <c r="Z1058" s="5" t="str">
        <f t="shared" si="54"/>
        <v>1411_1_35 day</v>
      </c>
      <c r="AA1058" s="32">
        <f t="shared" si="55"/>
        <v>240046</v>
      </c>
      <c r="AF1058">
        <f>VLOOKUP($I1058,ForageQuality!$G$3:$K$1436,2,FALSE)</f>
        <v>15.467563</v>
      </c>
      <c r="AG1058">
        <f>VLOOKUP($I1058,ForageQuality!$G$3:$K$1436,3,FALSE)</f>
        <v>23.299005000000001</v>
      </c>
      <c r="AH1058">
        <f>VLOOKUP($I1058,ForageQuality!$G$3:$K$1436,4,FALSE)</f>
        <v>31.149049000000002</v>
      </c>
      <c r="AI1058">
        <f>VLOOKUP($I1058,ForageQuality!$G$3:$K$1436,5,FALSE)</f>
        <v>22.359604000000001</v>
      </c>
    </row>
    <row r="1059" spans="1:35" ht="15" customHeight="1" x14ac:dyDescent="0.2">
      <c r="A1059" s="27" t="s">
        <v>19</v>
      </c>
      <c r="B1059" s="27">
        <v>2024</v>
      </c>
      <c r="C1059" s="30">
        <v>45491</v>
      </c>
      <c r="D1059" s="27">
        <v>1102</v>
      </c>
      <c r="E1059" s="31">
        <v>1</v>
      </c>
      <c r="F1059" s="27" t="s">
        <v>22</v>
      </c>
      <c r="G1059" s="27" t="s">
        <v>21</v>
      </c>
      <c r="H1059" s="27">
        <v>2</v>
      </c>
      <c r="I1059" s="5">
        <f t="shared" si="52"/>
        <v>240145</v>
      </c>
      <c r="J1059" s="27">
        <v>2.5792891842109786</v>
      </c>
      <c r="Q1059" t="str">
        <f t="shared" si="53"/>
        <v>1102_2_45 day</v>
      </c>
      <c r="R1059" s="31">
        <v>240047</v>
      </c>
      <c r="S1059" s="34">
        <v>2024</v>
      </c>
      <c r="T1059" s="34" t="s">
        <v>130</v>
      </c>
      <c r="U1059" s="31" t="s">
        <v>19</v>
      </c>
      <c r="V1059" s="31">
        <v>1412</v>
      </c>
      <c r="W1059" s="35">
        <v>2</v>
      </c>
      <c r="X1059">
        <v>1</v>
      </c>
      <c r="Y1059" t="s">
        <v>27</v>
      </c>
      <c r="Z1059" s="5" t="str">
        <f t="shared" si="54"/>
        <v>1412_1_35 day</v>
      </c>
      <c r="AA1059" s="32">
        <f t="shared" si="55"/>
        <v>240047</v>
      </c>
      <c r="AF1059">
        <f>VLOOKUP($I1059,ForageQuality!$G$3:$K$1436,2,FALSE)</f>
        <v>16.302402000000001</v>
      </c>
      <c r="AG1059">
        <f>VLOOKUP($I1059,ForageQuality!$G$3:$K$1436,3,FALSE)</f>
        <v>23.715979999999998</v>
      </c>
      <c r="AH1059">
        <f>VLOOKUP($I1059,ForageQuality!$G$3:$K$1436,4,FALSE)</f>
        <v>30.700056</v>
      </c>
      <c r="AI1059">
        <f>VLOOKUP($I1059,ForageQuality!$G$3:$K$1436,5,FALSE)</f>
        <v>22.623550999999999</v>
      </c>
    </row>
    <row r="1060" spans="1:35" ht="15" customHeight="1" x14ac:dyDescent="0.2">
      <c r="A1060" s="27" t="s">
        <v>19</v>
      </c>
      <c r="B1060" s="27">
        <v>2024</v>
      </c>
      <c r="C1060" s="30">
        <v>45491</v>
      </c>
      <c r="D1060" s="27">
        <v>1103</v>
      </c>
      <c r="E1060" s="31">
        <v>1</v>
      </c>
      <c r="F1060" s="27" t="s">
        <v>23</v>
      </c>
      <c r="G1060" s="27" t="s">
        <v>21</v>
      </c>
      <c r="H1060" s="27">
        <v>2</v>
      </c>
      <c r="I1060" s="5">
        <f t="shared" si="52"/>
        <v>240146</v>
      </c>
      <c r="J1060" s="27">
        <v>5.3491220221539049</v>
      </c>
      <c r="Q1060" t="str">
        <f t="shared" si="53"/>
        <v>1103_2_45 day</v>
      </c>
      <c r="R1060" s="31">
        <v>240048</v>
      </c>
      <c r="S1060" s="34">
        <v>2024</v>
      </c>
      <c r="T1060" s="34" t="s">
        <v>130</v>
      </c>
      <c r="U1060" s="31" t="s">
        <v>28</v>
      </c>
      <c r="V1060" s="31">
        <v>2101</v>
      </c>
      <c r="W1060" s="35">
        <v>3</v>
      </c>
      <c r="X1060">
        <v>1</v>
      </c>
      <c r="Y1060" t="s">
        <v>21</v>
      </c>
      <c r="Z1060" s="5" t="str">
        <f t="shared" si="54"/>
        <v>2101_1_45 day</v>
      </c>
      <c r="AA1060" s="32">
        <f t="shared" si="55"/>
        <v>240048</v>
      </c>
      <c r="AF1060">
        <f>VLOOKUP($I1060,ForageQuality!$G$3:$K$1436,2,FALSE)</f>
        <v>16.30236</v>
      </c>
      <c r="AG1060">
        <f>VLOOKUP($I1060,ForageQuality!$G$3:$K$1436,3,FALSE)</f>
        <v>27.347394999999999</v>
      </c>
      <c r="AH1060">
        <f>VLOOKUP($I1060,ForageQuality!$G$3:$K$1436,4,FALSE)</f>
        <v>34.149349999999998</v>
      </c>
      <c r="AI1060">
        <f>VLOOKUP($I1060,ForageQuality!$G$3:$K$1436,5,FALSE)</f>
        <v>25.393345</v>
      </c>
    </row>
    <row r="1061" spans="1:35" ht="15" customHeight="1" x14ac:dyDescent="0.2">
      <c r="A1061" s="27" t="s">
        <v>19</v>
      </c>
      <c r="B1061" s="27">
        <v>2024</v>
      </c>
      <c r="C1061" s="30">
        <v>45491</v>
      </c>
      <c r="D1061" s="27">
        <v>1104</v>
      </c>
      <c r="E1061" s="31">
        <v>1</v>
      </c>
      <c r="F1061" s="27" t="s">
        <v>24</v>
      </c>
      <c r="G1061" s="27" t="s">
        <v>21</v>
      </c>
      <c r="H1061" s="27">
        <v>2</v>
      </c>
      <c r="I1061" s="5">
        <f t="shared" si="52"/>
        <v>240147</v>
      </c>
      <c r="J1061" s="27">
        <v>6.4818493803716022</v>
      </c>
      <c r="Q1061" t="str">
        <f t="shared" si="53"/>
        <v>1104_2_45 day</v>
      </c>
      <c r="R1061" s="31">
        <v>240049</v>
      </c>
      <c r="S1061" s="34">
        <v>2024</v>
      </c>
      <c r="T1061" s="34" t="s">
        <v>130</v>
      </c>
      <c r="U1061" s="31" t="s">
        <v>28</v>
      </c>
      <c r="V1061" s="31">
        <v>2102</v>
      </c>
      <c r="W1061" s="35">
        <v>3</v>
      </c>
      <c r="X1061">
        <v>1</v>
      </c>
      <c r="Y1061" t="s">
        <v>21</v>
      </c>
      <c r="Z1061" s="5" t="str">
        <f t="shared" si="54"/>
        <v>2102_1_45 day</v>
      </c>
      <c r="AA1061" s="32">
        <f t="shared" si="55"/>
        <v>240049</v>
      </c>
      <c r="AF1061">
        <f>VLOOKUP($I1061,ForageQuality!$G$3:$K$1436,2,FALSE)</f>
        <v>17.895918000000002</v>
      </c>
      <c r="AG1061">
        <f>VLOOKUP($I1061,ForageQuality!$G$3:$K$1436,3,FALSE)</f>
        <v>24.087039999999998</v>
      </c>
      <c r="AH1061">
        <f>VLOOKUP($I1061,ForageQuality!$G$3:$K$1436,4,FALSE)</f>
        <v>31.689512000000001</v>
      </c>
      <c r="AI1061">
        <f>VLOOKUP($I1061,ForageQuality!$G$3:$K$1436,5,FALSE)</f>
        <v>22.393419999999999</v>
      </c>
    </row>
    <row r="1062" spans="1:35" ht="15" customHeight="1" x14ac:dyDescent="0.2">
      <c r="A1062" s="27" t="s">
        <v>19</v>
      </c>
      <c r="B1062" s="27">
        <v>2024</v>
      </c>
      <c r="C1062" s="30">
        <v>45491</v>
      </c>
      <c r="D1062" s="27">
        <v>1105</v>
      </c>
      <c r="E1062" s="31">
        <v>1</v>
      </c>
      <c r="F1062" s="27" t="s">
        <v>25</v>
      </c>
      <c r="G1062" s="27" t="s">
        <v>21</v>
      </c>
      <c r="H1062" s="27">
        <v>2</v>
      </c>
      <c r="I1062" s="5">
        <f t="shared" si="52"/>
        <v>240148</v>
      </c>
      <c r="J1062" s="27">
        <v>4.6803001416941532</v>
      </c>
      <c r="Q1062" t="str">
        <f t="shared" si="53"/>
        <v>1105_2_45 day</v>
      </c>
      <c r="R1062" s="31">
        <v>240050</v>
      </c>
      <c r="S1062" s="34">
        <v>2024</v>
      </c>
      <c r="T1062" s="34" t="s">
        <v>130</v>
      </c>
      <c r="U1062" s="31" t="s">
        <v>28</v>
      </c>
      <c r="V1062" s="31">
        <v>2103</v>
      </c>
      <c r="W1062" s="35">
        <v>3</v>
      </c>
      <c r="X1062">
        <v>1</v>
      </c>
      <c r="Y1062" t="s">
        <v>21</v>
      </c>
      <c r="Z1062" s="5" t="str">
        <f t="shared" si="54"/>
        <v>2103_1_45 day</v>
      </c>
      <c r="AA1062" s="32">
        <f t="shared" si="55"/>
        <v>240050</v>
      </c>
      <c r="AF1062">
        <f>VLOOKUP($I1062,ForageQuality!$G$3:$K$1436,2,FALSE)</f>
        <v>16.977226000000002</v>
      </c>
      <c r="AG1062">
        <f>VLOOKUP($I1062,ForageQuality!$G$3:$K$1436,3,FALSE)</f>
        <v>26.177123000000002</v>
      </c>
      <c r="AH1062">
        <f>VLOOKUP($I1062,ForageQuality!$G$3:$K$1436,4,FALSE)</f>
        <v>32.878166999999998</v>
      </c>
      <c r="AI1062">
        <f>VLOOKUP($I1062,ForageQuality!$G$3:$K$1436,5,FALSE)</f>
        <v>25.409685</v>
      </c>
    </row>
    <row r="1063" spans="1:35" ht="15" customHeight="1" x14ac:dyDescent="0.2">
      <c r="A1063" s="27" t="s">
        <v>19</v>
      </c>
      <c r="B1063" s="27">
        <v>2024</v>
      </c>
      <c r="C1063" s="30">
        <v>45491</v>
      </c>
      <c r="D1063" s="27">
        <v>1106</v>
      </c>
      <c r="E1063" s="31">
        <v>1</v>
      </c>
      <c r="F1063" s="27" t="s">
        <v>26</v>
      </c>
      <c r="G1063" s="27" t="s">
        <v>21</v>
      </c>
      <c r="H1063" s="27">
        <v>2</v>
      </c>
      <c r="I1063" s="5">
        <f t="shared" si="52"/>
        <v>240149</v>
      </c>
      <c r="J1063" s="27">
        <v>4.4761160380599136</v>
      </c>
      <c r="Q1063" t="str">
        <f t="shared" si="53"/>
        <v>1106_2_45 day</v>
      </c>
      <c r="R1063" s="31">
        <v>240051</v>
      </c>
      <c r="S1063" s="34">
        <v>2024</v>
      </c>
      <c r="T1063" s="34" t="s">
        <v>130</v>
      </c>
      <c r="U1063" s="31" t="s">
        <v>28</v>
      </c>
      <c r="V1063" s="31">
        <v>2104</v>
      </c>
      <c r="W1063" s="35">
        <v>3</v>
      </c>
      <c r="X1063">
        <v>1</v>
      </c>
      <c r="Y1063" t="s">
        <v>21</v>
      </c>
      <c r="Z1063" s="5" t="str">
        <f t="shared" si="54"/>
        <v>2104_1_45 day</v>
      </c>
      <c r="AA1063" s="32">
        <f t="shared" si="55"/>
        <v>240051</v>
      </c>
      <c r="AF1063">
        <f>VLOOKUP($I1063,ForageQuality!$G$3:$K$1436,2,FALSE)</f>
        <v>16.703588</v>
      </c>
      <c r="AG1063">
        <f>VLOOKUP($I1063,ForageQuality!$G$3:$K$1436,3,FALSE)</f>
        <v>24.31476</v>
      </c>
      <c r="AH1063">
        <f>VLOOKUP($I1063,ForageQuality!$G$3:$K$1436,4,FALSE)</f>
        <v>30.919803999999999</v>
      </c>
      <c r="AI1063">
        <f>VLOOKUP($I1063,ForageQuality!$G$3:$K$1436,5,FALSE)</f>
        <v>22.908044</v>
      </c>
    </row>
    <row r="1064" spans="1:35" ht="15" customHeight="1" x14ac:dyDescent="0.2">
      <c r="A1064" s="27" t="s">
        <v>19</v>
      </c>
      <c r="B1064" s="27">
        <v>2024</v>
      </c>
      <c r="C1064" s="30">
        <v>45482</v>
      </c>
      <c r="D1064" s="27">
        <v>1107</v>
      </c>
      <c r="E1064" s="31">
        <v>1</v>
      </c>
      <c r="F1064" s="27" t="s">
        <v>24</v>
      </c>
      <c r="G1064" s="27" t="s">
        <v>27</v>
      </c>
      <c r="H1064" s="27">
        <v>2</v>
      </c>
      <c r="I1064" s="5">
        <f t="shared" si="52"/>
        <v>240096</v>
      </c>
      <c r="J1064" s="27">
        <v>4.597403506586712</v>
      </c>
      <c r="Q1064" t="str">
        <f t="shared" si="53"/>
        <v>1107_2_35 day</v>
      </c>
      <c r="R1064" s="31">
        <v>240052</v>
      </c>
      <c r="S1064" s="34">
        <v>2024</v>
      </c>
      <c r="T1064" s="34" t="s">
        <v>130</v>
      </c>
      <c r="U1064" s="31" t="s">
        <v>28</v>
      </c>
      <c r="V1064" s="31">
        <v>2105</v>
      </c>
      <c r="W1064" s="35">
        <v>3</v>
      </c>
      <c r="X1064">
        <v>1</v>
      </c>
      <c r="Y1064" t="s">
        <v>21</v>
      </c>
      <c r="Z1064" s="5" t="str">
        <f t="shared" si="54"/>
        <v>2105_1_45 day</v>
      </c>
      <c r="AA1064" s="32">
        <f t="shared" si="55"/>
        <v>240052</v>
      </c>
      <c r="AF1064">
        <f>VLOOKUP($I1064,ForageQuality!$G$3:$K$1436,2,FALSE)</f>
        <v>18.563950999999999</v>
      </c>
      <c r="AG1064">
        <f>VLOOKUP($I1064,ForageQuality!$G$3:$K$1436,3,FALSE)</f>
        <v>25.667169000000001</v>
      </c>
      <c r="AH1064">
        <f>VLOOKUP($I1064,ForageQuality!$G$3:$K$1436,4,FALSE)</f>
        <v>31.036752</v>
      </c>
      <c r="AI1064">
        <f>VLOOKUP($I1064,ForageQuality!$G$3:$K$1436,5,FALSE)</f>
        <v>26.295026</v>
      </c>
    </row>
    <row r="1065" spans="1:35" ht="15" customHeight="1" x14ac:dyDescent="0.2">
      <c r="A1065" s="27" t="s">
        <v>19</v>
      </c>
      <c r="B1065" s="27">
        <v>2024</v>
      </c>
      <c r="C1065" s="30">
        <v>45482</v>
      </c>
      <c r="D1065" s="27">
        <v>1108</v>
      </c>
      <c r="E1065" s="31">
        <v>1</v>
      </c>
      <c r="F1065" s="27" t="s">
        <v>23</v>
      </c>
      <c r="G1065" s="27" t="s">
        <v>27</v>
      </c>
      <c r="H1065" s="27">
        <v>2</v>
      </c>
      <c r="I1065" s="5">
        <f t="shared" si="52"/>
        <v>240097</v>
      </c>
      <c r="J1065" s="27">
        <v>4.9512326942751343</v>
      </c>
      <c r="Q1065" t="str">
        <f t="shared" si="53"/>
        <v>1108_2_35 day</v>
      </c>
      <c r="R1065" s="31">
        <v>240053</v>
      </c>
      <c r="S1065" s="34">
        <v>2024</v>
      </c>
      <c r="T1065" s="34" t="s">
        <v>130</v>
      </c>
      <c r="U1065" s="31" t="s">
        <v>28</v>
      </c>
      <c r="V1065" s="31">
        <v>2106</v>
      </c>
      <c r="W1065" s="35">
        <v>3</v>
      </c>
      <c r="X1065">
        <v>1</v>
      </c>
      <c r="Y1065" t="s">
        <v>21</v>
      </c>
      <c r="Z1065" s="5" t="str">
        <f t="shared" si="54"/>
        <v>2106_1_45 day</v>
      </c>
      <c r="AA1065" s="32">
        <f t="shared" si="55"/>
        <v>240053</v>
      </c>
      <c r="AF1065">
        <f>VLOOKUP($I1065,ForageQuality!$G$3:$K$1436,2,FALSE)</f>
        <v>19.562411000000001</v>
      </c>
      <c r="AG1065">
        <f>VLOOKUP($I1065,ForageQuality!$G$3:$K$1436,3,FALSE)</f>
        <v>21.741185000000002</v>
      </c>
      <c r="AH1065">
        <f>VLOOKUP($I1065,ForageQuality!$G$3:$K$1436,4,FALSE)</f>
        <v>27.467449999999999</v>
      </c>
      <c r="AI1065">
        <f>VLOOKUP($I1065,ForageQuality!$G$3:$K$1436,5,FALSE)</f>
        <v>20.335224</v>
      </c>
    </row>
    <row r="1066" spans="1:35" ht="15" customHeight="1" x14ac:dyDescent="0.2">
      <c r="A1066" s="27" t="s">
        <v>19</v>
      </c>
      <c r="B1066" s="27">
        <v>2024</v>
      </c>
      <c r="C1066" s="30">
        <v>45482</v>
      </c>
      <c r="D1066" s="27">
        <v>1109</v>
      </c>
      <c r="E1066" s="31">
        <v>1</v>
      </c>
      <c r="F1066" s="27" t="s">
        <v>20</v>
      </c>
      <c r="G1066" s="27" t="s">
        <v>27</v>
      </c>
      <c r="H1066" s="27">
        <v>2</v>
      </c>
      <c r="I1066" s="5">
        <f t="shared" si="52"/>
        <v>240098</v>
      </c>
      <c r="J1066" s="27">
        <v>4.5396859974530921</v>
      </c>
      <c r="Q1066" t="str">
        <f t="shared" si="53"/>
        <v>1109_2_35 day</v>
      </c>
      <c r="R1066" s="31">
        <v>240054</v>
      </c>
      <c r="S1066" s="34">
        <v>2024</v>
      </c>
      <c r="T1066" s="34" t="s">
        <v>130</v>
      </c>
      <c r="U1066" s="31" t="s">
        <v>28</v>
      </c>
      <c r="V1066" s="31">
        <v>2107</v>
      </c>
      <c r="W1066" s="35">
        <v>1</v>
      </c>
      <c r="X1066">
        <v>1</v>
      </c>
      <c r="Y1066" t="s">
        <v>27</v>
      </c>
      <c r="Z1066" s="5" t="str">
        <f t="shared" si="54"/>
        <v>2107_1_35 day</v>
      </c>
      <c r="AA1066" s="32">
        <f t="shared" si="55"/>
        <v>240054</v>
      </c>
      <c r="AF1066">
        <f>VLOOKUP($I1066,ForageQuality!$G$3:$K$1436,2,FALSE)</f>
        <v>19.3307</v>
      </c>
      <c r="AG1066">
        <f>VLOOKUP($I1066,ForageQuality!$G$3:$K$1436,3,FALSE)</f>
        <v>25.376784000000001</v>
      </c>
      <c r="AH1066">
        <f>VLOOKUP($I1066,ForageQuality!$G$3:$K$1436,4,FALSE)</f>
        <v>30.435372000000001</v>
      </c>
      <c r="AI1066">
        <f>VLOOKUP($I1066,ForageQuality!$G$3:$K$1436,5,FALSE)</f>
        <v>25.032091999999999</v>
      </c>
    </row>
    <row r="1067" spans="1:35" ht="15" customHeight="1" x14ac:dyDescent="0.2">
      <c r="A1067" s="27" t="s">
        <v>19</v>
      </c>
      <c r="B1067" s="27">
        <v>2024</v>
      </c>
      <c r="C1067" s="30">
        <v>45482</v>
      </c>
      <c r="D1067" s="27">
        <v>1110</v>
      </c>
      <c r="E1067" s="31">
        <v>1</v>
      </c>
      <c r="F1067" s="27" t="s">
        <v>22</v>
      </c>
      <c r="G1067" s="27" t="s">
        <v>27</v>
      </c>
      <c r="H1067" s="27">
        <v>2</v>
      </c>
      <c r="I1067" s="5">
        <f t="shared" si="52"/>
        <v>240099</v>
      </c>
      <c r="J1067" s="27">
        <v>5.2672529186347887</v>
      </c>
      <c r="Q1067" t="str">
        <f t="shared" si="53"/>
        <v>1110_2_35 day</v>
      </c>
      <c r="R1067" s="31">
        <v>240055</v>
      </c>
      <c r="S1067" s="34">
        <v>2024</v>
      </c>
      <c r="T1067" s="34" t="s">
        <v>130</v>
      </c>
      <c r="U1067" s="31" t="s">
        <v>28</v>
      </c>
      <c r="V1067" s="31">
        <v>2108</v>
      </c>
      <c r="W1067" s="35">
        <v>1</v>
      </c>
      <c r="X1067">
        <v>1</v>
      </c>
      <c r="Y1067" t="s">
        <v>27</v>
      </c>
      <c r="Z1067" s="5" t="str">
        <f t="shared" si="54"/>
        <v>2108_1_35 day</v>
      </c>
      <c r="AA1067" s="32">
        <f t="shared" si="55"/>
        <v>240055</v>
      </c>
      <c r="AF1067">
        <f>VLOOKUP($I1067,ForageQuality!$G$3:$K$1436,2,FALSE)</f>
        <v>22.494824000000001</v>
      </c>
      <c r="AG1067">
        <f>VLOOKUP($I1067,ForageQuality!$G$3:$K$1436,3,FALSE)</f>
        <v>14.68896</v>
      </c>
      <c r="AH1067">
        <f>VLOOKUP($I1067,ForageQuality!$G$3:$K$1436,4,FALSE)</f>
        <v>19.698271999999999</v>
      </c>
      <c r="AI1067">
        <f>VLOOKUP($I1067,ForageQuality!$G$3:$K$1436,5,FALSE)</f>
        <v>11.092048</v>
      </c>
    </row>
    <row r="1068" spans="1:35" ht="15" customHeight="1" x14ac:dyDescent="0.2">
      <c r="A1068" s="27" t="s">
        <v>19</v>
      </c>
      <c r="B1068" s="27">
        <v>2024</v>
      </c>
      <c r="C1068" s="30">
        <v>45482</v>
      </c>
      <c r="D1068" s="27">
        <v>1111</v>
      </c>
      <c r="E1068" s="31">
        <v>1</v>
      </c>
      <c r="F1068" s="27" t="s">
        <v>25</v>
      </c>
      <c r="G1068" s="27" t="s">
        <v>27</v>
      </c>
      <c r="H1068" s="27">
        <v>2</v>
      </c>
      <c r="I1068" s="5">
        <f t="shared" si="52"/>
        <v>240100</v>
      </c>
      <c r="J1068" s="27">
        <v>4.0804122186551126</v>
      </c>
      <c r="Q1068" t="str">
        <f t="shared" si="53"/>
        <v>1111_2_35 day</v>
      </c>
      <c r="R1068" s="31">
        <v>240056</v>
      </c>
      <c r="S1068" s="34">
        <v>2024</v>
      </c>
      <c r="T1068" s="34" t="s">
        <v>130</v>
      </c>
      <c r="U1068" s="31" t="s">
        <v>28</v>
      </c>
      <c r="V1068" s="31">
        <v>2109</v>
      </c>
      <c r="W1068" s="35">
        <v>1</v>
      </c>
      <c r="X1068">
        <v>1</v>
      </c>
      <c r="Y1068" t="s">
        <v>27</v>
      </c>
      <c r="Z1068" s="5" t="str">
        <f t="shared" si="54"/>
        <v>2109_1_35 day</v>
      </c>
      <c r="AA1068" s="32">
        <f t="shared" si="55"/>
        <v>240056</v>
      </c>
      <c r="AF1068">
        <f>VLOOKUP($I1068,ForageQuality!$G$3:$K$1436,2,FALSE)</f>
        <v>23.023478999999998</v>
      </c>
      <c r="AG1068">
        <f>VLOOKUP($I1068,ForageQuality!$G$3:$K$1436,3,FALSE)</f>
        <v>15.386837999999999</v>
      </c>
      <c r="AH1068">
        <f>VLOOKUP($I1068,ForageQuality!$G$3:$K$1436,4,FALSE)</f>
        <v>20.515784</v>
      </c>
      <c r="AI1068">
        <f>VLOOKUP($I1068,ForageQuality!$G$3:$K$1436,5,FALSE)</f>
        <v>10.863524</v>
      </c>
    </row>
    <row r="1069" spans="1:35" ht="15" customHeight="1" x14ac:dyDescent="0.2">
      <c r="A1069" s="27" t="s">
        <v>19</v>
      </c>
      <c r="B1069" s="27">
        <v>2024</v>
      </c>
      <c r="C1069" s="30">
        <v>45482</v>
      </c>
      <c r="D1069" s="27">
        <v>1112</v>
      </c>
      <c r="E1069" s="31">
        <v>1</v>
      </c>
      <c r="F1069" s="27" t="s">
        <v>26</v>
      </c>
      <c r="G1069" s="27" t="s">
        <v>27</v>
      </c>
      <c r="H1069" s="27">
        <v>2</v>
      </c>
      <c r="I1069" s="5">
        <f t="shared" si="52"/>
        <v>240101</v>
      </c>
      <c r="J1069" s="27">
        <v>4.2053464137499006</v>
      </c>
      <c r="Q1069" t="str">
        <f t="shared" si="53"/>
        <v>1112_2_35 day</v>
      </c>
      <c r="R1069" s="31">
        <v>240057</v>
      </c>
      <c r="S1069" s="34">
        <v>2024</v>
      </c>
      <c r="T1069" s="34" t="s">
        <v>130</v>
      </c>
      <c r="U1069" s="31" t="s">
        <v>28</v>
      </c>
      <c r="V1069" s="31">
        <v>2110</v>
      </c>
      <c r="W1069" s="35">
        <v>1</v>
      </c>
      <c r="X1069">
        <v>1</v>
      </c>
      <c r="Y1069" t="s">
        <v>27</v>
      </c>
      <c r="Z1069" s="5" t="str">
        <f t="shared" si="54"/>
        <v>2110_1_35 day</v>
      </c>
      <c r="AA1069" s="32">
        <f t="shared" si="55"/>
        <v>240057</v>
      </c>
      <c r="AF1069">
        <f>VLOOKUP($I1069,ForageQuality!$G$3:$K$1436,2,FALSE)</f>
        <v>19.801400999999998</v>
      </c>
      <c r="AG1069">
        <f>VLOOKUP($I1069,ForageQuality!$G$3:$K$1436,3,FALSE)</f>
        <v>23.801114999999999</v>
      </c>
      <c r="AH1069">
        <f>VLOOKUP($I1069,ForageQuality!$G$3:$K$1436,4,FALSE)</f>
        <v>28.843008000000001</v>
      </c>
      <c r="AI1069">
        <f>VLOOKUP($I1069,ForageQuality!$G$3:$K$1436,5,FALSE)</f>
        <v>21.021971000000001</v>
      </c>
    </row>
    <row r="1070" spans="1:35" ht="15" customHeight="1" x14ac:dyDescent="0.2">
      <c r="A1070" s="27" t="s">
        <v>19</v>
      </c>
      <c r="B1070" s="27">
        <v>2024</v>
      </c>
      <c r="C1070" s="30">
        <v>45491</v>
      </c>
      <c r="D1070" s="27">
        <v>1201</v>
      </c>
      <c r="E1070" s="31">
        <v>2</v>
      </c>
      <c r="F1070" s="27" t="s">
        <v>25</v>
      </c>
      <c r="G1070" s="27" t="s">
        <v>21</v>
      </c>
      <c r="H1070" s="27">
        <v>2</v>
      </c>
      <c r="I1070" s="5">
        <f t="shared" si="52"/>
        <v>240150</v>
      </c>
      <c r="J1070" s="27">
        <v>5.7238341989023178</v>
      </c>
      <c r="Q1070" t="str">
        <f t="shared" si="53"/>
        <v>1201_2_45 day</v>
      </c>
      <c r="R1070" s="31">
        <v>240058</v>
      </c>
      <c r="S1070" s="34">
        <v>2024</v>
      </c>
      <c r="T1070" s="34" t="s">
        <v>130</v>
      </c>
      <c r="U1070" s="31" t="s">
        <v>28</v>
      </c>
      <c r="V1070" s="31">
        <v>2111</v>
      </c>
      <c r="W1070" s="35">
        <v>1</v>
      </c>
      <c r="X1070">
        <v>1</v>
      </c>
      <c r="Y1070" t="s">
        <v>27</v>
      </c>
      <c r="Z1070" s="5" t="str">
        <f t="shared" si="54"/>
        <v>2111_1_35 day</v>
      </c>
      <c r="AA1070" s="32">
        <f t="shared" si="55"/>
        <v>240058</v>
      </c>
      <c r="AF1070">
        <f>VLOOKUP($I1070,ForageQuality!$G$3:$K$1436,2,FALSE)</f>
        <v>15.097054</v>
      </c>
      <c r="AG1070">
        <f>VLOOKUP($I1070,ForageQuality!$G$3:$K$1436,3,FALSE)</f>
        <v>30.665008</v>
      </c>
      <c r="AH1070">
        <f>VLOOKUP($I1070,ForageQuality!$G$3:$K$1436,4,FALSE)</f>
        <v>37.850942000000003</v>
      </c>
      <c r="AI1070">
        <f>VLOOKUP($I1070,ForageQuality!$G$3:$K$1436,5,FALSE)</f>
        <v>31.343104</v>
      </c>
    </row>
    <row r="1071" spans="1:35" ht="15" customHeight="1" x14ac:dyDescent="0.2">
      <c r="A1071" s="27" t="s">
        <v>19</v>
      </c>
      <c r="B1071" s="27">
        <v>2024</v>
      </c>
      <c r="C1071" s="30">
        <v>45491</v>
      </c>
      <c r="D1071" s="27">
        <v>1202</v>
      </c>
      <c r="E1071" s="31">
        <v>2</v>
      </c>
      <c r="F1071" s="27" t="s">
        <v>24</v>
      </c>
      <c r="G1071" s="27" t="s">
        <v>21</v>
      </c>
      <c r="H1071" s="27">
        <v>2</v>
      </c>
      <c r="I1071" s="5">
        <f t="shared" si="52"/>
        <v>240151</v>
      </c>
      <c r="J1071" s="27">
        <v>6.1397409396829667</v>
      </c>
      <c r="Q1071" t="str">
        <f t="shared" si="53"/>
        <v>1202_2_45 day</v>
      </c>
      <c r="R1071" s="31">
        <v>240059</v>
      </c>
      <c r="S1071" s="34">
        <v>2024</v>
      </c>
      <c r="T1071" s="34" t="s">
        <v>130</v>
      </c>
      <c r="U1071" s="31" t="s">
        <v>28</v>
      </c>
      <c r="V1071" s="31">
        <v>2112</v>
      </c>
      <c r="W1071" s="35">
        <v>1</v>
      </c>
      <c r="X1071">
        <v>1</v>
      </c>
      <c r="Y1071" t="s">
        <v>27</v>
      </c>
      <c r="Z1071" s="5" t="str">
        <f t="shared" si="54"/>
        <v>2112_1_35 day</v>
      </c>
      <c r="AA1071" s="32">
        <f t="shared" si="55"/>
        <v>240059</v>
      </c>
      <c r="AF1071">
        <f>VLOOKUP($I1071,ForageQuality!$G$3:$K$1436,2,FALSE)</f>
        <v>16.972415000000002</v>
      </c>
      <c r="AG1071">
        <f>VLOOKUP($I1071,ForageQuality!$G$3:$K$1436,3,FALSE)</f>
        <v>29.008254999999998</v>
      </c>
      <c r="AH1071">
        <f>VLOOKUP($I1071,ForageQuality!$G$3:$K$1436,4,FALSE)</f>
        <v>36.803342000000001</v>
      </c>
      <c r="AI1071">
        <f>VLOOKUP($I1071,ForageQuality!$G$3:$K$1436,5,FALSE)</f>
        <v>27.955119</v>
      </c>
    </row>
    <row r="1072" spans="1:35" ht="15" customHeight="1" x14ac:dyDescent="0.2">
      <c r="A1072" s="27" t="s">
        <v>19</v>
      </c>
      <c r="B1072" s="27">
        <v>2024</v>
      </c>
      <c r="C1072" s="30">
        <v>45491</v>
      </c>
      <c r="D1072" s="27">
        <v>1203</v>
      </c>
      <c r="E1072" s="31">
        <v>2</v>
      </c>
      <c r="F1072" s="27" t="s">
        <v>22</v>
      </c>
      <c r="G1072" s="27" t="s">
        <v>21</v>
      </c>
      <c r="H1072" s="27">
        <v>2</v>
      </c>
      <c r="I1072" s="5">
        <f t="shared" si="52"/>
        <v>240152</v>
      </c>
      <c r="J1072" s="27">
        <v>6.2528724200871508</v>
      </c>
      <c r="Q1072" t="str">
        <f t="shared" si="53"/>
        <v>1203_2_45 day</v>
      </c>
      <c r="R1072" s="31">
        <v>240060</v>
      </c>
      <c r="S1072" s="34">
        <v>2024</v>
      </c>
      <c r="T1072" s="34" t="s">
        <v>130</v>
      </c>
      <c r="U1072" s="31" t="s">
        <v>28</v>
      </c>
      <c r="V1072" s="31">
        <v>2201</v>
      </c>
      <c r="W1072" s="35">
        <v>3</v>
      </c>
      <c r="X1072">
        <v>1</v>
      </c>
      <c r="Y1072" t="s">
        <v>21</v>
      </c>
      <c r="Z1072" s="5" t="str">
        <f t="shared" si="54"/>
        <v>2201_1_45 day</v>
      </c>
      <c r="AA1072" s="32">
        <f t="shared" si="55"/>
        <v>240060</v>
      </c>
      <c r="AF1072">
        <f>VLOOKUP($I1072,ForageQuality!$G$3:$K$1436,2,FALSE)</f>
        <v>17.781855</v>
      </c>
      <c r="AG1072">
        <f>VLOOKUP($I1072,ForageQuality!$G$3:$K$1436,3,FALSE)</f>
        <v>25.505005000000001</v>
      </c>
      <c r="AH1072">
        <f>VLOOKUP($I1072,ForageQuality!$G$3:$K$1436,4,FALSE)</f>
        <v>31.981285</v>
      </c>
      <c r="AI1072">
        <f>VLOOKUP($I1072,ForageQuality!$G$3:$K$1436,5,FALSE)</f>
        <v>22.880994999999999</v>
      </c>
    </row>
    <row r="1073" spans="1:35" ht="15" customHeight="1" x14ac:dyDescent="0.2">
      <c r="A1073" s="27" t="s">
        <v>19</v>
      </c>
      <c r="B1073" s="27">
        <v>2024</v>
      </c>
      <c r="C1073" s="30">
        <v>45491</v>
      </c>
      <c r="D1073" s="27">
        <v>1204</v>
      </c>
      <c r="E1073" s="31">
        <v>2</v>
      </c>
      <c r="F1073" s="27" t="s">
        <v>20</v>
      </c>
      <c r="G1073" s="27" t="s">
        <v>21</v>
      </c>
      <c r="H1073" s="27">
        <v>2</v>
      </c>
      <c r="I1073" s="5">
        <f t="shared" si="52"/>
        <v>240153</v>
      </c>
      <c r="J1073" s="27">
        <v>5.9164786056808811</v>
      </c>
      <c r="Q1073" t="str">
        <f t="shared" si="53"/>
        <v>1204_2_45 day</v>
      </c>
      <c r="R1073" s="31">
        <v>240061</v>
      </c>
      <c r="S1073" s="34">
        <v>2024</v>
      </c>
      <c r="T1073" s="34" t="s">
        <v>130</v>
      </c>
      <c r="U1073" s="31" t="s">
        <v>28</v>
      </c>
      <c r="V1073" s="31">
        <v>2202</v>
      </c>
      <c r="W1073" s="35">
        <v>3</v>
      </c>
      <c r="X1073">
        <v>1</v>
      </c>
      <c r="Y1073" t="s">
        <v>21</v>
      </c>
      <c r="Z1073" s="5" t="str">
        <f t="shared" si="54"/>
        <v>2202_1_45 day</v>
      </c>
      <c r="AA1073" s="32">
        <f t="shared" si="55"/>
        <v>240061</v>
      </c>
      <c r="AF1073">
        <f>VLOOKUP($I1073,ForageQuality!$G$3:$K$1436,2,FALSE)</f>
        <v>17.385462</v>
      </c>
      <c r="AG1073">
        <f>VLOOKUP($I1073,ForageQuality!$G$3:$K$1436,3,FALSE)</f>
        <v>24.42933</v>
      </c>
      <c r="AH1073">
        <f>VLOOKUP($I1073,ForageQuality!$G$3:$K$1436,4,FALSE)</f>
        <v>31.220963999999999</v>
      </c>
      <c r="AI1073">
        <f>VLOOKUP($I1073,ForageQuality!$G$3:$K$1436,5,FALSE)</f>
        <v>23.429735999999998</v>
      </c>
    </row>
    <row r="1074" spans="1:35" ht="15" customHeight="1" x14ac:dyDescent="0.2">
      <c r="A1074" s="27" t="s">
        <v>19</v>
      </c>
      <c r="B1074" s="27">
        <v>2024</v>
      </c>
      <c r="C1074" s="30">
        <v>45491</v>
      </c>
      <c r="D1074" s="27">
        <v>1205</v>
      </c>
      <c r="E1074" s="31">
        <v>2</v>
      </c>
      <c r="F1074" s="27" t="s">
        <v>23</v>
      </c>
      <c r="G1074" s="27" t="s">
        <v>21</v>
      </c>
      <c r="H1074" s="27">
        <v>2</v>
      </c>
      <c r="I1074" s="5">
        <f t="shared" si="52"/>
        <v>240154</v>
      </c>
      <c r="J1074" s="27">
        <v>4.9317664223938724</v>
      </c>
      <c r="Q1074" t="str">
        <f t="shared" si="53"/>
        <v>1205_2_45 day</v>
      </c>
      <c r="R1074" s="31">
        <v>240062</v>
      </c>
      <c r="S1074" s="34">
        <v>2024</v>
      </c>
      <c r="T1074" s="34" t="s">
        <v>130</v>
      </c>
      <c r="U1074" s="31" t="s">
        <v>28</v>
      </c>
      <c r="V1074" s="31">
        <v>2203</v>
      </c>
      <c r="W1074" s="35">
        <v>3</v>
      </c>
      <c r="X1074">
        <v>1</v>
      </c>
      <c r="Y1074" t="s">
        <v>21</v>
      </c>
      <c r="Z1074" s="5" t="str">
        <f t="shared" si="54"/>
        <v>2203_1_45 day</v>
      </c>
      <c r="AA1074" s="32">
        <f t="shared" si="55"/>
        <v>240062</v>
      </c>
      <c r="AF1074">
        <f>VLOOKUP($I1074,ForageQuality!$G$3:$K$1436,2,FALSE)</f>
        <v>17.782236000000001</v>
      </c>
      <c r="AG1074">
        <f>VLOOKUP($I1074,ForageQuality!$G$3:$K$1436,3,FALSE)</f>
        <v>25.039335999999999</v>
      </c>
      <c r="AH1074">
        <f>VLOOKUP($I1074,ForageQuality!$G$3:$K$1436,4,FALSE)</f>
        <v>32.455624</v>
      </c>
      <c r="AI1074">
        <f>VLOOKUP($I1074,ForageQuality!$G$3:$K$1436,5,FALSE)</f>
        <v>21.612112</v>
      </c>
    </row>
    <row r="1075" spans="1:35" ht="15" customHeight="1" x14ac:dyDescent="0.2">
      <c r="A1075" s="27" t="s">
        <v>19</v>
      </c>
      <c r="B1075" s="27">
        <v>2024</v>
      </c>
      <c r="C1075" s="30">
        <v>45491</v>
      </c>
      <c r="D1075" s="27">
        <v>1206</v>
      </c>
      <c r="E1075" s="31">
        <v>2</v>
      </c>
      <c r="F1075" s="27" t="s">
        <v>26</v>
      </c>
      <c r="G1075" s="27" t="s">
        <v>21</v>
      </c>
      <c r="H1075" s="27">
        <v>2</v>
      </c>
      <c r="I1075" s="5">
        <f t="shared" ref="I1075:I1138" si="56">VLOOKUP(Q1075,Z$1012:AA$1443,2,FALSE)</f>
        <v>240155</v>
      </c>
      <c r="J1075" s="27">
        <v>4.6813217667411662</v>
      </c>
      <c r="Q1075" t="str">
        <f t="shared" si="53"/>
        <v>1206_2_45 day</v>
      </c>
      <c r="R1075" s="31">
        <v>240063</v>
      </c>
      <c r="S1075" s="34">
        <v>2024</v>
      </c>
      <c r="T1075" s="34" t="s">
        <v>130</v>
      </c>
      <c r="U1075" s="31" t="s">
        <v>28</v>
      </c>
      <c r="V1075" s="31">
        <v>2204</v>
      </c>
      <c r="W1075" s="35">
        <v>3</v>
      </c>
      <c r="X1075">
        <v>1</v>
      </c>
      <c r="Y1075" t="s">
        <v>21</v>
      </c>
      <c r="Z1075" s="5" t="str">
        <f t="shared" si="54"/>
        <v>2204_1_45 day</v>
      </c>
      <c r="AA1075" s="32">
        <f t="shared" si="55"/>
        <v>240063</v>
      </c>
      <c r="AF1075">
        <f>VLOOKUP($I1075,ForageQuality!$G$3:$K$1436,2,FALSE)</f>
        <v>17.376016</v>
      </c>
      <c r="AG1075">
        <f>VLOOKUP($I1075,ForageQuality!$G$3:$K$1436,3,FALSE)</f>
        <v>27.139503999999999</v>
      </c>
      <c r="AH1075">
        <f>VLOOKUP($I1075,ForageQuality!$G$3:$K$1436,4,FALSE)</f>
        <v>33.573680000000003</v>
      </c>
      <c r="AI1075">
        <f>VLOOKUP($I1075,ForageQuality!$G$3:$K$1436,5,FALSE)</f>
        <v>23.52028</v>
      </c>
    </row>
    <row r="1076" spans="1:35" ht="15" customHeight="1" x14ac:dyDescent="0.2">
      <c r="A1076" s="27" t="s">
        <v>19</v>
      </c>
      <c r="B1076" s="27">
        <v>2024</v>
      </c>
      <c r="C1076" s="30">
        <v>45482</v>
      </c>
      <c r="D1076" s="27">
        <v>1207</v>
      </c>
      <c r="E1076" s="31">
        <v>2</v>
      </c>
      <c r="F1076" s="27" t="s">
        <v>23</v>
      </c>
      <c r="G1076" s="27" t="s">
        <v>27</v>
      </c>
      <c r="H1076" s="27">
        <v>2</v>
      </c>
      <c r="I1076" s="5">
        <f t="shared" si="56"/>
        <v>240102</v>
      </c>
      <c r="J1076" s="27">
        <v>4.9500283265856515</v>
      </c>
      <c r="Q1076" t="str">
        <f t="shared" si="53"/>
        <v>1207_2_35 day</v>
      </c>
      <c r="R1076" s="31">
        <v>240064</v>
      </c>
      <c r="S1076" s="34">
        <v>2024</v>
      </c>
      <c r="T1076" s="34" t="s">
        <v>130</v>
      </c>
      <c r="U1076" s="31" t="s">
        <v>28</v>
      </c>
      <c r="V1076" s="31">
        <v>2205</v>
      </c>
      <c r="W1076" s="35">
        <v>3</v>
      </c>
      <c r="X1076">
        <v>1</v>
      </c>
      <c r="Y1076" t="s">
        <v>21</v>
      </c>
      <c r="Z1076" s="5" t="str">
        <f t="shared" si="54"/>
        <v>2205_1_45 day</v>
      </c>
      <c r="AA1076" s="32">
        <f t="shared" si="55"/>
        <v>240064</v>
      </c>
      <c r="AF1076">
        <f>VLOOKUP($I1076,ForageQuality!$G$3:$K$1436,2,FALSE)</f>
        <v>19.106615000000001</v>
      </c>
      <c r="AG1076">
        <f>VLOOKUP($I1076,ForageQuality!$G$3:$K$1436,3,FALSE)</f>
        <v>23.998284000000002</v>
      </c>
      <c r="AH1076">
        <f>VLOOKUP($I1076,ForageQuality!$G$3:$K$1436,4,FALSE)</f>
        <v>29.941521000000002</v>
      </c>
      <c r="AI1076">
        <f>VLOOKUP($I1076,ForageQuality!$G$3:$K$1436,5,FALSE)</f>
        <v>22.702601999999999</v>
      </c>
    </row>
    <row r="1077" spans="1:35" ht="15" customHeight="1" x14ac:dyDescent="0.2">
      <c r="A1077" s="27" t="s">
        <v>19</v>
      </c>
      <c r="B1077" s="27">
        <v>2024</v>
      </c>
      <c r="C1077" s="30">
        <v>45482</v>
      </c>
      <c r="D1077" s="27">
        <v>1208</v>
      </c>
      <c r="E1077" s="31">
        <v>2</v>
      </c>
      <c r="F1077" s="27" t="s">
        <v>25</v>
      </c>
      <c r="G1077" s="27" t="s">
        <v>27</v>
      </c>
      <c r="H1077" s="27">
        <v>2</v>
      </c>
      <c r="I1077" s="5">
        <f t="shared" si="56"/>
        <v>240103</v>
      </c>
      <c r="J1077" s="27">
        <v>4.7179071272145787</v>
      </c>
      <c r="Q1077" t="str">
        <f t="shared" ref="Q1077:Q1140" si="57">D1077&amp;"_"&amp;H1077&amp;"_"&amp;G1077</f>
        <v>1208_2_35 day</v>
      </c>
      <c r="R1077" s="31">
        <v>240065</v>
      </c>
      <c r="S1077" s="34">
        <v>2024</v>
      </c>
      <c r="T1077" s="34" t="s">
        <v>130</v>
      </c>
      <c r="U1077" s="31" t="s">
        <v>28</v>
      </c>
      <c r="V1077" s="31">
        <v>2206</v>
      </c>
      <c r="W1077" s="35">
        <v>3</v>
      </c>
      <c r="X1077">
        <v>1</v>
      </c>
      <c r="Y1077" t="s">
        <v>21</v>
      </c>
      <c r="Z1077" s="5" t="str">
        <f t="shared" ref="Z1077:Z1140" si="58">V1077&amp;"_"&amp;X1077&amp;"_"&amp;Y1077</f>
        <v>2206_1_45 day</v>
      </c>
      <c r="AA1077" s="32">
        <f t="shared" ref="AA1077:AA1140" si="59">R1077</f>
        <v>240065</v>
      </c>
      <c r="AF1077">
        <f>VLOOKUP($I1077,ForageQuality!$G$3:$K$1436,2,FALSE)</f>
        <v>22.044734999999999</v>
      </c>
      <c r="AG1077">
        <f>VLOOKUP($I1077,ForageQuality!$G$3:$K$1436,3,FALSE)</f>
        <v>18.712062</v>
      </c>
      <c r="AH1077">
        <f>VLOOKUP($I1077,ForageQuality!$G$3:$K$1436,4,FALSE)</f>
        <v>23.621382000000001</v>
      </c>
      <c r="AI1077">
        <f>VLOOKUP($I1077,ForageQuality!$G$3:$K$1436,5,FALSE)</f>
        <v>16.389576000000002</v>
      </c>
    </row>
    <row r="1078" spans="1:35" ht="15" customHeight="1" x14ac:dyDescent="0.2">
      <c r="A1078" s="27" t="s">
        <v>19</v>
      </c>
      <c r="B1078" s="27">
        <v>2024</v>
      </c>
      <c r="C1078" s="30">
        <v>45482</v>
      </c>
      <c r="D1078" s="27">
        <v>1209</v>
      </c>
      <c r="E1078" s="31">
        <v>2</v>
      </c>
      <c r="F1078" s="27" t="s">
        <v>26</v>
      </c>
      <c r="G1078" s="27" t="s">
        <v>27</v>
      </c>
      <c r="H1078" s="27">
        <v>2</v>
      </c>
      <c r="I1078" s="5">
        <f t="shared" si="56"/>
        <v>240104</v>
      </c>
      <c r="J1078" s="27">
        <v>4.6346073056540726</v>
      </c>
      <c r="Q1078" t="str">
        <f t="shared" si="57"/>
        <v>1209_2_35 day</v>
      </c>
      <c r="R1078" s="31">
        <v>240066</v>
      </c>
      <c r="S1078" s="34">
        <v>2024</v>
      </c>
      <c r="T1078" s="34" t="s">
        <v>130</v>
      </c>
      <c r="U1078" s="31" t="s">
        <v>28</v>
      </c>
      <c r="V1078" s="31">
        <v>2207</v>
      </c>
      <c r="W1078" s="35">
        <v>1</v>
      </c>
      <c r="X1078">
        <v>1</v>
      </c>
      <c r="Y1078" t="s">
        <v>27</v>
      </c>
      <c r="Z1078" s="5" t="str">
        <f t="shared" si="58"/>
        <v>2207_1_35 day</v>
      </c>
      <c r="AA1078" s="32">
        <f t="shared" si="59"/>
        <v>240066</v>
      </c>
      <c r="AF1078">
        <f>VLOOKUP($I1078,ForageQuality!$G$3:$K$1436,2,FALSE)</f>
        <v>19.66432</v>
      </c>
      <c r="AG1078">
        <f>VLOOKUP($I1078,ForageQuality!$G$3:$K$1436,3,FALSE)</f>
        <v>22.349256</v>
      </c>
      <c r="AH1078">
        <f>VLOOKUP($I1078,ForageQuality!$G$3:$K$1436,4,FALSE)</f>
        <v>27.218066</v>
      </c>
      <c r="AI1078">
        <f>VLOOKUP($I1078,ForageQuality!$G$3:$K$1436,5,FALSE)</f>
        <v>20.174835999999999</v>
      </c>
    </row>
    <row r="1079" spans="1:35" ht="15" customHeight="1" x14ac:dyDescent="0.2">
      <c r="A1079" s="27" t="s">
        <v>19</v>
      </c>
      <c r="B1079" s="27">
        <v>2024</v>
      </c>
      <c r="C1079" s="30">
        <v>45482</v>
      </c>
      <c r="D1079" s="27">
        <v>1210</v>
      </c>
      <c r="E1079" s="31">
        <v>2</v>
      </c>
      <c r="F1079" s="27" t="s">
        <v>20</v>
      </c>
      <c r="G1079" s="27" t="s">
        <v>27</v>
      </c>
      <c r="H1079" s="27">
        <v>2</v>
      </c>
      <c r="I1079" s="5">
        <f t="shared" si="56"/>
        <v>240105</v>
      </c>
      <c r="J1079" s="27">
        <v>5.4614734821214297</v>
      </c>
      <c r="Q1079" t="str">
        <f t="shared" si="57"/>
        <v>1210_2_35 day</v>
      </c>
      <c r="R1079" s="31">
        <v>240067</v>
      </c>
      <c r="S1079" s="34">
        <v>2024</v>
      </c>
      <c r="T1079" s="34" t="s">
        <v>130</v>
      </c>
      <c r="U1079" s="31" t="s">
        <v>28</v>
      </c>
      <c r="V1079" s="31">
        <v>2208</v>
      </c>
      <c r="W1079" s="35">
        <v>1</v>
      </c>
      <c r="X1079">
        <v>1</v>
      </c>
      <c r="Y1079" t="s">
        <v>27</v>
      </c>
      <c r="Z1079" s="5" t="str">
        <f t="shared" si="58"/>
        <v>2208_1_35 day</v>
      </c>
      <c r="AA1079" s="32">
        <f t="shared" si="59"/>
        <v>240067</v>
      </c>
      <c r="AF1079">
        <f>VLOOKUP($I1079,ForageQuality!$G$3:$K$1436,2,FALSE)</f>
        <v>19.767548000000001</v>
      </c>
      <c r="AG1079">
        <f>VLOOKUP($I1079,ForageQuality!$G$3:$K$1436,3,FALSE)</f>
        <v>22.854483999999999</v>
      </c>
      <c r="AH1079">
        <f>VLOOKUP($I1079,ForageQuality!$G$3:$K$1436,4,FALSE)</f>
        <v>27.401205999999998</v>
      </c>
      <c r="AI1079">
        <f>VLOOKUP($I1079,ForageQuality!$G$3:$K$1436,5,FALSE)</f>
        <v>22.333796</v>
      </c>
    </row>
    <row r="1080" spans="1:35" ht="15" customHeight="1" x14ac:dyDescent="0.2">
      <c r="A1080" s="27" t="s">
        <v>19</v>
      </c>
      <c r="B1080" s="27">
        <v>2024</v>
      </c>
      <c r="C1080" s="30">
        <v>45482</v>
      </c>
      <c r="D1080" s="27">
        <v>1211</v>
      </c>
      <c r="E1080" s="31">
        <v>2</v>
      </c>
      <c r="F1080" s="27" t="s">
        <v>22</v>
      </c>
      <c r="G1080" s="27" t="s">
        <v>27</v>
      </c>
      <c r="H1080" s="27">
        <v>2</v>
      </c>
      <c r="I1080" s="5">
        <f t="shared" si="56"/>
        <v>240106</v>
      </c>
      <c r="J1080" s="27">
        <v>4.6242237347349242</v>
      </c>
      <c r="Q1080" t="str">
        <f t="shared" si="57"/>
        <v>1211_2_35 day</v>
      </c>
      <c r="R1080" s="31">
        <v>240068</v>
      </c>
      <c r="S1080" s="34">
        <v>2024</v>
      </c>
      <c r="T1080" s="34" t="s">
        <v>130</v>
      </c>
      <c r="U1080" s="31" t="s">
        <v>28</v>
      </c>
      <c r="V1080" s="31">
        <v>2209</v>
      </c>
      <c r="W1080" s="35">
        <v>1</v>
      </c>
      <c r="X1080">
        <v>1</v>
      </c>
      <c r="Y1080" t="s">
        <v>27</v>
      </c>
      <c r="Z1080" s="5" t="str">
        <f t="shared" si="58"/>
        <v>2209_1_35 day</v>
      </c>
      <c r="AA1080" s="32">
        <f t="shared" si="59"/>
        <v>240068</v>
      </c>
      <c r="AF1080">
        <f>VLOOKUP($I1080,ForageQuality!$G$3:$K$1436,2,FALSE)</f>
        <v>23.511192000000001</v>
      </c>
      <c r="AG1080">
        <f>VLOOKUP($I1080,ForageQuality!$G$3:$K$1436,3,FALSE)</f>
        <v>16.967624000000001</v>
      </c>
      <c r="AH1080">
        <f>VLOOKUP($I1080,ForageQuality!$G$3:$K$1436,4,FALSE)</f>
        <v>21.846767</v>
      </c>
      <c r="AI1080">
        <f>VLOOKUP($I1080,ForageQuality!$G$3:$K$1436,5,FALSE)</f>
        <v>10.966182999999999</v>
      </c>
    </row>
    <row r="1081" spans="1:35" ht="15" customHeight="1" x14ac:dyDescent="0.2">
      <c r="A1081" s="27" t="s">
        <v>19</v>
      </c>
      <c r="B1081" s="27">
        <v>2024</v>
      </c>
      <c r="C1081" s="30">
        <v>45482</v>
      </c>
      <c r="D1081" s="27">
        <v>1212</v>
      </c>
      <c r="E1081" s="31">
        <v>2</v>
      </c>
      <c r="F1081" s="27" t="s">
        <v>24</v>
      </c>
      <c r="G1081" s="27" t="s">
        <v>27</v>
      </c>
      <c r="H1081" s="27">
        <v>2</v>
      </c>
      <c r="I1081" s="5">
        <f t="shared" si="56"/>
        <v>240107</v>
      </c>
      <c r="J1081" s="27">
        <v>5.5973053566386906</v>
      </c>
      <c r="Q1081" t="str">
        <f t="shared" si="57"/>
        <v>1212_2_35 day</v>
      </c>
      <c r="R1081" s="31">
        <v>240069</v>
      </c>
      <c r="S1081" s="34">
        <v>2024</v>
      </c>
      <c r="T1081" s="34" t="s">
        <v>130</v>
      </c>
      <c r="U1081" s="31" t="s">
        <v>28</v>
      </c>
      <c r="V1081" s="31">
        <v>2210</v>
      </c>
      <c r="W1081" s="35">
        <v>1</v>
      </c>
      <c r="X1081">
        <v>1</v>
      </c>
      <c r="Y1081" t="s">
        <v>27</v>
      </c>
      <c r="Z1081" s="5" t="str">
        <f t="shared" si="58"/>
        <v>2210_1_35 day</v>
      </c>
      <c r="AA1081" s="32">
        <f t="shared" si="59"/>
        <v>240069</v>
      </c>
      <c r="AF1081">
        <f>VLOOKUP($I1081,ForageQuality!$G$3:$K$1436,2,FALSE)</f>
        <v>18.635923999999999</v>
      </c>
      <c r="AG1081">
        <f>VLOOKUP($I1081,ForageQuality!$G$3:$K$1436,3,FALSE)</f>
        <v>26.000571999999998</v>
      </c>
      <c r="AH1081">
        <f>VLOOKUP($I1081,ForageQuality!$G$3:$K$1436,4,FALSE)</f>
        <v>31.12218</v>
      </c>
      <c r="AI1081">
        <f>VLOOKUP($I1081,ForageQuality!$G$3:$K$1436,5,FALSE)</f>
        <v>27.626776</v>
      </c>
    </row>
    <row r="1082" spans="1:35" ht="15" customHeight="1" x14ac:dyDescent="0.2">
      <c r="A1082" s="27" t="s">
        <v>19</v>
      </c>
      <c r="B1082" s="27">
        <v>2024</v>
      </c>
      <c r="C1082" s="30">
        <v>45482</v>
      </c>
      <c r="D1082" s="27">
        <v>1301</v>
      </c>
      <c r="E1082" s="31">
        <v>3</v>
      </c>
      <c r="F1082" s="27" t="s">
        <v>20</v>
      </c>
      <c r="G1082" s="27" t="s">
        <v>27</v>
      </c>
      <c r="H1082" s="27">
        <v>2</v>
      </c>
      <c r="I1082" s="5">
        <f t="shared" si="56"/>
        <v>240108</v>
      </c>
      <c r="J1082" s="27">
        <v>4.3922435217739082</v>
      </c>
      <c r="Q1082" t="str">
        <f t="shared" si="57"/>
        <v>1301_2_35 day</v>
      </c>
      <c r="R1082" s="31">
        <v>240070</v>
      </c>
      <c r="S1082" s="34">
        <v>2024</v>
      </c>
      <c r="T1082" s="34" t="s">
        <v>130</v>
      </c>
      <c r="U1082" s="31" t="s">
        <v>28</v>
      </c>
      <c r="V1082" s="31">
        <v>2211</v>
      </c>
      <c r="W1082" s="35">
        <v>1</v>
      </c>
      <c r="X1082">
        <v>1</v>
      </c>
      <c r="Y1082" t="s">
        <v>27</v>
      </c>
      <c r="Z1082" s="5" t="str">
        <f t="shared" si="58"/>
        <v>2211_1_35 day</v>
      </c>
      <c r="AA1082" s="32">
        <f t="shared" si="59"/>
        <v>240070</v>
      </c>
      <c r="AF1082">
        <f>VLOOKUP($I1082,ForageQuality!$G$3:$K$1436,2,FALSE)</f>
        <v>22.389398</v>
      </c>
      <c r="AG1082">
        <f>VLOOKUP($I1082,ForageQuality!$G$3:$K$1436,3,FALSE)</f>
        <v>17.062200000000001</v>
      </c>
      <c r="AH1082">
        <f>VLOOKUP($I1082,ForageQuality!$G$3:$K$1436,4,FALSE)</f>
        <v>23.052928000000001</v>
      </c>
      <c r="AI1082">
        <f>VLOOKUP($I1082,ForageQuality!$G$3:$K$1436,5,FALSE)</f>
        <v>12.104683</v>
      </c>
    </row>
    <row r="1083" spans="1:35" ht="15" customHeight="1" x14ac:dyDescent="0.2">
      <c r="A1083" s="27" t="s">
        <v>19</v>
      </c>
      <c r="B1083" s="27">
        <v>2024</v>
      </c>
      <c r="C1083" s="30">
        <v>45482</v>
      </c>
      <c r="D1083" s="27">
        <v>1302</v>
      </c>
      <c r="E1083" s="31">
        <v>3</v>
      </c>
      <c r="F1083" s="27" t="s">
        <v>22</v>
      </c>
      <c r="G1083" s="27" t="s">
        <v>27</v>
      </c>
      <c r="H1083" s="27">
        <v>2</v>
      </c>
      <c r="I1083" s="5">
        <f t="shared" si="56"/>
        <v>240109</v>
      </c>
      <c r="J1083" s="27">
        <v>4.7600136065038452</v>
      </c>
      <c r="Q1083" t="str">
        <f t="shared" si="57"/>
        <v>1302_2_35 day</v>
      </c>
      <c r="R1083" s="31">
        <v>240071</v>
      </c>
      <c r="S1083" s="34">
        <v>2024</v>
      </c>
      <c r="T1083" s="34" t="s">
        <v>130</v>
      </c>
      <c r="U1083" s="31" t="s">
        <v>28</v>
      </c>
      <c r="V1083" s="31">
        <v>2212</v>
      </c>
      <c r="W1083" s="35">
        <v>1</v>
      </c>
      <c r="X1083">
        <v>1</v>
      </c>
      <c r="Y1083" t="s">
        <v>27</v>
      </c>
      <c r="Z1083" s="5" t="str">
        <f t="shared" si="58"/>
        <v>2212_1_35 day</v>
      </c>
      <c r="AA1083" s="32">
        <f t="shared" si="59"/>
        <v>240071</v>
      </c>
      <c r="AF1083">
        <f>VLOOKUP($I1083,ForageQuality!$G$3:$K$1436,2,FALSE)</f>
        <v>25.460594</v>
      </c>
      <c r="AG1083">
        <f>VLOOKUP($I1083,ForageQuality!$G$3:$K$1436,3,FALSE)</f>
        <v>14.957862</v>
      </c>
      <c r="AH1083">
        <f>VLOOKUP($I1083,ForageQuality!$G$3:$K$1436,4,FALSE)</f>
        <v>20.550471999999999</v>
      </c>
      <c r="AI1083">
        <f>VLOOKUP($I1083,ForageQuality!$G$3:$K$1436,5,FALSE)</f>
        <v>12.22791</v>
      </c>
    </row>
    <row r="1084" spans="1:35" ht="15" customHeight="1" x14ac:dyDescent="0.2">
      <c r="A1084" s="27" t="s">
        <v>19</v>
      </c>
      <c r="B1084" s="27">
        <v>2024</v>
      </c>
      <c r="C1084" s="30">
        <v>45482</v>
      </c>
      <c r="D1084" s="27">
        <v>1303</v>
      </c>
      <c r="E1084" s="31">
        <v>3</v>
      </c>
      <c r="F1084" s="27" t="s">
        <v>25</v>
      </c>
      <c r="G1084" s="27" t="s">
        <v>27</v>
      </c>
      <c r="H1084" s="27">
        <v>2</v>
      </c>
      <c r="I1084" s="5">
        <f t="shared" si="56"/>
        <v>240110</v>
      </c>
      <c r="J1084" s="27">
        <v>4.7353941411370197</v>
      </c>
      <c r="Q1084" t="str">
        <f t="shared" si="57"/>
        <v>1303_2_35 day</v>
      </c>
      <c r="R1084" s="31">
        <v>240072</v>
      </c>
      <c r="S1084" s="34">
        <v>2024</v>
      </c>
      <c r="T1084" s="34" t="s">
        <v>130</v>
      </c>
      <c r="U1084" s="31" t="s">
        <v>28</v>
      </c>
      <c r="V1084" s="31">
        <v>2301</v>
      </c>
      <c r="W1084" s="35">
        <v>1</v>
      </c>
      <c r="X1084">
        <v>1</v>
      </c>
      <c r="Y1084" t="s">
        <v>27</v>
      </c>
      <c r="Z1084" s="5" t="str">
        <f t="shared" si="58"/>
        <v>2301_1_35 day</v>
      </c>
      <c r="AA1084" s="32">
        <f t="shared" si="59"/>
        <v>240072</v>
      </c>
      <c r="AF1084">
        <f>VLOOKUP($I1084,ForageQuality!$G$3:$K$1436,2,FALSE)</f>
        <v>22.138739999999999</v>
      </c>
      <c r="AG1084">
        <f>VLOOKUP($I1084,ForageQuality!$G$3:$K$1436,3,FALSE)</f>
        <v>16.045856000000001</v>
      </c>
      <c r="AH1084">
        <f>VLOOKUP($I1084,ForageQuality!$G$3:$K$1436,4,FALSE)</f>
        <v>21.996825000000001</v>
      </c>
      <c r="AI1084">
        <f>VLOOKUP($I1084,ForageQuality!$G$3:$K$1436,5,FALSE)</f>
        <v>12.072236</v>
      </c>
    </row>
    <row r="1085" spans="1:35" ht="15" customHeight="1" x14ac:dyDescent="0.2">
      <c r="A1085" s="27" t="s">
        <v>19</v>
      </c>
      <c r="B1085" s="27">
        <v>2024</v>
      </c>
      <c r="C1085" s="30">
        <v>45482</v>
      </c>
      <c r="D1085" s="27">
        <v>1304</v>
      </c>
      <c r="E1085" s="31">
        <v>3</v>
      </c>
      <c r="F1085" s="27" t="s">
        <v>26</v>
      </c>
      <c r="G1085" s="27" t="s">
        <v>27</v>
      </c>
      <c r="H1085" s="27">
        <v>2</v>
      </c>
      <c r="I1085" s="5">
        <f t="shared" si="56"/>
        <v>240111</v>
      </c>
      <c r="J1085" s="27">
        <v>4.6194317782042056</v>
      </c>
      <c r="Q1085" t="str">
        <f t="shared" si="57"/>
        <v>1304_2_35 day</v>
      </c>
      <c r="R1085" s="31">
        <v>240073</v>
      </c>
      <c r="S1085" s="34">
        <v>2024</v>
      </c>
      <c r="T1085" s="34" t="s">
        <v>130</v>
      </c>
      <c r="U1085" s="31" t="s">
        <v>28</v>
      </c>
      <c r="V1085" s="31">
        <v>2302</v>
      </c>
      <c r="W1085" s="35">
        <v>1</v>
      </c>
      <c r="X1085">
        <v>1</v>
      </c>
      <c r="Y1085" t="s">
        <v>27</v>
      </c>
      <c r="Z1085" s="5" t="str">
        <f t="shared" si="58"/>
        <v>2302_1_35 day</v>
      </c>
      <c r="AA1085" s="32">
        <f t="shared" si="59"/>
        <v>240073</v>
      </c>
      <c r="AF1085">
        <f>VLOOKUP($I1085,ForageQuality!$G$3:$K$1436,2,FALSE)</f>
        <v>21.831595</v>
      </c>
      <c r="AG1085">
        <f>VLOOKUP($I1085,ForageQuality!$G$3:$K$1436,3,FALSE)</f>
        <v>18.94782</v>
      </c>
      <c r="AH1085">
        <f>VLOOKUP($I1085,ForageQuality!$G$3:$K$1436,4,FALSE)</f>
        <v>24.223710000000001</v>
      </c>
      <c r="AI1085">
        <f>VLOOKUP($I1085,ForageQuality!$G$3:$K$1436,5,FALSE)</f>
        <v>15.250915000000001</v>
      </c>
    </row>
    <row r="1086" spans="1:35" ht="15" customHeight="1" x14ac:dyDescent="0.2">
      <c r="A1086" s="27" t="s">
        <v>19</v>
      </c>
      <c r="B1086" s="27">
        <v>2024</v>
      </c>
      <c r="C1086" s="30">
        <v>45482</v>
      </c>
      <c r="D1086" s="27">
        <v>1305</v>
      </c>
      <c r="E1086" s="31">
        <v>3</v>
      </c>
      <c r="F1086" s="27" t="s">
        <v>23</v>
      </c>
      <c r="G1086" s="27" t="s">
        <v>27</v>
      </c>
      <c r="H1086" s="27">
        <v>2</v>
      </c>
      <c r="I1086" s="5">
        <f t="shared" si="56"/>
        <v>240112</v>
      </c>
      <c r="J1086" s="27">
        <v>4.2464626934464507</v>
      </c>
      <c r="Q1086" t="str">
        <f t="shared" si="57"/>
        <v>1305_2_35 day</v>
      </c>
      <c r="R1086" s="31">
        <v>240074</v>
      </c>
      <c r="S1086" s="34">
        <v>2024</v>
      </c>
      <c r="T1086" s="34" t="s">
        <v>130</v>
      </c>
      <c r="U1086" s="31" t="s">
        <v>28</v>
      </c>
      <c r="V1086" s="31">
        <v>2303</v>
      </c>
      <c r="W1086" s="35">
        <v>1</v>
      </c>
      <c r="X1086">
        <v>1</v>
      </c>
      <c r="Y1086" t="s">
        <v>27</v>
      </c>
      <c r="Z1086" s="5" t="str">
        <f t="shared" si="58"/>
        <v>2303_1_35 day</v>
      </c>
      <c r="AA1086" s="32">
        <f t="shared" si="59"/>
        <v>240074</v>
      </c>
      <c r="AF1086">
        <f>VLOOKUP($I1086,ForageQuality!$G$3:$K$1436,2,FALSE)</f>
        <v>19.248794</v>
      </c>
      <c r="AG1086">
        <f>VLOOKUP($I1086,ForageQuality!$G$3:$K$1436,3,FALSE)</f>
        <v>23.406682</v>
      </c>
      <c r="AH1086">
        <f>VLOOKUP($I1086,ForageQuality!$G$3:$K$1436,4,FALSE)</f>
        <v>27.713066000000001</v>
      </c>
      <c r="AI1086">
        <f>VLOOKUP($I1086,ForageQuality!$G$3:$K$1436,5,FALSE)</f>
        <v>22.218713999999999</v>
      </c>
    </row>
    <row r="1087" spans="1:35" ht="15" customHeight="1" x14ac:dyDescent="0.2">
      <c r="A1087" s="27" t="s">
        <v>19</v>
      </c>
      <c r="B1087" s="27">
        <v>2024</v>
      </c>
      <c r="C1087" s="30">
        <v>45482</v>
      </c>
      <c r="D1087" s="27">
        <v>1306</v>
      </c>
      <c r="E1087" s="31">
        <v>3</v>
      </c>
      <c r="F1087" s="27" t="s">
        <v>24</v>
      </c>
      <c r="G1087" s="27" t="s">
        <v>27</v>
      </c>
      <c r="H1087" s="27">
        <v>2</v>
      </c>
      <c r="I1087" s="5">
        <f t="shared" si="56"/>
        <v>240113</v>
      </c>
      <c r="J1087" s="27">
        <v>4.6610843785093756</v>
      </c>
      <c r="Q1087" t="str">
        <f t="shared" si="57"/>
        <v>1306_2_35 day</v>
      </c>
      <c r="R1087" s="31">
        <v>240075</v>
      </c>
      <c r="S1087" s="34">
        <v>2024</v>
      </c>
      <c r="T1087" s="34" t="s">
        <v>130</v>
      </c>
      <c r="U1087" s="31" t="s">
        <v>28</v>
      </c>
      <c r="V1087" s="31">
        <v>2304</v>
      </c>
      <c r="W1087" s="35">
        <v>1</v>
      </c>
      <c r="X1087">
        <v>1</v>
      </c>
      <c r="Y1087" t="s">
        <v>27</v>
      </c>
      <c r="Z1087" s="5" t="str">
        <f t="shared" si="58"/>
        <v>2304_1_35 day</v>
      </c>
      <c r="AA1087" s="32">
        <f t="shared" si="59"/>
        <v>240075</v>
      </c>
      <c r="AF1087">
        <f>VLOOKUP($I1087,ForageQuality!$G$3:$K$1436,2,FALSE)</f>
        <v>18.819405</v>
      </c>
      <c r="AG1087">
        <f>VLOOKUP($I1087,ForageQuality!$G$3:$K$1436,3,FALSE)</f>
        <v>26.343405000000001</v>
      </c>
      <c r="AH1087">
        <f>VLOOKUP($I1087,ForageQuality!$G$3:$K$1436,4,FALSE)</f>
        <v>31.281030000000001</v>
      </c>
      <c r="AI1087">
        <f>VLOOKUP($I1087,ForageQuality!$G$3:$K$1436,5,FALSE)</f>
        <v>24.923249999999999</v>
      </c>
    </row>
    <row r="1088" spans="1:35" ht="15" customHeight="1" x14ac:dyDescent="0.2">
      <c r="A1088" s="27" t="s">
        <v>19</v>
      </c>
      <c r="B1088" s="27">
        <v>2024</v>
      </c>
      <c r="C1088" s="30">
        <v>45491</v>
      </c>
      <c r="D1088" s="27">
        <v>1307</v>
      </c>
      <c r="E1088" s="31">
        <v>3</v>
      </c>
      <c r="F1088" s="27" t="s">
        <v>22</v>
      </c>
      <c r="G1088" s="27" t="s">
        <v>21</v>
      </c>
      <c r="H1088" s="27">
        <v>2</v>
      </c>
      <c r="I1088" s="5">
        <f t="shared" si="56"/>
        <v>240156</v>
      </c>
      <c r="J1088" s="27">
        <v>4.5281747943414601</v>
      </c>
      <c r="Q1088" t="str">
        <f t="shared" si="57"/>
        <v>1307_2_45 day</v>
      </c>
      <c r="R1088" s="31">
        <v>240076</v>
      </c>
      <c r="S1088" s="34">
        <v>2024</v>
      </c>
      <c r="T1088" s="34" t="s">
        <v>130</v>
      </c>
      <c r="U1088" s="31" t="s">
        <v>28</v>
      </c>
      <c r="V1088" s="31">
        <v>2305</v>
      </c>
      <c r="W1088" s="35">
        <v>1</v>
      </c>
      <c r="X1088">
        <v>1</v>
      </c>
      <c r="Y1088" t="s">
        <v>27</v>
      </c>
      <c r="Z1088" s="5" t="str">
        <f t="shared" si="58"/>
        <v>2305_1_35 day</v>
      </c>
      <c r="AA1088" s="32">
        <f t="shared" si="59"/>
        <v>240076</v>
      </c>
      <c r="AF1088">
        <f>VLOOKUP($I1088,ForageQuality!$G$3:$K$1436,2,FALSE)</f>
        <v>15.90089</v>
      </c>
      <c r="AG1088">
        <f>VLOOKUP($I1088,ForageQuality!$G$3:$K$1436,3,FALSE)</f>
        <v>27.37914</v>
      </c>
      <c r="AH1088">
        <f>VLOOKUP($I1088,ForageQuality!$G$3:$K$1436,4,FALSE)</f>
        <v>36.664810000000003</v>
      </c>
      <c r="AI1088">
        <f>VLOOKUP($I1088,ForageQuality!$G$3:$K$1436,5,FALSE)</f>
        <v>26.329699999999999</v>
      </c>
    </row>
    <row r="1089" spans="1:35" ht="15" customHeight="1" x14ac:dyDescent="0.2">
      <c r="A1089" s="27" t="s">
        <v>19</v>
      </c>
      <c r="B1089" s="27">
        <v>2024</v>
      </c>
      <c r="C1089" s="30">
        <v>45491</v>
      </c>
      <c r="D1089" s="27">
        <v>1308</v>
      </c>
      <c r="E1089" s="31">
        <v>3</v>
      </c>
      <c r="F1089" s="27" t="s">
        <v>20</v>
      </c>
      <c r="G1089" s="27" t="s">
        <v>21</v>
      </c>
      <c r="H1089" s="27">
        <v>2</v>
      </c>
      <c r="I1089" s="5">
        <f t="shared" si="56"/>
        <v>240157</v>
      </c>
      <c r="J1089" s="27">
        <v>5.5687529711736508</v>
      </c>
      <c r="Q1089" t="str">
        <f t="shared" si="57"/>
        <v>1308_2_45 day</v>
      </c>
      <c r="R1089" s="31">
        <v>240077</v>
      </c>
      <c r="S1089" s="34">
        <v>2024</v>
      </c>
      <c r="T1089" s="34" t="s">
        <v>130</v>
      </c>
      <c r="U1089" s="31" t="s">
        <v>28</v>
      </c>
      <c r="V1089" s="31">
        <v>2306</v>
      </c>
      <c r="W1089" s="35">
        <v>1</v>
      </c>
      <c r="X1089">
        <v>1</v>
      </c>
      <c r="Y1089" t="s">
        <v>27</v>
      </c>
      <c r="Z1089" s="5" t="str">
        <f t="shared" si="58"/>
        <v>2306_1_35 day</v>
      </c>
      <c r="AA1089" s="32">
        <f t="shared" si="59"/>
        <v>240077</v>
      </c>
      <c r="AF1089">
        <f>VLOOKUP($I1089,ForageQuality!$G$3:$K$1436,2,FALSE)</f>
        <v>15.255936</v>
      </c>
      <c r="AG1089">
        <f>VLOOKUP($I1089,ForageQuality!$G$3:$K$1436,3,FALSE)</f>
        <v>28.156175999999999</v>
      </c>
      <c r="AH1089">
        <f>VLOOKUP($I1089,ForageQuality!$G$3:$K$1436,4,FALSE)</f>
        <v>35.868276000000002</v>
      </c>
      <c r="AI1089">
        <f>VLOOKUP($I1089,ForageQuality!$G$3:$K$1436,5,FALSE)</f>
        <v>28.520748000000001</v>
      </c>
    </row>
    <row r="1090" spans="1:35" ht="15" customHeight="1" x14ac:dyDescent="0.2">
      <c r="A1090" s="27" t="s">
        <v>19</v>
      </c>
      <c r="B1090" s="27">
        <v>2024</v>
      </c>
      <c r="C1090" s="30">
        <v>45491</v>
      </c>
      <c r="D1090" s="27">
        <v>1309</v>
      </c>
      <c r="E1090" s="31">
        <v>3</v>
      </c>
      <c r="F1090" s="27" t="s">
        <v>26</v>
      </c>
      <c r="G1090" s="27" t="s">
        <v>21</v>
      </c>
      <c r="H1090" s="27">
        <v>2</v>
      </c>
      <c r="I1090" s="5">
        <f t="shared" si="56"/>
        <v>240158</v>
      </c>
      <c r="J1090" s="27">
        <v>5.5843783804169496</v>
      </c>
      <c r="Q1090" t="str">
        <f t="shared" si="57"/>
        <v>1309_2_45 day</v>
      </c>
      <c r="R1090" s="31">
        <v>240078</v>
      </c>
      <c r="S1090" s="34">
        <v>2024</v>
      </c>
      <c r="T1090" s="34" t="s">
        <v>130</v>
      </c>
      <c r="U1090" s="31" t="s">
        <v>28</v>
      </c>
      <c r="V1090" s="31">
        <v>2307</v>
      </c>
      <c r="W1090" s="35">
        <v>3</v>
      </c>
      <c r="X1090">
        <v>1</v>
      </c>
      <c r="Y1090" t="s">
        <v>21</v>
      </c>
      <c r="Z1090" s="5" t="str">
        <f t="shared" si="58"/>
        <v>2307_1_45 day</v>
      </c>
      <c r="AA1090" s="32">
        <f t="shared" si="59"/>
        <v>240078</v>
      </c>
      <c r="AF1090">
        <f>VLOOKUP($I1090,ForageQuality!$G$3:$K$1436,2,FALSE)</f>
        <v>17.555401</v>
      </c>
      <c r="AG1090">
        <f>VLOOKUP($I1090,ForageQuality!$G$3:$K$1436,3,FALSE)</f>
        <v>25.519742000000001</v>
      </c>
      <c r="AH1090">
        <f>VLOOKUP($I1090,ForageQuality!$G$3:$K$1436,4,FALSE)</f>
        <v>32.571992000000002</v>
      </c>
      <c r="AI1090">
        <f>VLOOKUP($I1090,ForageQuality!$G$3:$K$1436,5,FALSE)</f>
        <v>23.178394999999998</v>
      </c>
    </row>
    <row r="1091" spans="1:35" ht="15" customHeight="1" x14ac:dyDescent="0.2">
      <c r="A1091" s="27" t="s">
        <v>19</v>
      </c>
      <c r="B1091" s="27">
        <v>2024</v>
      </c>
      <c r="C1091" s="30">
        <v>45491</v>
      </c>
      <c r="D1091" s="27">
        <v>1310</v>
      </c>
      <c r="E1091" s="31">
        <v>3</v>
      </c>
      <c r="F1091" s="27" t="s">
        <v>24</v>
      </c>
      <c r="G1091" s="27" t="s">
        <v>21</v>
      </c>
      <c r="H1091" s="27">
        <v>2</v>
      </c>
      <c r="I1091" s="5">
        <f t="shared" si="56"/>
        <v>240159</v>
      </c>
      <c r="J1091" s="27">
        <v>6.8072094861660064</v>
      </c>
      <c r="Q1091" t="str">
        <f t="shared" si="57"/>
        <v>1310_2_45 day</v>
      </c>
      <c r="R1091" s="31">
        <v>240079</v>
      </c>
      <c r="S1091" s="34">
        <v>2024</v>
      </c>
      <c r="T1091" s="34" t="s">
        <v>130</v>
      </c>
      <c r="U1091" s="31" t="s">
        <v>28</v>
      </c>
      <c r="V1091" s="31">
        <v>2308</v>
      </c>
      <c r="W1091" s="35">
        <v>3</v>
      </c>
      <c r="X1091">
        <v>1</v>
      </c>
      <c r="Y1091" t="s">
        <v>21</v>
      </c>
      <c r="Z1091" s="5" t="str">
        <f t="shared" si="58"/>
        <v>2308_1_45 day</v>
      </c>
      <c r="AA1091" s="32">
        <f t="shared" si="59"/>
        <v>240079</v>
      </c>
      <c r="AF1091">
        <f>VLOOKUP($I1091,ForageQuality!$G$3:$K$1436,2,FALSE)</f>
        <v>16.980736</v>
      </c>
      <c r="AG1091">
        <f>VLOOKUP($I1091,ForageQuality!$G$3:$K$1436,3,FALSE)</f>
        <v>28.053903999999999</v>
      </c>
      <c r="AH1091">
        <f>VLOOKUP($I1091,ForageQuality!$G$3:$K$1436,4,FALSE)</f>
        <v>35.389055999999997</v>
      </c>
      <c r="AI1091">
        <f>VLOOKUP($I1091,ForageQuality!$G$3:$K$1436,5,FALSE)</f>
        <v>26.654496000000002</v>
      </c>
    </row>
    <row r="1092" spans="1:35" ht="15" customHeight="1" x14ac:dyDescent="0.2">
      <c r="A1092" s="27" t="s">
        <v>19</v>
      </c>
      <c r="B1092" s="27">
        <v>2024</v>
      </c>
      <c r="C1092" s="30">
        <v>45491</v>
      </c>
      <c r="D1092" s="27">
        <v>1311</v>
      </c>
      <c r="E1092" s="31">
        <v>3</v>
      </c>
      <c r="F1092" s="27" t="s">
        <v>25</v>
      </c>
      <c r="G1092" s="27" t="s">
        <v>21</v>
      </c>
      <c r="H1092" s="27">
        <v>2</v>
      </c>
      <c r="I1092" s="5">
        <f t="shared" si="56"/>
        <v>240160</v>
      </c>
      <c r="J1092" s="27">
        <v>4.8026464434703424</v>
      </c>
      <c r="Q1092" t="str">
        <f t="shared" si="57"/>
        <v>1311_2_45 day</v>
      </c>
      <c r="R1092" s="31">
        <v>240080</v>
      </c>
      <c r="S1092" s="34">
        <v>2024</v>
      </c>
      <c r="T1092" s="34" t="s">
        <v>130</v>
      </c>
      <c r="U1092" s="31" t="s">
        <v>28</v>
      </c>
      <c r="V1092" s="31">
        <v>2309</v>
      </c>
      <c r="W1092" s="35">
        <v>3</v>
      </c>
      <c r="X1092">
        <v>1</v>
      </c>
      <c r="Y1092" t="s">
        <v>21</v>
      </c>
      <c r="Z1092" s="5" t="str">
        <f t="shared" si="58"/>
        <v>2309_1_45 day</v>
      </c>
      <c r="AA1092" s="32">
        <f t="shared" si="59"/>
        <v>240080</v>
      </c>
      <c r="AF1092">
        <f>VLOOKUP($I1092,ForageQuality!$G$3:$K$1436,2,FALSE)</f>
        <v>16.866339</v>
      </c>
      <c r="AG1092">
        <f>VLOOKUP($I1092,ForageQuality!$G$3:$K$1436,3,FALSE)</f>
        <v>26.969397000000001</v>
      </c>
      <c r="AH1092">
        <f>VLOOKUP($I1092,ForageQuality!$G$3:$K$1436,4,FALSE)</f>
        <v>34.225737000000002</v>
      </c>
      <c r="AI1092">
        <f>VLOOKUP($I1092,ForageQuality!$G$3:$K$1436,5,FALSE)</f>
        <v>24.745979999999999</v>
      </c>
    </row>
    <row r="1093" spans="1:35" ht="15" customHeight="1" x14ac:dyDescent="0.2">
      <c r="A1093" s="27" t="s">
        <v>19</v>
      </c>
      <c r="B1093" s="27">
        <v>2024</v>
      </c>
      <c r="C1093" s="30">
        <v>45491</v>
      </c>
      <c r="D1093" s="27">
        <v>1312</v>
      </c>
      <c r="E1093" s="31">
        <v>3</v>
      </c>
      <c r="F1093" s="27" t="s">
        <v>23</v>
      </c>
      <c r="G1093" s="27" t="s">
        <v>21</v>
      </c>
      <c r="H1093" s="27">
        <v>2</v>
      </c>
      <c r="I1093" s="5">
        <f t="shared" si="56"/>
        <v>240161</v>
      </c>
      <c r="J1093" s="27">
        <v>5.3666493145638983</v>
      </c>
      <c r="Q1093" t="str">
        <f t="shared" si="57"/>
        <v>1312_2_45 day</v>
      </c>
      <c r="R1093" s="31">
        <v>240081</v>
      </c>
      <c r="S1093" s="34">
        <v>2024</v>
      </c>
      <c r="T1093" s="34" t="s">
        <v>130</v>
      </c>
      <c r="U1093" s="31" t="s">
        <v>28</v>
      </c>
      <c r="V1093" s="31">
        <v>2310</v>
      </c>
      <c r="W1093" s="35">
        <v>3</v>
      </c>
      <c r="X1093">
        <v>1</v>
      </c>
      <c r="Y1093" t="s">
        <v>21</v>
      </c>
      <c r="Z1093" s="5" t="str">
        <f t="shared" si="58"/>
        <v>2310_1_45 day</v>
      </c>
      <c r="AA1093" s="32">
        <f t="shared" si="59"/>
        <v>240081</v>
      </c>
      <c r="AF1093">
        <f>VLOOKUP($I1093,ForageQuality!$G$3:$K$1436,2,FALSE)</f>
        <v>16.425685000000001</v>
      </c>
      <c r="AG1093">
        <f>VLOOKUP($I1093,ForageQuality!$G$3:$K$1436,3,FALSE)</f>
        <v>28.370781999999998</v>
      </c>
      <c r="AH1093">
        <f>VLOOKUP($I1093,ForageQuality!$G$3:$K$1436,4,FALSE)</f>
        <v>35.665857000000003</v>
      </c>
      <c r="AI1093">
        <f>VLOOKUP($I1093,ForageQuality!$G$3:$K$1436,5,FALSE)</f>
        <v>27.024723000000002</v>
      </c>
    </row>
    <row r="1094" spans="1:35" ht="15" customHeight="1" x14ac:dyDescent="0.2">
      <c r="A1094" s="27" t="s">
        <v>19</v>
      </c>
      <c r="B1094" s="27">
        <v>2024</v>
      </c>
      <c r="C1094" s="30">
        <v>45491</v>
      </c>
      <c r="D1094" s="27">
        <v>1401</v>
      </c>
      <c r="E1094" s="31">
        <v>4</v>
      </c>
      <c r="F1094" s="27" t="s">
        <v>20</v>
      </c>
      <c r="G1094" s="27" t="s">
        <v>21</v>
      </c>
      <c r="H1094" s="27">
        <v>2</v>
      </c>
      <c r="I1094" s="5">
        <f t="shared" si="56"/>
        <v>240162</v>
      </c>
      <c r="J1094" s="27">
        <v>5.2933888738172508</v>
      </c>
      <c r="Q1094" t="str">
        <f t="shared" si="57"/>
        <v>1401_2_45 day</v>
      </c>
      <c r="R1094" s="31">
        <v>240082</v>
      </c>
      <c r="S1094" s="34">
        <v>2024</v>
      </c>
      <c r="T1094" s="34" t="s">
        <v>130</v>
      </c>
      <c r="U1094" s="31" t="s">
        <v>28</v>
      </c>
      <c r="V1094" s="31">
        <v>2311</v>
      </c>
      <c r="W1094" s="35">
        <v>3</v>
      </c>
      <c r="X1094">
        <v>1</v>
      </c>
      <c r="Y1094" t="s">
        <v>21</v>
      </c>
      <c r="Z1094" s="5" t="str">
        <f t="shared" si="58"/>
        <v>2311_1_45 day</v>
      </c>
      <c r="AA1094" s="32">
        <f t="shared" si="59"/>
        <v>240082</v>
      </c>
      <c r="AF1094">
        <f>VLOOKUP($I1094,ForageQuality!$G$3:$K$1436,2,FALSE)</f>
        <v>15.614976</v>
      </c>
      <c r="AG1094">
        <f>VLOOKUP($I1094,ForageQuality!$G$3:$K$1436,3,FALSE)</f>
        <v>29.953728000000002</v>
      </c>
      <c r="AH1094">
        <f>VLOOKUP($I1094,ForageQuality!$G$3:$K$1436,4,FALSE)</f>
        <v>37.141871999999999</v>
      </c>
      <c r="AI1094">
        <f>VLOOKUP($I1094,ForageQuality!$G$3:$K$1436,5,FALSE)</f>
        <v>28.452287999999999</v>
      </c>
    </row>
    <row r="1095" spans="1:35" ht="15" customHeight="1" x14ac:dyDescent="0.2">
      <c r="A1095" s="27" t="s">
        <v>19</v>
      </c>
      <c r="B1095" s="27">
        <v>2024</v>
      </c>
      <c r="C1095" s="30">
        <v>45491</v>
      </c>
      <c r="D1095" s="27">
        <v>1402</v>
      </c>
      <c r="E1095" s="31">
        <v>4</v>
      </c>
      <c r="F1095" s="27" t="s">
        <v>23</v>
      </c>
      <c r="G1095" s="27" t="s">
        <v>21</v>
      </c>
      <c r="H1095" s="27">
        <v>2</v>
      </c>
      <c r="I1095" s="5">
        <f t="shared" si="56"/>
        <v>240163</v>
      </c>
      <c r="J1095" s="27">
        <v>4.4304168138432027</v>
      </c>
      <c r="Q1095" t="str">
        <f t="shared" si="57"/>
        <v>1402_2_45 day</v>
      </c>
      <c r="R1095" s="31">
        <v>240083</v>
      </c>
      <c r="S1095" s="34">
        <v>2024</v>
      </c>
      <c r="T1095" s="34" t="s">
        <v>130</v>
      </c>
      <c r="U1095" s="31" t="s">
        <v>28</v>
      </c>
      <c r="V1095" s="31">
        <v>2312</v>
      </c>
      <c r="W1095" s="35">
        <v>3</v>
      </c>
      <c r="X1095">
        <v>1</v>
      </c>
      <c r="Y1095" t="s">
        <v>21</v>
      </c>
      <c r="Z1095" s="5" t="str">
        <f t="shared" si="58"/>
        <v>2312_1_45 day</v>
      </c>
      <c r="AA1095" s="32">
        <f t="shared" si="59"/>
        <v>240083</v>
      </c>
      <c r="AF1095">
        <f>VLOOKUP($I1095,ForageQuality!$G$3:$K$1436,2,FALSE)</f>
        <v>15.688269999999999</v>
      </c>
      <c r="AG1095">
        <f>VLOOKUP($I1095,ForageQuality!$G$3:$K$1436,3,FALSE)</f>
        <v>29.631336000000001</v>
      </c>
      <c r="AH1095">
        <f>VLOOKUP($I1095,ForageQuality!$G$3:$K$1436,4,FALSE)</f>
        <v>36.203699999999998</v>
      </c>
      <c r="AI1095">
        <f>VLOOKUP($I1095,ForageQuality!$G$3:$K$1436,5,FALSE)</f>
        <v>29.919108999999999</v>
      </c>
    </row>
    <row r="1096" spans="1:35" ht="15" customHeight="1" x14ac:dyDescent="0.2">
      <c r="A1096" s="27" t="s">
        <v>19</v>
      </c>
      <c r="B1096" s="27">
        <v>2024</v>
      </c>
      <c r="C1096" s="30">
        <v>45491</v>
      </c>
      <c r="D1096" s="27">
        <v>1403</v>
      </c>
      <c r="E1096" s="31">
        <v>4</v>
      </c>
      <c r="F1096" s="27" t="s">
        <v>24</v>
      </c>
      <c r="G1096" s="27" t="s">
        <v>21</v>
      </c>
      <c r="H1096" s="27">
        <v>2</v>
      </c>
      <c r="I1096" s="5">
        <f t="shared" si="56"/>
        <v>240164</v>
      </c>
      <c r="J1096" s="27">
        <v>5.9720315158013584</v>
      </c>
      <c r="Q1096" t="str">
        <f t="shared" si="57"/>
        <v>1403_2_45 day</v>
      </c>
      <c r="R1096" s="31">
        <v>240084</v>
      </c>
      <c r="S1096" s="34">
        <v>2024</v>
      </c>
      <c r="T1096" s="34" t="s">
        <v>130</v>
      </c>
      <c r="U1096" s="31" t="s">
        <v>28</v>
      </c>
      <c r="V1096" s="31">
        <v>2401</v>
      </c>
      <c r="W1096" s="35">
        <v>3</v>
      </c>
      <c r="X1096">
        <v>1</v>
      </c>
      <c r="Y1096" t="s">
        <v>21</v>
      </c>
      <c r="Z1096" s="5" t="str">
        <f t="shared" si="58"/>
        <v>2401_1_45 day</v>
      </c>
      <c r="AA1096" s="32">
        <f t="shared" si="59"/>
        <v>240084</v>
      </c>
      <c r="AF1096">
        <f>VLOOKUP($I1096,ForageQuality!$G$3:$K$1436,2,FALSE)</f>
        <v>16.884468999999999</v>
      </c>
      <c r="AG1096">
        <f>VLOOKUP($I1096,ForageQuality!$G$3:$K$1436,3,FALSE)</f>
        <v>26.039148000000001</v>
      </c>
      <c r="AH1096">
        <f>VLOOKUP($I1096,ForageQuality!$G$3:$K$1436,4,FALSE)</f>
        <v>33.182219000000003</v>
      </c>
      <c r="AI1096">
        <f>VLOOKUP($I1096,ForageQuality!$G$3:$K$1436,5,FALSE)</f>
        <v>25.070595999999998</v>
      </c>
    </row>
    <row r="1097" spans="1:35" ht="15" customHeight="1" x14ac:dyDescent="0.2">
      <c r="A1097" s="27" t="s">
        <v>19</v>
      </c>
      <c r="B1097" s="27">
        <v>2024</v>
      </c>
      <c r="C1097" s="30">
        <v>45491</v>
      </c>
      <c r="D1097" s="27">
        <v>1404</v>
      </c>
      <c r="E1097" s="31">
        <v>4</v>
      </c>
      <c r="F1097" s="27" t="s">
        <v>22</v>
      </c>
      <c r="G1097" s="27" t="s">
        <v>21</v>
      </c>
      <c r="H1097" s="27">
        <v>2</v>
      </c>
      <c r="I1097" s="5">
        <f t="shared" si="56"/>
        <v>240165</v>
      </c>
      <c r="J1097" s="27">
        <v>6.2933742094005192</v>
      </c>
      <c r="Q1097" t="str">
        <f t="shared" si="57"/>
        <v>1404_2_45 day</v>
      </c>
      <c r="R1097" s="31">
        <v>240085</v>
      </c>
      <c r="S1097" s="34">
        <v>2024</v>
      </c>
      <c r="T1097" s="34" t="s">
        <v>130</v>
      </c>
      <c r="U1097" s="31" t="s">
        <v>28</v>
      </c>
      <c r="V1097" s="31">
        <v>2402</v>
      </c>
      <c r="W1097" s="35">
        <v>3</v>
      </c>
      <c r="X1097">
        <v>1</v>
      </c>
      <c r="Y1097" t="s">
        <v>21</v>
      </c>
      <c r="Z1097" s="5" t="str">
        <f t="shared" si="58"/>
        <v>2402_1_45 day</v>
      </c>
      <c r="AA1097" s="32">
        <f t="shared" si="59"/>
        <v>240085</v>
      </c>
      <c r="AF1097">
        <f>VLOOKUP($I1097,ForageQuality!$G$3:$K$1436,2,FALSE)</f>
        <v>17.195785000000001</v>
      </c>
      <c r="AG1097">
        <f>VLOOKUP($I1097,ForageQuality!$G$3:$K$1436,3,FALSE)</f>
        <v>25.151764</v>
      </c>
      <c r="AH1097">
        <f>VLOOKUP($I1097,ForageQuality!$G$3:$K$1436,4,FALSE)</f>
        <v>31.702093000000001</v>
      </c>
      <c r="AI1097">
        <f>VLOOKUP($I1097,ForageQuality!$G$3:$K$1436,5,FALSE)</f>
        <v>24.514536</v>
      </c>
    </row>
    <row r="1098" spans="1:35" ht="15" customHeight="1" x14ac:dyDescent="0.2">
      <c r="A1098" s="27" t="s">
        <v>19</v>
      </c>
      <c r="B1098" s="27">
        <v>2024</v>
      </c>
      <c r="C1098" s="30">
        <v>45491</v>
      </c>
      <c r="D1098" s="27">
        <v>1405</v>
      </c>
      <c r="E1098" s="31">
        <v>4</v>
      </c>
      <c r="F1098" s="27" t="s">
        <v>26</v>
      </c>
      <c r="G1098" s="27" t="s">
        <v>21</v>
      </c>
      <c r="H1098" s="27">
        <v>2</v>
      </c>
      <c r="I1098" s="5">
        <f t="shared" si="56"/>
        <v>240166</v>
      </c>
      <c r="J1098" s="27">
        <v>4.5798161372926831</v>
      </c>
      <c r="Q1098" t="str">
        <f t="shared" si="57"/>
        <v>1405_2_45 day</v>
      </c>
      <c r="R1098" s="31">
        <v>240086</v>
      </c>
      <c r="S1098" s="34">
        <v>2024</v>
      </c>
      <c r="T1098" s="34" t="s">
        <v>130</v>
      </c>
      <c r="U1098" s="31" t="s">
        <v>28</v>
      </c>
      <c r="V1098" s="31">
        <v>2403</v>
      </c>
      <c r="W1098" s="35">
        <v>3</v>
      </c>
      <c r="X1098">
        <v>1</v>
      </c>
      <c r="Y1098" t="s">
        <v>21</v>
      </c>
      <c r="Z1098" s="5" t="str">
        <f t="shared" si="58"/>
        <v>2403_1_45 day</v>
      </c>
      <c r="AA1098" s="32">
        <f t="shared" si="59"/>
        <v>240086</v>
      </c>
      <c r="AF1098">
        <f>VLOOKUP($I1098,ForageQuality!$G$3:$K$1436,2,FALSE)</f>
        <v>16.812328000000001</v>
      </c>
      <c r="AG1098">
        <f>VLOOKUP($I1098,ForageQuality!$G$3:$K$1436,3,FALSE)</f>
        <v>27.30724</v>
      </c>
      <c r="AH1098">
        <f>VLOOKUP($I1098,ForageQuality!$G$3:$K$1436,4,FALSE)</f>
        <v>35.113295999999998</v>
      </c>
      <c r="AI1098">
        <f>VLOOKUP($I1098,ForageQuality!$G$3:$K$1436,5,FALSE)</f>
        <v>23.827544</v>
      </c>
    </row>
    <row r="1099" spans="1:35" ht="15" customHeight="1" x14ac:dyDescent="0.2">
      <c r="A1099" s="27" t="s">
        <v>19</v>
      </c>
      <c r="B1099" s="27">
        <v>2024</v>
      </c>
      <c r="C1099" s="30">
        <v>45491</v>
      </c>
      <c r="D1099" s="27">
        <v>1406</v>
      </c>
      <c r="E1099" s="31">
        <v>4</v>
      </c>
      <c r="F1099" s="27" t="s">
        <v>25</v>
      </c>
      <c r="G1099" s="27" t="s">
        <v>21</v>
      </c>
      <c r="H1099" s="27">
        <v>2</v>
      </c>
      <c r="I1099" s="5">
        <f t="shared" si="56"/>
        <v>240167</v>
      </c>
      <c r="J1099" s="27">
        <v>4.6441093284122994</v>
      </c>
      <c r="Q1099" t="str">
        <f t="shared" si="57"/>
        <v>1406_2_45 day</v>
      </c>
      <c r="R1099" s="31">
        <v>240087</v>
      </c>
      <c r="S1099" s="34">
        <v>2024</v>
      </c>
      <c r="T1099" s="34" t="s">
        <v>130</v>
      </c>
      <c r="U1099" s="31" t="s">
        <v>28</v>
      </c>
      <c r="V1099" s="31">
        <v>2404</v>
      </c>
      <c r="W1099" s="35">
        <v>3</v>
      </c>
      <c r="X1099">
        <v>1</v>
      </c>
      <c r="Y1099" t="s">
        <v>21</v>
      </c>
      <c r="Z1099" s="5" t="str">
        <f t="shared" si="58"/>
        <v>2404_1_45 day</v>
      </c>
      <c r="AA1099" s="32">
        <f t="shared" si="59"/>
        <v>240087</v>
      </c>
      <c r="AF1099">
        <f>VLOOKUP($I1099,ForageQuality!$G$3:$K$1436,2,FALSE)</f>
        <v>16.933071000000002</v>
      </c>
      <c r="AG1099">
        <f>VLOOKUP($I1099,ForageQuality!$G$3:$K$1436,3,FALSE)</f>
        <v>27.135735</v>
      </c>
      <c r="AH1099">
        <f>VLOOKUP($I1099,ForageQuality!$G$3:$K$1436,4,FALSE)</f>
        <v>34.517772000000001</v>
      </c>
      <c r="AI1099">
        <f>VLOOKUP($I1099,ForageQuality!$G$3:$K$1436,5,FALSE)</f>
        <v>26.921627999999998</v>
      </c>
    </row>
    <row r="1100" spans="1:35" ht="15" customHeight="1" x14ac:dyDescent="0.2">
      <c r="A1100" s="27" t="s">
        <v>19</v>
      </c>
      <c r="B1100" s="27">
        <v>2024</v>
      </c>
      <c r="C1100" s="30">
        <v>45482</v>
      </c>
      <c r="D1100" s="27">
        <v>1407</v>
      </c>
      <c r="E1100" s="31">
        <v>4</v>
      </c>
      <c r="F1100" s="27" t="s">
        <v>22</v>
      </c>
      <c r="G1100" s="27" t="s">
        <v>27</v>
      </c>
      <c r="H1100" s="27">
        <v>2</v>
      </c>
      <c r="I1100" s="5">
        <f t="shared" si="56"/>
        <v>240114</v>
      </c>
      <c r="J1100" s="27">
        <v>4.432169822632785</v>
      </c>
      <c r="Q1100" t="str">
        <f t="shared" si="57"/>
        <v>1407_2_35 day</v>
      </c>
      <c r="R1100" s="31">
        <v>240088</v>
      </c>
      <c r="S1100" s="34">
        <v>2024</v>
      </c>
      <c r="T1100" s="34" t="s">
        <v>130</v>
      </c>
      <c r="U1100" s="31" t="s">
        <v>28</v>
      </c>
      <c r="V1100" s="31">
        <v>2405</v>
      </c>
      <c r="W1100" s="35">
        <v>3</v>
      </c>
      <c r="X1100">
        <v>1</v>
      </c>
      <c r="Y1100" t="s">
        <v>21</v>
      </c>
      <c r="Z1100" s="5" t="str">
        <f t="shared" si="58"/>
        <v>2405_1_45 day</v>
      </c>
      <c r="AA1100" s="32">
        <f t="shared" si="59"/>
        <v>240088</v>
      </c>
      <c r="AF1100">
        <f>VLOOKUP($I1100,ForageQuality!$G$3:$K$1436,2,FALSE)</f>
        <v>18.009447999999999</v>
      </c>
      <c r="AG1100">
        <f>VLOOKUP($I1100,ForageQuality!$G$3:$K$1436,3,FALSE)</f>
        <v>24.230554000000001</v>
      </c>
      <c r="AH1100">
        <f>VLOOKUP($I1100,ForageQuality!$G$3:$K$1436,4,FALSE)</f>
        <v>29.676356999999999</v>
      </c>
      <c r="AI1100">
        <f>VLOOKUP($I1100,ForageQuality!$G$3:$K$1436,5,FALSE)</f>
        <v>24.837719</v>
      </c>
    </row>
    <row r="1101" spans="1:35" ht="15" customHeight="1" x14ac:dyDescent="0.2">
      <c r="A1101" s="27" t="s">
        <v>19</v>
      </c>
      <c r="B1101" s="27">
        <v>2024</v>
      </c>
      <c r="C1101" s="30">
        <v>45482</v>
      </c>
      <c r="D1101" s="27">
        <v>1408</v>
      </c>
      <c r="E1101" s="31">
        <v>4</v>
      </c>
      <c r="F1101" s="27" t="s">
        <v>20</v>
      </c>
      <c r="G1101" s="27" t="s">
        <v>27</v>
      </c>
      <c r="H1101" s="27">
        <v>2</v>
      </c>
      <c r="I1101" s="5">
        <f t="shared" si="56"/>
        <v>240115</v>
      </c>
      <c r="J1101" s="27">
        <v>4.5023840322807001</v>
      </c>
      <c r="Q1101" t="str">
        <f t="shared" si="57"/>
        <v>1408_2_35 day</v>
      </c>
      <c r="R1101" s="31">
        <v>240089</v>
      </c>
      <c r="S1101" s="34">
        <v>2024</v>
      </c>
      <c r="T1101" s="34" t="s">
        <v>130</v>
      </c>
      <c r="U1101" s="31" t="s">
        <v>28</v>
      </c>
      <c r="V1101" s="31">
        <v>2406</v>
      </c>
      <c r="W1101" s="35">
        <v>3</v>
      </c>
      <c r="X1101">
        <v>1</v>
      </c>
      <c r="Y1101" t="s">
        <v>21</v>
      </c>
      <c r="Z1101" s="5" t="str">
        <f t="shared" si="58"/>
        <v>2406_1_45 day</v>
      </c>
      <c r="AA1101" s="32">
        <f t="shared" si="59"/>
        <v>240089</v>
      </c>
      <c r="AF1101">
        <f>VLOOKUP($I1101,ForageQuality!$G$3:$K$1436,2,FALSE)</f>
        <v>23.907826</v>
      </c>
      <c r="AG1101">
        <f>VLOOKUP($I1101,ForageQuality!$G$3:$K$1436,3,FALSE)</f>
        <v>16.898893999999999</v>
      </c>
      <c r="AH1101">
        <f>VLOOKUP($I1101,ForageQuality!$G$3:$K$1436,4,FALSE)</f>
        <v>21.34796</v>
      </c>
      <c r="AI1101">
        <f>VLOOKUP($I1101,ForageQuality!$G$3:$K$1436,5,FALSE)</f>
        <v>13.781713999999999</v>
      </c>
    </row>
    <row r="1102" spans="1:35" ht="15" customHeight="1" x14ac:dyDescent="0.2">
      <c r="A1102" s="27" t="s">
        <v>19</v>
      </c>
      <c r="B1102" s="27">
        <v>2024</v>
      </c>
      <c r="C1102" s="30">
        <v>45482</v>
      </c>
      <c r="D1102" s="27">
        <v>1409</v>
      </c>
      <c r="E1102" s="31">
        <v>4</v>
      </c>
      <c r="F1102" s="27" t="s">
        <v>24</v>
      </c>
      <c r="G1102" s="27" t="s">
        <v>27</v>
      </c>
      <c r="H1102" s="27">
        <v>2</v>
      </c>
      <c r="I1102" s="5">
        <f t="shared" si="56"/>
        <v>240116</v>
      </c>
      <c r="J1102" s="27">
        <v>4.1901662337086982</v>
      </c>
      <c r="Q1102" t="str">
        <f t="shared" si="57"/>
        <v>1409_2_35 day</v>
      </c>
      <c r="R1102" s="31">
        <v>240090</v>
      </c>
      <c r="S1102" s="34">
        <v>2024</v>
      </c>
      <c r="T1102" s="34" t="s">
        <v>130</v>
      </c>
      <c r="U1102" s="31" t="s">
        <v>28</v>
      </c>
      <c r="V1102" s="31">
        <v>2407</v>
      </c>
      <c r="W1102" s="35">
        <v>1</v>
      </c>
      <c r="X1102">
        <v>1</v>
      </c>
      <c r="Y1102" t="s">
        <v>27</v>
      </c>
      <c r="Z1102" s="5" t="str">
        <f t="shared" si="58"/>
        <v>2407_1_35 day</v>
      </c>
      <c r="AA1102" s="32">
        <f t="shared" si="59"/>
        <v>240090</v>
      </c>
      <c r="AF1102">
        <f>VLOOKUP($I1102,ForageQuality!$G$3:$K$1436,2,FALSE)</f>
        <v>17.806930000000001</v>
      </c>
      <c r="AG1102">
        <f>VLOOKUP($I1102,ForageQuality!$G$3:$K$1436,3,FALSE)</f>
        <v>27.838477999999999</v>
      </c>
      <c r="AH1102">
        <f>VLOOKUP($I1102,ForageQuality!$G$3:$K$1436,4,FALSE)</f>
        <v>33.74926</v>
      </c>
      <c r="AI1102">
        <f>VLOOKUP($I1102,ForageQuality!$G$3:$K$1436,5,FALSE)</f>
        <v>27.335035999999999</v>
      </c>
    </row>
    <row r="1103" spans="1:35" ht="15" customHeight="1" x14ac:dyDescent="0.2">
      <c r="A1103" s="27" t="s">
        <v>19</v>
      </c>
      <c r="B1103" s="27">
        <v>2024</v>
      </c>
      <c r="C1103" s="30">
        <v>45482</v>
      </c>
      <c r="D1103" s="27">
        <v>1410</v>
      </c>
      <c r="E1103" s="31">
        <v>4</v>
      </c>
      <c r="F1103" s="27" t="s">
        <v>26</v>
      </c>
      <c r="G1103" s="27" t="s">
        <v>27</v>
      </c>
      <c r="H1103" s="27">
        <v>2</v>
      </c>
      <c r="I1103" s="5">
        <f t="shared" si="56"/>
        <v>240117</v>
      </c>
      <c r="J1103" s="27">
        <v>3.7489276833464547</v>
      </c>
      <c r="Q1103" t="str">
        <f t="shared" si="57"/>
        <v>1410_2_35 day</v>
      </c>
      <c r="R1103" s="31">
        <v>240091</v>
      </c>
      <c r="S1103" s="34">
        <v>2024</v>
      </c>
      <c r="T1103" s="34" t="s">
        <v>130</v>
      </c>
      <c r="U1103" s="31" t="s">
        <v>28</v>
      </c>
      <c r="V1103" s="31">
        <v>2408</v>
      </c>
      <c r="W1103" s="35">
        <v>1</v>
      </c>
      <c r="X1103">
        <v>1</v>
      </c>
      <c r="Y1103" t="s">
        <v>27</v>
      </c>
      <c r="Z1103" s="5" t="str">
        <f t="shared" si="58"/>
        <v>2408_1_35 day</v>
      </c>
      <c r="AA1103" s="32">
        <f t="shared" si="59"/>
        <v>240091</v>
      </c>
      <c r="AF1103">
        <f>VLOOKUP($I1103,ForageQuality!$G$3:$K$1436,2,FALSE)</f>
        <v>22.190093000000001</v>
      </c>
      <c r="AG1103">
        <f>VLOOKUP($I1103,ForageQuality!$G$3:$K$1436,3,FALSE)</f>
        <v>17.114547999999999</v>
      </c>
      <c r="AH1103">
        <f>VLOOKUP($I1103,ForageQuality!$G$3:$K$1436,4,FALSE)</f>
        <v>23.508786000000001</v>
      </c>
      <c r="AI1103">
        <f>VLOOKUP($I1103,ForageQuality!$G$3:$K$1436,5,FALSE)</f>
        <v>12.399509</v>
      </c>
    </row>
    <row r="1104" spans="1:35" ht="15" customHeight="1" x14ac:dyDescent="0.2">
      <c r="A1104" s="27" t="s">
        <v>19</v>
      </c>
      <c r="B1104" s="27">
        <v>2024</v>
      </c>
      <c r="C1104" s="30">
        <v>45482</v>
      </c>
      <c r="D1104" s="27">
        <v>1411</v>
      </c>
      <c r="E1104" s="31">
        <v>4</v>
      </c>
      <c r="F1104" s="27" t="s">
        <v>25</v>
      </c>
      <c r="G1104" s="27" t="s">
        <v>27</v>
      </c>
      <c r="H1104" s="27">
        <v>2</v>
      </c>
      <c r="I1104" s="5">
        <f t="shared" si="56"/>
        <v>240118</v>
      </c>
      <c r="J1104" s="27">
        <v>3.6117114826425172</v>
      </c>
      <c r="Q1104" t="str">
        <f t="shared" si="57"/>
        <v>1411_2_35 day</v>
      </c>
      <c r="R1104" s="31">
        <v>240092</v>
      </c>
      <c r="S1104" s="34">
        <v>2024</v>
      </c>
      <c r="T1104" s="34" t="s">
        <v>130</v>
      </c>
      <c r="U1104" s="31" t="s">
        <v>28</v>
      </c>
      <c r="V1104" s="31">
        <v>2409</v>
      </c>
      <c r="W1104" s="35">
        <v>1</v>
      </c>
      <c r="X1104">
        <v>1</v>
      </c>
      <c r="Y1104" t="s">
        <v>27</v>
      </c>
      <c r="Z1104" s="5" t="str">
        <f t="shared" si="58"/>
        <v>2409_1_35 day</v>
      </c>
      <c r="AA1104" s="32">
        <f t="shared" si="59"/>
        <v>240092</v>
      </c>
      <c r="AF1104" t="e">
        <f>VLOOKUP($I1104,ForageQuality!$G$3:$K$1436,2,FALSE)</f>
        <v>#VALUE!</v>
      </c>
      <c r="AG1104">
        <f>VLOOKUP($I1104,ForageQuality!$G$3:$K$1436,3,FALSE)</f>
        <v>0</v>
      </c>
      <c r="AH1104">
        <f>VLOOKUP($I1104,ForageQuality!$G$3:$K$1436,4,FALSE)</f>
        <v>0</v>
      </c>
      <c r="AI1104">
        <f>VLOOKUP($I1104,ForageQuality!$G$3:$K$1436,5,FALSE)</f>
        <v>0</v>
      </c>
    </row>
    <row r="1105" spans="1:35" ht="15" customHeight="1" x14ac:dyDescent="0.2">
      <c r="A1105" s="27" t="s">
        <v>19</v>
      </c>
      <c r="B1105" s="27">
        <v>2024</v>
      </c>
      <c r="C1105" s="30">
        <v>45482</v>
      </c>
      <c r="D1105" s="27">
        <v>1412</v>
      </c>
      <c r="E1105" s="31">
        <v>4</v>
      </c>
      <c r="F1105" s="27" t="s">
        <v>23</v>
      </c>
      <c r="G1105" s="27" t="s">
        <v>27</v>
      </c>
      <c r="H1105" s="27">
        <v>2</v>
      </c>
      <c r="I1105" s="5">
        <f t="shared" si="56"/>
        <v>240119</v>
      </c>
      <c r="J1105" s="27">
        <v>4.2607849833508213</v>
      </c>
      <c r="Q1105" t="str">
        <f t="shared" si="57"/>
        <v>1412_2_35 day</v>
      </c>
      <c r="R1105" s="31">
        <v>240093</v>
      </c>
      <c r="S1105" s="34">
        <v>2024</v>
      </c>
      <c r="T1105" s="34" t="s">
        <v>130</v>
      </c>
      <c r="U1105" s="31" t="s">
        <v>28</v>
      </c>
      <c r="V1105" s="31">
        <v>2410</v>
      </c>
      <c r="W1105" s="35">
        <v>1</v>
      </c>
      <c r="X1105">
        <v>1</v>
      </c>
      <c r="Y1105" t="s">
        <v>27</v>
      </c>
      <c r="Z1105" s="5" t="str">
        <f t="shared" si="58"/>
        <v>2410_1_35 day</v>
      </c>
      <c r="AA1105" s="32">
        <f t="shared" si="59"/>
        <v>240093</v>
      </c>
      <c r="AF1105">
        <f>VLOOKUP($I1105,ForageQuality!$G$3:$K$1436,2,FALSE)</f>
        <v>18.703278000000001</v>
      </c>
      <c r="AG1105">
        <f>VLOOKUP($I1105,ForageQuality!$G$3:$K$1436,3,FALSE)</f>
        <v>23.205919000000002</v>
      </c>
      <c r="AH1105">
        <f>VLOOKUP($I1105,ForageQuality!$G$3:$K$1436,4,FALSE)</f>
        <v>30.357723</v>
      </c>
      <c r="AI1105">
        <f>VLOOKUP($I1105,ForageQuality!$G$3:$K$1436,5,FALSE)</f>
        <v>20.987362000000001</v>
      </c>
    </row>
    <row r="1106" spans="1:35" ht="15" customHeight="1" x14ac:dyDescent="0.2">
      <c r="A1106" s="27" t="s">
        <v>19</v>
      </c>
      <c r="B1106" s="27">
        <v>2024</v>
      </c>
      <c r="C1106" s="30">
        <v>45532</v>
      </c>
      <c r="D1106" s="27">
        <v>1101</v>
      </c>
      <c r="E1106" s="31">
        <v>1</v>
      </c>
      <c r="F1106" s="27" t="s">
        <v>20</v>
      </c>
      <c r="G1106" s="27" t="s">
        <v>21</v>
      </c>
      <c r="H1106" s="27">
        <v>3</v>
      </c>
      <c r="I1106" s="5">
        <f t="shared" si="56"/>
        <v>240240</v>
      </c>
      <c r="J1106" s="27">
        <v>6.2757506859511993</v>
      </c>
      <c r="Q1106" t="str">
        <f t="shared" si="57"/>
        <v>1101_3_45 day</v>
      </c>
      <c r="R1106" s="31">
        <v>240094</v>
      </c>
      <c r="S1106" s="34">
        <v>2024</v>
      </c>
      <c r="T1106" s="34" t="s">
        <v>130</v>
      </c>
      <c r="U1106" s="31" t="s">
        <v>28</v>
      </c>
      <c r="V1106" s="31">
        <v>2411</v>
      </c>
      <c r="W1106" s="35">
        <v>1</v>
      </c>
      <c r="X1106">
        <v>1</v>
      </c>
      <c r="Y1106" t="s">
        <v>27</v>
      </c>
      <c r="Z1106" s="5" t="str">
        <f t="shared" si="58"/>
        <v>2411_1_35 day</v>
      </c>
      <c r="AA1106" s="32">
        <f t="shared" si="59"/>
        <v>240094</v>
      </c>
      <c r="AF1106">
        <f>VLOOKUP($I1106,ForageQuality!$G$3:$K$1436,2,FALSE)</f>
        <v>16.632000000000001</v>
      </c>
      <c r="AG1106">
        <f>VLOOKUP($I1106,ForageQuality!$G$3:$K$1436,3,FALSE)</f>
        <v>27.4239</v>
      </c>
      <c r="AH1106">
        <f>VLOOKUP($I1106,ForageQuality!$G$3:$K$1436,4,FALSE)</f>
        <v>35.4375</v>
      </c>
      <c r="AI1106">
        <f>VLOOKUP($I1106,ForageQuality!$G$3:$K$1436,5,FALSE)</f>
        <v>24.050249999999998</v>
      </c>
    </row>
    <row r="1107" spans="1:35" ht="15" customHeight="1" x14ac:dyDescent="0.2">
      <c r="A1107" s="27" t="s">
        <v>19</v>
      </c>
      <c r="B1107" s="27">
        <v>2024</v>
      </c>
      <c r="C1107" s="30">
        <v>45532</v>
      </c>
      <c r="D1107" s="27">
        <v>1102</v>
      </c>
      <c r="E1107" s="31">
        <v>1</v>
      </c>
      <c r="F1107" s="27" t="s">
        <v>22</v>
      </c>
      <c r="G1107" s="27" t="s">
        <v>21</v>
      </c>
      <c r="H1107" s="27">
        <v>3</v>
      </c>
      <c r="I1107" s="5">
        <f t="shared" si="56"/>
        <v>240241</v>
      </c>
      <c r="J1107" s="27">
        <v>5.9857041894083451</v>
      </c>
      <c r="Q1107" t="str">
        <f t="shared" si="57"/>
        <v>1102_3_45 day</v>
      </c>
      <c r="R1107" s="31">
        <v>240095</v>
      </c>
      <c r="S1107" s="34">
        <v>2024</v>
      </c>
      <c r="T1107" s="34" t="s">
        <v>130</v>
      </c>
      <c r="U1107" s="31" t="s">
        <v>28</v>
      </c>
      <c r="V1107" s="31">
        <v>2412</v>
      </c>
      <c r="W1107" s="35">
        <v>1</v>
      </c>
      <c r="X1107">
        <v>1</v>
      </c>
      <c r="Y1107" t="s">
        <v>27</v>
      </c>
      <c r="Z1107" s="5" t="str">
        <f t="shared" si="58"/>
        <v>2412_1_35 day</v>
      </c>
      <c r="AA1107" s="32">
        <f t="shared" si="59"/>
        <v>240095</v>
      </c>
      <c r="AF1107">
        <f>VLOOKUP($I1107,ForageQuality!$G$3:$K$1436,2,FALSE)</f>
        <v>17.298287999999999</v>
      </c>
      <c r="AG1107">
        <f>VLOOKUP($I1107,ForageQuality!$G$3:$K$1436,3,FALSE)</f>
        <v>29.078855999999998</v>
      </c>
      <c r="AH1107">
        <f>VLOOKUP($I1107,ForageQuality!$G$3:$K$1436,4,FALSE)</f>
        <v>36.077399999999997</v>
      </c>
      <c r="AI1107">
        <f>VLOOKUP($I1107,ForageQuality!$G$3:$K$1436,5,FALSE)</f>
        <v>26.334143999999998</v>
      </c>
    </row>
    <row r="1108" spans="1:35" ht="15" customHeight="1" x14ac:dyDescent="0.2">
      <c r="A1108" s="27" t="s">
        <v>19</v>
      </c>
      <c r="B1108" s="27">
        <v>2024</v>
      </c>
      <c r="C1108" s="30">
        <v>45532</v>
      </c>
      <c r="D1108" s="27">
        <v>1103</v>
      </c>
      <c r="E1108" s="31">
        <v>1</v>
      </c>
      <c r="F1108" s="27" t="s">
        <v>23</v>
      </c>
      <c r="G1108" s="27" t="s">
        <v>21</v>
      </c>
      <c r="H1108" s="27">
        <v>3</v>
      </c>
      <c r="I1108" s="5">
        <f t="shared" si="56"/>
        <v>240242</v>
      </c>
      <c r="J1108" s="27">
        <v>4.3148754567218468</v>
      </c>
      <c r="Q1108" t="str">
        <f t="shared" si="57"/>
        <v>1103_3_45 day</v>
      </c>
      <c r="R1108" s="31">
        <v>240096</v>
      </c>
      <c r="S1108" s="34">
        <v>2024</v>
      </c>
      <c r="T1108" s="34" t="s">
        <v>130</v>
      </c>
      <c r="U1108" s="31" t="s">
        <v>19</v>
      </c>
      <c r="V1108" s="31">
        <v>1107</v>
      </c>
      <c r="W1108" s="35">
        <v>6</v>
      </c>
      <c r="X1108">
        <v>2</v>
      </c>
      <c r="Y1108" t="s">
        <v>27</v>
      </c>
      <c r="Z1108" s="5" t="str">
        <f t="shared" si="58"/>
        <v>1107_2_35 day</v>
      </c>
      <c r="AA1108" s="32">
        <f t="shared" si="59"/>
        <v>240096</v>
      </c>
      <c r="AF1108">
        <f>VLOOKUP($I1108,ForageQuality!$G$3:$K$1436,2,FALSE)</f>
        <v>17.133479999999999</v>
      </c>
      <c r="AG1108">
        <f>VLOOKUP($I1108,ForageQuality!$G$3:$K$1436,3,FALSE)</f>
        <v>31.791077999999999</v>
      </c>
      <c r="AH1108">
        <f>VLOOKUP($I1108,ForageQuality!$G$3:$K$1436,4,FALSE)</f>
        <v>39.058686000000002</v>
      </c>
      <c r="AI1108">
        <f>VLOOKUP($I1108,ForageQuality!$G$3:$K$1436,5,FALSE)</f>
        <v>26.340371999999999</v>
      </c>
    </row>
    <row r="1109" spans="1:35" ht="15" customHeight="1" x14ac:dyDescent="0.2">
      <c r="A1109" s="27" t="s">
        <v>19</v>
      </c>
      <c r="B1109" s="27">
        <v>2024</v>
      </c>
      <c r="C1109" s="30">
        <v>45532</v>
      </c>
      <c r="D1109" s="27">
        <v>1104</v>
      </c>
      <c r="E1109" s="31">
        <v>1</v>
      </c>
      <c r="F1109" s="27" t="s">
        <v>24</v>
      </c>
      <c r="G1109" s="27" t="s">
        <v>21</v>
      </c>
      <c r="H1109" s="27">
        <v>3</v>
      </c>
      <c r="I1109" s="5">
        <f t="shared" si="56"/>
        <v>240243</v>
      </c>
      <c r="J1109" s="27">
        <v>4.2068100539444622</v>
      </c>
      <c r="Q1109" t="str">
        <f t="shared" si="57"/>
        <v>1104_3_45 day</v>
      </c>
      <c r="R1109" s="31">
        <v>240097</v>
      </c>
      <c r="S1109" s="34">
        <v>2024</v>
      </c>
      <c r="T1109" s="34" t="s">
        <v>130</v>
      </c>
      <c r="U1109" s="31" t="s">
        <v>19</v>
      </c>
      <c r="V1109" s="31">
        <v>1108</v>
      </c>
      <c r="W1109" s="35">
        <v>6</v>
      </c>
      <c r="X1109">
        <v>2</v>
      </c>
      <c r="Y1109" t="s">
        <v>27</v>
      </c>
      <c r="Z1109" s="5" t="str">
        <f t="shared" si="58"/>
        <v>1108_2_35 day</v>
      </c>
      <c r="AA1109" s="32">
        <f t="shared" si="59"/>
        <v>240097</v>
      </c>
      <c r="AF1109">
        <f>VLOOKUP($I1109,ForageQuality!$G$3:$K$1436,2,FALSE)</f>
        <v>16.467500000000001</v>
      </c>
      <c r="AG1109">
        <f>VLOOKUP($I1109,ForageQuality!$G$3:$K$1436,3,FALSE)</f>
        <v>33.010280000000002</v>
      </c>
      <c r="AH1109">
        <f>VLOOKUP($I1109,ForageQuality!$G$3:$K$1436,4,FALSE)</f>
        <v>39.926630000000003</v>
      </c>
      <c r="AI1109">
        <f>VLOOKUP($I1109,ForageQuality!$G$3:$K$1436,5,FALSE)</f>
        <v>29.641500000000001</v>
      </c>
    </row>
    <row r="1110" spans="1:35" ht="15" customHeight="1" x14ac:dyDescent="0.2">
      <c r="A1110" s="27" t="s">
        <v>19</v>
      </c>
      <c r="B1110" s="27">
        <v>2024</v>
      </c>
      <c r="C1110" s="30">
        <v>45532</v>
      </c>
      <c r="D1110" s="27">
        <v>1105</v>
      </c>
      <c r="E1110" s="31">
        <v>1</v>
      </c>
      <c r="F1110" s="27" t="s">
        <v>25</v>
      </c>
      <c r="G1110" s="27" t="s">
        <v>21</v>
      </c>
      <c r="H1110" s="27">
        <v>3</v>
      </c>
      <c r="I1110" s="5">
        <f t="shared" si="56"/>
        <v>240244</v>
      </c>
      <c r="J1110" s="27">
        <v>4.9589312163423918</v>
      </c>
      <c r="Q1110" t="str">
        <f t="shared" si="57"/>
        <v>1105_3_45 day</v>
      </c>
      <c r="R1110" s="31">
        <v>240098</v>
      </c>
      <c r="S1110" s="34">
        <v>2024</v>
      </c>
      <c r="T1110" s="34" t="s">
        <v>130</v>
      </c>
      <c r="U1110" s="31" t="s">
        <v>19</v>
      </c>
      <c r="V1110" s="31">
        <v>1109</v>
      </c>
      <c r="W1110" s="35">
        <v>6</v>
      </c>
      <c r="X1110">
        <v>2</v>
      </c>
      <c r="Y1110" t="s">
        <v>27</v>
      </c>
      <c r="Z1110" s="5" t="str">
        <f t="shared" si="58"/>
        <v>1109_2_35 day</v>
      </c>
      <c r="AA1110" s="32">
        <f t="shared" si="59"/>
        <v>240098</v>
      </c>
      <c r="AF1110">
        <f>VLOOKUP($I1110,ForageQuality!$G$3:$K$1436,2,FALSE)</f>
        <v>18.998694</v>
      </c>
      <c r="AG1110">
        <f>VLOOKUP($I1110,ForageQuality!$G$3:$K$1436,3,FALSE)</f>
        <v>29.682510000000001</v>
      </c>
      <c r="AH1110">
        <f>VLOOKUP($I1110,ForageQuality!$G$3:$K$1436,4,FALSE)</f>
        <v>36.685505999999997</v>
      </c>
      <c r="AI1110">
        <f>VLOOKUP($I1110,ForageQuality!$G$3:$K$1436,5,FALSE)</f>
        <v>24.283974000000001</v>
      </c>
    </row>
    <row r="1111" spans="1:35" ht="15" customHeight="1" x14ac:dyDescent="0.2">
      <c r="A1111" s="27" t="s">
        <v>19</v>
      </c>
      <c r="B1111" s="27">
        <v>2024</v>
      </c>
      <c r="C1111" s="30">
        <v>45532</v>
      </c>
      <c r="D1111" s="27">
        <v>1106</v>
      </c>
      <c r="E1111" s="31">
        <v>1</v>
      </c>
      <c r="F1111" s="27" t="s">
        <v>26</v>
      </c>
      <c r="G1111" s="27" t="s">
        <v>21</v>
      </c>
      <c r="H1111" s="27">
        <v>3</v>
      </c>
      <c r="I1111" s="5">
        <f t="shared" si="56"/>
        <v>240245</v>
      </c>
      <c r="J1111" s="27">
        <v>5.7582591626052091</v>
      </c>
      <c r="Q1111" t="str">
        <f t="shared" si="57"/>
        <v>1106_3_45 day</v>
      </c>
      <c r="R1111" s="31">
        <v>240099</v>
      </c>
      <c r="S1111" s="34">
        <v>2024</v>
      </c>
      <c r="T1111" s="34" t="s">
        <v>130</v>
      </c>
      <c r="U1111" s="31" t="s">
        <v>19</v>
      </c>
      <c r="V1111" s="31">
        <v>1110</v>
      </c>
      <c r="W1111" s="35">
        <v>6</v>
      </c>
      <c r="X1111">
        <v>2</v>
      </c>
      <c r="Y1111" t="s">
        <v>27</v>
      </c>
      <c r="Z1111" s="5" t="str">
        <f t="shared" si="58"/>
        <v>1110_2_35 day</v>
      </c>
      <c r="AA1111" s="32">
        <f t="shared" si="59"/>
        <v>240099</v>
      </c>
      <c r="AF1111">
        <f>VLOOKUP($I1111,ForageQuality!$G$3:$K$1436,2,FALSE)</f>
        <v>18.599609000000001</v>
      </c>
      <c r="AG1111">
        <f>VLOOKUP($I1111,ForageQuality!$G$3:$K$1436,3,FALSE)</f>
        <v>26.345534000000001</v>
      </c>
      <c r="AH1111">
        <f>VLOOKUP($I1111,ForageQuality!$G$3:$K$1436,4,FALSE)</f>
        <v>32.992946000000003</v>
      </c>
      <c r="AI1111">
        <f>VLOOKUP($I1111,ForageQuality!$G$3:$K$1436,5,FALSE)</f>
        <v>22.298874999999999</v>
      </c>
    </row>
    <row r="1112" spans="1:35" ht="15" customHeight="1" x14ac:dyDescent="0.2">
      <c r="A1112" s="27" t="s">
        <v>19</v>
      </c>
      <c r="B1112" s="27">
        <v>2024</v>
      </c>
      <c r="C1112" s="30">
        <v>45517</v>
      </c>
      <c r="D1112" s="27">
        <v>1107</v>
      </c>
      <c r="E1112" s="31">
        <v>1</v>
      </c>
      <c r="F1112" s="27" t="s">
        <v>24</v>
      </c>
      <c r="G1112" s="27" t="s">
        <v>27</v>
      </c>
      <c r="H1112" s="27">
        <v>3</v>
      </c>
      <c r="I1112" s="5">
        <f t="shared" si="56"/>
        <v>240192</v>
      </c>
      <c r="J1112" s="27">
        <v>6.8412030416524807</v>
      </c>
      <c r="Q1112" t="str">
        <f t="shared" si="57"/>
        <v>1107_3_35 day</v>
      </c>
      <c r="R1112" s="31">
        <v>240100</v>
      </c>
      <c r="S1112" s="34">
        <v>2024</v>
      </c>
      <c r="T1112" s="34" t="s">
        <v>130</v>
      </c>
      <c r="U1112" s="31" t="s">
        <v>19</v>
      </c>
      <c r="V1112" s="31">
        <v>1111</v>
      </c>
      <c r="W1112" s="35">
        <v>6</v>
      </c>
      <c r="X1112">
        <v>2</v>
      </c>
      <c r="Y1112" t="s">
        <v>27</v>
      </c>
      <c r="Z1112" s="5" t="str">
        <f t="shared" si="58"/>
        <v>1111_2_35 day</v>
      </c>
      <c r="AA1112" s="32">
        <f t="shared" si="59"/>
        <v>240100</v>
      </c>
      <c r="AF1112">
        <f>VLOOKUP($I1112,ForageQuality!$G$3:$K$1436,2,FALSE)</f>
        <v>19.964040000000001</v>
      </c>
      <c r="AG1112">
        <f>VLOOKUP($I1112,ForageQuality!$G$3:$K$1436,3,FALSE)</f>
        <v>22.318290000000001</v>
      </c>
      <c r="AH1112">
        <f>VLOOKUP($I1112,ForageQuality!$G$3:$K$1436,4,FALSE)</f>
        <v>29.324538</v>
      </c>
      <c r="AI1112">
        <f>VLOOKUP($I1112,ForageQuality!$G$3:$K$1436,5,FALSE)</f>
        <v>18.278396999999998</v>
      </c>
    </row>
    <row r="1113" spans="1:35" ht="15" customHeight="1" x14ac:dyDescent="0.2">
      <c r="A1113" s="27" t="s">
        <v>19</v>
      </c>
      <c r="B1113" s="27">
        <v>2024</v>
      </c>
      <c r="C1113" s="30">
        <v>45517</v>
      </c>
      <c r="D1113" s="27">
        <v>1108</v>
      </c>
      <c r="E1113" s="31">
        <v>1</v>
      </c>
      <c r="F1113" s="27" t="s">
        <v>23</v>
      </c>
      <c r="G1113" s="27" t="s">
        <v>27</v>
      </c>
      <c r="H1113" s="27">
        <v>3</v>
      </c>
      <c r="I1113" s="5">
        <f t="shared" si="56"/>
        <v>240193</v>
      </c>
      <c r="J1113" s="27">
        <v>3.8620474537037044</v>
      </c>
      <c r="Q1113" t="str">
        <f t="shared" si="57"/>
        <v>1108_3_35 day</v>
      </c>
      <c r="R1113" s="31">
        <v>240101</v>
      </c>
      <c r="S1113" s="34">
        <v>2024</v>
      </c>
      <c r="T1113" s="34" t="s">
        <v>130</v>
      </c>
      <c r="U1113" s="31" t="s">
        <v>19</v>
      </c>
      <c r="V1113" s="31">
        <v>1112</v>
      </c>
      <c r="W1113" s="35">
        <v>6</v>
      </c>
      <c r="X1113">
        <v>2</v>
      </c>
      <c r="Y1113" t="s">
        <v>27</v>
      </c>
      <c r="Z1113" s="5" t="str">
        <f t="shared" si="58"/>
        <v>1112_2_35 day</v>
      </c>
      <c r="AA1113" s="32">
        <f t="shared" si="59"/>
        <v>240101</v>
      </c>
      <c r="AF1113">
        <f>VLOOKUP($I1113,ForageQuality!$G$3:$K$1436,2,FALSE)</f>
        <v>18.718</v>
      </c>
      <c r="AG1113">
        <f>VLOOKUP($I1113,ForageQuality!$G$3:$K$1436,3,FALSE)</f>
        <v>25.849557999999998</v>
      </c>
      <c r="AH1113">
        <f>VLOOKUP($I1113,ForageQuality!$G$3:$K$1436,4,FALSE)</f>
        <v>31.670856000000001</v>
      </c>
      <c r="AI1113">
        <f>VLOOKUP($I1113,ForageQuality!$G$3:$K$1436,5,FALSE)</f>
        <v>20.720825999999999</v>
      </c>
    </row>
    <row r="1114" spans="1:35" ht="15" customHeight="1" x14ac:dyDescent="0.2">
      <c r="A1114" s="27" t="s">
        <v>19</v>
      </c>
      <c r="B1114" s="27">
        <v>2024</v>
      </c>
      <c r="C1114" s="30">
        <v>45517</v>
      </c>
      <c r="D1114" s="27">
        <v>1109</v>
      </c>
      <c r="E1114" s="31">
        <v>1</v>
      </c>
      <c r="F1114" s="27" t="s">
        <v>20</v>
      </c>
      <c r="G1114" s="27" t="s">
        <v>27</v>
      </c>
      <c r="H1114" s="27">
        <v>3</v>
      </c>
      <c r="I1114" s="5">
        <f t="shared" si="56"/>
        <v>240194</v>
      </c>
      <c r="J1114" s="27">
        <v>5.4557353358453167</v>
      </c>
      <c r="Q1114" t="str">
        <f t="shared" si="57"/>
        <v>1109_3_35 day</v>
      </c>
      <c r="R1114" s="31">
        <v>240102</v>
      </c>
      <c r="S1114" s="34">
        <v>2024</v>
      </c>
      <c r="T1114" s="34" t="s">
        <v>130</v>
      </c>
      <c r="U1114" s="31" t="s">
        <v>19</v>
      </c>
      <c r="V1114" s="31">
        <v>1207</v>
      </c>
      <c r="W1114" s="35">
        <v>6</v>
      </c>
      <c r="X1114">
        <v>2</v>
      </c>
      <c r="Y1114" t="s">
        <v>27</v>
      </c>
      <c r="Z1114" s="5" t="str">
        <f t="shared" si="58"/>
        <v>1207_2_35 day</v>
      </c>
      <c r="AA1114" s="32">
        <f t="shared" si="59"/>
        <v>240102</v>
      </c>
      <c r="AF1114">
        <f>VLOOKUP($I1114,ForageQuality!$G$3:$K$1436,2,FALSE)</f>
        <v>16.682040000000001</v>
      </c>
      <c r="AG1114">
        <f>VLOOKUP($I1114,ForageQuality!$G$3:$K$1436,3,FALSE)</f>
        <v>27.728760000000001</v>
      </c>
      <c r="AH1114">
        <f>VLOOKUP($I1114,ForageQuality!$G$3:$K$1436,4,FALSE)</f>
        <v>34.978169999999999</v>
      </c>
      <c r="AI1114">
        <f>VLOOKUP($I1114,ForageQuality!$G$3:$K$1436,5,FALSE)</f>
        <v>23.203710000000001</v>
      </c>
    </row>
    <row r="1115" spans="1:35" ht="15" customHeight="1" x14ac:dyDescent="0.2">
      <c r="A1115" s="27" t="s">
        <v>19</v>
      </c>
      <c r="B1115" s="27">
        <v>2024</v>
      </c>
      <c r="C1115" s="30">
        <v>45517</v>
      </c>
      <c r="D1115" s="27">
        <v>1110</v>
      </c>
      <c r="E1115" s="31">
        <v>1</v>
      </c>
      <c r="F1115" s="27" t="s">
        <v>22</v>
      </c>
      <c r="G1115" s="27" t="s">
        <v>27</v>
      </c>
      <c r="H1115" s="27">
        <v>3</v>
      </c>
      <c r="I1115" s="5">
        <f t="shared" si="56"/>
        <v>240195</v>
      </c>
      <c r="J1115" s="27">
        <v>5.937289147995731</v>
      </c>
      <c r="Q1115" t="str">
        <f t="shared" si="57"/>
        <v>1110_3_35 day</v>
      </c>
      <c r="R1115" s="31">
        <v>240103</v>
      </c>
      <c r="S1115" s="34">
        <v>2024</v>
      </c>
      <c r="T1115" s="34" t="s">
        <v>130</v>
      </c>
      <c r="U1115" s="31" t="s">
        <v>19</v>
      </c>
      <c r="V1115" s="31">
        <v>1208</v>
      </c>
      <c r="W1115" s="35">
        <v>6</v>
      </c>
      <c r="X1115">
        <v>2</v>
      </c>
      <c r="Y1115" t="s">
        <v>27</v>
      </c>
      <c r="Z1115" s="5" t="str">
        <f t="shared" si="58"/>
        <v>1208_2_35 day</v>
      </c>
      <c r="AA1115" s="32">
        <f t="shared" si="59"/>
        <v>240103</v>
      </c>
      <c r="AF1115">
        <f>VLOOKUP($I1115,ForageQuality!$G$3:$K$1436,2,FALSE)</f>
        <v>18.522995999999999</v>
      </c>
      <c r="AG1115">
        <f>VLOOKUP($I1115,ForageQuality!$G$3:$K$1436,3,FALSE)</f>
        <v>24.271512000000001</v>
      </c>
      <c r="AH1115">
        <f>VLOOKUP($I1115,ForageQuality!$G$3:$K$1436,4,FALSE)</f>
        <v>30.893577000000001</v>
      </c>
      <c r="AI1115">
        <f>VLOOKUP($I1115,ForageQuality!$G$3:$K$1436,5,FALSE)</f>
        <v>21.218786999999999</v>
      </c>
    </row>
    <row r="1116" spans="1:35" ht="15" customHeight="1" x14ac:dyDescent="0.2">
      <c r="A1116" s="27" t="s">
        <v>19</v>
      </c>
      <c r="B1116" s="27">
        <v>2024</v>
      </c>
      <c r="C1116" s="30">
        <v>45517</v>
      </c>
      <c r="D1116" s="27">
        <v>1111</v>
      </c>
      <c r="E1116" s="31">
        <v>1</v>
      </c>
      <c r="F1116" s="27" t="s">
        <v>25</v>
      </c>
      <c r="G1116" s="27" t="s">
        <v>27</v>
      </c>
      <c r="H1116" s="27">
        <v>3</v>
      </c>
      <c r="I1116" s="5">
        <f t="shared" si="56"/>
        <v>240196</v>
      </c>
      <c r="J1116" s="27">
        <v>4.1495296049930186</v>
      </c>
      <c r="Q1116" t="str">
        <f t="shared" si="57"/>
        <v>1111_3_35 day</v>
      </c>
      <c r="R1116" s="31">
        <v>240104</v>
      </c>
      <c r="S1116" s="34">
        <v>2024</v>
      </c>
      <c r="T1116" s="34" t="s">
        <v>130</v>
      </c>
      <c r="U1116" s="31" t="s">
        <v>19</v>
      </c>
      <c r="V1116" s="31">
        <v>1209</v>
      </c>
      <c r="W1116" s="35">
        <v>6</v>
      </c>
      <c r="X1116">
        <v>2</v>
      </c>
      <c r="Y1116" t="s">
        <v>27</v>
      </c>
      <c r="Z1116" s="5" t="str">
        <f t="shared" si="58"/>
        <v>1209_2_35 day</v>
      </c>
      <c r="AA1116" s="32">
        <f t="shared" si="59"/>
        <v>240104</v>
      </c>
      <c r="AF1116">
        <f>VLOOKUP($I1116,ForageQuality!$G$3:$K$1436,2,FALSE)</f>
        <v>19.703313000000001</v>
      </c>
      <c r="AG1116">
        <f>VLOOKUP($I1116,ForageQuality!$G$3:$K$1436,3,FALSE)</f>
        <v>22.641444</v>
      </c>
      <c r="AH1116">
        <f>VLOOKUP($I1116,ForageQuality!$G$3:$K$1436,4,FALSE)</f>
        <v>30.366945000000001</v>
      </c>
      <c r="AI1116">
        <f>VLOOKUP($I1116,ForageQuality!$G$3:$K$1436,5,FALSE)</f>
        <v>15.741999</v>
      </c>
    </row>
    <row r="1117" spans="1:35" ht="15" customHeight="1" x14ac:dyDescent="0.2">
      <c r="A1117" s="27" t="s">
        <v>19</v>
      </c>
      <c r="B1117" s="27">
        <v>2024</v>
      </c>
      <c r="C1117" s="30">
        <v>45517</v>
      </c>
      <c r="D1117" s="27">
        <v>1112</v>
      </c>
      <c r="E1117" s="31">
        <v>1</v>
      </c>
      <c r="F1117" s="27" t="s">
        <v>26</v>
      </c>
      <c r="G1117" s="27" t="s">
        <v>27</v>
      </c>
      <c r="H1117" s="27">
        <v>3</v>
      </c>
      <c r="I1117" s="5">
        <f t="shared" si="56"/>
        <v>240197</v>
      </c>
      <c r="J1117" s="27">
        <v>5.71229912483577</v>
      </c>
      <c r="Q1117" t="str">
        <f t="shared" si="57"/>
        <v>1112_3_35 day</v>
      </c>
      <c r="R1117" s="31">
        <v>240105</v>
      </c>
      <c r="S1117" s="34">
        <v>2024</v>
      </c>
      <c r="T1117" s="34" t="s">
        <v>130</v>
      </c>
      <c r="U1117" s="31" t="s">
        <v>19</v>
      </c>
      <c r="V1117" s="31">
        <v>1210</v>
      </c>
      <c r="W1117" s="35">
        <v>6</v>
      </c>
      <c r="X1117">
        <v>2</v>
      </c>
      <c r="Y1117" t="s">
        <v>27</v>
      </c>
      <c r="Z1117" s="5" t="str">
        <f t="shared" si="58"/>
        <v>1210_2_35 day</v>
      </c>
      <c r="AA1117" s="32">
        <f t="shared" si="59"/>
        <v>240105</v>
      </c>
      <c r="AF1117">
        <f>VLOOKUP($I1117,ForageQuality!$G$3:$K$1436,2,FALSE)</f>
        <v>18.750083</v>
      </c>
      <c r="AG1117">
        <f>VLOOKUP($I1117,ForageQuality!$G$3:$K$1436,3,FALSE)</f>
        <v>22.045155000000001</v>
      </c>
      <c r="AH1117">
        <f>VLOOKUP($I1117,ForageQuality!$G$3:$K$1436,4,FALSE)</f>
        <v>29.505872</v>
      </c>
      <c r="AI1117">
        <f>VLOOKUP($I1117,ForageQuality!$G$3:$K$1436,5,FALSE)</f>
        <v>17.083825000000001</v>
      </c>
    </row>
    <row r="1118" spans="1:35" ht="15" customHeight="1" x14ac:dyDescent="0.2">
      <c r="A1118" s="27" t="s">
        <v>19</v>
      </c>
      <c r="B1118" s="27">
        <v>2024</v>
      </c>
      <c r="C1118" s="30">
        <v>45532</v>
      </c>
      <c r="D1118" s="27">
        <v>1201</v>
      </c>
      <c r="E1118" s="31">
        <v>2</v>
      </c>
      <c r="F1118" s="27" t="s">
        <v>25</v>
      </c>
      <c r="G1118" s="27" t="s">
        <v>21</v>
      </c>
      <c r="H1118" s="27">
        <v>3</v>
      </c>
      <c r="I1118" s="5">
        <f t="shared" si="56"/>
        <v>240246</v>
      </c>
      <c r="J1118" s="27">
        <v>4.9567391213775585</v>
      </c>
      <c r="Q1118" t="str">
        <f t="shared" si="57"/>
        <v>1201_3_45 day</v>
      </c>
      <c r="R1118" s="31">
        <v>240106</v>
      </c>
      <c r="S1118" s="34">
        <v>2024</v>
      </c>
      <c r="T1118" s="34" t="s">
        <v>130</v>
      </c>
      <c r="U1118" s="31" t="s">
        <v>19</v>
      </c>
      <c r="V1118" s="31">
        <v>1211</v>
      </c>
      <c r="W1118" s="35">
        <v>6</v>
      </c>
      <c r="X1118">
        <v>2</v>
      </c>
      <c r="Y1118" t="s">
        <v>27</v>
      </c>
      <c r="Z1118" s="5" t="str">
        <f t="shared" si="58"/>
        <v>1211_2_35 day</v>
      </c>
      <c r="AA1118" s="32">
        <f t="shared" si="59"/>
        <v>240106</v>
      </c>
      <c r="AF1118">
        <f>VLOOKUP($I1118,ForageQuality!$G$3:$K$1436,2,FALSE)</f>
        <v>17.251128000000001</v>
      </c>
      <c r="AG1118">
        <f>VLOOKUP($I1118,ForageQuality!$G$3:$K$1436,3,FALSE)</f>
        <v>29.493863999999999</v>
      </c>
      <c r="AH1118">
        <f>VLOOKUP($I1118,ForageQuality!$G$3:$K$1436,4,FALSE)</f>
        <v>36.784799999999997</v>
      </c>
      <c r="AI1118">
        <f>VLOOKUP($I1118,ForageQuality!$G$3:$K$1436,5,FALSE)</f>
        <v>27.201888</v>
      </c>
    </row>
    <row r="1119" spans="1:35" ht="15" customHeight="1" x14ac:dyDescent="0.2">
      <c r="A1119" s="27" t="s">
        <v>19</v>
      </c>
      <c r="B1119" s="27">
        <v>2024</v>
      </c>
      <c r="C1119" s="30">
        <v>45532</v>
      </c>
      <c r="D1119" s="27">
        <v>1202</v>
      </c>
      <c r="E1119" s="31">
        <v>2</v>
      </c>
      <c r="F1119" s="27" t="s">
        <v>24</v>
      </c>
      <c r="G1119" s="27" t="s">
        <v>21</v>
      </c>
      <c r="H1119" s="27">
        <v>3</v>
      </c>
      <c r="I1119" s="5">
        <f t="shared" si="56"/>
        <v>240247</v>
      </c>
      <c r="J1119" s="27">
        <v>4.3878742747394179</v>
      </c>
      <c r="Q1119" t="str">
        <f t="shared" si="57"/>
        <v>1202_3_45 day</v>
      </c>
      <c r="R1119" s="31">
        <v>240107</v>
      </c>
      <c r="S1119" s="34">
        <v>2024</v>
      </c>
      <c r="T1119" s="34" t="s">
        <v>130</v>
      </c>
      <c r="U1119" s="31" t="s">
        <v>19</v>
      </c>
      <c r="V1119" s="31">
        <v>1212</v>
      </c>
      <c r="W1119" s="35">
        <v>6</v>
      </c>
      <c r="X1119">
        <v>2</v>
      </c>
      <c r="Y1119" t="s">
        <v>27</v>
      </c>
      <c r="Z1119" s="5" t="str">
        <f t="shared" si="58"/>
        <v>1212_2_35 day</v>
      </c>
      <c r="AA1119" s="32">
        <f t="shared" si="59"/>
        <v>240107</v>
      </c>
      <c r="AF1119">
        <f>VLOOKUP($I1119,ForageQuality!$G$3:$K$1436,2,FALSE)</f>
        <v>17.915099999999999</v>
      </c>
      <c r="AG1119">
        <f>VLOOKUP($I1119,ForageQuality!$G$3:$K$1436,3,FALSE)</f>
        <v>31.011980999999999</v>
      </c>
      <c r="AH1119">
        <f>VLOOKUP($I1119,ForageQuality!$G$3:$K$1436,4,FALSE)</f>
        <v>38.574038999999999</v>
      </c>
      <c r="AI1119">
        <f>VLOOKUP($I1119,ForageQuality!$G$3:$K$1436,5,FALSE)</f>
        <v>25.335723000000002</v>
      </c>
    </row>
    <row r="1120" spans="1:35" ht="15" customHeight="1" x14ac:dyDescent="0.2">
      <c r="A1120" s="27" t="s">
        <v>19</v>
      </c>
      <c r="B1120" s="27">
        <v>2024</v>
      </c>
      <c r="C1120" s="30">
        <v>45532</v>
      </c>
      <c r="D1120" s="27">
        <v>1203</v>
      </c>
      <c r="E1120" s="31">
        <v>2</v>
      </c>
      <c r="F1120" s="27" t="s">
        <v>22</v>
      </c>
      <c r="G1120" s="27" t="s">
        <v>21</v>
      </c>
      <c r="H1120" s="27">
        <v>3</v>
      </c>
      <c r="I1120" s="5">
        <f t="shared" si="56"/>
        <v>240248</v>
      </c>
      <c r="J1120" s="27">
        <v>3.961711652490413</v>
      </c>
      <c r="Q1120" t="str">
        <f t="shared" si="57"/>
        <v>1203_3_45 day</v>
      </c>
      <c r="R1120" s="31">
        <v>240108</v>
      </c>
      <c r="S1120" s="34">
        <v>2024</v>
      </c>
      <c r="T1120" s="34" t="s">
        <v>130</v>
      </c>
      <c r="U1120" s="31" t="s">
        <v>19</v>
      </c>
      <c r="V1120" s="31">
        <v>1301</v>
      </c>
      <c r="W1120" s="35">
        <v>6</v>
      </c>
      <c r="X1120">
        <v>2</v>
      </c>
      <c r="Y1120" t="s">
        <v>27</v>
      </c>
      <c r="Z1120" s="5" t="str">
        <f t="shared" si="58"/>
        <v>1301_2_35 day</v>
      </c>
      <c r="AA1120" s="32">
        <f t="shared" si="59"/>
        <v>240108</v>
      </c>
      <c r="AF1120">
        <f>VLOOKUP($I1120,ForageQuality!$G$3:$K$1436,2,FALSE)</f>
        <v>16.831752999999999</v>
      </c>
      <c r="AG1120">
        <f>VLOOKUP($I1120,ForageQuality!$G$3:$K$1436,3,FALSE)</f>
        <v>32.156466000000002</v>
      </c>
      <c r="AH1120">
        <f>VLOOKUP($I1120,ForageQuality!$G$3:$K$1436,4,FALSE)</f>
        <v>39.399676999999997</v>
      </c>
      <c r="AI1120">
        <f>VLOOKUP($I1120,ForageQuality!$G$3:$K$1436,5,FALSE)</f>
        <v>27.607088999999998</v>
      </c>
    </row>
    <row r="1121" spans="1:35" ht="15" customHeight="1" x14ac:dyDescent="0.2">
      <c r="A1121" s="27" t="s">
        <v>19</v>
      </c>
      <c r="B1121" s="27">
        <v>2024</v>
      </c>
      <c r="C1121" s="30">
        <v>45532</v>
      </c>
      <c r="D1121" s="27">
        <v>1204</v>
      </c>
      <c r="E1121" s="31">
        <v>2</v>
      </c>
      <c r="F1121" s="27" t="s">
        <v>20</v>
      </c>
      <c r="G1121" s="27" t="s">
        <v>21</v>
      </c>
      <c r="H1121" s="27">
        <v>3</v>
      </c>
      <c r="I1121" s="5">
        <f t="shared" si="56"/>
        <v>240249</v>
      </c>
      <c r="J1121" s="27">
        <v>4.4022622900014365</v>
      </c>
      <c r="Q1121" t="str">
        <f t="shared" si="57"/>
        <v>1204_3_45 day</v>
      </c>
      <c r="R1121" s="31">
        <v>240109</v>
      </c>
      <c r="S1121" s="34">
        <v>2024</v>
      </c>
      <c r="T1121" s="34" t="s">
        <v>130</v>
      </c>
      <c r="U1121" s="31" t="s">
        <v>19</v>
      </c>
      <c r="V1121" s="31">
        <v>1302</v>
      </c>
      <c r="W1121" s="35">
        <v>6</v>
      </c>
      <c r="X1121">
        <v>2</v>
      </c>
      <c r="Y1121" t="s">
        <v>27</v>
      </c>
      <c r="Z1121" s="5" t="str">
        <f t="shared" si="58"/>
        <v>1302_2_35 day</v>
      </c>
      <c r="AA1121" s="32">
        <f t="shared" si="59"/>
        <v>240109</v>
      </c>
      <c r="AF1121">
        <f>VLOOKUP($I1121,ForageQuality!$G$3:$K$1436,2,FALSE)</f>
        <v>16.734141999999999</v>
      </c>
      <c r="AG1121">
        <f>VLOOKUP($I1121,ForageQuality!$G$3:$K$1436,3,FALSE)</f>
        <v>30.685549000000002</v>
      </c>
      <c r="AH1121">
        <f>VLOOKUP($I1121,ForageQuality!$G$3:$K$1436,4,FALSE)</f>
        <v>38.948856999999997</v>
      </c>
      <c r="AI1121">
        <f>VLOOKUP($I1121,ForageQuality!$G$3:$K$1436,5,FALSE)</f>
        <v>26.233173000000001</v>
      </c>
    </row>
    <row r="1122" spans="1:35" ht="15" customHeight="1" x14ac:dyDescent="0.2">
      <c r="A1122" s="27" t="s">
        <v>19</v>
      </c>
      <c r="B1122" s="27">
        <v>2024</v>
      </c>
      <c r="C1122" s="30">
        <v>45532</v>
      </c>
      <c r="D1122" s="27">
        <v>1205</v>
      </c>
      <c r="E1122" s="31">
        <v>2</v>
      </c>
      <c r="F1122" s="27" t="s">
        <v>23</v>
      </c>
      <c r="G1122" s="27" t="s">
        <v>21</v>
      </c>
      <c r="H1122" s="27">
        <v>3</v>
      </c>
      <c r="I1122" s="5">
        <f t="shared" si="56"/>
        <v>240250</v>
      </c>
      <c r="J1122" s="27">
        <v>3.4356155552625576</v>
      </c>
      <c r="Q1122" t="str">
        <f t="shared" si="57"/>
        <v>1205_3_45 day</v>
      </c>
      <c r="R1122" s="31">
        <v>240110</v>
      </c>
      <c r="S1122" s="34">
        <v>2024</v>
      </c>
      <c r="T1122" s="34" t="s">
        <v>130</v>
      </c>
      <c r="U1122" s="31" t="s">
        <v>19</v>
      </c>
      <c r="V1122" s="31">
        <v>1303</v>
      </c>
      <c r="W1122" s="35">
        <v>6</v>
      </c>
      <c r="X1122">
        <v>2</v>
      </c>
      <c r="Y1122" t="s">
        <v>27</v>
      </c>
      <c r="Z1122" s="5" t="str">
        <f t="shared" si="58"/>
        <v>1303_2_35 day</v>
      </c>
      <c r="AA1122" s="32">
        <f t="shared" si="59"/>
        <v>240110</v>
      </c>
      <c r="AF1122">
        <f>VLOOKUP($I1122,ForageQuality!$G$3:$K$1436,2,FALSE)</f>
        <v>14.073549</v>
      </c>
      <c r="AG1122">
        <f>VLOOKUP($I1122,ForageQuality!$G$3:$K$1436,3,FALSE)</f>
        <v>36.642198</v>
      </c>
      <c r="AH1122">
        <f>VLOOKUP($I1122,ForageQuality!$G$3:$K$1436,4,FALSE)</f>
        <v>45.580931</v>
      </c>
      <c r="AI1122">
        <f>VLOOKUP($I1122,ForageQuality!$G$3:$K$1436,5,FALSE)</f>
        <v>30.629555</v>
      </c>
    </row>
    <row r="1123" spans="1:35" ht="15" customHeight="1" x14ac:dyDescent="0.2">
      <c r="A1123" s="27" t="s">
        <v>19</v>
      </c>
      <c r="B1123" s="27">
        <v>2024</v>
      </c>
      <c r="C1123" s="30">
        <v>45532</v>
      </c>
      <c r="D1123" s="27">
        <v>1206</v>
      </c>
      <c r="E1123" s="31">
        <v>2</v>
      </c>
      <c r="F1123" s="27" t="s">
        <v>26</v>
      </c>
      <c r="G1123" s="27" t="s">
        <v>21</v>
      </c>
      <c r="H1123" s="27">
        <v>3</v>
      </c>
      <c r="I1123" s="5">
        <f t="shared" si="56"/>
        <v>240251</v>
      </c>
      <c r="J1123" s="27">
        <v>4.4806970471897083</v>
      </c>
      <c r="Q1123" t="str">
        <f t="shared" si="57"/>
        <v>1206_3_45 day</v>
      </c>
      <c r="R1123" s="31">
        <v>240111</v>
      </c>
      <c r="S1123" s="34">
        <v>2024</v>
      </c>
      <c r="T1123" s="34" t="s">
        <v>130</v>
      </c>
      <c r="U1123" s="31" t="s">
        <v>19</v>
      </c>
      <c r="V1123" s="31">
        <v>1304</v>
      </c>
      <c r="W1123" s="35">
        <v>6</v>
      </c>
      <c r="X1123">
        <v>2</v>
      </c>
      <c r="Y1123" t="s">
        <v>27</v>
      </c>
      <c r="Z1123" s="5" t="str">
        <f t="shared" si="58"/>
        <v>1304_2_35 day</v>
      </c>
      <c r="AA1123" s="32">
        <f t="shared" si="59"/>
        <v>240111</v>
      </c>
      <c r="AF1123">
        <f>VLOOKUP($I1123,ForageQuality!$G$3:$K$1436,2,FALSE)</f>
        <v>18.56767</v>
      </c>
      <c r="AG1123">
        <f>VLOOKUP($I1123,ForageQuality!$G$3:$K$1436,3,FALSE)</f>
        <v>28.223990000000001</v>
      </c>
      <c r="AH1123">
        <f>VLOOKUP($I1123,ForageQuality!$G$3:$K$1436,4,FALSE)</f>
        <v>34.815559999999998</v>
      </c>
      <c r="AI1123">
        <f>VLOOKUP($I1123,ForageQuality!$G$3:$K$1436,5,FALSE)</f>
        <v>23.612719999999999</v>
      </c>
    </row>
    <row r="1124" spans="1:35" ht="15" customHeight="1" x14ac:dyDescent="0.2">
      <c r="A1124" s="27" t="s">
        <v>19</v>
      </c>
      <c r="B1124" s="27">
        <v>2024</v>
      </c>
      <c r="C1124" s="30">
        <v>45517</v>
      </c>
      <c r="D1124" s="27">
        <v>1207</v>
      </c>
      <c r="E1124" s="31">
        <v>2</v>
      </c>
      <c r="F1124" s="27" t="s">
        <v>23</v>
      </c>
      <c r="G1124" s="27" t="s">
        <v>27</v>
      </c>
      <c r="H1124" s="27">
        <v>3</v>
      </c>
      <c r="I1124" s="5">
        <f t="shared" si="56"/>
        <v>240198</v>
      </c>
      <c r="J1124" s="27">
        <v>5.5842828965988369</v>
      </c>
      <c r="Q1124" t="str">
        <f t="shared" si="57"/>
        <v>1207_3_35 day</v>
      </c>
      <c r="R1124" s="31">
        <v>240112</v>
      </c>
      <c r="S1124" s="34">
        <v>2024</v>
      </c>
      <c r="T1124" s="34" t="s">
        <v>130</v>
      </c>
      <c r="U1124" s="31" t="s">
        <v>19</v>
      </c>
      <c r="V1124" s="31">
        <v>1305</v>
      </c>
      <c r="W1124" s="35">
        <v>6</v>
      </c>
      <c r="X1124">
        <v>2</v>
      </c>
      <c r="Y1124" t="s">
        <v>27</v>
      </c>
      <c r="Z1124" s="5" t="str">
        <f t="shared" si="58"/>
        <v>1305_2_35 day</v>
      </c>
      <c r="AA1124" s="32">
        <f t="shared" si="59"/>
        <v>240112</v>
      </c>
      <c r="AF1124">
        <f>VLOOKUP($I1124,ForageQuality!$G$3:$K$1436,2,FALSE)</f>
        <v>19.107842000000002</v>
      </c>
      <c r="AG1124">
        <f>VLOOKUP($I1124,ForageQuality!$G$3:$K$1436,3,FALSE)</f>
        <v>24.99654</v>
      </c>
      <c r="AH1124">
        <f>VLOOKUP($I1124,ForageQuality!$G$3:$K$1436,4,FALSE)</f>
        <v>30.716722000000001</v>
      </c>
      <c r="AI1124">
        <f>VLOOKUP($I1124,ForageQuality!$G$3:$K$1436,5,FALSE)</f>
        <v>18.246538000000001</v>
      </c>
    </row>
    <row r="1125" spans="1:35" ht="15" customHeight="1" x14ac:dyDescent="0.2">
      <c r="A1125" s="27" t="s">
        <v>19</v>
      </c>
      <c r="B1125" s="27">
        <v>2024</v>
      </c>
      <c r="C1125" s="30">
        <v>45517</v>
      </c>
      <c r="D1125" s="27">
        <v>1208</v>
      </c>
      <c r="E1125" s="31">
        <v>2</v>
      </c>
      <c r="F1125" s="27" t="s">
        <v>25</v>
      </c>
      <c r="G1125" s="27" t="s">
        <v>27</v>
      </c>
      <c r="H1125" s="27">
        <v>3</v>
      </c>
      <c r="I1125" s="5">
        <f t="shared" si="56"/>
        <v>240199</v>
      </c>
      <c r="J1125" s="27">
        <v>4.4397197558625114</v>
      </c>
      <c r="Q1125" t="str">
        <f t="shared" si="57"/>
        <v>1208_3_35 day</v>
      </c>
      <c r="R1125" s="31">
        <v>240113</v>
      </c>
      <c r="S1125" s="34">
        <v>2024</v>
      </c>
      <c r="T1125" s="34" t="s">
        <v>130</v>
      </c>
      <c r="U1125" s="31" t="s">
        <v>19</v>
      </c>
      <c r="V1125" s="31">
        <v>1306</v>
      </c>
      <c r="W1125" s="35">
        <v>6</v>
      </c>
      <c r="X1125">
        <v>2</v>
      </c>
      <c r="Y1125" t="s">
        <v>27</v>
      </c>
      <c r="Z1125" s="5" t="str">
        <f t="shared" si="58"/>
        <v>1306_2_35 day</v>
      </c>
      <c r="AA1125" s="32">
        <f t="shared" si="59"/>
        <v>240113</v>
      </c>
      <c r="AF1125">
        <f>VLOOKUP($I1125,ForageQuality!$G$3:$K$1436,2,FALSE)</f>
        <v>19.543302000000001</v>
      </c>
      <c r="AG1125">
        <f>VLOOKUP($I1125,ForageQuality!$G$3:$K$1436,3,FALSE)</f>
        <v>23.717690999999999</v>
      </c>
      <c r="AH1125">
        <f>VLOOKUP($I1125,ForageQuality!$G$3:$K$1436,4,FALSE)</f>
        <v>30.163022999999999</v>
      </c>
      <c r="AI1125">
        <f>VLOOKUP($I1125,ForageQuality!$G$3:$K$1436,5,FALSE)</f>
        <v>17.696394000000002</v>
      </c>
    </row>
    <row r="1126" spans="1:35" ht="15" customHeight="1" x14ac:dyDescent="0.2">
      <c r="A1126" s="27" t="s">
        <v>19</v>
      </c>
      <c r="B1126" s="27">
        <v>2024</v>
      </c>
      <c r="C1126" s="30">
        <v>45517</v>
      </c>
      <c r="D1126" s="27">
        <v>1209</v>
      </c>
      <c r="E1126" s="31">
        <v>2</v>
      </c>
      <c r="F1126" s="27" t="s">
        <v>26</v>
      </c>
      <c r="G1126" s="27" t="s">
        <v>27</v>
      </c>
      <c r="H1126" s="27">
        <v>3</v>
      </c>
      <c r="I1126" s="5">
        <f t="shared" si="56"/>
        <v>240200</v>
      </c>
      <c r="J1126" s="27">
        <v>4.9641807197619112</v>
      </c>
      <c r="Q1126" t="str">
        <f t="shared" si="57"/>
        <v>1209_3_35 day</v>
      </c>
      <c r="R1126" s="31">
        <v>240114</v>
      </c>
      <c r="S1126" s="34">
        <v>2024</v>
      </c>
      <c r="T1126" s="34" t="s">
        <v>130</v>
      </c>
      <c r="U1126" s="31" t="s">
        <v>19</v>
      </c>
      <c r="V1126" s="31">
        <v>1407</v>
      </c>
      <c r="W1126" s="35">
        <v>6</v>
      </c>
      <c r="X1126">
        <v>2</v>
      </c>
      <c r="Y1126" t="s">
        <v>27</v>
      </c>
      <c r="Z1126" s="5" t="str">
        <f t="shared" si="58"/>
        <v>1407_2_35 day</v>
      </c>
      <c r="AA1126" s="32">
        <f t="shared" si="59"/>
        <v>240114</v>
      </c>
      <c r="AF1126">
        <f>VLOOKUP($I1126,ForageQuality!$G$3:$K$1436,2,FALSE)</f>
        <v>18.983832</v>
      </c>
      <c r="AG1126">
        <f>VLOOKUP($I1126,ForageQuality!$G$3:$K$1436,3,FALSE)</f>
        <v>24.726839999999999</v>
      </c>
      <c r="AH1126">
        <f>VLOOKUP($I1126,ForageQuality!$G$3:$K$1436,4,FALSE)</f>
        <v>30.723216000000001</v>
      </c>
      <c r="AI1126">
        <f>VLOOKUP($I1126,ForageQuality!$G$3:$K$1436,5,FALSE)</f>
        <v>19.293503999999999</v>
      </c>
    </row>
    <row r="1127" spans="1:35" ht="15" customHeight="1" x14ac:dyDescent="0.2">
      <c r="A1127" s="27" t="s">
        <v>19</v>
      </c>
      <c r="B1127" s="27">
        <v>2024</v>
      </c>
      <c r="C1127" s="30">
        <v>45517</v>
      </c>
      <c r="D1127" s="27">
        <v>1210</v>
      </c>
      <c r="E1127" s="31">
        <v>2</v>
      </c>
      <c r="F1127" s="27" t="s">
        <v>20</v>
      </c>
      <c r="G1127" s="27" t="s">
        <v>27</v>
      </c>
      <c r="H1127" s="27">
        <v>3</v>
      </c>
      <c r="I1127" s="5">
        <f t="shared" si="56"/>
        <v>240201</v>
      </c>
      <c r="J1127" s="27">
        <v>4.8658820518996793</v>
      </c>
      <c r="Q1127" t="str">
        <f t="shared" si="57"/>
        <v>1210_3_35 day</v>
      </c>
      <c r="R1127" s="31">
        <v>240115</v>
      </c>
      <c r="S1127" s="34">
        <v>2024</v>
      </c>
      <c r="T1127" s="34" t="s">
        <v>130</v>
      </c>
      <c r="U1127" s="31" t="s">
        <v>19</v>
      </c>
      <c r="V1127" s="31">
        <v>1408</v>
      </c>
      <c r="W1127" s="35">
        <v>6</v>
      </c>
      <c r="X1127">
        <v>2</v>
      </c>
      <c r="Y1127" t="s">
        <v>27</v>
      </c>
      <c r="Z1127" s="5" t="str">
        <f t="shared" si="58"/>
        <v>1408_2_35 day</v>
      </c>
      <c r="AA1127" s="32">
        <f t="shared" si="59"/>
        <v>240115</v>
      </c>
      <c r="AF1127">
        <f>VLOOKUP($I1127,ForageQuality!$G$3:$K$1436,2,FALSE)</f>
        <v>17.037758</v>
      </c>
      <c r="AG1127">
        <f>VLOOKUP($I1127,ForageQuality!$G$3:$K$1436,3,FALSE)</f>
        <v>27.309011999999999</v>
      </c>
      <c r="AH1127">
        <f>VLOOKUP($I1127,ForageQuality!$G$3:$K$1436,4,FALSE)</f>
        <v>36.374631999999998</v>
      </c>
      <c r="AI1127">
        <f>VLOOKUP($I1127,ForageQuality!$G$3:$K$1436,5,FALSE)</f>
        <v>22.822932000000002</v>
      </c>
    </row>
    <row r="1128" spans="1:35" ht="15" customHeight="1" x14ac:dyDescent="0.2">
      <c r="A1128" s="27" t="s">
        <v>19</v>
      </c>
      <c r="B1128" s="27">
        <v>2024</v>
      </c>
      <c r="C1128" s="30">
        <v>45517</v>
      </c>
      <c r="D1128" s="27">
        <v>1211</v>
      </c>
      <c r="E1128" s="31">
        <v>2</v>
      </c>
      <c r="F1128" s="27" t="s">
        <v>22</v>
      </c>
      <c r="G1128" s="27" t="s">
        <v>27</v>
      </c>
      <c r="H1128" s="27">
        <v>3</v>
      </c>
      <c r="I1128" s="5">
        <f t="shared" si="56"/>
        <v>240202</v>
      </c>
      <c r="J1128" s="27">
        <v>4.3538623437207606</v>
      </c>
      <c r="Q1128" t="str">
        <f t="shared" si="57"/>
        <v>1211_3_35 day</v>
      </c>
      <c r="R1128" s="31">
        <v>240116</v>
      </c>
      <c r="S1128" s="34">
        <v>2024</v>
      </c>
      <c r="T1128" s="34" t="s">
        <v>130</v>
      </c>
      <c r="U1128" s="31" t="s">
        <v>19</v>
      </c>
      <c r="V1128" s="31">
        <v>1409</v>
      </c>
      <c r="W1128" s="35">
        <v>6</v>
      </c>
      <c r="X1128">
        <v>2</v>
      </c>
      <c r="Y1128" t="s">
        <v>27</v>
      </c>
      <c r="Z1128" s="5" t="str">
        <f t="shared" si="58"/>
        <v>1409_2_35 day</v>
      </c>
      <c r="AA1128" s="32">
        <f t="shared" si="59"/>
        <v>240116</v>
      </c>
      <c r="AF1128">
        <f>VLOOKUP($I1128,ForageQuality!$G$3:$K$1436,2,FALSE)</f>
        <v>16.632000000000001</v>
      </c>
      <c r="AG1128">
        <f>VLOOKUP($I1128,ForageQuality!$G$3:$K$1436,3,FALSE)</f>
        <v>30.24</v>
      </c>
      <c r="AH1128">
        <f>VLOOKUP($I1128,ForageQuality!$G$3:$K$1436,4,FALSE)</f>
        <v>38.036250000000003</v>
      </c>
      <c r="AI1128">
        <f>VLOOKUP($I1128,ForageQuality!$G$3:$K$1436,5,FALSE)</f>
        <v>24.06915</v>
      </c>
    </row>
    <row r="1129" spans="1:35" ht="15" customHeight="1" x14ac:dyDescent="0.2">
      <c r="A1129" s="27" t="s">
        <v>19</v>
      </c>
      <c r="B1129" s="27">
        <v>2024</v>
      </c>
      <c r="C1129" s="30">
        <v>45517</v>
      </c>
      <c r="D1129" s="27">
        <v>1212</v>
      </c>
      <c r="E1129" s="31">
        <v>2</v>
      </c>
      <c r="F1129" s="27" t="s">
        <v>24</v>
      </c>
      <c r="G1129" s="27" t="s">
        <v>27</v>
      </c>
      <c r="H1129" s="27">
        <v>3</v>
      </c>
      <c r="I1129" s="5">
        <f t="shared" si="56"/>
        <v>240203</v>
      </c>
      <c r="J1129" s="27">
        <v>5.1494137511002602</v>
      </c>
      <c r="Q1129" t="str">
        <f t="shared" si="57"/>
        <v>1212_3_35 day</v>
      </c>
      <c r="R1129" s="31">
        <v>240117</v>
      </c>
      <c r="S1129" s="34">
        <v>2024</v>
      </c>
      <c r="T1129" s="34" t="s">
        <v>130</v>
      </c>
      <c r="U1129" s="31" t="s">
        <v>19</v>
      </c>
      <c r="V1129" s="31">
        <v>1410</v>
      </c>
      <c r="W1129" s="35">
        <v>6</v>
      </c>
      <c r="X1129">
        <v>2</v>
      </c>
      <c r="Y1129" t="s">
        <v>27</v>
      </c>
      <c r="Z1129" s="5" t="str">
        <f t="shared" si="58"/>
        <v>1410_2_35 day</v>
      </c>
      <c r="AA1129" s="32">
        <f t="shared" si="59"/>
        <v>240117</v>
      </c>
      <c r="AF1129">
        <f>VLOOKUP($I1129,ForageQuality!$G$3:$K$1436,2,FALSE)</f>
        <v>16.688133000000001</v>
      </c>
      <c r="AG1129">
        <f>VLOOKUP($I1129,ForageQuality!$G$3:$K$1436,3,FALSE)</f>
        <v>30.266676</v>
      </c>
      <c r="AH1129">
        <f>VLOOKUP($I1129,ForageQuality!$G$3:$K$1436,4,FALSE)</f>
        <v>37.183157999999999</v>
      </c>
      <c r="AI1129">
        <f>VLOOKUP($I1129,ForageQuality!$G$3:$K$1436,5,FALSE)</f>
        <v>27.581121</v>
      </c>
    </row>
    <row r="1130" spans="1:35" ht="15" customHeight="1" x14ac:dyDescent="0.2">
      <c r="A1130" s="27" t="s">
        <v>19</v>
      </c>
      <c r="B1130" s="27">
        <v>2024</v>
      </c>
      <c r="C1130" s="30">
        <v>45517</v>
      </c>
      <c r="D1130" s="27">
        <v>1301</v>
      </c>
      <c r="E1130" s="31">
        <v>3</v>
      </c>
      <c r="F1130" s="27" t="s">
        <v>20</v>
      </c>
      <c r="G1130" s="27" t="s">
        <v>27</v>
      </c>
      <c r="H1130" s="27">
        <v>3</v>
      </c>
      <c r="I1130" s="5">
        <f t="shared" si="56"/>
        <v>240204</v>
      </c>
      <c r="J1130" s="27">
        <v>4.9170970687509605</v>
      </c>
      <c r="Q1130" t="str">
        <f t="shared" si="57"/>
        <v>1301_3_35 day</v>
      </c>
      <c r="R1130" s="31">
        <v>240118</v>
      </c>
      <c r="S1130" s="34">
        <v>2024</v>
      </c>
      <c r="T1130" s="34" t="s">
        <v>130</v>
      </c>
      <c r="U1130" s="31" t="s">
        <v>19</v>
      </c>
      <c r="V1130" s="31">
        <v>1411</v>
      </c>
      <c r="W1130" s="35">
        <v>6</v>
      </c>
      <c r="X1130">
        <v>2</v>
      </c>
      <c r="Y1130" t="s">
        <v>27</v>
      </c>
      <c r="Z1130" s="5" t="str">
        <f t="shared" si="58"/>
        <v>1411_2_35 day</v>
      </c>
      <c r="AA1130" s="32">
        <f t="shared" si="59"/>
        <v>240118</v>
      </c>
      <c r="AF1130">
        <f>VLOOKUP($I1130,ForageQuality!$G$3:$K$1436,2,FALSE)</f>
        <v>17.191020000000002</v>
      </c>
      <c r="AG1130">
        <f>VLOOKUP($I1130,ForageQuality!$G$3:$K$1436,3,FALSE)</f>
        <v>27.965938000000001</v>
      </c>
      <c r="AH1130">
        <f>VLOOKUP($I1130,ForageQuality!$G$3:$K$1436,4,FALSE)</f>
        <v>37.585394000000001</v>
      </c>
      <c r="AI1130">
        <f>VLOOKUP($I1130,ForageQuality!$G$3:$K$1436,5,FALSE)</f>
        <v>23.400454</v>
      </c>
    </row>
    <row r="1131" spans="1:35" ht="15" customHeight="1" x14ac:dyDescent="0.2">
      <c r="A1131" s="27" t="s">
        <v>19</v>
      </c>
      <c r="B1131" s="27">
        <v>2024</v>
      </c>
      <c r="C1131" s="30">
        <v>45517</v>
      </c>
      <c r="D1131" s="27">
        <v>1302</v>
      </c>
      <c r="E1131" s="31">
        <v>3</v>
      </c>
      <c r="F1131" s="27" t="s">
        <v>22</v>
      </c>
      <c r="G1131" s="27" t="s">
        <v>27</v>
      </c>
      <c r="H1131" s="27">
        <v>3</v>
      </c>
      <c r="I1131" s="5">
        <f t="shared" si="56"/>
        <v>240205</v>
      </c>
      <c r="J1131" s="27">
        <v>4.3326049313790671</v>
      </c>
      <c r="Q1131" t="str">
        <f t="shared" si="57"/>
        <v>1302_3_35 day</v>
      </c>
      <c r="R1131" s="31">
        <v>240119</v>
      </c>
      <c r="S1131" s="34">
        <v>2024</v>
      </c>
      <c r="T1131" s="34" t="s">
        <v>130</v>
      </c>
      <c r="U1131" s="31" t="s">
        <v>19</v>
      </c>
      <c r="V1131" s="31">
        <v>1412</v>
      </c>
      <c r="W1131" s="35">
        <v>6</v>
      </c>
      <c r="X1131">
        <v>2</v>
      </c>
      <c r="Y1131" t="s">
        <v>27</v>
      </c>
      <c r="Z1131" s="5" t="str">
        <f t="shared" si="58"/>
        <v>1412_2_35 day</v>
      </c>
      <c r="AA1131" s="32">
        <f t="shared" si="59"/>
        <v>240119</v>
      </c>
      <c r="AF1131">
        <f>VLOOKUP($I1131,ForageQuality!$G$3:$K$1436,2,FALSE)</f>
        <v>18.094251</v>
      </c>
      <c r="AG1131">
        <f>VLOOKUP($I1131,ForageQuality!$G$3:$K$1436,3,FALSE)</f>
        <v>26.787789</v>
      </c>
      <c r="AH1131">
        <f>VLOOKUP($I1131,ForageQuality!$G$3:$K$1436,4,FALSE)</f>
        <v>35.038164000000002</v>
      </c>
      <c r="AI1131">
        <f>VLOOKUP($I1131,ForageQuality!$G$3:$K$1436,5,FALSE)</f>
        <v>20.828661</v>
      </c>
    </row>
    <row r="1132" spans="1:35" ht="15" customHeight="1" x14ac:dyDescent="0.2">
      <c r="A1132" s="27" t="s">
        <v>19</v>
      </c>
      <c r="B1132" s="27">
        <v>2024</v>
      </c>
      <c r="C1132" s="30">
        <v>45517</v>
      </c>
      <c r="D1132" s="27">
        <v>1303</v>
      </c>
      <c r="E1132" s="31">
        <v>3</v>
      </c>
      <c r="F1132" s="27" t="s">
        <v>25</v>
      </c>
      <c r="G1132" s="27" t="s">
        <v>27</v>
      </c>
      <c r="H1132" s="27">
        <v>3</v>
      </c>
      <c r="I1132" s="5">
        <f t="shared" si="56"/>
        <v>240206</v>
      </c>
      <c r="J1132" s="27">
        <v>5.9018495696152602</v>
      </c>
      <c r="Q1132" t="str">
        <f t="shared" si="57"/>
        <v>1303_3_35 day</v>
      </c>
      <c r="R1132" s="31">
        <v>240120</v>
      </c>
      <c r="S1132" s="34">
        <v>2024</v>
      </c>
      <c r="T1132" s="34" t="s">
        <v>130</v>
      </c>
      <c r="U1132" s="31" t="s">
        <v>28</v>
      </c>
      <c r="V1132" s="31">
        <v>2107</v>
      </c>
      <c r="W1132" s="35">
        <v>5</v>
      </c>
      <c r="X1132">
        <v>2</v>
      </c>
      <c r="Y1132" t="s">
        <v>27</v>
      </c>
      <c r="Z1132" s="5" t="str">
        <f t="shared" si="58"/>
        <v>2107_2_35 day</v>
      </c>
      <c r="AA1132" s="32">
        <f t="shared" si="59"/>
        <v>240120</v>
      </c>
      <c r="AF1132">
        <f>VLOOKUP($I1132,ForageQuality!$G$3:$K$1436,2,FALSE)</f>
        <v>17.645631999999999</v>
      </c>
      <c r="AG1132">
        <f>VLOOKUP($I1132,ForageQuality!$G$3:$K$1436,3,FALSE)</f>
        <v>28.024864000000001</v>
      </c>
      <c r="AH1132">
        <f>VLOOKUP($I1132,ForageQuality!$G$3:$K$1436,4,FALSE)</f>
        <v>35.272511999999999</v>
      </c>
      <c r="AI1132">
        <f>VLOOKUP($I1132,ForageQuality!$G$3:$K$1436,5,FALSE)</f>
        <v>24.499487999999999</v>
      </c>
    </row>
    <row r="1133" spans="1:35" ht="15" customHeight="1" x14ac:dyDescent="0.2">
      <c r="A1133" s="27" t="s">
        <v>19</v>
      </c>
      <c r="B1133" s="27">
        <v>2024</v>
      </c>
      <c r="C1133" s="30">
        <v>45517</v>
      </c>
      <c r="D1133" s="27">
        <v>1304</v>
      </c>
      <c r="E1133" s="31">
        <v>3</v>
      </c>
      <c r="F1133" s="27" t="s">
        <v>26</v>
      </c>
      <c r="G1133" s="27" t="s">
        <v>27</v>
      </c>
      <c r="H1133" s="27">
        <v>3</v>
      </c>
      <c r="I1133" s="5">
        <f t="shared" si="56"/>
        <v>240207</v>
      </c>
      <c r="J1133" s="27">
        <v>4.7849283642597804</v>
      </c>
      <c r="Q1133" t="str">
        <f t="shared" si="57"/>
        <v>1304_3_35 day</v>
      </c>
      <c r="R1133" s="31">
        <v>240121</v>
      </c>
      <c r="S1133" s="34">
        <v>2024</v>
      </c>
      <c r="T1133" s="34" t="s">
        <v>130</v>
      </c>
      <c r="U1133" s="31" t="s">
        <v>28</v>
      </c>
      <c r="V1133" s="31">
        <v>2108</v>
      </c>
      <c r="W1133" s="35">
        <v>5</v>
      </c>
      <c r="X1133">
        <v>2</v>
      </c>
      <c r="Y1133" t="s">
        <v>27</v>
      </c>
      <c r="Z1133" s="5" t="str">
        <f t="shared" si="58"/>
        <v>2108_2_35 day</v>
      </c>
      <c r="AA1133" s="32">
        <f t="shared" si="59"/>
        <v>240121</v>
      </c>
      <c r="AF1133">
        <f>VLOOKUP($I1133,ForageQuality!$G$3:$K$1436,2,FALSE)</f>
        <v>17.975273000000001</v>
      </c>
      <c r="AG1133">
        <f>VLOOKUP($I1133,ForageQuality!$G$3:$K$1436,3,FALSE)</f>
        <v>26.705317000000001</v>
      </c>
      <c r="AH1133">
        <f>VLOOKUP($I1133,ForageQuality!$G$3:$K$1436,4,FALSE)</f>
        <v>34.227018000000001</v>
      </c>
      <c r="AI1133">
        <f>VLOOKUP($I1133,ForageQuality!$G$3:$K$1436,5,FALSE)</f>
        <v>20.026646</v>
      </c>
    </row>
    <row r="1134" spans="1:35" ht="15" customHeight="1" x14ac:dyDescent="0.2">
      <c r="A1134" s="27" t="s">
        <v>19</v>
      </c>
      <c r="B1134" s="27">
        <v>2024</v>
      </c>
      <c r="C1134" s="30">
        <v>45517</v>
      </c>
      <c r="D1134" s="27">
        <v>1305</v>
      </c>
      <c r="E1134" s="31">
        <v>3</v>
      </c>
      <c r="F1134" s="27" t="s">
        <v>23</v>
      </c>
      <c r="G1134" s="27" t="s">
        <v>27</v>
      </c>
      <c r="H1134" s="27">
        <v>3</v>
      </c>
      <c r="I1134" s="5">
        <f t="shared" si="56"/>
        <v>240208</v>
      </c>
      <c r="J1134" s="27">
        <v>4.3787297232222251</v>
      </c>
      <c r="Q1134" t="str">
        <f t="shared" si="57"/>
        <v>1305_3_35 day</v>
      </c>
      <c r="R1134" s="31">
        <v>240122</v>
      </c>
      <c r="S1134" s="34">
        <v>2024</v>
      </c>
      <c r="T1134" s="34" t="s">
        <v>130</v>
      </c>
      <c r="U1134" s="31" t="s">
        <v>28</v>
      </c>
      <c r="V1134" s="31">
        <v>2109</v>
      </c>
      <c r="W1134" s="35">
        <v>5</v>
      </c>
      <c r="X1134">
        <v>2</v>
      </c>
      <c r="Y1134" t="s">
        <v>27</v>
      </c>
      <c r="Z1134" s="5" t="str">
        <f t="shared" si="58"/>
        <v>2109_2_35 day</v>
      </c>
      <c r="AA1134" s="32">
        <f t="shared" si="59"/>
        <v>240122</v>
      </c>
      <c r="AF1134">
        <f>VLOOKUP($I1134,ForageQuality!$G$3:$K$1436,2,FALSE)</f>
        <v>17.800964</v>
      </c>
      <c r="AG1134">
        <f>VLOOKUP($I1134,ForageQuality!$G$3:$K$1436,3,FALSE)</f>
        <v>25.647995999999999</v>
      </c>
      <c r="AH1134">
        <f>VLOOKUP($I1134,ForageQuality!$G$3:$K$1436,4,FALSE)</f>
        <v>32.511808000000002</v>
      </c>
      <c r="AI1134">
        <f>VLOOKUP($I1134,ForageQuality!$G$3:$K$1436,5,FALSE)</f>
        <v>21.790028</v>
      </c>
    </row>
    <row r="1135" spans="1:35" ht="15" customHeight="1" x14ac:dyDescent="0.2">
      <c r="A1135" s="27" t="s">
        <v>19</v>
      </c>
      <c r="B1135" s="27">
        <v>2024</v>
      </c>
      <c r="C1135" s="30">
        <v>45517</v>
      </c>
      <c r="D1135" s="27">
        <v>1306</v>
      </c>
      <c r="E1135" s="31">
        <v>3</v>
      </c>
      <c r="F1135" s="27" t="s">
        <v>24</v>
      </c>
      <c r="G1135" s="27" t="s">
        <v>27</v>
      </c>
      <c r="H1135" s="27">
        <v>3</v>
      </c>
      <c r="I1135" s="5">
        <f t="shared" si="56"/>
        <v>240209</v>
      </c>
      <c r="J1135" s="27">
        <v>4.8384868335988962</v>
      </c>
      <c r="Q1135" t="str">
        <f t="shared" si="57"/>
        <v>1306_3_35 day</v>
      </c>
      <c r="R1135" s="31">
        <v>240123</v>
      </c>
      <c r="S1135" s="34">
        <v>2024</v>
      </c>
      <c r="T1135" s="34" t="s">
        <v>130</v>
      </c>
      <c r="U1135" s="31" t="s">
        <v>28</v>
      </c>
      <c r="V1135" s="31">
        <v>2110</v>
      </c>
      <c r="W1135" s="35">
        <v>5</v>
      </c>
      <c r="X1135">
        <v>2</v>
      </c>
      <c r="Y1135" t="s">
        <v>27</v>
      </c>
      <c r="Z1135" s="5" t="str">
        <f t="shared" si="58"/>
        <v>2110_2_35 day</v>
      </c>
      <c r="AA1135" s="32">
        <f t="shared" si="59"/>
        <v>240123</v>
      </c>
      <c r="AF1135">
        <f>VLOOKUP($I1135,ForageQuality!$G$3:$K$1436,2,FALSE)</f>
        <v>19.124929999999999</v>
      </c>
      <c r="AG1135">
        <f>VLOOKUP($I1135,ForageQuality!$G$3:$K$1436,3,FALSE)</f>
        <v>23.814532</v>
      </c>
      <c r="AH1135">
        <f>VLOOKUP($I1135,ForageQuality!$G$3:$K$1436,4,FALSE)</f>
        <v>30.590489999999999</v>
      </c>
      <c r="AI1135">
        <f>VLOOKUP($I1135,ForageQuality!$G$3:$K$1436,5,FALSE)</f>
        <v>21.154897999999999</v>
      </c>
    </row>
    <row r="1136" spans="1:35" ht="15" customHeight="1" x14ac:dyDescent="0.2">
      <c r="A1136" s="27" t="s">
        <v>19</v>
      </c>
      <c r="B1136" s="27">
        <v>2024</v>
      </c>
      <c r="C1136" s="30">
        <v>45532</v>
      </c>
      <c r="D1136" s="27">
        <v>1307</v>
      </c>
      <c r="E1136" s="31">
        <v>3</v>
      </c>
      <c r="F1136" s="27" t="s">
        <v>22</v>
      </c>
      <c r="G1136" s="27" t="s">
        <v>21</v>
      </c>
      <c r="H1136" s="27">
        <v>3</v>
      </c>
      <c r="I1136" s="5">
        <f t="shared" si="56"/>
        <v>240252</v>
      </c>
      <c r="J1136" s="27">
        <v>3.9355904767597076</v>
      </c>
      <c r="Q1136" t="str">
        <f t="shared" si="57"/>
        <v>1307_3_45 day</v>
      </c>
      <c r="R1136" s="31">
        <v>240124</v>
      </c>
      <c r="S1136" s="34">
        <v>2024</v>
      </c>
      <c r="T1136" s="34" t="s">
        <v>130</v>
      </c>
      <c r="U1136" s="31" t="s">
        <v>28</v>
      </c>
      <c r="V1136" s="31">
        <v>2111</v>
      </c>
      <c r="W1136" s="35">
        <v>5</v>
      </c>
      <c r="X1136">
        <v>2</v>
      </c>
      <c r="Y1136" t="s">
        <v>27</v>
      </c>
      <c r="Z1136" s="5" t="str">
        <f t="shared" si="58"/>
        <v>2111_2_35 day</v>
      </c>
      <c r="AA1136" s="32">
        <f t="shared" si="59"/>
        <v>240124</v>
      </c>
      <c r="AF1136">
        <f>VLOOKUP($I1136,ForageQuality!$G$3:$K$1436,2,FALSE)</f>
        <v>17.607213000000002</v>
      </c>
      <c r="AG1136">
        <f>VLOOKUP($I1136,ForageQuality!$G$3:$K$1436,3,FALSE)</f>
        <v>31.481280999999999</v>
      </c>
      <c r="AH1136">
        <f>VLOOKUP($I1136,ForageQuality!$G$3:$K$1436,4,FALSE)</f>
        <v>38.730198000000001</v>
      </c>
      <c r="AI1136">
        <f>VLOOKUP($I1136,ForageQuality!$G$3:$K$1436,5,FALSE)</f>
        <v>25.905190999999999</v>
      </c>
    </row>
    <row r="1137" spans="1:35" ht="15" customHeight="1" x14ac:dyDescent="0.2">
      <c r="A1137" s="27" t="s">
        <v>19</v>
      </c>
      <c r="B1137" s="27">
        <v>2024</v>
      </c>
      <c r="C1137" s="30">
        <v>45532</v>
      </c>
      <c r="D1137" s="27">
        <v>1308</v>
      </c>
      <c r="E1137" s="31">
        <v>3</v>
      </c>
      <c r="F1137" s="27" t="s">
        <v>20</v>
      </c>
      <c r="G1137" s="27" t="s">
        <v>21</v>
      </c>
      <c r="H1137" s="27">
        <v>3</v>
      </c>
      <c r="I1137" s="5">
        <f t="shared" si="56"/>
        <v>240253</v>
      </c>
      <c r="J1137" s="27">
        <v>3.4912431007121469</v>
      </c>
      <c r="Q1137" t="str">
        <f t="shared" si="57"/>
        <v>1308_3_45 day</v>
      </c>
      <c r="R1137" s="31">
        <v>240125</v>
      </c>
      <c r="S1137" s="34">
        <v>2024</v>
      </c>
      <c r="T1137" s="34" t="s">
        <v>130</v>
      </c>
      <c r="U1137" s="31" t="s">
        <v>28</v>
      </c>
      <c r="V1137" s="31">
        <v>2112</v>
      </c>
      <c r="W1137" s="35">
        <v>5</v>
      </c>
      <c r="X1137">
        <v>2</v>
      </c>
      <c r="Y1137" t="s">
        <v>27</v>
      </c>
      <c r="Z1137" s="5" t="str">
        <f t="shared" si="58"/>
        <v>2112_2_35 day</v>
      </c>
      <c r="AA1137" s="32">
        <f t="shared" si="59"/>
        <v>240125</v>
      </c>
      <c r="AF1137">
        <f>VLOOKUP($I1137,ForageQuality!$G$3:$K$1436,2,FALSE)</f>
        <v>16.506684</v>
      </c>
      <c r="AG1137">
        <f>VLOOKUP($I1137,ForageQuality!$G$3:$K$1436,3,FALSE)</f>
        <v>33.240264000000003</v>
      </c>
      <c r="AH1137">
        <f>VLOOKUP($I1137,ForageQuality!$G$3:$K$1436,4,FALSE)</f>
        <v>41.985213999999999</v>
      </c>
      <c r="AI1137">
        <f>VLOOKUP($I1137,ForageQuality!$G$3:$K$1436,5,FALSE)</f>
        <v>27.79476</v>
      </c>
    </row>
    <row r="1138" spans="1:35" ht="15" customHeight="1" x14ac:dyDescent="0.2">
      <c r="A1138" s="27" t="s">
        <v>19</v>
      </c>
      <c r="B1138" s="27">
        <v>2024</v>
      </c>
      <c r="C1138" s="30">
        <v>45532</v>
      </c>
      <c r="D1138" s="27">
        <v>1309</v>
      </c>
      <c r="E1138" s="31">
        <v>3</v>
      </c>
      <c r="F1138" s="27" t="s">
        <v>26</v>
      </c>
      <c r="G1138" s="27" t="s">
        <v>21</v>
      </c>
      <c r="H1138" s="27">
        <v>3</v>
      </c>
      <c r="I1138" s="5">
        <f t="shared" si="56"/>
        <v>240254</v>
      </c>
      <c r="J1138" s="27">
        <v>3.3582080894816837</v>
      </c>
      <c r="Q1138" t="str">
        <f t="shared" si="57"/>
        <v>1309_3_45 day</v>
      </c>
      <c r="R1138" s="31">
        <v>240126</v>
      </c>
      <c r="S1138" s="34">
        <v>2024</v>
      </c>
      <c r="T1138" s="34" t="s">
        <v>130</v>
      </c>
      <c r="U1138" s="31" t="s">
        <v>28</v>
      </c>
      <c r="V1138" s="31">
        <v>2207</v>
      </c>
      <c r="W1138" s="35">
        <v>5</v>
      </c>
      <c r="X1138">
        <v>2</v>
      </c>
      <c r="Y1138" t="s">
        <v>27</v>
      </c>
      <c r="Z1138" s="5" t="str">
        <f t="shared" si="58"/>
        <v>2207_2_35 day</v>
      </c>
      <c r="AA1138" s="32">
        <f t="shared" si="59"/>
        <v>240126</v>
      </c>
      <c r="AF1138">
        <f>VLOOKUP($I1138,ForageQuality!$G$3:$K$1436,2,FALSE)</f>
        <v>17.894200000000001</v>
      </c>
      <c r="AG1138">
        <f>VLOOKUP($I1138,ForageQuality!$G$3:$K$1436,3,FALSE)</f>
        <v>30.702680000000001</v>
      </c>
      <c r="AH1138">
        <f>VLOOKUP($I1138,ForageQuality!$G$3:$K$1436,4,FALSE)</f>
        <v>38.623218000000001</v>
      </c>
      <c r="AI1138">
        <f>VLOOKUP($I1138,ForageQuality!$G$3:$K$1436,5,FALSE)</f>
        <v>25.033044</v>
      </c>
    </row>
    <row r="1139" spans="1:35" ht="15" customHeight="1" x14ac:dyDescent="0.2">
      <c r="A1139" s="27" t="s">
        <v>19</v>
      </c>
      <c r="B1139" s="27">
        <v>2024</v>
      </c>
      <c r="C1139" s="30">
        <v>45532</v>
      </c>
      <c r="D1139" s="27">
        <v>1310</v>
      </c>
      <c r="E1139" s="31">
        <v>3</v>
      </c>
      <c r="F1139" s="27" t="s">
        <v>24</v>
      </c>
      <c r="G1139" s="27" t="s">
        <v>21</v>
      </c>
      <c r="H1139" s="27">
        <v>3</v>
      </c>
      <c r="I1139" s="5">
        <f t="shared" ref="I1139:I1202" si="60">VLOOKUP(Q1139,Z$1012:AA$1443,2,FALSE)</f>
        <v>240255</v>
      </c>
      <c r="J1139" s="27">
        <v>3.6835554003246811</v>
      </c>
      <c r="Q1139" t="str">
        <f t="shared" si="57"/>
        <v>1310_3_45 day</v>
      </c>
      <c r="R1139" s="31">
        <v>240127</v>
      </c>
      <c r="S1139" s="34">
        <v>2024</v>
      </c>
      <c r="T1139" s="34" t="s">
        <v>130</v>
      </c>
      <c r="U1139" s="31" t="s">
        <v>28</v>
      </c>
      <c r="V1139" s="31">
        <v>2208</v>
      </c>
      <c r="W1139" s="35">
        <v>5</v>
      </c>
      <c r="X1139">
        <v>2</v>
      </c>
      <c r="Y1139" t="s">
        <v>27</v>
      </c>
      <c r="Z1139" s="5" t="str">
        <f t="shared" si="58"/>
        <v>2208_2_35 day</v>
      </c>
      <c r="AA1139" s="32">
        <f t="shared" si="59"/>
        <v>240127</v>
      </c>
      <c r="AF1139">
        <f>VLOOKUP($I1139,ForageQuality!$G$3:$K$1436,2,FALSE)</f>
        <v>16.881965999999998</v>
      </c>
      <c r="AG1139">
        <f>VLOOKUP($I1139,ForageQuality!$G$3:$K$1436,3,FALSE)</f>
        <v>32.236919999999998</v>
      </c>
      <c r="AH1139">
        <f>VLOOKUP($I1139,ForageQuality!$G$3:$K$1436,4,FALSE)</f>
        <v>38.797415999999998</v>
      </c>
      <c r="AI1139">
        <f>VLOOKUP($I1139,ForageQuality!$G$3:$K$1436,5,FALSE)</f>
        <v>28.193166000000002</v>
      </c>
    </row>
    <row r="1140" spans="1:35" ht="15" customHeight="1" x14ac:dyDescent="0.2">
      <c r="A1140" s="27" t="s">
        <v>19</v>
      </c>
      <c r="B1140" s="27">
        <v>2024</v>
      </c>
      <c r="C1140" s="30">
        <v>45532</v>
      </c>
      <c r="D1140" s="27">
        <v>1311</v>
      </c>
      <c r="E1140" s="31">
        <v>3</v>
      </c>
      <c r="F1140" s="27" t="s">
        <v>25</v>
      </c>
      <c r="G1140" s="27" t="s">
        <v>21</v>
      </c>
      <c r="H1140" s="27">
        <v>3</v>
      </c>
      <c r="I1140" s="5">
        <f t="shared" si="60"/>
        <v>240256</v>
      </c>
      <c r="J1140" s="27">
        <v>3.2439739408230035</v>
      </c>
      <c r="Q1140" t="str">
        <f t="shared" si="57"/>
        <v>1311_3_45 day</v>
      </c>
      <c r="R1140" s="31">
        <v>240128</v>
      </c>
      <c r="S1140" s="34">
        <v>2024</v>
      </c>
      <c r="T1140" s="34" t="s">
        <v>130</v>
      </c>
      <c r="U1140" s="31" t="s">
        <v>28</v>
      </c>
      <c r="V1140" s="31">
        <v>2209</v>
      </c>
      <c r="W1140" s="35">
        <v>5</v>
      </c>
      <c r="X1140">
        <v>2</v>
      </c>
      <c r="Y1140" t="s">
        <v>27</v>
      </c>
      <c r="Z1140" s="5" t="str">
        <f t="shared" si="58"/>
        <v>2209_2_35 day</v>
      </c>
      <c r="AA1140" s="32">
        <f t="shared" si="59"/>
        <v>240128</v>
      </c>
      <c r="AF1140">
        <f>VLOOKUP($I1140,ForageQuality!$G$3:$K$1436,2,FALSE)</f>
        <v>15.033014</v>
      </c>
      <c r="AG1140">
        <f>VLOOKUP($I1140,ForageQuality!$G$3:$K$1436,3,FALSE)</f>
        <v>35.253078000000002</v>
      </c>
      <c r="AH1140">
        <f>VLOOKUP($I1140,ForageQuality!$G$3:$K$1436,4,FALSE)</f>
        <v>43.646667999999998</v>
      </c>
      <c r="AI1140">
        <f>VLOOKUP($I1140,ForageQuality!$G$3:$K$1436,5,FALSE)</f>
        <v>30.829939</v>
      </c>
    </row>
    <row r="1141" spans="1:35" ht="15" customHeight="1" x14ac:dyDescent="0.2">
      <c r="A1141" s="27" t="s">
        <v>19</v>
      </c>
      <c r="B1141" s="27">
        <v>2024</v>
      </c>
      <c r="C1141" s="30">
        <v>45532</v>
      </c>
      <c r="D1141" s="27">
        <v>1312</v>
      </c>
      <c r="E1141" s="31">
        <v>3</v>
      </c>
      <c r="F1141" s="27" t="s">
        <v>23</v>
      </c>
      <c r="G1141" s="27" t="s">
        <v>21</v>
      </c>
      <c r="H1141" s="27">
        <v>3</v>
      </c>
      <c r="I1141" s="5">
        <f t="shared" si="60"/>
        <v>240257</v>
      </c>
      <c r="J1141" s="27">
        <v>3.7105708360565202</v>
      </c>
      <c r="Q1141" t="str">
        <f t="shared" ref="Q1141:Q1204" si="61">D1141&amp;"_"&amp;H1141&amp;"_"&amp;G1141</f>
        <v>1312_3_45 day</v>
      </c>
      <c r="R1141" s="31">
        <v>240129</v>
      </c>
      <c r="S1141" s="34">
        <v>2024</v>
      </c>
      <c r="T1141" s="34" t="s">
        <v>130</v>
      </c>
      <c r="U1141" s="31" t="s">
        <v>28</v>
      </c>
      <c r="V1141" s="31">
        <v>2210</v>
      </c>
      <c r="W1141" s="35">
        <v>5</v>
      </c>
      <c r="X1141">
        <v>2</v>
      </c>
      <c r="Y1141" t="s">
        <v>27</v>
      </c>
      <c r="Z1141" s="5" t="str">
        <f t="shared" ref="Z1141:Z1204" si="62">V1141&amp;"_"&amp;X1141&amp;"_"&amp;Y1141</f>
        <v>2210_2_35 day</v>
      </c>
      <c r="AA1141" s="32">
        <f t="shared" ref="AA1141:AA1204" si="63">R1141</f>
        <v>240129</v>
      </c>
      <c r="AF1141">
        <f>VLOOKUP($I1141,ForageQuality!$G$3:$K$1436,2,FALSE)</f>
        <v>16.32921</v>
      </c>
      <c r="AG1141">
        <f>VLOOKUP($I1141,ForageQuality!$G$3:$K$1436,3,FALSE)</f>
        <v>33.203040000000001</v>
      </c>
      <c r="AH1141">
        <f>VLOOKUP($I1141,ForageQuality!$G$3:$K$1436,4,FALSE)</f>
        <v>41.494410000000002</v>
      </c>
      <c r="AI1141">
        <f>VLOOKUP($I1141,ForageQuality!$G$3:$K$1436,5,FALSE)</f>
        <v>28.658280000000001</v>
      </c>
    </row>
    <row r="1142" spans="1:35" ht="15" customHeight="1" x14ac:dyDescent="0.2">
      <c r="A1142" s="27" t="s">
        <v>19</v>
      </c>
      <c r="B1142" s="27">
        <v>2024</v>
      </c>
      <c r="C1142" s="30">
        <v>45532</v>
      </c>
      <c r="D1142" s="27">
        <v>1401</v>
      </c>
      <c r="E1142" s="31">
        <v>4</v>
      </c>
      <c r="F1142" s="27" t="s">
        <v>20</v>
      </c>
      <c r="G1142" s="27" t="s">
        <v>21</v>
      </c>
      <c r="H1142" s="27">
        <v>3</v>
      </c>
      <c r="I1142" s="5">
        <f t="shared" si="60"/>
        <v>240258</v>
      </c>
      <c r="J1142" s="27">
        <v>3.8604902483314452</v>
      </c>
      <c r="Q1142" t="str">
        <f t="shared" si="61"/>
        <v>1401_3_45 day</v>
      </c>
      <c r="R1142" s="31">
        <v>240130</v>
      </c>
      <c r="S1142" s="34">
        <v>2024</v>
      </c>
      <c r="T1142" s="34" t="s">
        <v>130</v>
      </c>
      <c r="U1142" s="31" t="s">
        <v>28</v>
      </c>
      <c r="V1142" s="31">
        <v>2211</v>
      </c>
      <c r="W1142" s="35">
        <v>5</v>
      </c>
      <c r="X1142">
        <v>2</v>
      </c>
      <c r="Y1142" t="s">
        <v>27</v>
      </c>
      <c r="Z1142" s="5" t="str">
        <f t="shared" si="62"/>
        <v>2211_2_35 day</v>
      </c>
      <c r="AA1142" s="32">
        <f t="shared" si="63"/>
        <v>240130</v>
      </c>
      <c r="AF1142">
        <f>VLOOKUP($I1142,ForageQuality!$G$3:$K$1436,2,FALSE)</f>
        <v>6.9798834999999997</v>
      </c>
      <c r="AG1142">
        <f>VLOOKUP($I1142,ForageQuality!$G$3:$K$1436,3,FALSE)</f>
        <v>26.528260500000002</v>
      </c>
      <c r="AH1142">
        <f>VLOOKUP($I1142,ForageQuality!$G$3:$K$1436,4,FALSE)</f>
        <v>59.739114499999999</v>
      </c>
      <c r="AI1142">
        <f>VLOOKUP($I1142,ForageQuality!$G$3:$K$1436,5,FALSE)</f>
        <v>-3.9786435000000004</v>
      </c>
    </row>
    <row r="1143" spans="1:35" ht="15" customHeight="1" x14ac:dyDescent="0.2">
      <c r="A1143" s="27" t="s">
        <v>19</v>
      </c>
      <c r="B1143" s="27">
        <v>2024</v>
      </c>
      <c r="C1143" s="30">
        <v>45532</v>
      </c>
      <c r="D1143" s="27">
        <v>1402</v>
      </c>
      <c r="E1143" s="31">
        <v>4</v>
      </c>
      <c r="F1143" s="27" t="s">
        <v>23</v>
      </c>
      <c r="G1143" s="27" t="s">
        <v>21</v>
      </c>
      <c r="H1143" s="27">
        <v>3</v>
      </c>
      <c r="I1143" s="5">
        <f t="shared" si="60"/>
        <v>240259</v>
      </c>
      <c r="J1143" s="27">
        <v>3.3291343970530254</v>
      </c>
      <c r="Q1143" t="str">
        <f t="shared" si="61"/>
        <v>1402_3_45 day</v>
      </c>
      <c r="R1143" s="31">
        <v>240131</v>
      </c>
      <c r="S1143" s="34">
        <v>2024</v>
      </c>
      <c r="T1143" s="34" t="s">
        <v>130</v>
      </c>
      <c r="U1143" s="31" t="s">
        <v>28</v>
      </c>
      <c r="V1143" s="31">
        <v>2212</v>
      </c>
      <c r="W1143" s="35">
        <v>5</v>
      </c>
      <c r="X1143">
        <v>2</v>
      </c>
      <c r="Y1143" t="s">
        <v>27</v>
      </c>
      <c r="Z1143" s="5" t="str">
        <f t="shared" si="62"/>
        <v>2212_2_35 day</v>
      </c>
      <c r="AA1143" s="32">
        <f t="shared" si="63"/>
        <v>240131</v>
      </c>
      <c r="AF1143">
        <f>VLOOKUP($I1143,ForageQuality!$G$3:$K$1436,2,FALSE)</f>
        <v>13.603247</v>
      </c>
      <c r="AG1143">
        <f>VLOOKUP($I1143,ForageQuality!$G$3:$K$1436,3,FALSE)</f>
        <v>37.566395999999997</v>
      </c>
      <c r="AH1143">
        <f>VLOOKUP($I1143,ForageQuality!$G$3:$K$1436,4,FALSE)</f>
        <v>47.625466000000003</v>
      </c>
      <c r="AI1143">
        <f>VLOOKUP($I1143,ForageQuality!$G$3:$K$1436,5,FALSE)</f>
        <v>32.029207</v>
      </c>
    </row>
    <row r="1144" spans="1:35" ht="15" customHeight="1" x14ac:dyDescent="0.2">
      <c r="A1144" s="27" t="s">
        <v>19</v>
      </c>
      <c r="B1144" s="27">
        <v>2024</v>
      </c>
      <c r="C1144" s="30">
        <v>45532</v>
      </c>
      <c r="D1144" s="27">
        <v>1403</v>
      </c>
      <c r="E1144" s="31">
        <v>4</v>
      </c>
      <c r="F1144" s="27" t="s">
        <v>24</v>
      </c>
      <c r="G1144" s="27" t="s">
        <v>21</v>
      </c>
      <c r="H1144" s="27">
        <v>3</v>
      </c>
      <c r="I1144" s="5">
        <f t="shared" si="60"/>
        <v>240260</v>
      </c>
      <c r="J1144" s="27">
        <v>3.6613393232236984</v>
      </c>
      <c r="Q1144" t="str">
        <f t="shared" si="61"/>
        <v>1403_3_45 day</v>
      </c>
      <c r="R1144" s="31">
        <v>240132</v>
      </c>
      <c r="S1144" s="34">
        <v>2024</v>
      </c>
      <c r="T1144" s="34" t="s">
        <v>130</v>
      </c>
      <c r="U1144" s="31" t="s">
        <v>28</v>
      </c>
      <c r="V1144" s="31">
        <v>2301</v>
      </c>
      <c r="W1144" s="35">
        <v>5</v>
      </c>
      <c r="X1144">
        <v>2</v>
      </c>
      <c r="Y1144" t="s">
        <v>27</v>
      </c>
      <c r="Z1144" s="5" t="str">
        <f t="shared" si="62"/>
        <v>2301_2_35 day</v>
      </c>
      <c r="AA1144" s="32">
        <f t="shared" si="63"/>
        <v>240132</v>
      </c>
      <c r="AF1144">
        <f>VLOOKUP($I1144,ForageQuality!$G$3:$K$1436,2,FALSE)</f>
        <v>17.512884</v>
      </c>
      <c r="AG1144">
        <f>VLOOKUP($I1144,ForageQuality!$G$3:$K$1436,3,FALSE)</f>
        <v>32.805957999999997</v>
      </c>
      <c r="AH1144">
        <f>VLOOKUP($I1144,ForageQuality!$G$3:$K$1436,4,FALSE)</f>
        <v>39.994363999999997</v>
      </c>
      <c r="AI1144">
        <f>VLOOKUP($I1144,ForageQuality!$G$3:$K$1436,5,FALSE)</f>
        <v>27.251709999999999</v>
      </c>
    </row>
    <row r="1145" spans="1:35" ht="15" customHeight="1" x14ac:dyDescent="0.2">
      <c r="A1145" s="27" t="s">
        <v>19</v>
      </c>
      <c r="B1145" s="27">
        <v>2024</v>
      </c>
      <c r="C1145" s="30">
        <v>45532</v>
      </c>
      <c r="D1145" s="27">
        <v>1404</v>
      </c>
      <c r="E1145" s="31">
        <v>4</v>
      </c>
      <c r="F1145" s="27" t="s">
        <v>22</v>
      </c>
      <c r="G1145" s="27" t="s">
        <v>21</v>
      </c>
      <c r="H1145" s="27">
        <v>3</v>
      </c>
      <c r="I1145" s="5">
        <f t="shared" si="60"/>
        <v>240261</v>
      </c>
      <c r="J1145" s="27">
        <v>3.3476083846488769</v>
      </c>
      <c r="Q1145" t="str">
        <f t="shared" si="61"/>
        <v>1404_3_45 day</v>
      </c>
      <c r="R1145" s="31">
        <v>240133</v>
      </c>
      <c r="S1145" s="34">
        <v>2024</v>
      </c>
      <c r="T1145" s="34" t="s">
        <v>130</v>
      </c>
      <c r="U1145" s="31" t="s">
        <v>28</v>
      </c>
      <c r="V1145" s="31">
        <v>2302</v>
      </c>
      <c r="W1145" s="35">
        <v>5</v>
      </c>
      <c r="X1145">
        <v>2</v>
      </c>
      <c r="Y1145" t="s">
        <v>27</v>
      </c>
      <c r="Z1145" s="5" t="str">
        <f t="shared" si="62"/>
        <v>2302_2_35 day</v>
      </c>
      <c r="AA1145" s="32">
        <f t="shared" si="63"/>
        <v>240133</v>
      </c>
      <c r="AF1145">
        <f>VLOOKUP($I1145,ForageQuality!$G$3:$K$1436,2,FALSE)</f>
        <v>17.280576</v>
      </c>
      <c r="AG1145">
        <f>VLOOKUP($I1145,ForageQuality!$G$3:$K$1436,3,FALSE)</f>
        <v>32.808461999999999</v>
      </c>
      <c r="AH1145">
        <f>VLOOKUP($I1145,ForageQuality!$G$3:$K$1436,4,FALSE)</f>
        <v>39.98028</v>
      </c>
      <c r="AI1145">
        <f>VLOOKUP($I1145,ForageQuality!$G$3:$K$1436,5,FALSE)</f>
        <v>27.957774000000001</v>
      </c>
    </row>
    <row r="1146" spans="1:35" ht="15" customHeight="1" x14ac:dyDescent="0.2">
      <c r="A1146" s="27" t="s">
        <v>19</v>
      </c>
      <c r="B1146" s="27">
        <v>2024</v>
      </c>
      <c r="C1146" s="30">
        <v>45532</v>
      </c>
      <c r="D1146" s="27">
        <v>1405</v>
      </c>
      <c r="E1146" s="31">
        <v>4</v>
      </c>
      <c r="F1146" s="27" t="s">
        <v>26</v>
      </c>
      <c r="G1146" s="27" t="s">
        <v>21</v>
      </c>
      <c r="H1146" s="27">
        <v>3</v>
      </c>
      <c r="I1146" s="5">
        <f t="shared" si="60"/>
        <v>240262</v>
      </c>
      <c r="J1146" s="27">
        <v>3.2320670585901481</v>
      </c>
      <c r="Q1146" t="str">
        <f t="shared" si="61"/>
        <v>1405_3_45 day</v>
      </c>
      <c r="R1146" s="31">
        <v>240134</v>
      </c>
      <c r="S1146" s="34">
        <v>2024</v>
      </c>
      <c r="T1146" s="34" t="s">
        <v>130</v>
      </c>
      <c r="U1146" s="31" t="s">
        <v>28</v>
      </c>
      <c r="V1146" s="31">
        <v>2303</v>
      </c>
      <c r="W1146" s="35">
        <v>5</v>
      </c>
      <c r="X1146">
        <v>2</v>
      </c>
      <c r="Y1146" t="s">
        <v>27</v>
      </c>
      <c r="Z1146" s="5" t="str">
        <f t="shared" si="62"/>
        <v>2303_2_35 day</v>
      </c>
      <c r="AA1146" s="32">
        <f t="shared" si="63"/>
        <v>240134</v>
      </c>
      <c r="AF1146">
        <f>VLOOKUP($I1146,ForageQuality!$G$3:$K$1436,2,FALSE)</f>
        <v>17.550194000000001</v>
      </c>
      <c r="AG1146">
        <f>VLOOKUP($I1146,ForageQuality!$G$3:$K$1436,3,FALSE)</f>
        <v>33.570565999999999</v>
      </c>
      <c r="AH1146">
        <f>VLOOKUP($I1146,ForageQuality!$G$3:$K$1436,4,FALSE)</f>
        <v>40.915612000000003</v>
      </c>
      <c r="AI1146">
        <f>VLOOKUP($I1146,ForageQuality!$G$3:$K$1436,5,FALSE)</f>
        <v>27.308748000000001</v>
      </c>
    </row>
    <row r="1147" spans="1:35" ht="15" customHeight="1" x14ac:dyDescent="0.2">
      <c r="A1147" s="27" t="s">
        <v>19</v>
      </c>
      <c r="B1147" s="27">
        <v>2024</v>
      </c>
      <c r="C1147" s="30">
        <v>45532</v>
      </c>
      <c r="D1147" s="27">
        <v>1406</v>
      </c>
      <c r="E1147" s="31">
        <v>4</v>
      </c>
      <c r="F1147" s="27" t="s">
        <v>25</v>
      </c>
      <c r="G1147" s="27" t="s">
        <v>21</v>
      </c>
      <c r="H1147" s="27">
        <v>3</v>
      </c>
      <c r="I1147" s="5">
        <f t="shared" si="60"/>
        <v>240263</v>
      </c>
      <c r="J1147" s="27">
        <v>3.4117203054501477</v>
      </c>
      <c r="Q1147" t="str">
        <f t="shared" si="61"/>
        <v>1406_3_45 day</v>
      </c>
      <c r="R1147" s="31">
        <v>240135</v>
      </c>
      <c r="S1147" s="34">
        <v>2024</v>
      </c>
      <c r="T1147" s="34" t="s">
        <v>130</v>
      </c>
      <c r="U1147" s="31" t="s">
        <v>28</v>
      </c>
      <c r="V1147" s="31">
        <v>2304</v>
      </c>
      <c r="W1147" s="35">
        <v>5</v>
      </c>
      <c r="X1147">
        <v>2</v>
      </c>
      <c r="Y1147" t="s">
        <v>27</v>
      </c>
      <c r="Z1147" s="5" t="str">
        <f t="shared" si="62"/>
        <v>2304_2_35 day</v>
      </c>
      <c r="AA1147" s="32">
        <f t="shared" si="63"/>
        <v>240135</v>
      </c>
      <c r="AF1147">
        <f>VLOOKUP($I1147,ForageQuality!$G$3:$K$1436,2,FALSE)</f>
        <v>17.099456</v>
      </c>
      <c r="AG1147">
        <f>VLOOKUP($I1147,ForageQuality!$G$3:$K$1436,3,FALSE)</f>
        <v>32.81476</v>
      </c>
      <c r="AH1147">
        <f>VLOOKUP($I1147,ForageQuality!$G$3:$K$1436,4,FALSE)</f>
        <v>40.093328</v>
      </c>
      <c r="AI1147">
        <f>VLOOKUP($I1147,ForageQuality!$G$3:$K$1436,5,FALSE)</f>
        <v>27.466472</v>
      </c>
    </row>
    <row r="1148" spans="1:35" ht="15" customHeight="1" x14ac:dyDescent="0.2">
      <c r="A1148" s="27" t="s">
        <v>19</v>
      </c>
      <c r="B1148" s="27">
        <v>2024</v>
      </c>
      <c r="C1148" s="30">
        <v>45517</v>
      </c>
      <c r="D1148" s="27">
        <v>1407</v>
      </c>
      <c r="E1148" s="31">
        <v>4</v>
      </c>
      <c r="F1148" s="27" t="s">
        <v>22</v>
      </c>
      <c r="G1148" s="27" t="s">
        <v>27</v>
      </c>
      <c r="H1148" s="27">
        <v>3</v>
      </c>
      <c r="I1148" s="5">
        <f t="shared" si="60"/>
        <v>240210</v>
      </c>
      <c r="J1148" s="27">
        <v>4.4401605965354349</v>
      </c>
      <c r="Q1148" t="str">
        <f t="shared" si="61"/>
        <v>1407_3_35 day</v>
      </c>
      <c r="R1148" s="31">
        <v>240136</v>
      </c>
      <c r="S1148" s="34">
        <v>2024</v>
      </c>
      <c r="T1148" s="34" t="s">
        <v>130</v>
      </c>
      <c r="U1148" s="31" t="s">
        <v>28</v>
      </c>
      <c r="V1148" s="31">
        <v>2305</v>
      </c>
      <c r="W1148" s="35">
        <v>5</v>
      </c>
      <c r="X1148">
        <v>2</v>
      </c>
      <c r="Y1148" t="s">
        <v>27</v>
      </c>
      <c r="Z1148" s="5" t="str">
        <f t="shared" si="62"/>
        <v>2305_2_35 day</v>
      </c>
      <c r="AA1148" s="32">
        <f t="shared" si="63"/>
        <v>240136</v>
      </c>
      <c r="AF1148">
        <f>VLOOKUP($I1148,ForageQuality!$G$3:$K$1436,2,FALSE)</f>
        <v>17.841000000000001</v>
      </c>
      <c r="AG1148">
        <f>VLOOKUP($I1148,ForageQuality!$G$3:$K$1436,3,FALSE)</f>
        <v>25.691040000000001</v>
      </c>
      <c r="AH1148">
        <f>VLOOKUP($I1148,ForageQuality!$G$3:$K$1436,4,FALSE)</f>
        <v>34.282890000000002</v>
      </c>
      <c r="AI1148">
        <f>VLOOKUP($I1148,ForageQuality!$G$3:$K$1436,5,FALSE)</f>
        <v>18.488910000000001</v>
      </c>
    </row>
    <row r="1149" spans="1:35" ht="15" customHeight="1" x14ac:dyDescent="0.2">
      <c r="A1149" s="27" t="s">
        <v>19</v>
      </c>
      <c r="B1149" s="27">
        <v>2024</v>
      </c>
      <c r="C1149" s="30">
        <v>45517</v>
      </c>
      <c r="D1149" s="27">
        <v>1408</v>
      </c>
      <c r="E1149" s="31">
        <v>4</v>
      </c>
      <c r="F1149" s="27" t="s">
        <v>20</v>
      </c>
      <c r="G1149" s="27" t="s">
        <v>27</v>
      </c>
      <c r="H1149" s="27">
        <v>3</v>
      </c>
      <c r="I1149" s="5">
        <f t="shared" si="60"/>
        <v>240211</v>
      </c>
      <c r="J1149" s="27">
        <v>4.5479045707167121</v>
      </c>
      <c r="Q1149" t="str">
        <f t="shared" si="61"/>
        <v>1408_3_35 day</v>
      </c>
      <c r="R1149" s="31">
        <v>240137</v>
      </c>
      <c r="S1149" s="34">
        <v>2024</v>
      </c>
      <c r="T1149" s="34" t="s">
        <v>130</v>
      </c>
      <c r="U1149" s="31" t="s">
        <v>28</v>
      </c>
      <c r="V1149" s="31">
        <v>2306</v>
      </c>
      <c r="W1149" s="35">
        <v>5</v>
      </c>
      <c r="X1149">
        <v>2</v>
      </c>
      <c r="Y1149" t="s">
        <v>27</v>
      </c>
      <c r="Z1149" s="5" t="str">
        <f t="shared" si="62"/>
        <v>2306_2_35 day</v>
      </c>
      <c r="AA1149" s="32">
        <f t="shared" si="63"/>
        <v>240137</v>
      </c>
      <c r="AF1149">
        <f>VLOOKUP($I1149,ForageQuality!$G$3:$K$1436,2,FALSE)</f>
        <v>17.624580000000002</v>
      </c>
      <c r="AG1149">
        <f>VLOOKUP($I1149,ForageQuality!$G$3:$K$1436,3,FALSE)</f>
        <v>29.125845000000002</v>
      </c>
      <c r="AH1149">
        <f>VLOOKUP($I1149,ForageQuality!$G$3:$K$1436,4,FALSE)</f>
        <v>37.881525000000003</v>
      </c>
      <c r="AI1149">
        <f>VLOOKUP($I1149,ForageQuality!$G$3:$K$1436,5,FALSE)</f>
        <v>23.94603</v>
      </c>
    </row>
    <row r="1150" spans="1:35" ht="15" customHeight="1" x14ac:dyDescent="0.2">
      <c r="A1150" s="27" t="s">
        <v>19</v>
      </c>
      <c r="B1150" s="27">
        <v>2024</v>
      </c>
      <c r="C1150" s="30">
        <v>45517</v>
      </c>
      <c r="D1150" s="27">
        <v>1409</v>
      </c>
      <c r="E1150" s="31">
        <v>4</v>
      </c>
      <c r="F1150" s="27" t="s">
        <v>24</v>
      </c>
      <c r="G1150" s="27" t="s">
        <v>27</v>
      </c>
      <c r="H1150" s="27">
        <v>3</v>
      </c>
      <c r="I1150" s="5">
        <f t="shared" si="60"/>
        <v>240212</v>
      </c>
      <c r="J1150" s="27">
        <v>4.7184726928374641</v>
      </c>
      <c r="Q1150" t="str">
        <f t="shared" si="61"/>
        <v>1409_3_35 day</v>
      </c>
      <c r="R1150" s="31">
        <v>240138</v>
      </c>
      <c r="S1150" s="34">
        <v>2024</v>
      </c>
      <c r="T1150" s="34" t="s">
        <v>130</v>
      </c>
      <c r="U1150" s="31" t="s">
        <v>28</v>
      </c>
      <c r="V1150" s="31">
        <v>2407</v>
      </c>
      <c r="W1150" s="35">
        <v>5</v>
      </c>
      <c r="X1150">
        <v>2</v>
      </c>
      <c r="Y1150" t="s">
        <v>27</v>
      </c>
      <c r="Z1150" s="5" t="str">
        <f t="shared" si="62"/>
        <v>2407_2_35 day</v>
      </c>
      <c r="AA1150" s="32">
        <f t="shared" si="63"/>
        <v>240138</v>
      </c>
      <c r="AF1150">
        <f>VLOOKUP($I1150,ForageQuality!$G$3:$K$1436,2,FALSE)</f>
        <v>15.948791999999999</v>
      </c>
      <c r="AG1150">
        <f>VLOOKUP($I1150,ForageQuality!$G$3:$K$1436,3,FALSE)</f>
        <v>32.029547999999998</v>
      </c>
      <c r="AH1150">
        <f>VLOOKUP($I1150,ForageQuality!$G$3:$K$1436,4,FALSE)</f>
        <v>39.278142000000003</v>
      </c>
      <c r="AI1150">
        <f>VLOOKUP($I1150,ForageQuality!$G$3:$K$1436,5,FALSE)</f>
        <v>26.750988</v>
      </c>
    </row>
    <row r="1151" spans="1:35" ht="15" customHeight="1" x14ac:dyDescent="0.2">
      <c r="A1151" s="27" t="s">
        <v>19</v>
      </c>
      <c r="B1151" s="27">
        <v>2024</v>
      </c>
      <c r="C1151" s="30">
        <v>45517</v>
      </c>
      <c r="D1151" s="27">
        <v>1410</v>
      </c>
      <c r="E1151" s="31">
        <v>4</v>
      </c>
      <c r="F1151" s="27" t="s">
        <v>26</v>
      </c>
      <c r="G1151" s="27" t="s">
        <v>27</v>
      </c>
      <c r="H1151" s="27">
        <v>3</v>
      </c>
      <c r="I1151" s="5">
        <f t="shared" si="60"/>
        <v>240213</v>
      </c>
      <c r="J1151" s="27">
        <v>4.0588835134506303</v>
      </c>
      <c r="Q1151" t="str">
        <f t="shared" si="61"/>
        <v>1410_3_35 day</v>
      </c>
      <c r="R1151" s="31">
        <v>240139</v>
      </c>
      <c r="S1151" s="34">
        <v>2024</v>
      </c>
      <c r="T1151" s="34" t="s">
        <v>130</v>
      </c>
      <c r="U1151" s="31" t="s">
        <v>28</v>
      </c>
      <c r="V1151" s="31">
        <v>2408</v>
      </c>
      <c r="W1151" s="35">
        <v>5</v>
      </c>
      <c r="X1151">
        <v>2</v>
      </c>
      <c r="Y1151" t="s">
        <v>27</v>
      </c>
      <c r="Z1151" s="5" t="str">
        <f t="shared" si="62"/>
        <v>2408_2_35 day</v>
      </c>
      <c r="AA1151" s="32">
        <f t="shared" si="63"/>
        <v>240139</v>
      </c>
      <c r="AF1151">
        <f>VLOOKUP($I1151,ForageQuality!$G$3:$K$1436,2,FALSE)</f>
        <v>19.025615999999999</v>
      </c>
      <c r="AG1151">
        <f>VLOOKUP($I1151,ForageQuality!$G$3:$K$1436,3,FALSE)</f>
        <v>24.783861000000002</v>
      </c>
      <c r="AH1151">
        <f>VLOOKUP($I1151,ForageQuality!$G$3:$K$1436,4,FALSE)</f>
        <v>31.440954000000001</v>
      </c>
      <c r="AI1151">
        <f>VLOOKUP($I1151,ForageQuality!$G$3:$K$1436,5,FALSE)</f>
        <v>19.362684000000002</v>
      </c>
    </row>
    <row r="1152" spans="1:35" ht="15" customHeight="1" x14ac:dyDescent="0.2">
      <c r="A1152" s="27" t="s">
        <v>19</v>
      </c>
      <c r="B1152" s="27">
        <v>2024</v>
      </c>
      <c r="C1152" s="30">
        <v>45517</v>
      </c>
      <c r="D1152" s="27">
        <v>1411</v>
      </c>
      <c r="E1152" s="31">
        <v>4</v>
      </c>
      <c r="F1152" s="27" t="s">
        <v>25</v>
      </c>
      <c r="G1152" s="27" t="s">
        <v>27</v>
      </c>
      <c r="H1152" s="27">
        <v>3</v>
      </c>
      <c r="I1152" s="5">
        <f t="shared" si="60"/>
        <v>240214</v>
      </c>
      <c r="J1152" s="27">
        <v>3.8340738491072557</v>
      </c>
      <c r="Q1152" t="str">
        <f t="shared" si="61"/>
        <v>1411_3_35 day</v>
      </c>
      <c r="R1152" s="31">
        <v>240140</v>
      </c>
      <c r="S1152" s="34">
        <v>2024</v>
      </c>
      <c r="T1152" s="34" t="s">
        <v>130</v>
      </c>
      <c r="U1152" s="31" t="s">
        <v>28</v>
      </c>
      <c r="V1152" s="31">
        <v>2409</v>
      </c>
      <c r="W1152" s="35">
        <v>5</v>
      </c>
      <c r="X1152">
        <v>2</v>
      </c>
      <c r="Y1152" t="s">
        <v>27</v>
      </c>
      <c r="Z1152" s="5" t="str">
        <f t="shared" si="62"/>
        <v>2409_2_35 day</v>
      </c>
      <c r="AA1152" s="32">
        <f t="shared" si="63"/>
        <v>240140</v>
      </c>
      <c r="AF1152">
        <f>VLOOKUP($I1152,ForageQuality!$G$3:$K$1436,2,FALSE)</f>
        <v>17.962499999999999</v>
      </c>
      <c r="AG1152">
        <f>VLOOKUP($I1152,ForageQuality!$G$3:$K$1436,3,FALSE)</f>
        <v>26.971875000000001</v>
      </c>
      <c r="AH1152">
        <f>VLOOKUP($I1152,ForageQuality!$G$3:$K$1436,4,FALSE)</f>
        <v>32.784374999999997</v>
      </c>
      <c r="AI1152">
        <f>VLOOKUP($I1152,ForageQuality!$G$3:$K$1436,5,FALSE)</f>
        <v>21.225000000000001</v>
      </c>
    </row>
    <row r="1153" spans="1:35" ht="15" customHeight="1" x14ac:dyDescent="0.2">
      <c r="A1153" s="27" t="s">
        <v>19</v>
      </c>
      <c r="B1153" s="27">
        <v>2024</v>
      </c>
      <c r="C1153" s="30">
        <v>45517</v>
      </c>
      <c r="D1153" s="27">
        <v>1412</v>
      </c>
      <c r="E1153" s="31">
        <v>4</v>
      </c>
      <c r="F1153" s="27" t="s">
        <v>23</v>
      </c>
      <c r="G1153" s="27" t="s">
        <v>27</v>
      </c>
      <c r="H1153" s="27">
        <v>3</v>
      </c>
      <c r="I1153" s="5">
        <f t="shared" si="60"/>
        <v>240215</v>
      </c>
      <c r="J1153" s="27">
        <v>4.4089952236855181</v>
      </c>
      <c r="Q1153" t="str">
        <f t="shared" si="61"/>
        <v>1412_3_35 day</v>
      </c>
      <c r="R1153" s="31">
        <v>240141</v>
      </c>
      <c r="S1153" s="34">
        <v>2024</v>
      </c>
      <c r="T1153" s="34" t="s">
        <v>130</v>
      </c>
      <c r="U1153" s="31" t="s">
        <v>28</v>
      </c>
      <c r="V1153" s="31">
        <v>2410</v>
      </c>
      <c r="W1153" s="35">
        <v>5</v>
      </c>
      <c r="X1153">
        <v>2</v>
      </c>
      <c r="Y1153" t="s">
        <v>27</v>
      </c>
      <c r="Z1153" s="5" t="str">
        <f t="shared" si="62"/>
        <v>2410_2_35 day</v>
      </c>
      <c r="AA1153" s="32">
        <f t="shared" si="63"/>
        <v>240141</v>
      </c>
      <c r="AF1153">
        <f>VLOOKUP($I1153,ForageQuality!$G$3:$K$1436,2,FALSE)</f>
        <v>18.357789</v>
      </c>
      <c r="AG1153">
        <f>VLOOKUP($I1153,ForageQuality!$G$3:$K$1436,3,FALSE)</f>
        <v>26.088864000000001</v>
      </c>
      <c r="AH1153">
        <f>VLOOKUP($I1153,ForageQuality!$G$3:$K$1436,4,FALSE)</f>
        <v>33.276420999999999</v>
      </c>
      <c r="AI1153">
        <f>VLOOKUP($I1153,ForageQuality!$G$3:$K$1436,5,FALSE)</f>
        <v>18.816967999999999</v>
      </c>
    </row>
    <row r="1154" spans="1:35" ht="15" customHeight="1" x14ac:dyDescent="0.2">
      <c r="A1154" s="27" t="s">
        <v>19</v>
      </c>
      <c r="B1154" s="27">
        <v>2024</v>
      </c>
      <c r="C1154" s="30">
        <v>45587</v>
      </c>
      <c r="D1154" s="27">
        <v>1101</v>
      </c>
      <c r="E1154" s="31">
        <v>1</v>
      </c>
      <c r="F1154" s="27" t="s">
        <v>20</v>
      </c>
      <c r="G1154" s="27" t="s">
        <v>21</v>
      </c>
      <c r="H1154" s="27">
        <v>4</v>
      </c>
      <c r="I1154" s="5">
        <f t="shared" si="60"/>
        <v>240336</v>
      </c>
      <c r="J1154" s="27">
        <v>0.37011943350704501</v>
      </c>
      <c r="Q1154" t="str">
        <f t="shared" si="61"/>
        <v>1101_4_45 day</v>
      </c>
      <c r="R1154" s="31">
        <v>240142</v>
      </c>
      <c r="S1154" s="34">
        <v>2024</v>
      </c>
      <c r="T1154" s="34" t="s">
        <v>130</v>
      </c>
      <c r="U1154" s="31" t="s">
        <v>28</v>
      </c>
      <c r="V1154" s="31">
        <v>2411</v>
      </c>
      <c r="W1154" s="35">
        <v>5</v>
      </c>
      <c r="X1154">
        <v>2</v>
      </c>
      <c r="Y1154" t="s">
        <v>27</v>
      </c>
      <c r="Z1154" s="5" t="str">
        <f t="shared" si="62"/>
        <v>2411_2_35 day</v>
      </c>
      <c r="AA1154" s="32">
        <f t="shared" si="63"/>
        <v>240142</v>
      </c>
      <c r="AF1154">
        <f>VLOOKUP($I1154,ForageQuality!$G$3:$K$1436,2,FALSE)</f>
        <v>21.341187999999999</v>
      </c>
      <c r="AG1154">
        <f>VLOOKUP($I1154,ForageQuality!$G$3:$K$1436,3,FALSE)</f>
        <v>20.616002000000002</v>
      </c>
      <c r="AH1154">
        <f>VLOOKUP($I1154,ForageQuality!$G$3:$K$1436,4,FALSE)</f>
        <v>26.153786</v>
      </c>
      <c r="AI1154">
        <f>VLOOKUP($I1154,ForageQuality!$G$3:$K$1436,5,FALSE)</f>
        <v>16.104780000000002</v>
      </c>
    </row>
    <row r="1155" spans="1:35" ht="15" customHeight="1" x14ac:dyDescent="0.2">
      <c r="A1155" s="27" t="s">
        <v>19</v>
      </c>
      <c r="B1155" s="27">
        <v>2024</v>
      </c>
      <c r="C1155" s="30">
        <v>45587</v>
      </c>
      <c r="D1155" s="27">
        <v>1102</v>
      </c>
      <c r="E1155" s="31">
        <v>1</v>
      </c>
      <c r="F1155" s="27" t="s">
        <v>22</v>
      </c>
      <c r="G1155" s="27" t="s">
        <v>21</v>
      </c>
      <c r="H1155" s="27">
        <v>4</v>
      </c>
      <c r="I1155" s="5">
        <f t="shared" si="60"/>
        <v>240337</v>
      </c>
      <c r="J1155" s="27">
        <v>1.4589516660987107</v>
      </c>
      <c r="Q1155" t="str">
        <f t="shared" si="61"/>
        <v>1102_4_45 day</v>
      </c>
      <c r="R1155" s="31">
        <v>240143</v>
      </c>
      <c r="S1155" s="34">
        <v>2024</v>
      </c>
      <c r="T1155" s="34" t="s">
        <v>130</v>
      </c>
      <c r="U1155" s="31" t="s">
        <v>28</v>
      </c>
      <c r="V1155" s="31">
        <v>2412</v>
      </c>
      <c r="W1155" s="35">
        <v>5</v>
      </c>
      <c r="X1155">
        <v>2</v>
      </c>
      <c r="Y1155" t="s">
        <v>27</v>
      </c>
      <c r="Z1155" s="5" t="str">
        <f t="shared" si="62"/>
        <v>2412_2_35 day</v>
      </c>
      <c r="AA1155" s="32">
        <f t="shared" si="63"/>
        <v>240143</v>
      </c>
      <c r="AF1155">
        <f>VLOOKUP($I1155,ForageQuality!$G$3:$K$1436,2,FALSE)</f>
        <v>18.793049</v>
      </c>
      <c r="AG1155">
        <f>VLOOKUP($I1155,ForageQuality!$G$3:$K$1436,3,FALSE)</f>
        <v>22.710234</v>
      </c>
      <c r="AH1155">
        <f>VLOOKUP($I1155,ForageQuality!$G$3:$K$1436,4,FALSE)</f>
        <v>28.298121999999999</v>
      </c>
      <c r="AI1155">
        <f>VLOOKUP($I1155,ForageQuality!$G$3:$K$1436,5,FALSE)</f>
        <v>20.180582000000001</v>
      </c>
    </row>
    <row r="1156" spans="1:35" ht="15" customHeight="1" x14ac:dyDescent="0.2">
      <c r="A1156" s="27" t="s">
        <v>19</v>
      </c>
      <c r="B1156" s="27">
        <v>2024</v>
      </c>
      <c r="C1156" s="30">
        <v>45587</v>
      </c>
      <c r="D1156" s="27">
        <v>1103</v>
      </c>
      <c r="E1156" s="31">
        <v>1</v>
      </c>
      <c r="F1156" s="27" t="s">
        <v>23</v>
      </c>
      <c r="G1156" s="27" t="s">
        <v>21</v>
      </c>
      <c r="H1156" s="27">
        <v>4</v>
      </c>
      <c r="I1156" s="5">
        <f t="shared" si="60"/>
        <v>240338</v>
      </c>
      <c r="J1156" s="27">
        <v>1.5064304257162235</v>
      </c>
      <c r="Q1156" t="str">
        <f t="shared" si="61"/>
        <v>1103_4_45 day</v>
      </c>
      <c r="R1156" s="31">
        <v>240144</v>
      </c>
      <c r="S1156" s="34">
        <v>2024</v>
      </c>
      <c r="T1156" s="34" t="s">
        <v>130</v>
      </c>
      <c r="U1156" s="31" t="s">
        <v>19</v>
      </c>
      <c r="V1156" s="31">
        <v>1101</v>
      </c>
      <c r="W1156" s="35">
        <v>8</v>
      </c>
      <c r="X1156">
        <v>2</v>
      </c>
      <c r="Y1156" t="s">
        <v>21</v>
      </c>
      <c r="Z1156" s="5" t="str">
        <f t="shared" si="62"/>
        <v>1101_2_45 day</v>
      </c>
      <c r="AA1156" s="32">
        <f t="shared" si="63"/>
        <v>240144</v>
      </c>
      <c r="AF1156">
        <f>VLOOKUP($I1156,ForageQuality!$G$3:$K$1436,2,FALSE)</f>
        <v>16.147290000000002</v>
      </c>
      <c r="AG1156">
        <f>VLOOKUP($I1156,ForageQuality!$G$3:$K$1436,3,FALSE)</f>
        <v>27.950144999999999</v>
      </c>
      <c r="AH1156">
        <f>VLOOKUP($I1156,ForageQuality!$G$3:$K$1436,4,FALSE)</f>
        <v>34.471530000000001</v>
      </c>
      <c r="AI1156">
        <f>VLOOKUP($I1156,ForageQuality!$G$3:$K$1436,5,FALSE)</f>
        <v>27.363315</v>
      </c>
    </row>
    <row r="1157" spans="1:35" ht="15" customHeight="1" x14ac:dyDescent="0.2">
      <c r="A1157" s="27" t="s">
        <v>19</v>
      </c>
      <c r="B1157" s="27">
        <v>2024</v>
      </c>
      <c r="C1157" s="30">
        <v>45587</v>
      </c>
      <c r="D1157" s="27">
        <v>1104</v>
      </c>
      <c r="E1157" s="31">
        <v>1</v>
      </c>
      <c r="F1157" s="27" t="s">
        <v>24</v>
      </c>
      <c r="G1157" s="27" t="s">
        <v>21</v>
      </c>
      <c r="H1157" s="27">
        <v>4</v>
      </c>
      <c r="I1157" s="5">
        <f t="shared" si="60"/>
        <v>240339</v>
      </c>
      <c r="J1157" s="27">
        <v>1.5648444376171868</v>
      </c>
      <c r="Q1157" t="str">
        <f t="shared" si="61"/>
        <v>1104_4_45 day</v>
      </c>
      <c r="R1157" s="31">
        <v>240145</v>
      </c>
      <c r="S1157" s="34">
        <v>2024</v>
      </c>
      <c r="T1157" s="34" t="s">
        <v>130</v>
      </c>
      <c r="U1157" s="31" t="s">
        <v>19</v>
      </c>
      <c r="V1157" s="31">
        <v>1102</v>
      </c>
      <c r="W1157" s="35">
        <v>8</v>
      </c>
      <c r="X1157">
        <v>2</v>
      </c>
      <c r="Y1157" t="s">
        <v>21</v>
      </c>
      <c r="Z1157" s="5" t="str">
        <f t="shared" si="62"/>
        <v>1102_2_45 day</v>
      </c>
      <c r="AA1157" s="32">
        <f t="shared" si="63"/>
        <v>240145</v>
      </c>
      <c r="AF1157">
        <f>VLOOKUP($I1157,ForageQuality!$G$3:$K$1436,2,FALSE)</f>
        <v>14.500101000000001</v>
      </c>
      <c r="AG1157">
        <f>VLOOKUP($I1157,ForageQuality!$G$3:$K$1436,3,FALSE)</f>
        <v>31.112234999999998</v>
      </c>
      <c r="AH1157">
        <f>VLOOKUP($I1157,ForageQuality!$G$3:$K$1436,4,FALSE)</f>
        <v>39.456186000000002</v>
      </c>
      <c r="AI1157">
        <f>VLOOKUP($I1157,ForageQuality!$G$3:$K$1436,5,FALSE)</f>
        <v>29.236977</v>
      </c>
    </row>
    <row r="1158" spans="1:35" ht="15" customHeight="1" x14ac:dyDescent="0.2">
      <c r="A1158" s="27" t="s">
        <v>19</v>
      </c>
      <c r="B1158" s="27">
        <v>2024</v>
      </c>
      <c r="C1158" s="30">
        <v>45587</v>
      </c>
      <c r="D1158" s="27">
        <v>1105</v>
      </c>
      <c r="E1158" s="31">
        <v>1</v>
      </c>
      <c r="F1158" s="27" t="s">
        <v>25</v>
      </c>
      <c r="G1158" s="27" t="s">
        <v>21</v>
      </c>
      <c r="H1158" s="27">
        <v>4</v>
      </c>
      <c r="I1158" s="5">
        <f t="shared" si="60"/>
        <v>240340</v>
      </c>
      <c r="J1158" s="27">
        <v>0.8622239498622184</v>
      </c>
      <c r="Q1158" t="str">
        <f t="shared" si="61"/>
        <v>1105_4_45 day</v>
      </c>
      <c r="R1158" s="31">
        <v>240146</v>
      </c>
      <c r="S1158" s="34">
        <v>2024</v>
      </c>
      <c r="T1158" s="34" t="s">
        <v>130</v>
      </c>
      <c r="U1158" s="31" t="s">
        <v>19</v>
      </c>
      <c r="V1158" s="31">
        <v>1103</v>
      </c>
      <c r="W1158" s="35">
        <v>8</v>
      </c>
      <c r="X1158">
        <v>2</v>
      </c>
      <c r="Y1158" t="s">
        <v>21</v>
      </c>
      <c r="Z1158" s="5" t="str">
        <f t="shared" si="62"/>
        <v>1103_2_45 day</v>
      </c>
      <c r="AA1158" s="32">
        <f t="shared" si="63"/>
        <v>240146</v>
      </c>
      <c r="AF1158">
        <f>VLOOKUP($I1158,ForageQuality!$G$3:$K$1436,2,FALSE)</f>
        <v>19.159254000000001</v>
      </c>
      <c r="AG1158">
        <f>VLOOKUP($I1158,ForageQuality!$G$3:$K$1436,3,FALSE)</f>
        <v>23.651316000000001</v>
      </c>
      <c r="AH1158">
        <f>VLOOKUP($I1158,ForageQuality!$G$3:$K$1436,4,FALSE)</f>
        <v>27.824525999999999</v>
      </c>
      <c r="AI1158">
        <f>VLOOKUP($I1158,ForageQuality!$G$3:$K$1436,5,FALSE)</f>
        <v>21.231791999999999</v>
      </c>
    </row>
    <row r="1159" spans="1:35" ht="15" customHeight="1" x14ac:dyDescent="0.2">
      <c r="A1159" s="27" t="s">
        <v>19</v>
      </c>
      <c r="B1159" s="27">
        <v>2024</v>
      </c>
      <c r="C1159" s="30">
        <v>45587</v>
      </c>
      <c r="D1159" s="27">
        <v>1106</v>
      </c>
      <c r="E1159" s="31">
        <v>1</v>
      </c>
      <c r="F1159" s="27" t="s">
        <v>26</v>
      </c>
      <c r="G1159" s="27" t="s">
        <v>21</v>
      </c>
      <c r="H1159" s="27">
        <v>4</v>
      </c>
      <c r="I1159" s="5">
        <f t="shared" si="60"/>
        <v>240341</v>
      </c>
      <c r="J1159" s="27">
        <v>0.55369855967078174</v>
      </c>
      <c r="Q1159" t="str">
        <f t="shared" si="61"/>
        <v>1106_4_45 day</v>
      </c>
      <c r="R1159" s="31">
        <v>240147</v>
      </c>
      <c r="S1159" s="34">
        <v>2024</v>
      </c>
      <c r="T1159" s="34" t="s">
        <v>130</v>
      </c>
      <c r="U1159" s="31" t="s">
        <v>19</v>
      </c>
      <c r="V1159" s="31">
        <v>1104</v>
      </c>
      <c r="W1159" s="35">
        <v>8</v>
      </c>
      <c r="X1159">
        <v>2</v>
      </c>
      <c r="Y1159" t="s">
        <v>21</v>
      </c>
      <c r="Z1159" s="5" t="str">
        <f t="shared" si="62"/>
        <v>1104_2_45 day</v>
      </c>
      <c r="AA1159" s="32">
        <f t="shared" si="63"/>
        <v>240147</v>
      </c>
      <c r="AF1159" t="e">
        <f>VLOOKUP($I1159,ForageQuality!$G$3:$K$1436,2,FALSE)</f>
        <v>#VALUE!</v>
      </c>
      <c r="AG1159">
        <f>VLOOKUP($I1159,ForageQuality!$G$3:$K$1436,3,FALSE)</f>
        <v>0</v>
      </c>
      <c r="AH1159">
        <f>VLOOKUP($I1159,ForageQuality!$G$3:$K$1436,4,FALSE)</f>
        <v>0</v>
      </c>
      <c r="AI1159">
        <f>VLOOKUP($I1159,ForageQuality!$G$3:$K$1436,5,FALSE)</f>
        <v>0</v>
      </c>
    </row>
    <row r="1160" spans="1:35" ht="15" customHeight="1" x14ac:dyDescent="0.2">
      <c r="A1160" s="27" t="s">
        <v>19</v>
      </c>
      <c r="B1160" s="27">
        <v>2024</v>
      </c>
      <c r="C1160" s="30">
        <v>45553</v>
      </c>
      <c r="D1160" s="27">
        <v>1107</v>
      </c>
      <c r="E1160" s="31">
        <v>1</v>
      </c>
      <c r="F1160" s="27" t="s">
        <v>24</v>
      </c>
      <c r="G1160" s="27" t="s">
        <v>27</v>
      </c>
      <c r="H1160" s="27">
        <v>4</v>
      </c>
      <c r="I1160" s="5">
        <f t="shared" si="60"/>
        <v>240288</v>
      </c>
      <c r="J1160" s="27">
        <v>3.9467526118454641</v>
      </c>
      <c r="Q1160" t="str">
        <f t="shared" si="61"/>
        <v>1107_4_35 day</v>
      </c>
      <c r="R1160" s="31">
        <v>240148</v>
      </c>
      <c r="S1160" s="34">
        <v>2024</v>
      </c>
      <c r="T1160" s="34" t="s">
        <v>130</v>
      </c>
      <c r="U1160" s="31" t="s">
        <v>19</v>
      </c>
      <c r="V1160" s="31">
        <v>1105</v>
      </c>
      <c r="W1160" s="35">
        <v>8</v>
      </c>
      <c r="X1160">
        <v>2</v>
      </c>
      <c r="Y1160" t="s">
        <v>21</v>
      </c>
      <c r="Z1160" s="5" t="str">
        <f t="shared" si="62"/>
        <v>1105_2_45 day</v>
      </c>
      <c r="AA1160" s="32">
        <f t="shared" si="63"/>
        <v>240148</v>
      </c>
      <c r="AF1160">
        <f>VLOOKUP($I1160,ForageQuality!$G$3:$K$1436,2,FALSE)</f>
        <v>22.692981</v>
      </c>
      <c r="AG1160">
        <f>VLOOKUP($I1160,ForageQuality!$G$3:$K$1436,3,FALSE)</f>
        <v>22.522143</v>
      </c>
      <c r="AH1160">
        <f>VLOOKUP($I1160,ForageQuality!$G$3:$K$1436,4,FALSE)</f>
        <v>27.419498999999998</v>
      </c>
      <c r="AI1160">
        <f>VLOOKUP($I1160,ForageQuality!$G$3:$K$1436,5,FALSE)</f>
        <v>16.334011</v>
      </c>
    </row>
    <row r="1161" spans="1:35" ht="15" customHeight="1" x14ac:dyDescent="0.2">
      <c r="A1161" s="27" t="s">
        <v>19</v>
      </c>
      <c r="B1161" s="27">
        <v>2024</v>
      </c>
      <c r="C1161" s="30">
        <v>45553</v>
      </c>
      <c r="D1161" s="27">
        <v>1108</v>
      </c>
      <c r="E1161" s="31">
        <v>1</v>
      </c>
      <c r="F1161" s="27" t="s">
        <v>23</v>
      </c>
      <c r="G1161" s="27" t="s">
        <v>27</v>
      </c>
      <c r="H1161" s="27">
        <v>4</v>
      </c>
      <c r="I1161" s="5">
        <f t="shared" si="60"/>
        <v>240289</v>
      </c>
      <c r="J1161" s="27">
        <v>4.214335342642678</v>
      </c>
      <c r="Q1161" t="str">
        <f t="shared" si="61"/>
        <v>1108_4_35 day</v>
      </c>
      <c r="R1161" s="31">
        <v>240149</v>
      </c>
      <c r="S1161" s="34">
        <v>2024</v>
      </c>
      <c r="T1161" s="34" t="s">
        <v>130</v>
      </c>
      <c r="U1161" s="31" t="s">
        <v>19</v>
      </c>
      <c r="V1161" s="31">
        <v>1106</v>
      </c>
      <c r="W1161" s="35">
        <v>8</v>
      </c>
      <c r="X1161">
        <v>2</v>
      </c>
      <c r="Y1161" t="s">
        <v>21</v>
      </c>
      <c r="Z1161" s="5" t="str">
        <f t="shared" si="62"/>
        <v>1106_2_45 day</v>
      </c>
      <c r="AA1161" s="32">
        <f t="shared" si="63"/>
        <v>240149</v>
      </c>
      <c r="AF1161">
        <f>VLOOKUP($I1161,ForageQuality!$G$3:$K$1436,2,FALSE)</f>
        <v>18.826896000000001</v>
      </c>
      <c r="AG1161">
        <f>VLOOKUP($I1161,ForageQuality!$G$3:$K$1436,3,FALSE)</f>
        <v>24.188448000000001</v>
      </c>
      <c r="AH1161">
        <f>VLOOKUP($I1161,ForageQuality!$G$3:$K$1436,4,FALSE)</f>
        <v>33.010896000000002</v>
      </c>
      <c r="AI1161">
        <f>VLOOKUP($I1161,ForageQuality!$G$3:$K$1436,5,FALSE)</f>
        <v>21.049056</v>
      </c>
    </row>
    <row r="1162" spans="1:35" ht="15" customHeight="1" x14ac:dyDescent="0.2">
      <c r="A1162" s="27" t="s">
        <v>19</v>
      </c>
      <c r="B1162" s="27">
        <v>2024</v>
      </c>
      <c r="C1162" s="30">
        <v>45553</v>
      </c>
      <c r="D1162" s="27">
        <v>1109</v>
      </c>
      <c r="E1162" s="31">
        <v>1</v>
      </c>
      <c r="F1162" s="27" t="s">
        <v>20</v>
      </c>
      <c r="G1162" s="27" t="s">
        <v>27</v>
      </c>
      <c r="H1162" s="27">
        <v>4</v>
      </c>
      <c r="I1162" s="5">
        <f t="shared" si="60"/>
        <v>240290</v>
      </c>
      <c r="J1162" s="27">
        <v>3.7014183237105236</v>
      </c>
      <c r="Q1162" t="str">
        <f t="shared" si="61"/>
        <v>1109_4_35 day</v>
      </c>
      <c r="R1162" s="31">
        <v>240150</v>
      </c>
      <c r="S1162" s="34">
        <v>2024</v>
      </c>
      <c r="T1162" s="34" t="s">
        <v>130</v>
      </c>
      <c r="U1162" s="31" t="s">
        <v>19</v>
      </c>
      <c r="V1162" s="31">
        <v>1201</v>
      </c>
      <c r="W1162" s="35">
        <v>8</v>
      </c>
      <c r="X1162">
        <v>2</v>
      </c>
      <c r="Y1162" t="s">
        <v>21</v>
      </c>
      <c r="Z1162" s="5" t="str">
        <f t="shared" si="62"/>
        <v>1201_2_45 day</v>
      </c>
      <c r="AA1162" s="32">
        <f t="shared" si="63"/>
        <v>240150</v>
      </c>
      <c r="AF1162">
        <f>VLOOKUP($I1162,ForageQuality!$G$3:$K$1436,2,FALSE)</f>
        <v>19.35782</v>
      </c>
      <c r="AG1162">
        <f>VLOOKUP($I1162,ForageQuality!$G$3:$K$1436,3,FALSE)</f>
        <v>25.428281999999999</v>
      </c>
      <c r="AH1162">
        <f>VLOOKUP($I1162,ForageQuality!$G$3:$K$1436,4,FALSE)</f>
        <v>31.837036000000001</v>
      </c>
      <c r="AI1162">
        <f>VLOOKUP($I1162,ForageQuality!$G$3:$K$1436,5,FALSE)</f>
        <v>20.645209000000001</v>
      </c>
    </row>
    <row r="1163" spans="1:35" ht="15" customHeight="1" x14ac:dyDescent="0.2">
      <c r="A1163" s="27" t="s">
        <v>19</v>
      </c>
      <c r="B1163" s="27">
        <v>2024</v>
      </c>
      <c r="C1163" s="30">
        <v>45553</v>
      </c>
      <c r="D1163" s="27">
        <v>1110</v>
      </c>
      <c r="E1163" s="31">
        <v>1</v>
      </c>
      <c r="F1163" s="27" t="s">
        <v>22</v>
      </c>
      <c r="G1163" s="27" t="s">
        <v>27</v>
      </c>
      <c r="H1163" s="27">
        <v>4</v>
      </c>
      <c r="I1163" s="5">
        <f t="shared" si="60"/>
        <v>240291</v>
      </c>
      <c r="J1163" s="27">
        <v>3.002623405902979</v>
      </c>
      <c r="Q1163" t="str">
        <f t="shared" si="61"/>
        <v>1110_4_35 day</v>
      </c>
      <c r="R1163" s="31">
        <v>240151</v>
      </c>
      <c r="S1163" s="34">
        <v>2024</v>
      </c>
      <c r="T1163" s="34" t="s">
        <v>130</v>
      </c>
      <c r="U1163" s="31" t="s">
        <v>19</v>
      </c>
      <c r="V1163" s="31">
        <v>1202</v>
      </c>
      <c r="W1163" s="35">
        <v>8</v>
      </c>
      <c r="X1163">
        <v>2</v>
      </c>
      <c r="Y1163" t="s">
        <v>21</v>
      </c>
      <c r="Z1163" s="5" t="str">
        <f t="shared" si="62"/>
        <v>1202_2_45 day</v>
      </c>
      <c r="AA1163" s="32">
        <f t="shared" si="63"/>
        <v>240151</v>
      </c>
      <c r="AF1163">
        <f>VLOOKUP($I1163,ForageQuality!$G$3:$K$1436,2,FALSE)</f>
        <v>18.865234000000001</v>
      </c>
      <c r="AG1163">
        <f>VLOOKUP($I1163,ForageQuality!$G$3:$K$1436,3,FALSE)</f>
        <v>25.213564999999999</v>
      </c>
      <c r="AH1163">
        <f>VLOOKUP($I1163,ForageQuality!$G$3:$K$1436,4,FALSE)</f>
        <v>34.882707000000003</v>
      </c>
      <c r="AI1163">
        <f>VLOOKUP($I1163,ForageQuality!$G$3:$K$1436,5,FALSE)</f>
        <v>21.060186000000002</v>
      </c>
    </row>
    <row r="1164" spans="1:35" ht="15" customHeight="1" x14ac:dyDescent="0.2">
      <c r="A1164" s="27" t="s">
        <v>19</v>
      </c>
      <c r="B1164" s="27">
        <v>2024</v>
      </c>
      <c r="C1164" s="30">
        <v>45553</v>
      </c>
      <c r="D1164" s="27">
        <v>1111</v>
      </c>
      <c r="E1164" s="31">
        <v>1</v>
      </c>
      <c r="F1164" s="27" t="s">
        <v>25</v>
      </c>
      <c r="G1164" s="27" t="s">
        <v>27</v>
      </c>
      <c r="H1164" s="27">
        <v>4</v>
      </c>
      <c r="I1164" s="5">
        <f t="shared" si="60"/>
        <v>240292</v>
      </c>
      <c r="J1164" s="27">
        <v>2.7792775963217076</v>
      </c>
      <c r="Q1164" t="str">
        <f t="shared" si="61"/>
        <v>1111_4_35 day</v>
      </c>
      <c r="R1164" s="31">
        <v>240152</v>
      </c>
      <c r="S1164" s="34">
        <v>2024</v>
      </c>
      <c r="T1164" s="34" t="s">
        <v>130</v>
      </c>
      <c r="U1164" s="31" t="s">
        <v>19</v>
      </c>
      <c r="V1164" s="31">
        <v>1203</v>
      </c>
      <c r="W1164" s="35">
        <v>8</v>
      </c>
      <c r="X1164">
        <v>2</v>
      </c>
      <c r="Y1164" t="s">
        <v>21</v>
      </c>
      <c r="Z1164" s="5" t="str">
        <f t="shared" si="62"/>
        <v>1203_2_45 day</v>
      </c>
      <c r="AA1164" s="32">
        <f t="shared" si="63"/>
        <v>240152</v>
      </c>
      <c r="AF1164">
        <f>VLOOKUP($I1164,ForageQuality!$G$3:$K$1436,2,FALSE)</f>
        <v>20.49691</v>
      </c>
      <c r="AG1164">
        <f>VLOOKUP($I1164,ForageQuality!$G$3:$K$1436,3,FALSE)</f>
        <v>22.205763999999999</v>
      </c>
      <c r="AH1164">
        <f>VLOOKUP($I1164,ForageQuality!$G$3:$K$1436,4,FALSE)</f>
        <v>26.800059999999998</v>
      </c>
      <c r="AI1164">
        <f>VLOOKUP($I1164,ForageQuality!$G$3:$K$1436,5,FALSE)</f>
        <v>15.911951999999999</v>
      </c>
    </row>
    <row r="1165" spans="1:35" ht="15" customHeight="1" x14ac:dyDescent="0.2">
      <c r="A1165" s="27" t="s">
        <v>19</v>
      </c>
      <c r="B1165" s="27">
        <v>2024</v>
      </c>
      <c r="C1165" s="30">
        <v>45553</v>
      </c>
      <c r="D1165" s="27">
        <v>1112</v>
      </c>
      <c r="E1165" s="31">
        <v>1</v>
      </c>
      <c r="F1165" s="27" t="s">
        <v>26</v>
      </c>
      <c r="G1165" s="27" t="s">
        <v>27</v>
      </c>
      <c r="H1165" s="27">
        <v>4</v>
      </c>
      <c r="I1165" s="5">
        <f t="shared" si="60"/>
        <v>240293</v>
      </c>
      <c r="J1165" s="27">
        <v>2.9174013884047478</v>
      </c>
      <c r="Q1165" t="str">
        <f t="shared" si="61"/>
        <v>1112_4_35 day</v>
      </c>
      <c r="R1165" s="31">
        <v>240153</v>
      </c>
      <c r="S1165" s="34">
        <v>2024</v>
      </c>
      <c r="T1165" s="34" t="s">
        <v>130</v>
      </c>
      <c r="U1165" s="31" t="s">
        <v>19</v>
      </c>
      <c r="V1165" s="31">
        <v>1204</v>
      </c>
      <c r="W1165" s="35">
        <v>8</v>
      </c>
      <c r="X1165">
        <v>2</v>
      </c>
      <c r="Y1165" t="s">
        <v>21</v>
      </c>
      <c r="Z1165" s="5" t="str">
        <f t="shared" si="62"/>
        <v>1204_2_45 day</v>
      </c>
      <c r="AA1165" s="32">
        <f t="shared" si="63"/>
        <v>240153</v>
      </c>
      <c r="AF1165">
        <f>VLOOKUP($I1165,ForageQuality!$G$3:$K$1436,2,FALSE)</f>
        <v>21.883497999999999</v>
      </c>
      <c r="AG1165">
        <f>VLOOKUP($I1165,ForageQuality!$G$3:$K$1436,3,FALSE)</f>
        <v>22.015896000000001</v>
      </c>
      <c r="AH1165">
        <f>VLOOKUP($I1165,ForageQuality!$G$3:$K$1436,4,FALSE)</f>
        <v>27.169961000000001</v>
      </c>
      <c r="AI1165">
        <f>VLOOKUP($I1165,ForageQuality!$G$3:$K$1436,5,FALSE)</f>
        <v>15.377082</v>
      </c>
    </row>
    <row r="1166" spans="1:35" ht="15" customHeight="1" x14ac:dyDescent="0.2">
      <c r="A1166" s="27" t="s">
        <v>19</v>
      </c>
      <c r="B1166" s="27">
        <v>2024</v>
      </c>
      <c r="C1166" s="30">
        <v>45587</v>
      </c>
      <c r="D1166" s="27">
        <v>1201</v>
      </c>
      <c r="E1166" s="31">
        <v>2</v>
      </c>
      <c r="F1166" s="27" t="s">
        <v>25</v>
      </c>
      <c r="G1166" s="27" t="s">
        <v>21</v>
      </c>
      <c r="H1166" s="27">
        <v>4</v>
      </c>
      <c r="I1166" s="5">
        <f t="shared" si="60"/>
        <v>240342</v>
      </c>
      <c r="J1166" s="27">
        <v>1.9620273417721521</v>
      </c>
      <c r="Q1166" t="str">
        <f t="shared" si="61"/>
        <v>1201_4_45 day</v>
      </c>
      <c r="R1166" s="31">
        <v>240154</v>
      </c>
      <c r="S1166" s="34">
        <v>2024</v>
      </c>
      <c r="T1166" s="34" t="s">
        <v>130</v>
      </c>
      <c r="U1166" s="31" t="s">
        <v>19</v>
      </c>
      <c r="V1166" s="31">
        <v>1205</v>
      </c>
      <c r="W1166" s="35">
        <v>8</v>
      </c>
      <c r="X1166">
        <v>2</v>
      </c>
      <c r="Y1166" t="s">
        <v>21</v>
      </c>
      <c r="Z1166" s="5" t="str">
        <f t="shared" si="62"/>
        <v>1205_2_45 day</v>
      </c>
      <c r="AA1166" s="32">
        <f t="shared" si="63"/>
        <v>240154</v>
      </c>
      <c r="AF1166">
        <f>VLOOKUP($I1166,ForageQuality!$G$3:$K$1436,2,FALSE)</f>
        <v>15.112228</v>
      </c>
      <c r="AG1166">
        <f>VLOOKUP($I1166,ForageQuality!$G$3:$K$1436,3,FALSE)</f>
        <v>29.942336000000001</v>
      </c>
      <c r="AH1166">
        <f>VLOOKUP($I1166,ForageQuality!$G$3:$K$1436,4,FALSE)</f>
        <v>35.180363999999997</v>
      </c>
      <c r="AI1166">
        <f>VLOOKUP($I1166,ForageQuality!$G$3:$K$1436,5,FALSE)</f>
        <v>29.979952000000001</v>
      </c>
    </row>
    <row r="1167" spans="1:35" ht="15" customHeight="1" x14ac:dyDescent="0.2">
      <c r="A1167" s="27" t="s">
        <v>19</v>
      </c>
      <c r="B1167" s="27">
        <v>2024</v>
      </c>
      <c r="C1167" s="30">
        <v>45587</v>
      </c>
      <c r="D1167" s="27">
        <v>1202</v>
      </c>
      <c r="E1167" s="31">
        <v>2</v>
      </c>
      <c r="F1167" s="27" t="s">
        <v>24</v>
      </c>
      <c r="G1167" s="27" t="s">
        <v>21</v>
      </c>
      <c r="H1167" s="27">
        <v>4</v>
      </c>
      <c r="I1167" s="5">
        <f t="shared" si="60"/>
        <v>240343</v>
      </c>
      <c r="J1167" s="27">
        <v>2.4385747474747475</v>
      </c>
      <c r="Q1167" t="str">
        <f t="shared" si="61"/>
        <v>1202_4_45 day</v>
      </c>
      <c r="R1167" s="31">
        <v>240155</v>
      </c>
      <c r="S1167" s="34">
        <v>2024</v>
      </c>
      <c r="T1167" s="34" t="s">
        <v>130</v>
      </c>
      <c r="U1167" s="31" t="s">
        <v>19</v>
      </c>
      <c r="V1167" s="31">
        <v>1206</v>
      </c>
      <c r="W1167" s="35">
        <v>8</v>
      </c>
      <c r="X1167">
        <v>2</v>
      </c>
      <c r="Y1167" t="s">
        <v>21</v>
      </c>
      <c r="Z1167" s="5" t="str">
        <f t="shared" si="62"/>
        <v>1206_2_45 day</v>
      </c>
      <c r="AA1167" s="32">
        <f t="shared" si="63"/>
        <v>240155</v>
      </c>
      <c r="AF1167">
        <f>VLOOKUP($I1167,ForageQuality!$G$3:$K$1436,2,FALSE)</f>
        <v>18.581261999999999</v>
      </c>
      <c r="AG1167">
        <f>VLOOKUP($I1167,ForageQuality!$G$3:$K$1436,3,FALSE)</f>
        <v>24.869146000000001</v>
      </c>
      <c r="AH1167">
        <f>VLOOKUP($I1167,ForageQuality!$G$3:$K$1436,4,FALSE)</f>
        <v>29.425038000000001</v>
      </c>
      <c r="AI1167">
        <f>VLOOKUP($I1167,ForageQuality!$G$3:$K$1436,5,FALSE)</f>
        <v>22.440591999999999</v>
      </c>
    </row>
    <row r="1168" spans="1:35" ht="15" customHeight="1" x14ac:dyDescent="0.2">
      <c r="A1168" s="27" t="s">
        <v>19</v>
      </c>
      <c r="B1168" s="27">
        <v>2024</v>
      </c>
      <c r="C1168" s="30">
        <v>45587</v>
      </c>
      <c r="D1168" s="27">
        <v>1203</v>
      </c>
      <c r="E1168" s="31">
        <v>2</v>
      </c>
      <c r="F1168" s="27" t="s">
        <v>22</v>
      </c>
      <c r="G1168" s="27" t="s">
        <v>21</v>
      </c>
      <c r="H1168" s="27">
        <v>4</v>
      </c>
      <c r="I1168" s="5">
        <f t="shared" si="60"/>
        <v>240344</v>
      </c>
      <c r="J1168" s="27">
        <v>2.4581700564480387</v>
      </c>
      <c r="Q1168" t="str">
        <f t="shared" si="61"/>
        <v>1203_4_45 day</v>
      </c>
      <c r="R1168" s="31">
        <v>240156</v>
      </c>
      <c r="S1168" s="34">
        <v>2024</v>
      </c>
      <c r="T1168" s="34" t="s">
        <v>130</v>
      </c>
      <c r="U1168" s="31" t="s">
        <v>19</v>
      </c>
      <c r="V1168" s="31">
        <v>1307</v>
      </c>
      <c r="W1168" s="35">
        <v>8</v>
      </c>
      <c r="X1168">
        <v>2</v>
      </c>
      <c r="Y1168" t="s">
        <v>21</v>
      </c>
      <c r="Z1168" s="5" t="str">
        <f t="shared" si="62"/>
        <v>1307_2_45 day</v>
      </c>
      <c r="AA1168" s="32">
        <f t="shared" si="63"/>
        <v>240156</v>
      </c>
      <c r="AF1168">
        <f>VLOOKUP($I1168,ForageQuality!$G$3:$K$1436,2,FALSE)</f>
        <v>18.273275000000002</v>
      </c>
      <c r="AG1168">
        <f>VLOOKUP($I1168,ForageQuality!$G$3:$K$1436,3,FALSE)</f>
        <v>23.271415000000001</v>
      </c>
      <c r="AH1168">
        <f>VLOOKUP($I1168,ForageQuality!$G$3:$K$1436,4,FALSE)</f>
        <v>28.99297</v>
      </c>
      <c r="AI1168">
        <f>VLOOKUP($I1168,ForageQuality!$G$3:$K$1436,5,FALSE)</f>
        <v>21.984300000000001</v>
      </c>
    </row>
    <row r="1169" spans="1:35" ht="15" customHeight="1" x14ac:dyDescent="0.2">
      <c r="A1169" s="27" t="s">
        <v>19</v>
      </c>
      <c r="B1169" s="27">
        <v>2024</v>
      </c>
      <c r="C1169" s="30">
        <v>45587</v>
      </c>
      <c r="D1169" s="27">
        <v>1204</v>
      </c>
      <c r="E1169" s="31">
        <v>2</v>
      </c>
      <c r="F1169" s="27" t="s">
        <v>20</v>
      </c>
      <c r="G1169" s="27" t="s">
        <v>21</v>
      </c>
      <c r="H1169" s="27">
        <v>4</v>
      </c>
      <c r="I1169" s="5">
        <f t="shared" si="60"/>
        <v>240345</v>
      </c>
      <c r="J1169" s="27">
        <v>1.5181769187677021</v>
      </c>
      <c r="Q1169" t="str">
        <f t="shared" si="61"/>
        <v>1204_4_45 day</v>
      </c>
      <c r="R1169" s="31">
        <v>240157</v>
      </c>
      <c r="S1169" s="34">
        <v>2024</v>
      </c>
      <c r="T1169" s="34" t="s">
        <v>130</v>
      </c>
      <c r="U1169" s="31" t="s">
        <v>19</v>
      </c>
      <c r="V1169" s="31">
        <v>1308</v>
      </c>
      <c r="W1169" s="35">
        <v>8</v>
      </c>
      <c r="X1169">
        <v>2</v>
      </c>
      <c r="Y1169" t="s">
        <v>21</v>
      </c>
      <c r="Z1169" s="5" t="str">
        <f t="shared" si="62"/>
        <v>1308_2_45 day</v>
      </c>
      <c r="AA1169" s="32">
        <f t="shared" si="63"/>
        <v>240157</v>
      </c>
      <c r="AF1169">
        <f>VLOOKUP($I1169,ForageQuality!$G$3:$K$1436,2,FALSE)</f>
        <v>16.543275999999999</v>
      </c>
      <c r="AG1169">
        <f>VLOOKUP($I1169,ForageQuality!$G$3:$K$1436,3,FALSE)</f>
        <v>27.189005999999999</v>
      </c>
      <c r="AH1169">
        <f>VLOOKUP($I1169,ForageQuality!$G$3:$K$1436,4,FALSE)</f>
        <v>34.132283000000001</v>
      </c>
      <c r="AI1169">
        <f>VLOOKUP($I1169,ForageQuality!$G$3:$K$1436,5,FALSE)</f>
        <v>26.303432000000001</v>
      </c>
    </row>
    <row r="1170" spans="1:35" ht="15" customHeight="1" x14ac:dyDescent="0.2">
      <c r="A1170" s="27" t="s">
        <v>19</v>
      </c>
      <c r="B1170" s="27">
        <v>2024</v>
      </c>
      <c r="C1170" s="30">
        <v>45587</v>
      </c>
      <c r="D1170" s="27">
        <v>1205</v>
      </c>
      <c r="E1170" s="31">
        <v>2</v>
      </c>
      <c r="F1170" s="27" t="s">
        <v>23</v>
      </c>
      <c r="G1170" s="27" t="s">
        <v>21</v>
      </c>
      <c r="H1170" s="27">
        <v>4</v>
      </c>
      <c r="I1170" s="5">
        <f t="shared" si="60"/>
        <v>240346</v>
      </c>
      <c r="J1170" s="27">
        <v>2.5878855458791694</v>
      </c>
      <c r="Q1170" t="str">
        <f t="shared" si="61"/>
        <v>1205_4_45 day</v>
      </c>
      <c r="R1170" s="31">
        <v>240158</v>
      </c>
      <c r="S1170" s="34">
        <v>2024</v>
      </c>
      <c r="T1170" s="34" t="s">
        <v>130</v>
      </c>
      <c r="U1170" s="31" t="s">
        <v>19</v>
      </c>
      <c r="V1170" s="31">
        <v>1309</v>
      </c>
      <c r="W1170" s="35">
        <v>8</v>
      </c>
      <c r="X1170">
        <v>2</v>
      </c>
      <c r="Y1170" t="s">
        <v>21</v>
      </c>
      <c r="Z1170" s="5" t="str">
        <f t="shared" si="62"/>
        <v>1309_2_45 day</v>
      </c>
      <c r="AA1170" s="32">
        <f t="shared" si="63"/>
        <v>240158</v>
      </c>
      <c r="AF1170">
        <f>VLOOKUP($I1170,ForageQuality!$G$3:$K$1436,2,FALSE)</f>
        <v>17.192826</v>
      </c>
      <c r="AG1170">
        <f>VLOOKUP($I1170,ForageQuality!$G$3:$K$1436,3,FALSE)</f>
        <v>26.205347</v>
      </c>
      <c r="AH1170">
        <f>VLOOKUP($I1170,ForageQuality!$G$3:$K$1436,4,FALSE)</f>
        <v>32.352397000000003</v>
      </c>
      <c r="AI1170">
        <f>VLOOKUP($I1170,ForageQuality!$G$3:$K$1436,5,FALSE)</f>
        <v>23.254763000000001</v>
      </c>
    </row>
    <row r="1171" spans="1:35" ht="15" customHeight="1" x14ac:dyDescent="0.2">
      <c r="A1171" s="27" t="s">
        <v>19</v>
      </c>
      <c r="B1171" s="27">
        <v>2024</v>
      </c>
      <c r="C1171" s="30">
        <v>45587</v>
      </c>
      <c r="D1171" s="27">
        <v>1206</v>
      </c>
      <c r="E1171" s="31">
        <v>2</v>
      </c>
      <c r="F1171" s="27" t="s">
        <v>26</v>
      </c>
      <c r="G1171" s="27" t="s">
        <v>21</v>
      </c>
      <c r="H1171" s="27">
        <v>4</v>
      </c>
      <c r="I1171" s="5">
        <f t="shared" si="60"/>
        <v>240347</v>
      </c>
      <c r="J1171" s="27">
        <v>1.3486749375642872</v>
      </c>
      <c r="Q1171" t="str">
        <f t="shared" si="61"/>
        <v>1206_4_45 day</v>
      </c>
      <c r="R1171" s="31">
        <v>240159</v>
      </c>
      <c r="S1171" s="34">
        <v>2024</v>
      </c>
      <c r="T1171" s="34" t="s">
        <v>130</v>
      </c>
      <c r="U1171" s="31" t="s">
        <v>19</v>
      </c>
      <c r="V1171" s="31">
        <v>1310</v>
      </c>
      <c r="W1171" s="35">
        <v>8</v>
      </c>
      <c r="X1171">
        <v>2</v>
      </c>
      <c r="Y1171" t="s">
        <v>21</v>
      </c>
      <c r="Z1171" s="5" t="str">
        <f t="shared" si="62"/>
        <v>1310_2_45 day</v>
      </c>
      <c r="AA1171" s="32">
        <f t="shared" si="63"/>
        <v>240159</v>
      </c>
      <c r="AF1171">
        <f>VLOOKUP($I1171,ForageQuality!$G$3:$K$1436,2,FALSE)</f>
        <v>18.330680000000001</v>
      </c>
      <c r="AG1171">
        <f>VLOOKUP($I1171,ForageQuality!$G$3:$K$1436,3,FALSE)</f>
        <v>24.12724</v>
      </c>
      <c r="AH1171">
        <f>VLOOKUP($I1171,ForageQuality!$G$3:$K$1436,4,FALSE)</f>
        <v>29.773240000000001</v>
      </c>
      <c r="AI1171">
        <f>VLOOKUP($I1171,ForageQuality!$G$3:$K$1436,5,FALSE)</f>
        <v>21.812380000000001</v>
      </c>
    </row>
    <row r="1172" spans="1:35" ht="15" customHeight="1" x14ac:dyDescent="0.2">
      <c r="A1172" s="27" t="s">
        <v>19</v>
      </c>
      <c r="B1172" s="27">
        <v>2024</v>
      </c>
      <c r="C1172" s="30">
        <v>45553</v>
      </c>
      <c r="D1172" s="27">
        <v>1207</v>
      </c>
      <c r="E1172" s="31">
        <v>2</v>
      </c>
      <c r="F1172" s="27" t="s">
        <v>23</v>
      </c>
      <c r="G1172" s="27" t="s">
        <v>27</v>
      </c>
      <c r="H1172" s="27">
        <v>4</v>
      </c>
      <c r="I1172" s="5">
        <f t="shared" si="60"/>
        <v>240294</v>
      </c>
      <c r="J1172" s="27">
        <v>2.9264548163950406</v>
      </c>
      <c r="Q1172" t="str">
        <f t="shared" si="61"/>
        <v>1207_4_35 day</v>
      </c>
      <c r="R1172" s="31">
        <v>240160</v>
      </c>
      <c r="S1172" s="34">
        <v>2024</v>
      </c>
      <c r="T1172" s="34" t="s">
        <v>130</v>
      </c>
      <c r="U1172" s="31" t="s">
        <v>19</v>
      </c>
      <c r="V1172" s="31">
        <v>1311</v>
      </c>
      <c r="W1172" s="35">
        <v>8</v>
      </c>
      <c r="X1172">
        <v>2</v>
      </c>
      <c r="Y1172" t="s">
        <v>21</v>
      </c>
      <c r="Z1172" s="5" t="str">
        <f t="shared" si="62"/>
        <v>1311_2_45 day</v>
      </c>
      <c r="AA1172" s="32">
        <f t="shared" si="63"/>
        <v>240160</v>
      </c>
      <c r="AF1172">
        <f>VLOOKUP($I1172,ForageQuality!$G$3:$K$1436,2,FALSE)</f>
        <v>20.865915000000001</v>
      </c>
      <c r="AG1172">
        <f>VLOOKUP($I1172,ForageQuality!$G$3:$K$1436,3,FALSE)</f>
        <v>24.859300999999999</v>
      </c>
      <c r="AH1172">
        <f>VLOOKUP($I1172,ForageQuality!$G$3:$K$1436,4,FALSE)</f>
        <v>29.959858000000001</v>
      </c>
      <c r="AI1172">
        <f>VLOOKUP($I1172,ForageQuality!$G$3:$K$1436,5,FALSE)</f>
        <v>19.985855999999998</v>
      </c>
    </row>
    <row r="1173" spans="1:35" ht="15" customHeight="1" x14ac:dyDescent="0.2">
      <c r="A1173" s="27" t="s">
        <v>19</v>
      </c>
      <c r="B1173" s="27">
        <v>2024</v>
      </c>
      <c r="C1173" s="30">
        <v>45553</v>
      </c>
      <c r="D1173" s="27">
        <v>1208</v>
      </c>
      <c r="E1173" s="31">
        <v>2</v>
      </c>
      <c r="F1173" s="27" t="s">
        <v>25</v>
      </c>
      <c r="G1173" s="27" t="s">
        <v>27</v>
      </c>
      <c r="H1173" s="27">
        <v>4</v>
      </c>
      <c r="I1173" s="5">
        <f t="shared" si="60"/>
        <v>240295</v>
      </c>
      <c r="J1173" s="27">
        <v>2.312188584560424</v>
      </c>
      <c r="Q1173" t="str">
        <f t="shared" si="61"/>
        <v>1208_4_35 day</v>
      </c>
      <c r="R1173" s="31">
        <v>240161</v>
      </c>
      <c r="S1173" s="34">
        <v>2024</v>
      </c>
      <c r="T1173" s="34" t="s">
        <v>130</v>
      </c>
      <c r="U1173" s="31" t="s">
        <v>19</v>
      </c>
      <c r="V1173" s="31">
        <v>1312</v>
      </c>
      <c r="W1173" s="35">
        <v>8</v>
      </c>
      <c r="X1173">
        <v>2</v>
      </c>
      <c r="Y1173" t="s">
        <v>21</v>
      </c>
      <c r="Z1173" s="5" t="str">
        <f t="shared" si="62"/>
        <v>1312_2_45 day</v>
      </c>
      <c r="AA1173" s="32">
        <f t="shared" si="63"/>
        <v>240161</v>
      </c>
      <c r="AF1173">
        <f>VLOOKUP($I1173,ForageQuality!$G$3:$K$1436,2,FALSE)</f>
        <v>21.762060000000002</v>
      </c>
      <c r="AG1173">
        <f>VLOOKUP($I1173,ForageQuality!$G$3:$K$1436,3,FALSE)</f>
        <v>23.371960000000001</v>
      </c>
      <c r="AH1173">
        <f>VLOOKUP($I1173,ForageQuality!$G$3:$K$1436,4,FALSE)</f>
        <v>30.000959999999999</v>
      </c>
      <c r="AI1173">
        <f>VLOOKUP($I1173,ForageQuality!$G$3:$K$1436,5,FALSE)</f>
        <v>19.148340000000001</v>
      </c>
    </row>
    <row r="1174" spans="1:35" ht="15" customHeight="1" x14ac:dyDescent="0.2">
      <c r="A1174" s="27" t="s">
        <v>19</v>
      </c>
      <c r="B1174" s="27">
        <v>2024</v>
      </c>
      <c r="C1174" s="30">
        <v>45553</v>
      </c>
      <c r="D1174" s="27">
        <v>1209</v>
      </c>
      <c r="E1174" s="31">
        <v>2</v>
      </c>
      <c r="F1174" s="27" t="s">
        <v>26</v>
      </c>
      <c r="G1174" s="27" t="s">
        <v>27</v>
      </c>
      <c r="H1174" s="27">
        <v>4</v>
      </c>
      <c r="I1174" s="5">
        <f t="shared" si="60"/>
        <v>240296</v>
      </c>
      <c r="J1174" s="27">
        <v>2.6764934036494239</v>
      </c>
      <c r="Q1174" t="str">
        <f t="shared" si="61"/>
        <v>1209_4_35 day</v>
      </c>
      <c r="R1174" s="31">
        <v>240162</v>
      </c>
      <c r="S1174" s="34">
        <v>2024</v>
      </c>
      <c r="T1174" s="34" t="s">
        <v>130</v>
      </c>
      <c r="U1174" s="31" t="s">
        <v>19</v>
      </c>
      <c r="V1174" s="31">
        <v>1401</v>
      </c>
      <c r="W1174" s="35">
        <v>8</v>
      </c>
      <c r="X1174">
        <v>2</v>
      </c>
      <c r="Y1174" t="s">
        <v>21</v>
      </c>
      <c r="Z1174" s="5" t="str">
        <f t="shared" si="62"/>
        <v>1401_2_45 day</v>
      </c>
      <c r="AA1174" s="32">
        <f t="shared" si="63"/>
        <v>240162</v>
      </c>
      <c r="AF1174">
        <f>VLOOKUP($I1174,ForageQuality!$G$3:$K$1436,2,FALSE)</f>
        <v>20.492000000000001</v>
      </c>
      <c r="AG1174">
        <f>VLOOKUP($I1174,ForageQuality!$G$3:$K$1436,3,FALSE)</f>
        <v>24.421199999999999</v>
      </c>
      <c r="AH1174">
        <f>VLOOKUP($I1174,ForageQuality!$G$3:$K$1436,4,FALSE)</f>
        <v>30.5124</v>
      </c>
      <c r="AI1174">
        <f>VLOOKUP($I1174,ForageQuality!$G$3:$K$1436,5,FALSE)</f>
        <v>18.997399999999999</v>
      </c>
    </row>
    <row r="1175" spans="1:35" ht="15" customHeight="1" x14ac:dyDescent="0.2">
      <c r="A1175" s="27" t="s">
        <v>19</v>
      </c>
      <c r="B1175" s="27">
        <v>2024</v>
      </c>
      <c r="C1175" s="30">
        <v>45553</v>
      </c>
      <c r="D1175" s="27">
        <v>1210</v>
      </c>
      <c r="E1175" s="31">
        <v>2</v>
      </c>
      <c r="F1175" s="27" t="s">
        <v>20</v>
      </c>
      <c r="G1175" s="27" t="s">
        <v>27</v>
      </c>
      <c r="H1175" s="27">
        <v>4</v>
      </c>
      <c r="I1175" s="5">
        <f t="shared" si="60"/>
        <v>240297</v>
      </c>
      <c r="J1175" s="27">
        <v>2.4453462189595392</v>
      </c>
      <c r="Q1175" t="str">
        <f t="shared" si="61"/>
        <v>1210_4_35 day</v>
      </c>
      <c r="R1175" s="31">
        <v>240163</v>
      </c>
      <c r="S1175" s="34">
        <v>2024</v>
      </c>
      <c r="T1175" s="34" t="s">
        <v>130</v>
      </c>
      <c r="U1175" s="31" t="s">
        <v>19</v>
      </c>
      <c r="V1175" s="31">
        <v>1402</v>
      </c>
      <c r="W1175" s="35">
        <v>8</v>
      </c>
      <c r="X1175">
        <v>2</v>
      </c>
      <c r="Y1175" t="s">
        <v>21</v>
      </c>
      <c r="Z1175" s="5" t="str">
        <f t="shared" si="62"/>
        <v>1402_2_45 day</v>
      </c>
      <c r="AA1175" s="32">
        <f t="shared" si="63"/>
        <v>240163</v>
      </c>
      <c r="AF1175">
        <f>VLOOKUP($I1175,ForageQuality!$G$3:$K$1436,2,FALSE)</f>
        <v>21.291765999999999</v>
      </c>
      <c r="AG1175">
        <f>VLOOKUP($I1175,ForageQuality!$G$3:$K$1436,3,FALSE)</f>
        <v>25.365469999999998</v>
      </c>
      <c r="AH1175">
        <f>VLOOKUP($I1175,ForageQuality!$G$3:$K$1436,4,FALSE)</f>
        <v>30.628924000000001</v>
      </c>
      <c r="AI1175">
        <f>VLOOKUP($I1175,ForageQuality!$G$3:$K$1436,5,FALSE)</f>
        <v>18.769496</v>
      </c>
    </row>
    <row r="1176" spans="1:35" ht="15" customHeight="1" x14ac:dyDescent="0.2">
      <c r="A1176" s="27" t="s">
        <v>19</v>
      </c>
      <c r="B1176" s="27">
        <v>2024</v>
      </c>
      <c r="C1176" s="30">
        <v>45553</v>
      </c>
      <c r="D1176" s="27">
        <v>1211</v>
      </c>
      <c r="E1176" s="31">
        <v>2</v>
      </c>
      <c r="F1176" s="27" t="s">
        <v>22</v>
      </c>
      <c r="G1176" s="27" t="s">
        <v>27</v>
      </c>
      <c r="H1176" s="27">
        <v>4</v>
      </c>
      <c r="I1176" s="5">
        <f t="shared" si="60"/>
        <v>240298</v>
      </c>
      <c r="J1176" s="27">
        <v>2.4092225343071716</v>
      </c>
      <c r="Q1176" t="str">
        <f t="shared" si="61"/>
        <v>1211_4_35 day</v>
      </c>
      <c r="R1176" s="31">
        <v>240164</v>
      </c>
      <c r="S1176" s="34">
        <v>2024</v>
      </c>
      <c r="T1176" s="34" t="s">
        <v>130</v>
      </c>
      <c r="U1176" s="31" t="s">
        <v>19</v>
      </c>
      <c r="V1176" s="31">
        <v>1403</v>
      </c>
      <c r="W1176" s="35">
        <v>8</v>
      </c>
      <c r="X1176">
        <v>2</v>
      </c>
      <c r="Y1176" t="s">
        <v>21</v>
      </c>
      <c r="Z1176" s="5" t="str">
        <f t="shared" si="62"/>
        <v>1403_2_45 day</v>
      </c>
      <c r="AA1176" s="32">
        <f t="shared" si="63"/>
        <v>240164</v>
      </c>
      <c r="AF1176" t="e">
        <f>VLOOKUP($I1176,ForageQuality!$G$3:$K$1436,2,FALSE)</f>
        <v>#N/A</v>
      </c>
      <c r="AG1176" t="e">
        <f>VLOOKUP($I1176,ForageQuality!$G$3:$K$1436,3,FALSE)</f>
        <v>#N/A</v>
      </c>
      <c r="AH1176" t="e">
        <f>VLOOKUP($I1176,ForageQuality!$G$3:$K$1436,4,FALSE)</f>
        <v>#N/A</v>
      </c>
      <c r="AI1176" t="e">
        <f>VLOOKUP($I1176,ForageQuality!$G$3:$K$1436,5,FALSE)</f>
        <v>#N/A</v>
      </c>
    </row>
    <row r="1177" spans="1:35" ht="15" customHeight="1" x14ac:dyDescent="0.2">
      <c r="A1177" s="27" t="s">
        <v>19</v>
      </c>
      <c r="B1177" s="27">
        <v>2024</v>
      </c>
      <c r="C1177" s="30">
        <v>45553</v>
      </c>
      <c r="D1177" s="27">
        <v>1212</v>
      </c>
      <c r="E1177" s="31">
        <v>2</v>
      </c>
      <c r="F1177" s="27" t="s">
        <v>24</v>
      </c>
      <c r="G1177" s="27" t="s">
        <v>27</v>
      </c>
      <c r="H1177" s="27">
        <v>4</v>
      </c>
      <c r="I1177" s="5">
        <f t="shared" si="60"/>
        <v>240299</v>
      </c>
      <c r="J1177" s="27">
        <v>2.813295299173201</v>
      </c>
      <c r="Q1177" t="str">
        <f t="shared" si="61"/>
        <v>1212_4_35 day</v>
      </c>
      <c r="R1177" s="31">
        <v>240165</v>
      </c>
      <c r="S1177" s="34">
        <v>2024</v>
      </c>
      <c r="T1177" s="34" t="s">
        <v>130</v>
      </c>
      <c r="U1177" s="31" t="s">
        <v>19</v>
      </c>
      <c r="V1177" s="31">
        <v>1404</v>
      </c>
      <c r="W1177" s="35">
        <v>8</v>
      </c>
      <c r="X1177">
        <v>2</v>
      </c>
      <c r="Y1177" t="s">
        <v>21</v>
      </c>
      <c r="Z1177" s="5" t="str">
        <f t="shared" si="62"/>
        <v>1404_2_45 day</v>
      </c>
      <c r="AA1177" s="32">
        <f t="shared" si="63"/>
        <v>240165</v>
      </c>
      <c r="AF1177">
        <f>VLOOKUP($I1177,ForageQuality!$G$3:$K$1436,2,FALSE)</f>
        <v>22.754145999999999</v>
      </c>
      <c r="AG1177">
        <f>VLOOKUP($I1177,ForageQuality!$G$3:$K$1436,3,FALSE)</f>
        <v>22.233131</v>
      </c>
      <c r="AH1177">
        <f>VLOOKUP($I1177,ForageQuality!$G$3:$K$1436,4,FALSE)</f>
        <v>26.590710999999999</v>
      </c>
      <c r="AI1177">
        <f>VLOOKUP($I1177,ForageQuality!$G$3:$K$1436,5,FALSE)</f>
        <v>18.065010999999998</v>
      </c>
    </row>
    <row r="1178" spans="1:35" ht="15" customHeight="1" x14ac:dyDescent="0.2">
      <c r="A1178" s="27" t="s">
        <v>19</v>
      </c>
      <c r="B1178" s="27">
        <v>2024</v>
      </c>
      <c r="C1178" s="30">
        <v>45553</v>
      </c>
      <c r="D1178" s="27">
        <v>1301</v>
      </c>
      <c r="E1178" s="31">
        <v>3</v>
      </c>
      <c r="F1178" s="27" t="s">
        <v>20</v>
      </c>
      <c r="G1178" s="27" t="s">
        <v>27</v>
      </c>
      <c r="H1178" s="27">
        <v>4</v>
      </c>
      <c r="I1178" s="5">
        <f t="shared" si="60"/>
        <v>240300</v>
      </c>
      <c r="J1178" s="27">
        <v>3.072382613394514</v>
      </c>
      <c r="Q1178" t="str">
        <f t="shared" si="61"/>
        <v>1301_4_35 day</v>
      </c>
      <c r="R1178" s="31">
        <v>240166</v>
      </c>
      <c r="S1178" s="34">
        <v>2024</v>
      </c>
      <c r="T1178" s="34" t="s">
        <v>130</v>
      </c>
      <c r="U1178" s="31" t="s">
        <v>19</v>
      </c>
      <c r="V1178" s="31">
        <v>1405</v>
      </c>
      <c r="W1178" s="35">
        <v>8</v>
      </c>
      <c r="X1178">
        <v>2</v>
      </c>
      <c r="Y1178" t="s">
        <v>21</v>
      </c>
      <c r="Z1178" s="5" t="str">
        <f t="shared" si="62"/>
        <v>1405_2_45 day</v>
      </c>
      <c r="AA1178" s="32">
        <f t="shared" si="63"/>
        <v>240166</v>
      </c>
      <c r="AF1178">
        <f>VLOOKUP($I1178,ForageQuality!$G$3:$K$1436,2,FALSE)</f>
        <v>21.877775</v>
      </c>
      <c r="AG1178">
        <f>VLOOKUP($I1178,ForageQuality!$G$3:$K$1436,3,FALSE)</f>
        <v>21.441925000000001</v>
      </c>
      <c r="AH1178">
        <f>VLOOKUP($I1178,ForageQuality!$G$3:$K$1436,4,FALSE)</f>
        <v>28.06495</v>
      </c>
      <c r="AI1178">
        <f>VLOOKUP($I1178,ForageQuality!$G$3:$K$1436,5,FALSE)</f>
        <v>16.069600000000001</v>
      </c>
    </row>
    <row r="1179" spans="1:35" ht="15" customHeight="1" x14ac:dyDescent="0.2">
      <c r="A1179" s="27" t="s">
        <v>19</v>
      </c>
      <c r="B1179" s="27">
        <v>2024</v>
      </c>
      <c r="C1179" s="30">
        <v>45553</v>
      </c>
      <c r="D1179" s="27">
        <v>1302</v>
      </c>
      <c r="E1179" s="31">
        <v>3</v>
      </c>
      <c r="F1179" s="27" t="s">
        <v>22</v>
      </c>
      <c r="G1179" s="27" t="s">
        <v>27</v>
      </c>
      <c r="H1179" s="27">
        <v>4</v>
      </c>
      <c r="I1179" s="5">
        <f t="shared" si="60"/>
        <v>240301</v>
      </c>
      <c r="J1179" s="27">
        <v>2.0460825565236762</v>
      </c>
      <c r="Q1179" t="str">
        <f t="shared" si="61"/>
        <v>1302_4_35 day</v>
      </c>
      <c r="R1179" s="31">
        <v>240167</v>
      </c>
      <c r="S1179" s="34">
        <v>2024</v>
      </c>
      <c r="T1179" s="34" t="s">
        <v>130</v>
      </c>
      <c r="U1179" s="31" t="s">
        <v>19</v>
      </c>
      <c r="V1179" s="31">
        <v>1406</v>
      </c>
      <c r="W1179" s="35">
        <v>8</v>
      </c>
      <c r="X1179">
        <v>2</v>
      </c>
      <c r="Y1179" t="s">
        <v>21</v>
      </c>
      <c r="Z1179" s="5" t="str">
        <f t="shared" si="62"/>
        <v>1406_2_45 day</v>
      </c>
      <c r="AA1179" s="32">
        <f t="shared" si="63"/>
        <v>240167</v>
      </c>
      <c r="AF1179">
        <f>VLOOKUP($I1179,ForageQuality!$G$3:$K$1436,2,FALSE)</f>
        <v>21.397694999999999</v>
      </c>
      <c r="AG1179">
        <f>VLOOKUP($I1179,ForageQuality!$G$3:$K$1436,3,FALSE)</f>
        <v>23.077248000000001</v>
      </c>
      <c r="AH1179">
        <f>VLOOKUP($I1179,ForageQuality!$G$3:$K$1436,4,FALSE)</f>
        <v>30.345821999999998</v>
      </c>
      <c r="AI1179">
        <f>VLOOKUP($I1179,ForageQuality!$G$3:$K$1436,5,FALSE)</f>
        <v>18.123989999999999</v>
      </c>
    </row>
    <row r="1180" spans="1:35" ht="15" customHeight="1" x14ac:dyDescent="0.2">
      <c r="A1180" s="27" t="s">
        <v>19</v>
      </c>
      <c r="B1180" s="27">
        <v>2024</v>
      </c>
      <c r="C1180" s="30">
        <v>45553</v>
      </c>
      <c r="D1180" s="27">
        <v>1303</v>
      </c>
      <c r="E1180" s="31">
        <v>3</v>
      </c>
      <c r="F1180" s="27" t="s">
        <v>25</v>
      </c>
      <c r="G1180" s="27" t="s">
        <v>27</v>
      </c>
      <c r="H1180" s="27">
        <v>4</v>
      </c>
      <c r="I1180" s="5">
        <f t="shared" si="60"/>
        <v>240302</v>
      </c>
      <c r="J1180" s="27">
        <v>2.5551647715938555</v>
      </c>
      <c r="Q1180" t="str">
        <f t="shared" si="61"/>
        <v>1303_4_35 day</v>
      </c>
      <c r="R1180" s="31">
        <v>240168</v>
      </c>
      <c r="S1180" s="34">
        <v>2024</v>
      </c>
      <c r="T1180" s="34" t="s">
        <v>130</v>
      </c>
      <c r="U1180" s="31" t="s">
        <v>28</v>
      </c>
      <c r="V1180" s="31">
        <v>2101</v>
      </c>
      <c r="W1180" s="35">
        <v>7</v>
      </c>
      <c r="X1180">
        <v>2</v>
      </c>
      <c r="Y1180" t="s">
        <v>21</v>
      </c>
      <c r="Z1180" s="5" t="str">
        <f t="shared" si="62"/>
        <v>2101_2_45 day</v>
      </c>
      <c r="AA1180" s="32">
        <f t="shared" si="63"/>
        <v>240168</v>
      </c>
      <c r="AF1180">
        <f>VLOOKUP($I1180,ForageQuality!$G$3:$K$1436,2,FALSE)</f>
        <v>22.751999999999999</v>
      </c>
      <c r="AG1180">
        <f>VLOOKUP($I1180,ForageQuality!$G$3:$K$1436,3,FALSE)</f>
        <v>21.927240000000001</v>
      </c>
      <c r="AH1180">
        <f>VLOOKUP($I1180,ForageQuality!$G$3:$K$1436,4,FALSE)</f>
        <v>27.747959999999999</v>
      </c>
      <c r="AI1180">
        <f>VLOOKUP($I1180,ForageQuality!$G$3:$K$1436,5,FALSE)</f>
        <v>17.405280000000001</v>
      </c>
    </row>
    <row r="1181" spans="1:35" ht="15" customHeight="1" x14ac:dyDescent="0.2">
      <c r="A1181" s="27" t="s">
        <v>19</v>
      </c>
      <c r="B1181" s="27">
        <v>2024</v>
      </c>
      <c r="C1181" s="30">
        <v>45553</v>
      </c>
      <c r="D1181" s="27">
        <v>1304</v>
      </c>
      <c r="E1181" s="31">
        <v>3</v>
      </c>
      <c r="F1181" s="27" t="s">
        <v>26</v>
      </c>
      <c r="G1181" s="27" t="s">
        <v>27</v>
      </c>
      <c r="H1181" s="27">
        <v>4</v>
      </c>
      <c r="I1181" s="5">
        <f t="shared" si="60"/>
        <v>240303</v>
      </c>
      <c r="J1181" s="27">
        <v>2.2267614604752501</v>
      </c>
      <c r="Q1181" t="str">
        <f t="shared" si="61"/>
        <v>1304_4_35 day</v>
      </c>
      <c r="R1181" s="31">
        <v>240169</v>
      </c>
      <c r="S1181" s="34">
        <v>2024</v>
      </c>
      <c r="T1181" s="34" t="s">
        <v>130</v>
      </c>
      <c r="U1181" s="31" t="s">
        <v>28</v>
      </c>
      <c r="V1181" s="31">
        <v>2102</v>
      </c>
      <c r="W1181" s="35">
        <v>7</v>
      </c>
      <c r="X1181">
        <v>2</v>
      </c>
      <c r="Y1181" t="s">
        <v>21</v>
      </c>
      <c r="Z1181" s="5" t="str">
        <f t="shared" si="62"/>
        <v>2102_2_45 day</v>
      </c>
      <c r="AA1181" s="32">
        <f t="shared" si="63"/>
        <v>240169</v>
      </c>
      <c r="AF1181">
        <f>VLOOKUP($I1181,ForageQuality!$G$3:$K$1436,2,FALSE)</f>
        <v>22.076900999999999</v>
      </c>
      <c r="AG1181">
        <f>VLOOKUP($I1181,ForageQuality!$G$3:$K$1436,3,FALSE)</f>
        <v>23.601731999999998</v>
      </c>
      <c r="AH1181">
        <f>VLOOKUP($I1181,ForageQuality!$G$3:$K$1436,4,FALSE)</f>
        <v>28.810782</v>
      </c>
      <c r="AI1181">
        <f>VLOOKUP($I1181,ForageQuality!$G$3:$K$1436,5,FALSE)</f>
        <v>16.555308</v>
      </c>
    </row>
    <row r="1182" spans="1:35" ht="15" customHeight="1" x14ac:dyDescent="0.2">
      <c r="A1182" s="27" t="s">
        <v>19</v>
      </c>
      <c r="B1182" s="27">
        <v>2024</v>
      </c>
      <c r="C1182" s="30">
        <v>45553</v>
      </c>
      <c r="D1182" s="27">
        <v>1305</v>
      </c>
      <c r="E1182" s="31">
        <v>3</v>
      </c>
      <c r="F1182" s="27" t="s">
        <v>23</v>
      </c>
      <c r="G1182" s="27" t="s">
        <v>27</v>
      </c>
      <c r="H1182" s="27">
        <v>4</v>
      </c>
      <c r="I1182" s="5">
        <f t="shared" si="60"/>
        <v>240304</v>
      </c>
      <c r="J1182" s="27">
        <v>1.8532082327294943</v>
      </c>
      <c r="Q1182" t="str">
        <f t="shared" si="61"/>
        <v>1305_4_35 day</v>
      </c>
      <c r="R1182" s="31">
        <v>240170</v>
      </c>
      <c r="S1182" s="34">
        <v>2024</v>
      </c>
      <c r="T1182" s="34" t="s">
        <v>130</v>
      </c>
      <c r="U1182" s="31" t="s">
        <v>28</v>
      </c>
      <c r="V1182" s="31">
        <v>2103</v>
      </c>
      <c r="W1182" s="35">
        <v>7</v>
      </c>
      <c r="X1182">
        <v>2</v>
      </c>
      <c r="Y1182" t="s">
        <v>21</v>
      </c>
      <c r="Z1182" s="5" t="str">
        <f t="shared" si="62"/>
        <v>2103_2_45 day</v>
      </c>
      <c r="AA1182" s="32">
        <f t="shared" si="63"/>
        <v>240170</v>
      </c>
      <c r="AF1182">
        <f>VLOOKUP($I1182,ForageQuality!$G$3:$K$1436,2,FALSE)</f>
        <v>18.808859999999999</v>
      </c>
      <c r="AG1182">
        <f>VLOOKUP($I1182,ForageQuality!$G$3:$K$1436,3,FALSE)</f>
        <v>27.510904</v>
      </c>
      <c r="AH1182">
        <f>VLOOKUP($I1182,ForageQuality!$G$3:$K$1436,4,FALSE)</f>
        <v>34.327348000000001</v>
      </c>
      <c r="AI1182">
        <f>VLOOKUP($I1182,ForageQuality!$G$3:$K$1436,5,FALSE)</f>
        <v>23.108028000000001</v>
      </c>
    </row>
    <row r="1183" spans="1:35" ht="15" customHeight="1" x14ac:dyDescent="0.2">
      <c r="A1183" s="27" t="s">
        <v>19</v>
      </c>
      <c r="B1183" s="27">
        <v>2024</v>
      </c>
      <c r="C1183" s="30">
        <v>45553</v>
      </c>
      <c r="D1183" s="27">
        <v>1306</v>
      </c>
      <c r="E1183" s="31">
        <v>3</v>
      </c>
      <c r="F1183" s="27" t="s">
        <v>24</v>
      </c>
      <c r="G1183" s="27" t="s">
        <v>27</v>
      </c>
      <c r="H1183" s="27">
        <v>4</v>
      </c>
      <c r="I1183" s="5">
        <f t="shared" si="60"/>
        <v>240305</v>
      </c>
      <c r="J1183" s="27">
        <v>2.6616057001296176</v>
      </c>
      <c r="Q1183" t="str">
        <f t="shared" si="61"/>
        <v>1306_4_35 day</v>
      </c>
      <c r="R1183" s="31">
        <v>240171</v>
      </c>
      <c r="S1183" s="34">
        <v>2024</v>
      </c>
      <c r="T1183" s="34" t="s">
        <v>130</v>
      </c>
      <c r="U1183" s="31" t="s">
        <v>28</v>
      </c>
      <c r="V1183" s="31">
        <v>2104</v>
      </c>
      <c r="W1183" s="35">
        <v>7</v>
      </c>
      <c r="X1183">
        <v>2</v>
      </c>
      <c r="Y1183" t="s">
        <v>21</v>
      </c>
      <c r="Z1183" s="5" t="str">
        <f t="shared" si="62"/>
        <v>2104_2_45 day</v>
      </c>
      <c r="AA1183" s="32">
        <f t="shared" si="63"/>
        <v>240171</v>
      </c>
      <c r="AF1183">
        <f>VLOOKUP($I1183,ForageQuality!$G$3:$K$1436,2,FALSE)</f>
        <v>21.521419999999999</v>
      </c>
      <c r="AG1183">
        <f>VLOOKUP($I1183,ForageQuality!$G$3:$K$1436,3,FALSE)</f>
        <v>23.495000000000001</v>
      </c>
      <c r="AH1183">
        <f>VLOOKUP($I1183,ForageQuality!$G$3:$K$1436,4,FALSE)</f>
        <v>28.222193999999998</v>
      </c>
      <c r="AI1183">
        <f>VLOOKUP($I1183,ForageQuality!$G$3:$K$1436,5,FALSE)</f>
        <v>19.218910000000001</v>
      </c>
    </row>
    <row r="1184" spans="1:35" ht="15" customHeight="1" x14ac:dyDescent="0.2">
      <c r="A1184" s="27" t="s">
        <v>19</v>
      </c>
      <c r="B1184" s="27">
        <v>2024</v>
      </c>
      <c r="C1184" s="30">
        <v>45587</v>
      </c>
      <c r="D1184" s="27">
        <v>1307</v>
      </c>
      <c r="E1184" s="31">
        <v>3</v>
      </c>
      <c r="F1184" s="27" t="s">
        <v>22</v>
      </c>
      <c r="G1184" s="27" t="s">
        <v>21</v>
      </c>
      <c r="H1184" s="27">
        <v>4</v>
      </c>
      <c r="I1184" s="5">
        <f t="shared" si="60"/>
        <v>240348</v>
      </c>
      <c r="J1184" s="27">
        <v>1.3389131224239685</v>
      </c>
      <c r="Q1184" t="str">
        <f t="shared" si="61"/>
        <v>1307_4_45 day</v>
      </c>
      <c r="R1184" s="31">
        <v>240172</v>
      </c>
      <c r="S1184" s="34">
        <v>2024</v>
      </c>
      <c r="T1184" s="34" t="s">
        <v>130</v>
      </c>
      <c r="U1184" s="31" t="s">
        <v>28</v>
      </c>
      <c r="V1184" s="31">
        <v>2105</v>
      </c>
      <c r="W1184" s="35">
        <v>7</v>
      </c>
      <c r="X1184">
        <v>2</v>
      </c>
      <c r="Y1184" t="s">
        <v>21</v>
      </c>
      <c r="Z1184" s="5" t="str">
        <f t="shared" si="62"/>
        <v>2105_2_45 day</v>
      </c>
      <c r="AA1184" s="32">
        <f t="shared" si="63"/>
        <v>240172</v>
      </c>
      <c r="AF1184">
        <f>VLOOKUP($I1184,ForageQuality!$G$3:$K$1436,2,FALSE)</f>
        <v>16.422042000000001</v>
      </c>
      <c r="AG1184">
        <f>VLOOKUP($I1184,ForageQuality!$G$3:$K$1436,3,FALSE)</f>
        <v>27.373235999999999</v>
      </c>
      <c r="AH1184">
        <f>VLOOKUP($I1184,ForageQuality!$G$3:$K$1436,4,FALSE)</f>
        <v>33.774887999999997</v>
      </c>
      <c r="AI1184">
        <f>VLOOKUP($I1184,ForageQuality!$G$3:$K$1436,5,FALSE)</f>
        <v>27.525203999999999</v>
      </c>
    </row>
    <row r="1185" spans="1:35" ht="15" customHeight="1" x14ac:dyDescent="0.2">
      <c r="A1185" s="27" t="s">
        <v>19</v>
      </c>
      <c r="B1185" s="27">
        <v>2024</v>
      </c>
      <c r="C1185" s="30">
        <v>45587</v>
      </c>
      <c r="D1185" s="27">
        <v>1308</v>
      </c>
      <c r="E1185" s="31">
        <v>3</v>
      </c>
      <c r="F1185" s="27" t="s">
        <v>20</v>
      </c>
      <c r="G1185" s="27" t="s">
        <v>21</v>
      </c>
      <c r="H1185" s="27">
        <v>4</v>
      </c>
      <c r="I1185" s="5">
        <f t="shared" si="60"/>
        <v>240349</v>
      </c>
      <c r="J1185" s="27">
        <v>1.5031978833942317</v>
      </c>
      <c r="Q1185" t="str">
        <f t="shared" si="61"/>
        <v>1308_4_45 day</v>
      </c>
      <c r="R1185" s="31">
        <v>240173</v>
      </c>
      <c r="S1185" s="34">
        <v>2024</v>
      </c>
      <c r="T1185" s="34" t="s">
        <v>130</v>
      </c>
      <c r="U1185" s="31" t="s">
        <v>28</v>
      </c>
      <c r="V1185" s="31">
        <v>2106</v>
      </c>
      <c r="W1185" s="35">
        <v>7</v>
      </c>
      <c r="X1185">
        <v>2</v>
      </c>
      <c r="Y1185" t="s">
        <v>21</v>
      </c>
      <c r="Z1185" s="5" t="str">
        <f t="shared" si="62"/>
        <v>2106_2_45 day</v>
      </c>
      <c r="AA1185" s="32">
        <f t="shared" si="63"/>
        <v>240173</v>
      </c>
      <c r="AF1185">
        <f>VLOOKUP($I1185,ForageQuality!$G$3:$K$1436,2,FALSE)</f>
        <v>18.620742</v>
      </c>
      <c r="AG1185">
        <f>VLOOKUP($I1185,ForageQuality!$G$3:$K$1436,3,FALSE)</f>
        <v>24.063583000000001</v>
      </c>
      <c r="AH1185">
        <f>VLOOKUP($I1185,ForageQuality!$G$3:$K$1436,4,FALSE)</f>
        <v>29.487558</v>
      </c>
      <c r="AI1185">
        <f>VLOOKUP($I1185,ForageQuality!$G$3:$K$1436,5,FALSE)</f>
        <v>22.176983</v>
      </c>
    </row>
    <row r="1186" spans="1:35" ht="15" customHeight="1" x14ac:dyDescent="0.2">
      <c r="A1186" s="27" t="s">
        <v>19</v>
      </c>
      <c r="B1186" s="27">
        <v>2024</v>
      </c>
      <c r="C1186" s="30">
        <v>45587</v>
      </c>
      <c r="D1186" s="27">
        <v>1309</v>
      </c>
      <c r="E1186" s="31">
        <v>3</v>
      </c>
      <c r="F1186" s="27" t="s">
        <v>26</v>
      </c>
      <c r="G1186" s="27" t="s">
        <v>21</v>
      </c>
      <c r="H1186" s="27">
        <v>4</v>
      </c>
      <c r="I1186" s="5">
        <f t="shared" si="60"/>
        <v>240350</v>
      </c>
      <c r="J1186" s="27">
        <v>1.4973647270571271</v>
      </c>
      <c r="Q1186" t="str">
        <f t="shared" si="61"/>
        <v>1309_4_45 day</v>
      </c>
      <c r="R1186" s="31">
        <v>240174</v>
      </c>
      <c r="S1186" s="34">
        <v>2024</v>
      </c>
      <c r="T1186" s="34" t="s">
        <v>130</v>
      </c>
      <c r="U1186" s="31" t="s">
        <v>28</v>
      </c>
      <c r="V1186" s="31">
        <v>2201</v>
      </c>
      <c r="W1186" s="35">
        <v>7</v>
      </c>
      <c r="X1186">
        <v>2</v>
      </c>
      <c r="Y1186" t="s">
        <v>21</v>
      </c>
      <c r="Z1186" s="5" t="str">
        <f t="shared" si="62"/>
        <v>2201_2_45 day</v>
      </c>
      <c r="AA1186" s="32">
        <f t="shared" si="63"/>
        <v>240174</v>
      </c>
      <c r="AF1186">
        <f>VLOOKUP($I1186,ForageQuality!$G$3:$K$1436,2,FALSE)</f>
        <v>17.443823999999999</v>
      </c>
      <c r="AG1186">
        <f>VLOOKUP($I1186,ForageQuality!$G$3:$K$1436,3,FALSE)</f>
        <v>26.867823999999999</v>
      </c>
      <c r="AH1186">
        <f>VLOOKUP($I1186,ForageQuality!$G$3:$K$1436,4,FALSE)</f>
        <v>31.532703999999999</v>
      </c>
      <c r="AI1186">
        <f>VLOOKUP($I1186,ForageQuality!$G$3:$K$1436,5,FALSE)</f>
        <v>23.578848000000001</v>
      </c>
    </row>
    <row r="1187" spans="1:35" ht="15" customHeight="1" x14ac:dyDescent="0.2">
      <c r="A1187" s="27" t="s">
        <v>19</v>
      </c>
      <c r="B1187" s="27">
        <v>2024</v>
      </c>
      <c r="C1187" s="30">
        <v>45587</v>
      </c>
      <c r="D1187" s="27">
        <v>1310</v>
      </c>
      <c r="E1187" s="31">
        <v>3</v>
      </c>
      <c r="F1187" s="27" t="s">
        <v>24</v>
      </c>
      <c r="G1187" s="27" t="s">
        <v>21</v>
      </c>
      <c r="H1187" s="27">
        <v>4</v>
      </c>
      <c r="I1187" s="5">
        <f t="shared" si="60"/>
        <v>240351</v>
      </c>
      <c r="J1187" s="27">
        <v>1.4991079135297658</v>
      </c>
      <c r="Q1187" t="str">
        <f t="shared" si="61"/>
        <v>1310_4_45 day</v>
      </c>
      <c r="R1187" s="31">
        <v>240175</v>
      </c>
      <c r="S1187" s="34">
        <v>2024</v>
      </c>
      <c r="T1187" s="34" t="s">
        <v>130</v>
      </c>
      <c r="U1187" s="31" t="s">
        <v>28</v>
      </c>
      <c r="V1187" s="31">
        <v>2202</v>
      </c>
      <c r="W1187" s="35">
        <v>7</v>
      </c>
      <c r="X1187">
        <v>2</v>
      </c>
      <c r="Y1187" t="s">
        <v>21</v>
      </c>
      <c r="Z1187" s="5" t="str">
        <f t="shared" si="62"/>
        <v>2202_2_45 day</v>
      </c>
      <c r="AA1187" s="32">
        <f t="shared" si="63"/>
        <v>240175</v>
      </c>
      <c r="AF1187">
        <f>VLOOKUP($I1187,ForageQuality!$G$3:$K$1436,2,FALSE)</f>
        <v>15.593695</v>
      </c>
      <c r="AG1187">
        <f>VLOOKUP($I1187,ForageQuality!$G$3:$K$1436,3,FALSE)</f>
        <v>28.372779999999999</v>
      </c>
      <c r="AH1187">
        <f>VLOOKUP($I1187,ForageQuality!$G$3:$K$1436,4,FALSE)</f>
        <v>34.587589999999999</v>
      </c>
      <c r="AI1187">
        <f>VLOOKUP($I1187,ForageQuality!$G$3:$K$1436,5,FALSE)</f>
        <v>28.646685000000002</v>
      </c>
    </row>
    <row r="1188" spans="1:35" ht="15" customHeight="1" x14ac:dyDescent="0.2">
      <c r="A1188" s="27" t="s">
        <v>19</v>
      </c>
      <c r="B1188" s="27">
        <v>2024</v>
      </c>
      <c r="C1188" s="30">
        <v>45587</v>
      </c>
      <c r="D1188" s="27">
        <v>1311</v>
      </c>
      <c r="E1188" s="31">
        <v>3</v>
      </c>
      <c r="F1188" s="27" t="s">
        <v>25</v>
      </c>
      <c r="G1188" s="27" t="s">
        <v>21</v>
      </c>
      <c r="H1188" s="27">
        <v>4</v>
      </c>
      <c r="I1188" s="5">
        <f t="shared" si="60"/>
        <v>240352</v>
      </c>
      <c r="J1188" s="27">
        <v>1.8491713349765782</v>
      </c>
      <c r="Q1188" t="str">
        <f t="shared" si="61"/>
        <v>1311_4_45 day</v>
      </c>
      <c r="R1188" s="31">
        <v>240176</v>
      </c>
      <c r="S1188" s="34">
        <v>2024</v>
      </c>
      <c r="T1188" s="34" t="s">
        <v>130</v>
      </c>
      <c r="U1188" s="31" t="s">
        <v>28</v>
      </c>
      <c r="V1188" s="31">
        <v>2203</v>
      </c>
      <c r="W1188" s="35">
        <v>7</v>
      </c>
      <c r="X1188">
        <v>2</v>
      </c>
      <c r="Y1188" t="s">
        <v>21</v>
      </c>
      <c r="Z1188" s="5" t="str">
        <f t="shared" si="62"/>
        <v>2203_2_45 day</v>
      </c>
      <c r="AA1188" s="32">
        <f t="shared" si="63"/>
        <v>240176</v>
      </c>
      <c r="AF1188">
        <f>VLOOKUP($I1188,ForageQuality!$G$3:$K$1436,2,FALSE)</f>
        <v>19.189899</v>
      </c>
      <c r="AG1188">
        <f>VLOOKUP($I1188,ForageQuality!$G$3:$K$1436,3,FALSE)</f>
        <v>23.510679</v>
      </c>
      <c r="AH1188">
        <f>VLOOKUP($I1188,ForageQuality!$G$3:$K$1436,4,FALSE)</f>
        <v>28.357467</v>
      </c>
      <c r="AI1188">
        <f>VLOOKUP($I1188,ForageQuality!$G$3:$K$1436,5,FALSE)</f>
        <v>19.340187</v>
      </c>
    </row>
    <row r="1189" spans="1:35" ht="15" customHeight="1" x14ac:dyDescent="0.2">
      <c r="A1189" s="27" t="s">
        <v>19</v>
      </c>
      <c r="B1189" s="27">
        <v>2024</v>
      </c>
      <c r="C1189" s="30">
        <v>45587</v>
      </c>
      <c r="D1189" s="27">
        <v>1312</v>
      </c>
      <c r="E1189" s="31">
        <v>3</v>
      </c>
      <c r="F1189" s="27" t="s">
        <v>23</v>
      </c>
      <c r="G1189" s="27" t="s">
        <v>21</v>
      </c>
      <c r="H1189" s="27">
        <v>4</v>
      </c>
      <c r="I1189" s="5">
        <f t="shared" si="60"/>
        <v>240353</v>
      </c>
      <c r="J1189" s="27">
        <v>2.0563664632874787</v>
      </c>
      <c r="Q1189" t="str">
        <f t="shared" si="61"/>
        <v>1312_4_45 day</v>
      </c>
      <c r="R1189" s="31">
        <v>240177</v>
      </c>
      <c r="S1189" s="34">
        <v>2024</v>
      </c>
      <c r="T1189" s="34" t="s">
        <v>130</v>
      </c>
      <c r="U1189" s="31" t="s">
        <v>28</v>
      </c>
      <c r="V1189" s="31">
        <v>2204</v>
      </c>
      <c r="W1189" s="35">
        <v>7</v>
      </c>
      <c r="X1189">
        <v>2</v>
      </c>
      <c r="Y1189" t="s">
        <v>21</v>
      </c>
      <c r="Z1189" s="5" t="str">
        <f t="shared" si="62"/>
        <v>2204_2_45 day</v>
      </c>
      <c r="AA1189" s="32">
        <f t="shared" si="63"/>
        <v>240177</v>
      </c>
      <c r="AF1189">
        <f>VLOOKUP($I1189,ForageQuality!$G$3:$K$1436,2,FALSE)</f>
        <v>16.115659999999998</v>
      </c>
      <c r="AG1189">
        <f>VLOOKUP($I1189,ForageQuality!$G$3:$K$1436,3,FALSE)</f>
        <v>28.242576</v>
      </c>
      <c r="AH1189">
        <f>VLOOKUP($I1189,ForageQuality!$G$3:$K$1436,4,FALSE)</f>
        <v>35.341028000000001</v>
      </c>
      <c r="AI1189">
        <f>VLOOKUP($I1189,ForageQuality!$G$3:$K$1436,5,FALSE)</f>
        <v>26.078067999999998</v>
      </c>
    </row>
    <row r="1190" spans="1:35" ht="15" customHeight="1" x14ac:dyDescent="0.2">
      <c r="A1190" s="27" t="s">
        <v>19</v>
      </c>
      <c r="B1190" s="27">
        <v>2024</v>
      </c>
      <c r="C1190" s="30">
        <v>45587</v>
      </c>
      <c r="D1190" s="27">
        <v>1401</v>
      </c>
      <c r="E1190" s="31">
        <v>4</v>
      </c>
      <c r="F1190" s="27" t="s">
        <v>20</v>
      </c>
      <c r="G1190" s="27" t="s">
        <v>21</v>
      </c>
      <c r="H1190" s="27">
        <v>4</v>
      </c>
      <c r="I1190" s="5">
        <f t="shared" si="60"/>
        <v>240354</v>
      </c>
      <c r="J1190" s="27">
        <v>1.4416527317492294</v>
      </c>
      <c r="Q1190" t="str">
        <f t="shared" si="61"/>
        <v>1401_4_45 day</v>
      </c>
      <c r="R1190" s="31">
        <v>240178</v>
      </c>
      <c r="S1190" s="34">
        <v>2024</v>
      </c>
      <c r="T1190" s="34" t="s">
        <v>130</v>
      </c>
      <c r="U1190" s="31" t="s">
        <v>28</v>
      </c>
      <c r="V1190" s="31">
        <v>2205</v>
      </c>
      <c r="W1190" s="35">
        <v>7</v>
      </c>
      <c r="X1190">
        <v>2</v>
      </c>
      <c r="Y1190" t="s">
        <v>21</v>
      </c>
      <c r="Z1190" s="5" t="str">
        <f t="shared" si="62"/>
        <v>2205_2_45 day</v>
      </c>
      <c r="AA1190" s="32">
        <f t="shared" si="63"/>
        <v>240178</v>
      </c>
      <c r="AF1190">
        <f>VLOOKUP($I1190,ForageQuality!$G$3:$K$1436,2,FALSE)</f>
        <v>17.384796000000001</v>
      </c>
      <c r="AG1190">
        <f>VLOOKUP($I1190,ForageQuality!$G$3:$K$1436,3,FALSE)</f>
        <v>25.171146</v>
      </c>
      <c r="AH1190">
        <f>VLOOKUP($I1190,ForageQuality!$G$3:$K$1436,4,FALSE)</f>
        <v>32.334587999999997</v>
      </c>
      <c r="AI1190">
        <f>VLOOKUP($I1190,ForageQuality!$G$3:$K$1436,5,FALSE)</f>
        <v>24.161280000000001</v>
      </c>
    </row>
    <row r="1191" spans="1:35" ht="15" customHeight="1" x14ac:dyDescent="0.2">
      <c r="A1191" s="27" t="s">
        <v>19</v>
      </c>
      <c r="B1191" s="27">
        <v>2024</v>
      </c>
      <c r="C1191" s="30">
        <v>45587</v>
      </c>
      <c r="D1191" s="27">
        <v>1402</v>
      </c>
      <c r="E1191" s="31">
        <v>4</v>
      </c>
      <c r="F1191" s="27" t="s">
        <v>23</v>
      </c>
      <c r="G1191" s="27" t="s">
        <v>21</v>
      </c>
      <c r="H1191" s="27">
        <v>4</v>
      </c>
      <c r="I1191" s="5">
        <f t="shared" si="60"/>
        <v>240355</v>
      </c>
      <c r="J1191" s="27">
        <v>1.5897076758015594</v>
      </c>
      <c r="Q1191" t="str">
        <f t="shared" si="61"/>
        <v>1402_4_45 day</v>
      </c>
      <c r="R1191" s="31">
        <v>240179</v>
      </c>
      <c r="S1191" s="34">
        <v>2024</v>
      </c>
      <c r="T1191" s="34" t="s">
        <v>130</v>
      </c>
      <c r="U1191" s="31" t="s">
        <v>28</v>
      </c>
      <c r="V1191" s="31">
        <v>2206</v>
      </c>
      <c r="W1191" s="35">
        <v>7</v>
      </c>
      <c r="X1191">
        <v>2</v>
      </c>
      <c r="Y1191" t="s">
        <v>21</v>
      </c>
      <c r="Z1191" s="5" t="str">
        <f t="shared" si="62"/>
        <v>2206_2_45 day</v>
      </c>
      <c r="AA1191" s="32">
        <f t="shared" si="63"/>
        <v>240179</v>
      </c>
      <c r="AF1191">
        <f>VLOOKUP($I1191,ForageQuality!$G$3:$K$1436,2,FALSE)</f>
        <v>14.24676</v>
      </c>
      <c r="AG1191">
        <f>VLOOKUP($I1191,ForageQuality!$G$3:$K$1436,3,FALSE)</f>
        <v>29.11788</v>
      </c>
      <c r="AH1191">
        <f>VLOOKUP($I1191,ForageQuality!$G$3:$K$1436,4,FALSE)</f>
        <v>37.471060000000001</v>
      </c>
      <c r="AI1191">
        <f>VLOOKUP($I1191,ForageQuality!$G$3:$K$1436,5,FALSE)</f>
        <v>29.6571</v>
      </c>
    </row>
    <row r="1192" spans="1:35" ht="15" customHeight="1" x14ac:dyDescent="0.2">
      <c r="A1192" s="27" t="s">
        <v>19</v>
      </c>
      <c r="B1192" s="27">
        <v>2024</v>
      </c>
      <c r="C1192" s="30">
        <v>45587</v>
      </c>
      <c r="D1192" s="27">
        <v>1403</v>
      </c>
      <c r="E1192" s="31">
        <v>4</v>
      </c>
      <c r="F1192" s="27" t="s">
        <v>24</v>
      </c>
      <c r="G1192" s="27" t="s">
        <v>21</v>
      </c>
      <c r="H1192" s="27">
        <v>4</v>
      </c>
      <c r="I1192" s="5">
        <f t="shared" si="60"/>
        <v>240356</v>
      </c>
      <c r="J1192" s="27">
        <v>0.92600003511359263</v>
      </c>
      <c r="Q1192" t="str">
        <f t="shared" si="61"/>
        <v>1403_4_45 day</v>
      </c>
      <c r="R1192" s="31">
        <v>240180</v>
      </c>
      <c r="S1192" s="34">
        <v>2024</v>
      </c>
      <c r="T1192" s="34" t="s">
        <v>130</v>
      </c>
      <c r="U1192" s="31" t="s">
        <v>28</v>
      </c>
      <c r="V1192" s="31">
        <v>2307</v>
      </c>
      <c r="W1192" s="35">
        <v>7</v>
      </c>
      <c r="X1192">
        <v>2</v>
      </c>
      <c r="Y1192" t="s">
        <v>21</v>
      </c>
      <c r="Z1192" s="5" t="str">
        <f t="shared" si="62"/>
        <v>2307_2_45 day</v>
      </c>
      <c r="AA1192" s="32">
        <f t="shared" si="63"/>
        <v>240180</v>
      </c>
      <c r="AF1192" t="e">
        <f>VLOOKUP($I1192,ForageQuality!$G$3:$K$1436,2,FALSE)</f>
        <v>#VALUE!</v>
      </c>
      <c r="AG1192">
        <f>VLOOKUP($I1192,ForageQuality!$G$3:$K$1436,3,FALSE)</f>
        <v>0</v>
      </c>
      <c r="AH1192">
        <f>VLOOKUP($I1192,ForageQuality!$G$3:$K$1436,4,FALSE)</f>
        <v>0</v>
      </c>
      <c r="AI1192">
        <f>VLOOKUP($I1192,ForageQuality!$G$3:$K$1436,5,FALSE)</f>
        <v>0</v>
      </c>
    </row>
    <row r="1193" spans="1:35" ht="15" customHeight="1" x14ac:dyDescent="0.2">
      <c r="A1193" s="27" t="s">
        <v>19</v>
      </c>
      <c r="B1193" s="27">
        <v>2024</v>
      </c>
      <c r="C1193" s="30">
        <v>45587</v>
      </c>
      <c r="D1193" s="27">
        <v>1404</v>
      </c>
      <c r="E1193" s="31">
        <v>4</v>
      </c>
      <c r="F1193" s="27" t="s">
        <v>22</v>
      </c>
      <c r="G1193" s="27" t="s">
        <v>21</v>
      </c>
      <c r="H1193" s="27">
        <v>4</v>
      </c>
      <c r="I1193" s="5">
        <f t="shared" si="60"/>
        <v>240357</v>
      </c>
      <c r="J1193" s="27">
        <v>1.0826384364645927</v>
      </c>
      <c r="Q1193" t="str">
        <f t="shared" si="61"/>
        <v>1404_4_45 day</v>
      </c>
      <c r="R1193" s="31">
        <v>240181</v>
      </c>
      <c r="S1193" s="34">
        <v>2024</v>
      </c>
      <c r="T1193" s="34" t="s">
        <v>130</v>
      </c>
      <c r="U1193" s="31" t="s">
        <v>28</v>
      </c>
      <c r="V1193" s="31">
        <v>2308</v>
      </c>
      <c r="W1193" s="35">
        <v>7</v>
      </c>
      <c r="X1193">
        <v>2</v>
      </c>
      <c r="Y1193" t="s">
        <v>21</v>
      </c>
      <c r="Z1193" s="5" t="str">
        <f t="shared" si="62"/>
        <v>2308_2_45 day</v>
      </c>
      <c r="AA1193" s="32">
        <f t="shared" si="63"/>
        <v>240181</v>
      </c>
      <c r="AF1193">
        <f>VLOOKUP($I1193,ForageQuality!$G$3:$K$1436,2,FALSE)</f>
        <v>17.450664</v>
      </c>
      <c r="AG1193">
        <f>VLOOKUP($I1193,ForageQuality!$G$3:$K$1436,3,FALSE)</f>
        <v>27.063638000000001</v>
      </c>
      <c r="AH1193">
        <f>VLOOKUP($I1193,ForageQuality!$G$3:$K$1436,4,FALSE)</f>
        <v>32.672780000000003</v>
      </c>
      <c r="AI1193">
        <f>VLOOKUP($I1193,ForageQuality!$G$3:$K$1436,5,FALSE)</f>
        <v>25.203367</v>
      </c>
    </row>
    <row r="1194" spans="1:35" ht="15" customHeight="1" x14ac:dyDescent="0.2">
      <c r="A1194" s="27" t="s">
        <v>19</v>
      </c>
      <c r="B1194" s="27">
        <v>2024</v>
      </c>
      <c r="C1194" s="30">
        <v>45587</v>
      </c>
      <c r="D1194" s="27">
        <v>1405</v>
      </c>
      <c r="E1194" s="31">
        <v>4</v>
      </c>
      <c r="F1194" s="27" t="s">
        <v>26</v>
      </c>
      <c r="G1194" s="27" t="s">
        <v>21</v>
      </c>
      <c r="H1194" s="27">
        <v>4</v>
      </c>
      <c r="I1194" s="5">
        <f t="shared" si="60"/>
        <v>240358</v>
      </c>
      <c r="J1194" s="27">
        <v>1.1309432058015012</v>
      </c>
      <c r="Q1194" t="str">
        <f t="shared" si="61"/>
        <v>1405_4_45 day</v>
      </c>
      <c r="R1194" s="31">
        <v>240182</v>
      </c>
      <c r="S1194" s="34">
        <v>2024</v>
      </c>
      <c r="T1194" s="34" t="s">
        <v>130</v>
      </c>
      <c r="U1194" s="31" t="s">
        <v>28</v>
      </c>
      <c r="V1194" s="31">
        <v>2309</v>
      </c>
      <c r="W1194" s="35">
        <v>7</v>
      </c>
      <c r="X1194">
        <v>2</v>
      </c>
      <c r="Y1194" t="s">
        <v>21</v>
      </c>
      <c r="Z1194" s="5" t="str">
        <f t="shared" si="62"/>
        <v>2309_2_45 day</v>
      </c>
      <c r="AA1194" s="32">
        <f t="shared" si="63"/>
        <v>240182</v>
      </c>
      <c r="AF1194">
        <f>VLOOKUP($I1194,ForageQuality!$G$3:$K$1436,2,FALSE)</f>
        <v>18.707605000000001</v>
      </c>
      <c r="AG1194">
        <f>VLOOKUP($I1194,ForageQuality!$G$3:$K$1436,3,FALSE)</f>
        <v>23.424520000000001</v>
      </c>
      <c r="AH1194">
        <f>VLOOKUP($I1194,ForageQuality!$G$3:$K$1436,4,FALSE)</f>
        <v>28.160264999999999</v>
      </c>
      <c r="AI1194">
        <f>VLOOKUP($I1194,ForageQuality!$G$3:$K$1436,5,FALSE)</f>
        <v>20.571774999999999</v>
      </c>
    </row>
    <row r="1195" spans="1:35" ht="15" customHeight="1" x14ac:dyDescent="0.2">
      <c r="A1195" s="27" t="s">
        <v>19</v>
      </c>
      <c r="B1195" s="27">
        <v>2024</v>
      </c>
      <c r="C1195" s="30">
        <v>45587</v>
      </c>
      <c r="D1195" s="27">
        <v>1406</v>
      </c>
      <c r="E1195" s="31">
        <v>4</v>
      </c>
      <c r="F1195" s="27" t="s">
        <v>25</v>
      </c>
      <c r="G1195" s="27" t="s">
        <v>21</v>
      </c>
      <c r="H1195" s="27">
        <v>4</v>
      </c>
      <c r="I1195" s="5">
        <f t="shared" si="60"/>
        <v>240359</v>
      </c>
      <c r="J1195" s="27">
        <v>1.361563038686733</v>
      </c>
      <c r="Q1195" t="str">
        <f t="shared" si="61"/>
        <v>1406_4_45 day</v>
      </c>
      <c r="R1195" s="31">
        <v>240183</v>
      </c>
      <c r="S1195" s="34">
        <v>2024</v>
      </c>
      <c r="T1195" s="34" t="s">
        <v>130</v>
      </c>
      <c r="U1195" s="31" t="s">
        <v>28</v>
      </c>
      <c r="V1195" s="31">
        <v>2310</v>
      </c>
      <c r="W1195" s="35">
        <v>7</v>
      </c>
      <c r="X1195">
        <v>2</v>
      </c>
      <c r="Y1195" t="s">
        <v>21</v>
      </c>
      <c r="Z1195" s="5" t="str">
        <f t="shared" si="62"/>
        <v>2310_2_45 day</v>
      </c>
      <c r="AA1195" s="32">
        <f t="shared" si="63"/>
        <v>240183</v>
      </c>
      <c r="AF1195">
        <f>VLOOKUP($I1195,ForageQuality!$G$3:$K$1436,2,FALSE)</f>
        <v>16.932563999999999</v>
      </c>
      <c r="AG1195">
        <f>VLOOKUP($I1195,ForageQuality!$G$3:$K$1436,3,FALSE)</f>
        <v>28.420482</v>
      </c>
      <c r="AH1195">
        <f>VLOOKUP($I1195,ForageQuality!$G$3:$K$1436,4,FALSE)</f>
        <v>35.594492000000002</v>
      </c>
      <c r="AI1195">
        <f>VLOOKUP($I1195,ForageQuality!$G$3:$K$1436,5,FALSE)</f>
        <v>26.624604000000001</v>
      </c>
    </row>
    <row r="1196" spans="1:35" ht="15" customHeight="1" x14ac:dyDescent="0.2">
      <c r="A1196" s="27" t="s">
        <v>19</v>
      </c>
      <c r="B1196" s="27">
        <v>2024</v>
      </c>
      <c r="C1196" s="30">
        <v>45553</v>
      </c>
      <c r="D1196" s="27">
        <v>1407</v>
      </c>
      <c r="E1196" s="31">
        <v>4</v>
      </c>
      <c r="F1196" s="27" t="s">
        <v>22</v>
      </c>
      <c r="G1196" s="27" t="s">
        <v>27</v>
      </c>
      <c r="H1196" s="27">
        <v>4</v>
      </c>
      <c r="I1196" s="5">
        <f t="shared" si="60"/>
        <v>240306</v>
      </c>
      <c r="J1196" s="27">
        <v>1.9668913007901057</v>
      </c>
      <c r="Q1196" t="str">
        <f t="shared" si="61"/>
        <v>1407_4_35 day</v>
      </c>
      <c r="R1196" s="31">
        <v>240184</v>
      </c>
      <c r="S1196" s="34">
        <v>2024</v>
      </c>
      <c r="T1196" s="34" t="s">
        <v>130</v>
      </c>
      <c r="U1196" s="31" t="s">
        <v>28</v>
      </c>
      <c r="V1196" s="31">
        <v>2311</v>
      </c>
      <c r="W1196" s="35">
        <v>7</v>
      </c>
      <c r="X1196">
        <v>2</v>
      </c>
      <c r="Y1196" t="s">
        <v>21</v>
      </c>
      <c r="Z1196" s="5" t="str">
        <f t="shared" si="62"/>
        <v>2311_2_45 day</v>
      </c>
      <c r="AA1196" s="32">
        <f t="shared" si="63"/>
        <v>240184</v>
      </c>
      <c r="AF1196">
        <f>VLOOKUP($I1196,ForageQuality!$G$3:$K$1436,2,FALSE)</f>
        <v>22.610023999999999</v>
      </c>
      <c r="AG1196">
        <f>VLOOKUP($I1196,ForageQuality!$G$3:$K$1436,3,FALSE)</f>
        <v>23.370664000000001</v>
      </c>
      <c r="AH1196">
        <f>VLOOKUP($I1196,ForageQuality!$G$3:$K$1436,4,FALSE)</f>
        <v>27.915488</v>
      </c>
      <c r="AI1196">
        <f>VLOOKUP($I1196,ForageQuality!$G$3:$K$1436,5,FALSE)</f>
        <v>16.125568000000001</v>
      </c>
    </row>
    <row r="1197" spans="1:35" ht="15" customHeight="1" x14ac:dyDescent="0.2">
      <c r="A1197" s="27" t="s">
        <v>19</v>
      </c>
      <c r="B1197" s="27">
        <v>2024</v>
      </c>
      <c r="C1197" s="30">
        <v>45553</v>
      </c>
      <c r="D1197" s="27">
        <v>1408</v>
      </c>
      <c r="E1197" s="31">
        <v>4</v>
      </c>
      <c r="F1197" s="27" t="s">
        <v>20</v>
      </c>
      <c r="G1197" s="27" t="s">
        <v>27</v>
      </c>
      <c r="H1197" s="27">
        <v>4</v>
      </c>
      <c r="I1197" s="5">
        <f t="shared" si="60"/>
        <v>240307</v>
      </c>
      <c r="J1197" s="27">
        <v>1.8063305151185054</v>
      </c>
      <c r="Q1197" t="str">
        <f t="shared" si="61"/>
        <v>1408_4_35 day</v>
      </c>
      <c r="R1197" s="31">
        <v>240185</v>
      </c>
      <c r="S1197" s="34">
        <v>2024</v>
      </c>
      <c r="T1197" s="34" t="s">
        <v>130</v>
      </c>
      <c r="U1197" s="31" t="s">
        <v>28</v>
      </c>
      <c r="V1197" s="31">
        <v>2312</v>
      </c>
      <c r="W1197" s="35">
        <v>7</v>
      </c>
      <c r="X1197">
        <v>2</v>
      </c>
      <c r="Y1197" t="s">
        <v>21</v>
      </c>
      <c r="Z1197" s="5" t="str">
        <f t="shared" si="62"/>
        <v>2312_2_45 day</v>
      </c>
      <c r="AA1197" s="32">
        <f t="shared" si="63"/>
        <v>240185</v>
      </c>
      <c r="AF1197">
        <f>VLOOKUP($I1197,ForageQuality!$G$3:$K$1436,2,FALSE)</f>
        <v>18.835349999999998</v>
      </c>
      <c r="AG1197">
        <f>VLOOKUP($I1197,ForageQuality!$G$3:$K$1436,3,FALSE)</f>
        <v>27.741914999999999</v>
      </c>
      <c r="AH1197">
        <f>VLOOKUP($I1197,ForageQuality!$G$3:$K$1436,4,FALSE)</f>
        <v>35.966999999999999</v>
      </c>
      <c r="AI1197">
        <f>VLOOKUP($I1197,ForageQuality!$G$3:$K$1436,5,FALSE)</f>
        <v>22.649744999999999</v>
      </c>
    </row>
    <row r="1198" spans="1:35" ht="15" customHeight="1" x14ac:dyDescent="0.2">
      <c r="A1198" s="27" t="s">
        <v>19</v>
      </c>
      <c r="B1198" s="27">
        <v>2024</v>
      </c>
      <c r="C1198" s="30">
        <v>45553</v>
      </c>
      <c r="D1198" s="27">
        <v>1409</v>
      </c>
      <c r="E1198" s="31">
        <v>4</v>
      </c>
      <c r="F1198" s="27" t="s">
        <v>24</v>
      </c>
      <c r="G1198" s="27" t="s">
        <v>27</v>
      </c>
      <c r="H1198" s="27">
        <v>4</v>
      </c>
      <c r="I1198" s="5">
        <f t="shared" si="60"/>
        <v>240308</v>
      </c>
      <c r="J1198" s="27">
        <v>1.6007194822864796</v>
      </c>
      <c r="Q1198" t="str">
        <f t="shared" si="61"/>
        <v>1409_4_35 day</v>
      </c>
      <c r="R1198" s="31">
        <v>240186</v>
      </c>
      <c r="S1198" s="34">
        <v>2024</v>
      </c>
      <c r="T1198" s="34" t="s">
        <v>130</v>
      </c>
      <c r="U1198" s="31" t="s">
        <v>28</v>
      </c>
      <c r="V1198" s="31">
        <v>2401</v>
      </c>
      <c r="W1198" s="35">
        <v>7</v>
      </c>
      <c r="X1198">
        <v>2</v>
      </c>
      <c r="Y1198" t="s">
        <v>21</v>
      </c>
      <c r="Z1198" s="5" t="str">
        <f t="shared" si="62"/>
        <v>2401_2_45 day</v>
      </c>
      <c r="AA1198" s="32">
        <f t="shared" si="63"/>
        <v>240186</v>
      </c>
      <c r="AF1198">
        <f>VLOOKUP($I1198,ForageQuality!$G$3:$K$1436,2,FALSE)</f>
        <v>19.844118000000002</v>
      </c>
      <c r="AG1198">
        <f>VLOOKUP($I1198,ForageQuality!$G$3:$K$1436,3,FALSE)</f>
        <v>26.408087999999999</v>
      </c>
      <c r="AH1198">
        <f>VLOOKUP($I1198,ForageQuality!$G$3:$K$1436,4,FALSE)</f>
        <v>32.467869</v>
      </c>
      <c r="AI1198">
        <f>VLOOKUP($I1198,ForageQuality!$G$3:$K$1436,5,FALSE)</f>
        <v>21.898925999999999</v>
      </c>
    </row>
    <row r="1199" spans="1:35" ht="15" customHeight="1" x14ac:dyDescent="0.2">
      <c r="A1199" s="27" t="s">
        <v>19</v>
      </c>
      <c r="B1199" s="27">
        <v>2024</v>
      </c>
      <c r="C1199" s="30">
        <v>45553</v>
      </c>
      <c r="D1199" s="27">
        <v>1410</v>
      </c>
      <c r="E1199" s="31">
        <v>4</v>
      </c>
      <c r="F1199" s="27" t="s">
        <v>26</v>
      </c>
      <c r="G1199" s="27" t="s">
        <v>27</v>
      </c>
      <c r="H1199" s="27">
        <v>4</v>
      </c>
      <c r="I1199" s="5">
        <f t="shared" si="60"/>
        <v>240309</v>
      </c>
      <c r="J1199" s="27">
        <v>1.7752117569705808</v>
      </c>
      <c r="Q1199" t="str">
        <f t="shared" si="61"/>
        <v>1410_4_35 day</v>
      </c>
      <c r="R1199" s="31">
        <v>240187</v>
      </c>
      <c r="S1199" s="34">
        <v>2024</v>
      </c>
      <c r="T1199" s="34" t="s">
        <v>130</v>
      </c>
      <c r="U1199" s="31" t="s">
        <v>28</v>
      </c>
      <c r="V1199" s="31">
        <v>2402</v>
      </c>
      <c r="W1199" s="35">
        <v>7</v>
      </c>
      <c r="X1199">
        <v>2</v>
      </c>
      <c r="Y1199" t="s">
        <v>21</v>
      </c>
      <c r="Z1199" s="5" t="str">
        <f t="shared" si="62"/>
        <v>2402_2_45 day</v>
      </c>
      <c r="AA1199" s="32">
        <f t="shared" si="63"/>
        <v>240187</v>
      </c>
      <c r="AF1199" t="e">
        <f>VLOOKUP($I1199,ForageQuality!$G$3:$K$1436,2,FALSE)</f>
        <v>#N/A</v>
      </c>
      <c r="AG1199" t="e">
        <f>VLOOKUP($I1199,ForageQuality!$G$3:$K$1436,3,FALSE)</f>
        <v>#N/A</v>
      </c>
      <c r="AH1199" t="e">
        <f>VLOOKUP($I1199,ForageQuality!$G$3:$K$1436,4,FALSE)</f>
        <v>#N/A</v>
      </c>
      <c r="AI1199" t="e">
        <f>VLOOKUP($I1199,ForageQuality!$G$3:$K$1436,5,FALSE)</f>
        <v>#N/A</v>
      </c>
    </row>
    <row r="1200" spans="1:35" ht="15" customHeight="1" x14ac:dyDescent="0.2">
      <c r="A1200" s="27" t="s">
        <v>19</v>
      </c>
      <c r="B1200" s="27">
        <v>2024</v>
      </c>
      <c r="C1200" s="30">
        <v>45553</v>
      </c>
      <c r="D1200" s="27">
        <v>1411</v>
      </c>
      <c r="E1200" s="31">
        <v>4</v>
      </c>
      <c r="F1200" s="27" t="s">
        <v>25</v>
      </c>
      <c r="G1200" s="27" t="s">
        <v>27</v>
      </c>
      <c r="H1200" s="27">
        <v>4</v>
      </c>
      <c r="I1200" s="5">
        <f t="shared" si="60"/>
        <v>240310</v>
      </c>
      <c r="J1200" s="27">
        <v>1.458472595666604</v>
      </c>
      <c r="Q1200" t="str">
        <f t="shared" si="61"/>
        <v>1411_4_35 day</v>
      </c>
      <c r="R1200" s="31">
        <v>240188</v>
      </c>
      <c r="S1200" s="34">
        <v>2024</v>
      </c>
      <c r="T1200" s="34" t="s">
        <v>130</v>
      </c>
      <c r="U1200" s="31" t="s">
        <v>28</v>
      </c>
      <c r="V1200" s="31">
        <v>2403</v>
      </c>
      <c r="W1200" s="35">
        <v>7</v>
      </c>
      <c r="X1200">
        <v>2</v>
      </c>
      <c r="Y1200" t="s">
        <v>21</v>
      </c>
      <c r="Z1200" s="5" t="str">
        <f t="shared" si="62"/>
        <v>2403_2_45 day</v>
      </c>
      <c r="AA1200" s="32">
        <f t="shared" si="63"/>
        <v>240188</v>
      </c>
      <c r="AF1200">
        <f>VLOOKUP($I1200,ForageQuality!$G$3:$K$1436,2,FALSE)</f>
        <v>18.150462000000001</v>
      </c>
      <c r="AG1200">
        <f>VLOOKUP($I1200,ForageQuality!$G$3:$K$1436,3,FALSE)</f>
        <v>26.523951</v>
      </c>
      <c r="AH1200">
        <f>VLOOKUP($I1200,ForageQuality!$G$3:$K$1436,4,FALSE)</f>
        <v>35.599181999999999</v>
      </c>
      <c r="AI1200">
        <f>VLOOKUP($I1200,ForageQuality!$G$3:$K$1436,5,FALSE)</f>
        <v>21.877281</v>
      </c>
    </row>
    <row r="1201" spans="1:35" ht="15" customHeight="1" x14ac:dyDescent="0.2">
      <c r="A1201" s="27" t="s">
        <v>19</v>
      </c>
      <c r="B1201" s="27">
        <v>2024</v>
      </c>
      <c r="C1201" s="30">
        <v>45553</v>
      </c>
      <c r="D1201" s="27">
        <v>1412</v>
      </c>
      <c r="E1201" s="31">
        <v>4</v>
      </c>
      <c r="F1201" s="27" t="s">
        <v>23</v>
      </c>
      <c r="G1201" s="27" t="s">
        <v>27</v>
      </c>
      <c r="H1201" s="27">
        <v>4</v>
      </c>
      <c r="I1201" s="5">
        <f t="shared" si="60"/>
        <v>240311</v>
      </c>
      <c r="J1201" s="27">
        <v>1.7785312805053117</v>
      </c>
      <c r="Q1201" t="str">
        <f t="shared" si="61"/>
        <v>1412_4_35 day</v>
      </c>
      <c r="R1201" s="31">
        <v>240189</v>
      </c>
      <c r="S1201" s="34">
        <v>2024</v>
      </c>
      <c r="T1201" s="34" t="s">
        <v>130</v>
      </c>
      <c r="U1201" s="31" t="s">
        <v>28</v>
      </c>
      <c r="V1201" s="31">
        <v>2404</v>
      </c>
      <c r="W1201" s="35">
        <v>7</v>
      </c>
      <c r="X1201">
        <v>2</v>
      </c>
      <c r="Y1201" t="s">
        <v>21</v>
      </c>
      <c r="Z1201" s="5" t="str">
        <f t="shared" si="62"/>
        <v>2404_2_45 day</v>
      </c>
      <c r="AA1201" s="32">
        <f t="shared" si="63"/>
        <v>240189</v>
      </c>
      <c r="AF1201">
        <f>VLOOKUP($I1201,ForageQuality!$G$3:$K$1436,2,FALSE)</f>
        <v>22.04646</v>
      </c>
      <c r="AG1201">
        <f>VLOOKUP($I1201,ForageQuality!$G$3:$K$1436,3,FALSE)</f>
        <v>24.336264</v>
      </c>
      <c r="AH1201">
        <f>VLOOKUP($I1201,ForageQuality!$G$3:$K$1436,4,FALSE)</f>
        <v>29.767451999999999</v>
      </c>
      <c r="AI1201">
        <f>VLOOKUP($I1201,ForageQuality!$G$3:$K$1436,5,FALSE)</f>
        <v>17.533086000000001</v>
      </c>
    </row>
    <row r="1202" spans="1:35" ht="15" customHeight="1" x14ac:dyDescent="0.2">
      <c r="A1202" s="27" t="s">
        <v>19</v>
      </c>
      <c r="B1202" s="27">
        <v>2024</v>
      </c>
      <c r="C1202" s="30">
        <v>45587</v>
      </c>
      <c r="D1202" s="27">
        <v>1107</v>
      </c>
      <c r="E1202" s="31">
        <v>1</v>
      </c>
      <c r="F1202" s="27" t="s">
        <v>24</v>
      </c>
      <c r="G1202" s="27" t="s">
        <v>27</v>
      </c>
      <c r="H1202" s="27">
        <v>5</v>
      </c>
      <c r="I1202" s="5">
        <f t="shared" si="60"/>
        <v>240384</v>
      </c>
      <c r="J1202" s="27">
        <v>0.4245229901817828</v>
      </c>
      <c r="Q1202" t="str">
        <f t="shared" si="61"/>
        <v>1107_5_35 day</v>
      </c>
      <c r="R1202" s="31">
        <v>240190</v>
      </c>
      <c r="S1202" s="34">
        <v>2024</v>
      </c>
      <c r="T1202" s="34" t="s">
        <v>130</v>
      </c>
      <c r="U1202" s="31" t="s">
        <v>28</v>
      </c>
      <c r="V1202" s="31">
        <v>2405</v>
      </c>
      <c r="W1202" s="35">
        <v>7</v>
      </c>
      <c r="X1202">
        <v>2</v>
      </c>
      <c r="Y1202" t="s">
        <v>21</v>
      </c>
      <c r="Z1202" s="5" t="str">
        <f t="shared" si="62"/>
        <v>2405_2_45 day</v>
      </c>
      <c r="AA1202" s="32">
        <f t="shared" si="63"/>
        <v>240190</v>
      </c>
      <c r="AF1202">
        <f>VLOOKUP($I1202,ForageQuality!$G$3:$K$1436,2,FALSE)</f>
        <v>23.219878000000001</v>
      </c>
      <c r="AG1202">
        <f>VLOOKUP($I1202,ForageQuality!$G$3:$K$1436,3,FALSE)</f>
        <v>18.492363999999998</v>
      </c>
      <c r="AH1202">
        <f>VLOOKUP($I1202,ForageQuality!$G$3:$K$1436,4,FALSE)</f>
        <v>21.719984</v>
      </c>
      <c r="AI1202">
        <f>VLOOKUP($I1202,ForageQuality!$G$3:$K$1436,5,FALSE)</f>
        <v>14.248993</v>
      </c>
    </row>
    <row r="1203" spans="1:35" ht="15" customHeight="1" x14ac:dyDescent="0.2">
      <c r="A1203" s="27" t="s">
        <v>19</v>
      </c>
      <c r="B1203" s="27">
        <v>2024</v>
      </c>
      <c r="C1203" s="30">
        <v>45587</v>
      </c>
      <c r="D1203" s="27">
        <v>1108</v>
      </c>
      <c r="E1203" s="31">
        <v>1</v>
      </c>
      <c r="F1203" s="27" t="s">
        <v>23</v>
      </c>
      <c r="G1203" s="27" t="s">
        <v>27</v>
      </c>
      <c r="H1203" s="27">
        <v>5</v>
      </c>
      <c r="I1203" s="5">
        <f t="shared" ref="I1203:I1266" si="64">VLOOKUP(Q1203,Z$1012:AA$1443,2,FALSE)</f>
        <v>240385</v>
      </c>
      <c r="J1203" s="27">
        <v>0.52572137509379147</v>
      </c>
      <c r="Q1203" t="str">
        <f t="shared" si="61"/>
        <v>1108_5_35 day</v>
      </c>
      <c r="R1203" s="31">
        <v>240191</v>
      </c>
      <c r="S1203" s="34">
        <v>2024</v>
      </c>
      <c r="T1203" s="34" t="s">
        <v>130</v>
      </c>
      <c r="U1203" s="31" t="s">
        <v>28</v>
      </c>
      <c r="V1203" s="31">
        <v>2406</v>
      </c>
      <c r="W1203" s="35">
        <v>7</v>
      </c>
      <c r="X1203">
        <v>2</v>
      </c>
      <c r="Y1203" t="s">
        <v>21</v>
      </c>
      <c r="Z1203" s="5" t="str">
        <f t="shared" si="62"/>
        <v>2406_2_45 day</v>
      </c>
      <c r="AA1203" s="32">
        <f t="shared" si="63"/>
        <v>240191</v>
      </c>
      <c r="AF1203">
        <f>VLOOKUP($I1203,ForageQuality!$G$3:$K$1436,2,FALSE)</f>
        <v>22.936554000000001</v>
      </c>
      <c r="AG1203">
        <f>VLOOKUP($I1203,ForageQuality!$G$3:$K$1436,3,FALSE)</f>
        <v>20.577528000000001</v>
      </c>
      <c r="AH1203">
        <f>VLOOKUP($I1203,ForageQuality!$G$3:$K$1436,4,FALSE)</f>
        <v>23.438676000000001</v>
      </c>
      <c r="AI1203">
        <f>VLOOKUP($I1203,ForageQuality!$G$3:$K$1436,5,FALSE)</f>
        <v>14.324688</v>
      </c>
    </row>
    <row r="1204" spans="1:35" ht="15" customHeight="1" x14ac:dyDescent="0.2">
      <c r="A1204" s="27" t="s">
        <v>19</v>
      </c>
      <c r="B1204" s="27">
        <v>2024</v>
      </c>
      <c r="C1204" s="30">
        <v>45587</v>
      </c>
      <c r="D1204" s="27">
        <v>1109</v>
      </c>
      <c r="E1204" s="31">
        <v>1</v>
      </c>
      <c r="F1204" s="27" t="s">
        <v>20</v>
      </c>
      <c r="G1204" s="27" t="s">
        <v>27</v>
      </c>
      <c r="H1204" s="27">
        <v>5</v>
      </c>
      <c r="I1204" s="5">
        <f t="shared" si="64"/>
        <v>240386</v>
      </c>
      <c r="J1204" s="27">
        <v>0.44008848260433536</v>
      </c>
      <c r="Q1204" t="str">
        <f t="shared" si="61"/>
        <v>1109_5_35 day</v>
      </c>
      <c r="R1204" s="31">
        <v>240192</v>
      </c>
      <c r="S1204" s="34">
        <v>2024</v>
      </c>
      <c r="T1204" s="34" t="s">
        <v>130</v>
      </c>
      <c r="U1204" s="31" t="s">
        <v>19</v>
      </c>
      <c r="V1204" s="31">
        <v>1107</v>
      </c>
      <c r="W1204" s="35">
        <v>10</v>
      </c>
      <c r="X1204">
        <v>3</v>
      </c>
      <c r="Y1204" t="s">
        <v>27</v>
      </c>
      <c r="Z1204" s="5" t="str">
        <f t="shared" si="62"/>
        <v>1107_3_35 day</v>
      </c>
      <c r="AA1204" s="32">
        <f t="shared" si="63"/>
        <v>240192</v>
      </c>
      <c r="AF1204">
        <f>VLOOKUP($I1204,ForageQuality!$G$3:$K$1436,2,FALSE)</f>
        <v>21.540768</v>
      </c>
      <c r="AG1204">
        <f>VLOOKUP($I1204,ForageQuality!$G$3:$K$1436,3,FALSE)</f>
        <v>22.164864000000001</v>
      </c>
      <c r="AH1204">
        <f>VLOOKUP($I1204,ForageQuality!$G$3:$K$1436,4,FALSE)</f>
        <v>26.836127999999999</v>
      </c>
      <c r="AI1204">
        <f>VLOOKUP($I1204,ForageQuality!$G$3:$K$1436,5,FALSE)</f>
        <v>16.756032000000001</v>
      </c>
    </row>
    <row r="1205" spans="1:35" ht="15" customHeight="1" x14ac:dyDescent="0.2">
      <c r="A1205" s="27" t="s">
        <v>19</v>
      </c>
      <c r="B1205" s="27">
        <v>2024</v>
      </c>
      <c r="C1205" s="30">
        <v>45587</v>
      </c>
      <c r="D1205" s="27">
        <v>1110</v>
      </c>
      <c r="E1205" s="31">
        <v>1</v>
      </c>
      <c r="F1205" s="27" t="s">
        <v>22</v>
      </c>
      <c r="G1205" s="27" t="s">
        <v>27</v>
      </c>
      <c r="H1205" s="27">
        <v>5</v>
      </c>
      <c r="I1205" s="5">
        <f t="shared" si="64"/>
        <v>240387</v>
      </c>
      <c r="J1205" s="27">
        <v>0.28590045856867191</v>
      </c>
      <c r="Q1205" t="str">
        <f t="shared" ref="Q1205:Q1268" si="65">D1205&amp;"_"&amp;H1205&amp;"_"&amp;G1205</f>
        <v>1110_5_35 day</v>
      </c>
      <c r="R1205" s="31">
        <v>240193</v>
      </c>
      <c r="S1205" s="34">
        <v>2024</v>
      </c>
      <c r="T1205" s="34" t="s">
        <v>130</v>
      </c>
      <c r="U1205" s="31" t="s">
        <v>19</v>
      </c>
      <c r="V1205" s="31">
        <v>1108</v>
      </c>
      <c r="W1205" s="35">
        <v>10</v>
      </c>
      <c r="X1205">
        <v>3</v>
      </c>
      <c r="Y1205" t="s">
        <v>27</v>
      </c>
      <c r="Z1205" s="5" t="str">
        <f t="shared" ref="Z1205:Z1268" si="66">V1205&amp;"_"&amp;X1205&amp;"_"&amp;Y1205</f>
        <v>1108_3_35 day</v>
      </c>
      <c r="AA1205" s="32">
        <f t="shared" ref="AA1205:AA1268" si="67">R1205</f>
        <v>240193</v>
      </c>
      <c r="AF1205">
        <f>VLOOKUP($I1205,ForageQuality!$G$3:$K$1436,2,FALSE)</f>
        <v>21.93957</v>
      </c>
      <c r="AG1205">
        <f>VLOOKUP($I1205,ForageQuality!$G$3:$K$1436,3,FALSE)</f>
        <v>21.635249999999999</v>
      </c>
      <c r="AH1205">
        <f>VLOOKUP($I1205,ForageQuality!$G$3:$K$1436,4,FALSE)</f>
        <v>25.70553</v>
      </c>
      <c r="AI1205">
        <f>VLOOKUP($I1205,ForageQuality!$G$3:$K$1436,5,FALSE)</f>
        <v>16.37622</v>
      </c>
    </row>
    <row r="1206" spans="1:35" ht="15" customHeight="1" x14ac:dyDescent="0.2">
      <c r="A1206" s="27" t="s">
        <v>19</v>
      </c>
      <c r="B1206" s="27">
        <v>2024</v>
      </c>
      <c r="C1206" s="30">
        <v>45587</v>
      </c>
      <c r="D1206" s="27">
        <v>1111</v>
      </c>
      <c r="E1206" s="31">
        <v>1</v>
      </c>
      <c r="F1206" s="27" t="s">
        <v>25</v>
      </c>
      <c r="G1206" s="27" t="s">
        <v>27</v>
      </c>
      <c r="H1206" s="27">
        <v>5</v>
      </c>
      <c r="I1206" s="5">
        <f t="shared" si="64"/>
        <v>240388</v>
      </c>
      <c r="J1206" s="27">
        <v>0.11385349027558597</v>
      </c>
      <c r="Q1206" t="str">
        <f t="shared" si="65"/>
        <v>1111_5_35 day</v>
      </c>
      <c r="R1206" s="31">
        <v>240194</v>
      </c>
      <c r="S1206" s="34">
        <v>2024</v>
      </c>
      <c r="T1206" s="34" t="s">
        <v>130</v>
      </c>
      <c r="U1206" s="31" t="s">
        <v>19</v>
      </c>
      <c r="V1206" s="31">
        <v>1109</v>
      </c>
      <c r="W1206" s="35">
        <v>10</v>
      </c>
      <c r="X1206">
        <v>3</v>
      </c>
      <c r="Y1206" t="s">
        <v>27</v>
      </c>
      <c r="Z1206" s="5" t="str">
        <f t="shared" si="66"/>
        <v>1109_3_35 day</v>
      </c>
      <c r="AA1206" s="32">
        <f t="shared" si="67"/>
        <v>240194</v>
      </c>
      <c r="AF1206">
        <f>VLOOKUP($I1206,ForageQuality!$G$3:$K$1436,2,FALSE)</f>
        <v>24.426454</v>
      </c>
      <c r="AG1206">
        <f>VLOOKUP($I1206,ForageQuality!$G$3:$K$1436,3,FALSE)</f>
        <v>18.27027</v>
      </c>
      <c r="AH1206">
        <f>VLOOKUP($I1206,ForageQuality!$G$3:$K$1436,4,FALSE)</f>
        <v>22.075396000000001</v>
      </c>
      <c r="AI1206">
        <f>VLOOKUP($I1206,ForageQuality!$G$3:$K$1436,5,FALSE)</f>
        <v>11.934688</v>
      </c>
    </row>
    <row r="1207" spans="1:35" ht="15" customHeight="1" x14ac:dyDescent="0.2">
      <c r="A1207" s="27" t="s">
        <v>19</v>
      </c>
      <c r="B1207" s="27">
        <v>2024</v>
      </c>
      <c r="C1207" s="30">
        <v>45587</v>
      </c>
      <c r="D1207" s="27">
        <v>1112</v>
      </c>
      <c r="E1207" s="31">
        <v>1</v>
      </c>
      <c r="F1207" s="27" t="s">
        <v>26</v>
      </c>
      <c r="G1207" s="27" t="s">
        <v>27</v>
      </c>
      <c r="H1207" s="27">
        <v>5</v>
      </c>
      <c r="I1207" s="5">
        <f t="shared" si="64"/>
        <v>240389</v>
      </c>
      <c r="J1207" s="27">
        <v>0.43499196198596679</v>
      </c>
      <c r="Q1207" t="str">
        <f t="shared" si="65"/>
        <v>1112_5_35 day</v>
      </c>
      <c r="R1207" s="31">
        <v>240195</v>
      </c>
      <c r="S1207" s="34">
        <v>2024</v>
      </c>
      <c r="T1207" s="34" t="s">
        <v>130</v>
      </c>
      <c r="U1207" s="31" t="s">
        <v>19</v>
      </c>
      <c r="V1207" s="31">
        <v>1110</v>
      </c>
      <c r="W1207" s="35">
        <v>10</v>
      </c>
      <c r="X1207">
        <v>3</v>
      </c>
      <c r="Y1207" t="s">
        <v>27</v>
      </c>
      <c r="Z1207" s="5" t="str">
        <f t="shared" si="66"/>
        <v>1110_3_35 day</v>
      </c>
      <c r="AA1207" s="32">
        <f t="shared" si="67"/>
        <v>240195</v>
      </c>
      <c r="AF1207">
        <f>VLOOKUP($I1207,ForageQuality!$G$3:$K$1436,2,FALSE)</f>
        <v>23.807973</v>
      </c>
      <c r="AG1207">
        <f>VLOOKUP($I1207,ForageQuality!$G$3:$K$1436,3,FALSE)</f>
        <v>21.540547</v>
      </c>
      <c r="AH1207">
        <f>VLOOKUP($I1207,ForageQuality!$G$3:$K$1436,4,FALSE)</f>
        <v>24.360538999999999</v>
      </c>
      <c r="AI1207">
        <f>VLOOKUP($I1207,ForageQuality!$G$3:$K$1436,5,FALSE)</f>
        <v>15.471848</v>
      </c>
    </row>
    <row r="1208" spans="1:35" ht="15" customHeight="1" x14ac:dyDescent="0.2">
      <c r="A1208" s="27" t="s">
        <v>19</v>
      </c>
      <c r="B1208" s="27">
        <v>2024</v>
      </c>
      <c r="C1208" s="30">
        <v>45587</v>
      </c>
      <c r="D1208" s="27">
        <v>1207</v>
      </c>
      <c r="E1208" s="31">
        <v>2</v>
      </c>
      <c r="F1208" s="27" t="s">
        <v>23</v>
      </c>
      <c r="G1208" s="27" t="s">
        <v>27</v>
      </c>
      <c r="H1208" s="27">
        <v>5</v>
      </c>
      <c r="I1208" s="5">
        <f t="shared" si="64"/>
        <v>240390</v>
      </c>
      <c r="J1208" s="27">
        <v>0.18819349889388426</v>
      </c>
      <c r="Q1208" t="str">
        <f t="shared" si="65"/>
        <v>1207_5_35 day</v>
      </c>
      <c r="R1208" s="31">
        <v>240196</v>
      </c>
      <c r="S1208" s="34">
        <v>2024</v>
      </c>
      <c r="T1208" s="34" t="s">
        <v>130</v>
      </c>
      <c r="U1208" s="31" t="s">
        <v>19</v>
      </c>
      <c r="V1208" s="31">
        <v>1111</v>
      </c>
      <c r="W1208" s="35">
        <v>10</v>
      </c>
      <c r="X1208">
        <v>3</v>
      </c>
      <c r="Y1208" t="s">
        <v>27</v>
      </c>
      <c r="Z1208" s="5" t="str">
        <f t="shared" si="66"/>
        <v>1111_3_35 day</v>
      </c>
      <c r="AA1208" s="32">
        <f t="shared" si="67"/>
        <v>240196</v>
      </c>
      <c r="AF1208">
        <f>VLOOKUP($I1208,ForageQuality!$G$3:$K$1436,2,FALSE)</f>
        <v>23.862461</v>
      </c>
      <c r="AG1208">
        <f>VLOOKUP($I1208,ForageQuality!$G$3:$K$1436,3,FALSE)</f>
        <v>17.450664</v>
      </c>
      <c r="AH1208">
        <f>VLOOKUP($I1208,ForageQuality!$G$3:$K$1436,4,FALSE)</f>
        <v>20.321335999999999</v>
      </c>
      <c r="AI1208">
        <f>VLOOKUP($I1208,ForageQuality!$G$3:$K$1436,5,FALSE)</f>
        <v>13.239086</v>
      </c>
    </row>
    <row r="1209" spans="1:35" ht="15" customHeight="1" x14ac:dyDescent="0.2">
      <c r="A1209" s="27" t="s">
        <v>19</v>
      </c>
      <c r="B1209" s="27">
        <v>2024</v>
      </c>
      <c r="C1209" s="30">
        <v>45587</v>
      </c>
      <c r="D1209" s="27">
        <v>1208</v>
      </c>
      <c r="E1209" s="31">
        <v>2</v>
      </c>
      <c r="F1209" s="27" t="s">
        <v>25</v>
      </c>
      <c r="G1209" s="27" t="s">
        <v>27</v>
      </c>
      <c r="H1209" s="27">
        <v>5</v>
      </c>
      <c r="I1209" s="5">
        <f t="shared" si="64"/>
        <v>240391</v>
      </c>
      <c r="J1209" s="27">
        <v>0.41948473921911406</v>
      </c>
      <c r="Q1209" t="str">
        <f t="shared" si="65"/>
        <v>1208_5_35 day</v>
      </c>
      <c r="R1209" s="31">
        <v>240197</v>
      </c>
      <c r="S1209" s="34">
        <v>2024</v>
      </c>
      <c r="T1209" s="34" t="s">
        <v>130</v>
      </c>
      <c r="U1209" s="31" t="s">
        <v>19</v>
      </c>
      <c r="V1209" s="31">
        <v>1112</v>
      </c>
      <c r="W1209" s="35">
        <v>10</v>
      </c>
      <c r="X1209">
        <v>3</v>
      </c>
      <c r="Y1209" t="s">
        <v>27</v>
      </c>
      <c r="Z1209" s="5" t="str">
        <f t="shared" si="66"/>
        <v>1112_3_35 day</v>
      </c>
      <c r="AA1209" s="32">
        <f t="shared" si="67"/>
        <v>240197</v>
      </c>
      <c r="AF1209">
        <f>VLOOKUP($I1209,ForageQuality!$G$3:$K$1436,2,FALSE)</f>
        <v>23.685993</v>
      </c>
      <c r="AG1209">
        <f>VLOOKUP($I1209,ForageQuality!$G$3:$K$1436,3,FALSE)</f>
        <v>18.773976000000001</v>
      </c>
      <c r="AH1209">
        <f>VLOOKUP($I1209,ForageQuality!$G$3:$K$1436,4,FALSE)</f>
        <v>21.909306000000001</v>
      </c>
      <c r="AI1209">
        <f>VLOOKUP($I1209,ForageQuality!$G$3:$K$1436,5,FALSE)</f>
        <v>12.930861</v>
      </c>
    </row>
    <row r="1210" spans="1:35" ht="15" customHeight="1" x14ac:dyDescent="0.2">
      <c r="A1210" s="27" t="s">
        <v>19</v>
      </c>
      <c r="B1210" s="27">
        <v>2024</v>
      </c>
      <c r="C1210" s="30">
        <v>45587</v>
      </c>
      <c r="D1210" s="27">
        <v>1209</v>
      </c>
      <c r="E1210" s="31">
        <v>2</v>
      </c>
      <c r="F1210" s="27" t="s">
        <v>26</v>
      </c>
      <c r="G1210" s="27" t="s">
        <v>27</v>
      </c>
      <c r="H1210" s="27">
        <v>5</v>
      </c>
      <c r="I1210" s="5">
        <f t="shared" si="64"/>
        <v>240392</v>
      </c>
      <c r="J1210" s="27">
        <v>0.22961371029087566</v>
      </c>
      <c r="Q1210" t="str">
        <f t="shared" si="65"/>
        <v>1209_5_35 day</v>
      </c>
      <c r="R1210" s="31">
        <v>240198</v>
      </c>
      <c r="S1210" s="34">
        <v>2024</v>
      </c>
      <c r="T1210" s="34" t="s">
        <v>130</v>
      </c>
      <c r="U1210" s="31" t="s">
        <v>19</v>
      </c>
      <c r="V1210" s="31">
        <v>1207</v>
      </c>
      <c r="W1210" s="35">
        <v>10</v>
      </c>
      <c r="X1210">
        <v>3</v>
      </c>
      <c r="Y1210" t="s">
        <v>27</v>
      </c>
      <c r="Z1210" s="5" t="str">
        <f t="shared" si="66"/>
        <v>1207_3_35 day</v>
      </c>
      <c r="AA1210" s="32">
        <f t="shared" si="67"/>
        <v>240198</v>
      </c>
      <c r="AF1210">
        <f>VLOOKUP($I1210,ForageQuality!$G$3:$K$1436,2,FALSE)</f>
        <v>21.253499999999999</v>
      </c>
      <c r="AG1210">
        <f>VLOOKUP($I1210,ForageQuality!$G$3:$K$1436,3,FALSE)</f>
        <v>20.063303999999999</v>
      </c>
      <c r="AH1210">
        <f>VLOOKUP($I1210,ForageQuality!$G$3:$K$1436,4,FALSE)</f>
        <v>25.712012000000001</v>
      </c>
      <c r="AI1210">
        <f>VLOOKUP($I1210,ForageQuality!$G$3:$K$1436,5,FALSE)</f>
        <v>14.839665999999999</v>
      </c>
    </row>
    <row r="1211" spans="1:35" ht="15" customHeight="1" x14ac:dyDescent="0.2">
      <c r="A1211" s="27" t="s">
        <v>19</v>
      </c>
      <c r="B1211" s="27">
        <v>2024</v>
      </c>
      <c r="C1211" s="30">
        <v>45587</v>
      </c>
      <c r="D1211" s="27">
        <v>1210</v>
      </c>
      <c r="E1211" s="31">
        <v>2</v>
      </c>
      <c r="F1211" s="27" t="s">
        <v>20</v>
      </c>
      <c r="G1211" s="27" t="s">
        <v>27</v>
      </c>
      <c r="H1211" s="27">
        <v>5</v>
      </c>
      <c r="I1211" s="5">
        <f t="shared" si="64"/>
        <v>240393</v>
      </c>
      <c r="J1211" s="27">
        <v>0.25605299564927719</v>
      </c>
      <c r="Q1211" t="str">
        <f t="shared" si="65"/>
        <v>1210_5_35 day</v>
      </c>
      <c r="R1211" s="31">
        <v>240199</v>
      </c>
      <c r="S1211" s="34">
        <v>2024</v>
      </c>
      <c r="T1211" s="34" t="s">
        <v>130</v>
      </c>
      <c r="U1211" s="31" t="s">
        <v>19</v>
      </c>
      <c r="V1211" s="31">
        <v>1208</v>
      </c>
      <c r="W1211" s="35">
        <v>10</v>
      </c>
      <c r="X1211">
        <v>3</v>
      </c>
      <c r="Y1211" t="s">
        <v>27</v>
      </c>
      <c r="Z1211" s="5" t="str">
        <f t="shared" si="66"/>
        <v>1208_3_35 day</v>
      </c>
      <c r="AA1211" s="32">
        <f t="shared" si="67"/>
        <v>240199</v>
      </c>
      <c r="AF1211">
        <f>VLOOKUP($I1211,ForageQuality!$G$3:$K$1436,2,FALSE)</f>
        <v>21.585438</v>
      </c>
      <c r="AG1211">
        <f>VLOOKUP($I1211,ForageQuality!$G$3:$K$1436,3,FALSE)</f>
        <v>20.677374</v>
      </c>
      <c r="AH1211">
        <f>VLOOKUP($I1211,ForageQuality!$G$3:$K$1436,4,FALSE)</f>
        <v>24.640695000000001</v>
      </c>
      <c r="AI1211">
        <f>VLOOKUP($I1211,ForageQuality!$G$3:$K$1436,5,FALSE)</f>
        <v>14.576319</v>
      </c>
    </row>
    <row r="1212" spans="1:35" ht="15" customHeight="1" x14ac:dyDescent="0.2">
      <c r="A1212" s="27" t="s">
        <v>19</v>
      </c>
      <c r="B1212" s="27">
        <v>2024</v>
      </c>
      <c r="C1212" s="30">
        <v>45587</v>
      </c>
      <c r="D1212" s="27">
        <v>1211</v>
      </c>
      <c r="E1212" s="31">
        <v>2</v>
      </c>
      <c r="F1212" s="27" t="s">
        <v>22</v>
      </c>
      <c r="G1212" s="27" t="s">
        <v>27</v>
      </c>
      <c r="H1212" s="27">
        <v>5</v>
      </c>
      <c r="I1212" s="5">
        <f t="shared" si="64"/>
        <v>240394</v>
      </c>
      <c r="J1212" s="27">
        <v>0.3888456293352468</v>
      </c>
      <c r="Q1212" t="str">
        <f t="shared" si="65"/>
        <v>1211_5_35 day</v>
      </c>
      <c r="R1212" s="31">
        <v>240200</v>
      </c>
      <c r="S1212" s="34">
        <v>2024</v>
      </c>
      <c r="T1212" s="34" t="s">
        <v>130</v>
      </c>
      <c r="U1212" s="31" t="s">
        <v>19</v>
      </c>
      <c r="V1212" s="31">
        <v>1209</v>
      </c>
      <c r="W1212" s="35">
        <v>10</v>
      </c>
      <c r="X1212">
        <v>3</v>
      </c>
      <c r="Y1212" t="s">
        <v>27</v>
      </c>
      <c r="Z1212" s="5" t="str">
        <f t="shared" si="66"/>
        <v>1209_3_35 day</v>
      </c>
      <c r="AA1212" s="32">
        <f t="shared" si="67"/>
        <v>240200</v>
      </c>
      <c r="AF1212">
        <f>VLOOKUP($I1212,ForageQuality!$G$3:$K$1436,2,FALSE)</f>
        <v>25.388667999999999</v>
      </c>
      <c r="AG1212">
        <f>VLOOKUP($I1212,ForageQuality!$G$3:$K$1436,3,FALSE)</f>
        <v>17.535916</v>
      </c>
      <c r="AH1212">
        <f>VLOOKUP($I1212,ForageQuality!$G$3:$K$1436,4,FALSE)</f>
        <v>18.361024</v>
      </c>
      <c r="AI1212">
        <f>VLOOKUP($I1212,ForageQuality!$G$3:$K$1436,5,FALSE)</f>
        <v>10.982472</v>
      </c>
    </row>
    <row r="1213" spans="1:35" ht="15" customHeight="1" x14ac:dyDescent="0.2">
      <c r="A1213" s="27" t="s">
        <v>19</v>
      </c>
      <c r="B1213" s="27">
        <v>2024</v>
      </c>
      <c r="C1213" s="30">
        <v>45587</v>
      </c>
      <c r="D1213" s="27">
        <v>1212</v>
      </c>
      <c r="E1213" s="31">
        <v>2</v>
      </c>
      <c r="F1213" s="27" t="s">
        <v>24</v>
      </c>
      <c r="G1213" s="27" t="s">
        <v>27</v>
      </c>
      <c r="H1213" s="27">
        <v>5</v>
      </c>
      <c r="I1213" s="5">
        <f t="shared" si="64"/>
        <v>240395</v>
      </c>
      <c r="J1213" s="27">
        <v>0.81064990575995932</v>
      </c>
      <c r="Q1213" t="str">
        <f t="shared" si="65"/>
        <v>1212_5_35 day</v>
      </c>
      <c r="R1213" s="31">
        <v>240201</v>
      </c>
      <c r="S1213" s="34">
        <v>2024</v>
      </c>
      <c r="T1213" s="34" t="s">
        <v>130</v>
      </c>
      <c r="U1213" s="31" t="s">
        <v>19</v>
      </c>
      <c r="V1213" s="31">
        <v>1210</v>
      </c>
      <c r="W1213" s="35">
        <v>10</v>
      </c>
      <c r="X1213">
        <v>3</v>
      </c>
      <c r="Y1213" t="s">
        <v>27</v>
      </c>
      <c r="Z1213" s="5" t="str">
        <f t="shared" si="66"/>
        <v>1210_3_35 day</v>
      </c>
      <c r="AA1213" s="32">
        <f t="shared" si="67"/>
        <v>240201</v>
      </c>
      <c r="AF1213">
        <f>VLOOKUP($I1213,ForageQuality!$G$3:$K$1436,2,FALSE)</f>
        <v>24.956451000000001</v>
      </c>
      <c r="AG1213">
        <f>VLOOKUP($I1213,ForageQuality!$G$3:$K$1436,3,FALSE)</f>
        <v>18.276622</v>
      </c>
      <c r="AH1213">
        <f>VLOOKUP($I1213,ForageQuality!$G$3:$K$1436,4,FALSE)</f>
        <v>20.182421999999999</v>
      </c>
      <c r="AI1213">
        <f>VLOOKUP($I1213,ForageQuality!$G$3:$K$1436,5,FALSE)</f>
        <v>12.854621</v>
      </c>
    </row>
    <row r="1214" spans="1:35" ht="15" customHeight="1" x14ac:dyDescent="0.2">
      <c r="A1214" s="27" t="s">
        <v>19</v>
      </c>
      <c r="B1214" s="27">
        <v>2024</v>
      </c>
      <c r="C1214" s="30">
        <v>45587</v>
      </c>
      <c r="D1214" s="27">
        <v>1301</v>
      </c>
      <c r="E1214" s="31">
        <v>3</v>
      </c>
      <c r="F1214" s="27" t="s">
        <v>20</v>
      </c>
      <c r="G1214" s="27" t="s">
        <v>27</v>
      </c>
      <c r="H1214" s="27">
        <v>5</v>
      </c>
      <c r="I1214" s="5">
        <f t="shared" si="64"/>
        <v>240396</v>
      </c>
      <c r="J1214" s="27">
        <v>0.42071140674435137</v>
      </c>
      <c r="Q1214" t="str">
        <f t="shared" si="65"/>
        <v>1301_5_35 day</v>
      </c>
      <c r="R1214" s="31">
        <v>240202</v>
      </c>
      <c r="S1214" s="34">
        <v>2024</v>
      </c>
      <c r="T1214" s="34" t="s">
        <v>130</v>
      </c>
      <c r="U1214" s="31" t="s">
        <v>19</v>
      </c>
      <c r="V1214" s="31">
        <v>1211</v>
      </c>
      <c r="W1214" s="35">
        <v>10</v>
      </c>
      <c r="X1214">
        <v>3</v>
      </c>
      <c r="Y1214" t="s">
        <v>27</v>
      </c>
      <c r="Z1214" s="5" t="str">
        <f t="shared" si="66"/>
        <v>1211_3_35 day</v>
      </c>
      <c r="AA1214" s="32">
        <f t="shared" si="67"/>
        <v>240202</v>
      </c>
      <c r="AF1214">
        <f>VLOOKUP($I1214,ForageQuality!$G$3:$K$1436,2,FALSE)</f>
        <v>26.01024</v>
      </c>
      <c r="AG1214">
        <f>VLOOKUP($I1214,ForageQuality!$G$3:$K$1436,3,FALSE)</f>
        <v>16.925504</v>
      </c>
      <c r="AH1214">
        <f>VLOOKUP($I1214,ForageQuality!$G$3:$K$1436,4,FALSE)</f>
        <v>18.668944</v>
      </c>
      <c r="AI1214">
        <f>VLOOKUP($I1214,ForageQuality!$G$3:$K$1436,5,FALSE)</f>
        <v>9.9988639999999993</v>
      </c>
    </row>
    <row r="1215" spans="1:35" ht="15" customHeight="1" x14ac:dyDescent="0.2">
      <c r="A1215" s="27" t="s">
        <v>19</v>
      </c>
      <c r="B1215" s="27">
        <v>2024</v>
      </c>
      <c r="C1215" s="30">
        <v>45587</v>
      </c>
      <c r="D1215" s="27">
        <v>1302</v>
      </c>
      <c r="E1215" s="31">
        <v>3</v>
      </c>
      <c r="F1215" s="27" t="s">
        <v>22</v>
      </c>
      <c r="G1215" s="27" t="s">
        <v>27</v>
      </c>
      <c r="H1215" s="27">
        <v>5</v>
      </c>
      <c r="I1215" s="5">
        <f t="shared" si="64"/>
        <v>240397</v>
      </c>
      <c r="J1215" s="27">
        <v>0.33588021624570236</v>
      </c>
      <c r="Q1215" t="str">
        <f t="shared" si="65"/>
        <v>1302_5_35 day</v>
      </c>
      <c r="R1215" s="31">
        <v>240203</v>
      </c>
      <c r="S1215" s="34">
        <v>2024</v>
      </c>
      <c r="T1215" s="34" t="s">
        <v>130</v>
      </c>
      <c r="U1215" s="31" t="s">
        <v>19</v>
      </c>
      <c r="V1215" s="31">
        <v>1212</v>
      </c>
      <c r="W1215" s="35">
        <v>10</v>
      </c>
      <c r="X1215">
        <v>3</v>
      </c>
      <c r="Y1215" t="s">
        <v>27</v>
      </c>
      <c r="Z1215" s="5" t="str">
        <f t="shared" si="66"/>
        <v>1212_3_35 day</v>
      </c>
      <c r="AA1215" s="32">
        <f t="shared" si="67"/>
        <v>240203</v>
      </c>
      <c r="AF1215">
        <f>VLOOKUP($I1215,ForageQuality!$G$3:$K$1436,2,FALSE)</f>
        <v>24.435559999999999</v>
      </c>
      <c r="AG1215">
        <f>VLOOKUP($I1215,ForageQuality!$G$3:$K$1436,3,FALSE)</f>
        <v>19.586480000000002</v>
      </c>
      <c r="AH1215">
        <f>VLOOKUP($I1215,ForageQuality!$G$3:$K$1436,4,FALSE)</f>
        <v>21.212347999999999</v>
      </c>
      <c r="AI1215">
        <f>VLOOKUP($I1215,ForageQuality!$G$3:$K$1436,5,FALSE)</f>
        <v>13.624964</v>
      </c>
    </row>
    <row r="1216" spans="1:35" ht="15" customHeight="1" x14ac:dyDescent="0.2">
      <c r="A1216" s="27" t="s">
        <v>19</v>
      </c>
      <c r="B1216" s="27">
        <v>2024</v>
      </c>
      <c r="C1216" s="30">
        <v>45587</v>
      </c>
      <c r="D1216" s="27">
        <v>1303</v>
      </c>
      <c r="E1216" s="31">
        <v>3</v>
      </c>
      <c r="F1216" s="27" t="s">
        <v>25</v>
      </c>
      <c r="G1216" s="27" t="s">
        <v>27</v>
      </c>
      <c r="H1216" s="27">
        <v>5</v>
      </c>
      <c r="I1216" s="5">
        <f t="shared" si="64"/>
        <v>240398</v>
      </c>
      <c r="J1216" s="27">
        <v>0.37675649844920672</v>
      </c>
      <c r="Q1216" t="str">
        <f t="shared" si="65"/>
        <v>1303_5_35 day</v>
      </c>
      <c r="R1216" s="31">
        <v>240204</v>
      </c>
      <c r="S1216" s="34">
        <v>2024</v>
      </c>
      <c r="T1216" s="34" t="s">
        <v>130</v>
      </c>
      <c r="U1216" s="31" t="s">
        <v>19</v>
      </c>
      <c r="V1216" s="31">
        <v>1301</v>
      </c>
      <c r="W1216" s="35">
        <v>10</v>
      </c>
      <c r="X1216">
        <v>3</v>
      </c>
      <c r="Y1216" t="s">
        <v>27</v>
      </c>
      <c r="Z1216" s="5" t="str">
        <f t="shared" si="66"/>
        <v>1301_3_35 day</v>
      </c>
      <c r="AA1216" s="32">
        <f t="shared" si="67"/>
        <v>240204</v>
      </c>
      <c r="AF1216">
        <f>VLOOKUP($I1216,ForageQuality!$G$3:$K$1436,2,FALSE)</f>
        <v>23.96669</v>
      </c>
      <c r="AG1216">
        <f>VLOOKUP($I1216,ForageQuality!$G$3:$K$1436,3,FALSE)</f>
        <v>18.718648000000002</v>
      </c>
      <c r="AH1216">
        <f>VLOOKUP($I1216,ForageQuality!$G$3:$K$1436,4,FALSE)</f>
        <v>21.446871999999999</v>
      </c>
      <c r="AI1216">
        <f>VLOOKUP($I1216,ForageQuality!$G$3:$K$1436,5,FALSE)</f>
        <v>10.515029999999999</v>
      </c>
    </row>
    <row r="1217" spans="1:35" ht="15" customHeight="1" x14ac:dyDescent="0.2">
      <c r="A1217" s="27" t="s">
        <v>19</v>
      </c>
      <c r="B1217" s="27">
        <v>2024</v>
      </c>
      <c r="C1217" s="30">
        <v>45587</v>
      </c>
      <c r="D1217" s="27">
        <v>1304</v>
      </c>
      <c r="E1217" s="31">
        <v>3</v>
      </c>
      <c r="F1217" s="27" t="s">
        <v>26</v>
      </c>
      <c r="G1217" s="27" t="s">
        <v>27</v>
      </c>
      <c r="H1217" s="27">
        <v>5</v>
      </c>
      <c r="I1217" s="5">
        <f t="shared" si="64"/>
        <v>240399</v>
      </c>
      <c r="J1217" s="27">
        <v>0.31442024392068829</v>
      </c>
      <c r="Q1217" t="str">
        <f t="shared" si="65"/>
        <v>1304_5_35 day</v>
      </c>
      <c r="R1217" s="31">
        <v>240205</v>
      </c>
      <c r="S1217" s="34">
        <v>2024</v>
      </c>
      <c r="T1217" s="34" t="s">
        <v>130</v>
      </c>
      <c r="U1217" s="31" t="s">
        <v>19</v>
      </c>
      <c r="V1217" s="31">
        <v>1302</v>
      </c>
      <c r="W1217" s="35">
        <v>10</v>
      </c>
      <c r="X1217">
        <v>3</v>
      </c>
      <c r="Y1217" t="s">
        <v>27</v>
      </c>
      <c r="Z1217" s="5" t="str">
        <f t="shared" si="66"/>
        <v>1302_3_35 day</v>
      </c>
      <c r="AA1217" s="32">
        <f t="shared" si="67"/>
        <v>240205</v>
      </c>
      <c r="AF1217">
        <f>VLOOKUP($I1217,ForageQuality!$G$3:$K$1436,2,FALSE)</f>
        <v>19.744900000000001</v>
      </c>
      <c r="AG1217">
        <f>VLOOKUP($I1217,ForageQuality!$G$3:$K$1436,3,FALSE)</f>
        <v>22.549520000000001</v>
      </c>
      <c r="AH1217">
        <f>VLOOKUP($I1217,ForageQuality!$G$3:$K$1436,4,FALSE)</f>
        <v>28.421399999999998</v>
      </c>
      <c r="AI1217">
        <f>VLOOKUP($I1217,ForageQuality!$G$3:$K$1436,5,FALSE)</f>
        <v>16.733920000000001</v>
      </c>
    </row>
    <row r="1218" spans="1:35" ht="15" customHeight="1" x14ac:dyDescent="0.2">
      <c r="A1218" s="27" t="s">
        <v>19</v>
      </c>
      <c r="B1218" s="27">
        <v>2024</v>
      </c>
      <c r="C1218" s="30">
        <v>45587</v>
      </c>
      <c r="D1218" s="27">
        <v>1305</v>
      </c>
      <c r="E1218" s="31">
        <v>3</v>
      </c>
      <c r="F1218" s="27" t="s">
        <v>23</v>
      </c>
      <c r="G1218" s="27" t="s">
        <v>27</v>
      </c>
      <c r="H1218" s="27">
        <v>5</v>
      </c>
      <c r="I1218" s="5">
        <f t="shared" si="64"/>
        <v>240400</v>
      </c>
      <c r="J1218" s="27">
        <v>0.28993670033670033</v>
      </c>
      <c r="Q1218" t="str">
        <f t="shared" si="65"/>
        <v>1305_5_35 day</v>
      </c>
      <c r="R1218" s="31">
        <v>240206</v>
      </c>
      <c r="S1218" s="34">
        <v>2024</v>
      </c>
      <c r="T1218" s="34" t="s">
        <v>130</v>
      </c>
      <c r="U1218" s="31" t="s">
        <v>19</v>
      </c>
      <c r="V1218" s="31">
        <v>1303</v>
      </c>
      <c r="W1218" s="35">
        <v>10</v>
      </c>
      <c r="X1218">
        <v>3</v>
      </c>
      <c r="Y1218" t="s">
        <v>27</v>
      </c>
      <c r="Z1218" s="5" t="str">
        <f t="shared" si="66"/>
        <v>1303_3_35 day</v>
      </c>
      <c r="AA1218" s="32">
        <f t="shared" si="67"/>
        <v>240206</v>
      </c>
      <c r="AF1218">
        <f>VLOOKUP($I1218,ForageQuality!$G$3:$K$1436,2,FALSE)</f>
        <v>22.735313999999999</v>
      </c>
      <c r="AG1218">
        <f>VLOOKUP($I1218,ForageQuality!$G$3:$K$1436,3,FALSE)</f>
        <v>20.454273000000001</v>
      </c>
      <c r="AH1218">
        <f>VLOOKUP($I1218,ForageQuality!$G$3:$K$1436,4,FALSE)</f>
        <v>22.941828000000001</v>
      </c>
      <c r="AI1218">
        <f>VLOOKUP($I1218,ForageQuality!$G$3:$K$1436,5,FALSE)</f>
        <v>14.812685999999999</v>
      </c>
    </row>
    <row r="1219" spans="1:35" ht="15" customHeight="1" x14ac:dyDescent="0.2">
      <c r="A1219" s="27" t="s">
        <v>19</v>
      </c>
      <c r="B1219" s="27">
        <v>2024</v>
      </c>
      <c r="C1219" s="30">
        <v>45587</v>
      </c>
      <c r="D1219" s="27">
        <v>1306</v>
      </c>
      <c r="E1219" s="31">
        <v>3</v>
      </c>
      <c r="F1219" s="27" t="s">
        <v>24</v>
      </c>
      <c r="G1219" s="27" t="s">
        <v>27</v>
      </c>
      <c r="H1219" s="27">
        <v>5</v>
      </c>
      <c r="I1219" s="5">
        <f t="shared" si="64"/>
        <v>240401</v>
      </c>
      <c r="J1219" s="27">
        <v>0.46853770774410758</v>
      </c>
      <c r="Q1219" t="str">
        <f t="shared" si="65"/>
        <v>1306_5_35 day</v>
      </c>
      <c r="R1219" s="31">
        <v>240207</v>
      </c>
      <c r="S1219" s="34">
        <v>2024</v>
      </c>
      <c r="T1219" s="34" t="s">
        <v>130</v>
      </c>
      <c r="U1219" s="31" t="s">
        <v>19</v>
      </c>
      <c r="V1219" s="31">
        <v>1304</v>
      </c>
      <c r="W1219" s="35">
        <v>10</v>
      </c>
      <c r="X1219">
        <v>3</v>
      </c>
      <c r="Y1219" t="s">
        <v>27</v>
      </c>
      <c r="Z1219" s="5" t="str">
        <f t="shared" si="66"/>
        <v>1304_3_35 day</v>
      </c>
      <c r="AA1219" s="32">
        <f t="shared" si="67"/>
        <v>240207</v>
      </c>
      <c r="AF1219">
        <f>VLOOKUP($I1219,ForageQuality!$G$3:$K$1436,2,FALSE)</f>
        <v>26.620170000000002</v>
      </c>
      <c r="AG1219">
        <f>VLOOKUP($I1219,ForageQuality!$G$3:$K$1436,3,FALSE)</f>
        <v>16.231580000000001</v>
      </c>
      <c r="AH1219">
        <f>VLOOKUP($I1219,ForageQuality!$G$3:$K$1436,4,FALSE)</f>
        <v>17.955120000000001</v>
      </c>
      <c r="AI1219">
        <f>VLOOKUP($I1219,ForageQuality!$G$3:$K$1436,5,FALSE)</f>
        <v>9.3658300000000008</v>
      </c>
    </row>
    <row r="1220" spans="1:35" ht="15" customHeight="1" x14ac:dyDescent="0.2">
      <c r="A1220" s="27" t="s">
        <v>19</v>
      </c>
      <c r="B1220" s="27">
        <v>2024</v>
      </c>
      <c r="C1220" s="30">
        <v>45587</v>
      </c>
      <c r="D1220" s="27">
        <v>1407</v>
      </c>
      <c r="E1220" s="31">
        <v>4</v>
      </c>
      <c r="F1220" s="27" t="s">
        <v>22</v>
      </c>
      <c r="G1220" s="27" t="s">
        <v>27</v>
      </c>
      <c r="H1220" s="27">
        <v>5</v>
      </c>
      <c r="I1220" s="5">
        <f t="shared" si="64"/>
        <v>240402</v>
      </c>
      <c r="J1220" s="27">
        <v>0.10237676303719612</v>
      </c>
      <c r="Q1220" t="str">
        <f t="shared" si="65"/>
        <v>1407_5_35 day</v>
      </c>
      <c r="R1220" s="31">
        <v>240208</v>
      </c>
      <c r="S1220" s="34">
        <v>2024</v>
      </c>
      <c r="T1220" s="34" t="s">
        <v>130</v>
      </c>
      <c r="U1220" s="31" t="s">
        <v>19</v>
      </c>
      <c r="V1220" s="31">
        <v>1305</v>
      </c>
      <c r="W1220" s="35">
        <v>10</v>
      </c>
      <c r="X1220">
        <v>3</v>
      </c>
      <c r="Y1220" t="s">
        <v>27</v>
      </c>
      <c r="Z1220" s="5" t="str">
        <f t="shared" si="66"/>
        <v>1305_3_35 day</v>
      </c>
      <c r="AA1220" s="32">
        <f t="shared" si="67"/>
        <v>240208</v>
      </c>
      <c r="AF1220">
        <f>VLOOKUP($I1220,ForageQuality!$G$3:$K$1436,2,FALSE)</f>
        <v>26.298521999999998</v>
      </c>
      <c r="AG1220">
        <f>VLOOKUP($I1220,ForageQuality!$G$3:$K$1436,3,FALSE)</f>
        <v>17.052797999999999</v>
      </c>
      <c r="AH1220">
        <f>VLOOKUP($I1220,ForageQuality!$G$3:$K$1436,4,FALSE)</f>
        <v>19.488911999999999</v>
      </c>
      <c r="AI1220">
        <f>VLOOKUP($I1220,ForageQuality!$G$3:$K$1436,5,FALSE)</f>
        <v>11.969568000000001</v>
      </c>
    </row>
    <row r="1221" spans="1:35" ht="15" customHeight="1" x14ac:dyDescent="0.2">
      <c r="A1221" s="27" t="s">
        <v>19</v>
      </c>
      <c r="B1221" s="27">
        <v>2024</v>
      </c>
      <c r="C1221" s="30">
        <v>45587</v>
      </c>
      <c r="D1221" s="27">
        <v>1408</v>
      </c>
      <c r="E1221" s="31">
        <v>4</v>
      </c>
      <c r="F1221" s="27" t="s">
        <v>20</v>
      </c>
      <c r="G1221" s="27" t="s">
        <v>27</v>
      </c>
      <c r="H1221" s="27">
        <v>5</v>
      </c>
      <c r="I1221" s="5">
        <f t="shared" si="64"/>
        <v>240403</v>
      </c>
      <c r="J1221" s="27">
        <v>0.16057611371858532</v>
      </c>
      <c r="Q1221" t="str">
        <f t="shared" si="65"/>
        <v>1408_5_35 day</v>
      </c>
      <c r="R1221" s="31">
        <v>240209</v>
      </c>
      <c r="S1221" s="34">
        <v>2024</v>
      </c>
      <c r="T1221" s="34" t="s">
        <v>130</v>
      </c>
      <c r="U1221" s="31" t="s">
        <v>19</v>
      </c>
      <c r="V1221" s="31">
        <v>1306</v>
      </c>
      <c r="W1221" s="35">
        <v>10</v>
      </c>
      <c r="X1221">
        <v>3</v>
      </c>
      <c r="Y1221" t="s">
        <v>27</v>
      </c>
      <c r="Z1221" s="5" t="str">
        <f t="shared" si="66"/>
        <v>1306_3_35 day</v>
      </c>
      <c r="AA1221" s="32">
        <f t="shared" si="67"/>
        <v>240209</v>
      </c>
      <c r="AF1221">
        <f>VLOOKUP($I1221,ForageQuality!$G$3:$K$1436,2,FALSE)</f>
        <v>24.241447999999998</v>
      </c>
      <c r="AG1221">
        <f>VLOOKUP($I1221,ForageQuality!$G$3:$K$1436,3,FALSE)</f>
        <v>18.494553</v>
      </c>
      <c r="AH1221">
        <f>VLOOKUP($I1221,ForageQuality!$G$3:$K$1436,4,FALSE)</f>
        <v>21.961687999999999</v>
      </c>
      <c r="AI1221">
        <f>VLOOKUP($I1221,ForageQuality!$G$3:$K$1436,5,FALSE)</f>
        <v>13.868539999999999</v>
      </c>
    </row>
    <row r="1222" spans="1:35" ht="15" customHeight="1" x14ac:dyDescent="0.2">
      <c r="A1222" s="27" t="s">
        <v>19</v>
      </c>
      <c r="B1222" s="27">
        <v>2024</v>
      </c>
      <c r="C1222" s="30">
        <v>45587</v>
      </c>
      <c r="D1222" s="27">
        <v>1409</v>
      </c>
      <c r="E1222" s="31">
        <v>4</v>
      </c>
      <c r="F1222" s="27" t="s">
        <v>24</v>
      </c>
      <c r="G1222" s="27" t="s">
        <v>27</v>
      </c>
      <c r="H1222" s="27">
        <v>5</v>
      </c>
      <c r="I1222" s="5">
        <f t="shared" si="64"/>
        <v>240404</v>
      </c>
      <c r="J1222" s="27">
        <v>0.15426479267968399</v>
      </c>
      <c r="Q1222" t="str">
        <f t="shared" si="65"/>
        <v>1409_5_35 day</v>
      </c>
      <c r="R1222" s="31">
        <v>240210</v>
      </c>
      <c r="S1222" s="34">
        <v>2024</v>
      </c>
      <c r="T1222" s="34" t="s">
        <v>130</v>
      </c>
      <c r="U1222" s="31" t="s">
        <v>19</v>
      </c>
      <c r="V1222" s="31">
        <v>1407</v>
      </c>
      <c r="W1222" s="35">
        <v>10</v>
      </c>
      <c r="X1222">
        <v>3</v>
      </c>
      <c r="Y1222" t="s">
        <v>27</v>
      </c>
      <c r="Z1222" s="5" t="str">
        <f t="shared" si="66"/>
        <v>1407_3_35 day</v>
      </c>
      <c r="AA1222" s="32">
        <f t="shared" si="67"/>
        <v>240210</v>
      </c>
      <c r="AF1222">
        <f>VLOOKUP($I1222,ForageQuality!$G$3:$K$1436,2,FALSE)</f>
        <v>19.617637999999999</v>
      </c>
      <c r="AG1222">
        <f>VLOOKUP($I1222,ForageQuality!$G$3:$K$1436,3,FALSE)</f>
        <v>24.147037000000001</v>
      </c>
      <c r="AH1222">
        <f>VLOOKUP($I1222,ForageQuality!$G$3:$K$1436,4,FALSE)</f>
        <v>30.197955</v>
      </c>
      <c r="AI1222">
        <f>VLOOKUP($I1222,ForageQuality!$G$3:$K$1436,5,FALSE)</f>
        <v>19.588645</v>
      </c>
    </row>
    <row r="1223" spans="1:35" ht="15" customHeight="1" x14ac:dyDescent="0.2">
      <c r="A1223" s="27" t="s">
        <v>19</v>
      </c>
      <c r="B1223" s="27">
        <v>2024</v>
      </c>
      <c r="C1223" s="30">
        <v>45587</v>
      </c>
      <c r="D1223" s="27">
        <v>1410</v>
      </c>
      <c r="E1223" s="31">
        <v>4</v>
      </c>
      <c r="F1223" s="27" t="s">
        <v>26</v>
      </c>
      <c r="G1223" s="27" t="s">
        <v>27</v>
      </c>
      <c r="H1223" s="27">
        <v>5</v>
      </c>
      <c r="I1223" s="5">
        <f t="shared" si="64"/>
        <v>240405</v>
      </c>
      <c r="J1223" s="27">
        <v>0.22098833867126547</v>
      </c>
      <c r="Q1223" t="str">
        <f t="shared" si="65"/>
        <v>1410_5_35 day</v>
      </c>
      <c r="R1223" s="31">
        <v>240211</v>
      </c>
      <c r="S1223" s="34">
        <v>2024</v>
      </c>
      <c r="T1223" s="34" t="s">
        <v>130</v>
      </c>
      <c r="U1223" s="31" t="s">
        <v>19</v>
      </c>
      <c r="V1223" s="31">
        <v>1408</v>
      </c>
      <c r="W1223" s="35">
        <v>10</v>
      </c>
      <c r="X1223">
        <v>3</v>
      </c>
      <c r="Y1223" t="s">
        <v>27</v>
      </c>
      <c r="Z1223" s="5" t="str">
        <f t="shared" si="66"/>
        <v>1408_3_35 day</v>
      </c>
      <c r="AA1223" s="32">
        <f t="shared" si="67"/>
        <v>240211</v>
      </c>
      <c r="AF1223">
        <f>VLOOKUP($I1223,ForageQuality!$G$3:$K$1436,2,FALSE)</f>
        <v>21.74239</v>
      </c>
      <c r="AG1223">
        <f>VLOOKUP($I1223,ForageQuality!$G$3:$K$1436,3,FALSE)</f>
        <v>22.148524999999999</v>
      </c>
      <c r="AH1223">
        <f>VLOOKUP($I1223,ForageQuality!$G$3:$K$1436,4,FALSE)</f>
        <v>26.190985000000001</v>
      </c>
      <c r="AI1223">
        <f>VLOOKUP($I1223,ForageQuality!$G$3:$K$1436,5,FALSE)</f>
        <v>14.951435</v>
      </c>
    </row>
    <row r="1224" spans="1:35" ht="15" customHeight="1" x14ac:dyDescent="0.2">
      <c r="A1224" s="27" t="s">
        <v>19</v>
      </c>
      <c r="B1224" s="27">
        <v>2024</v>
      </c>
      <c r="C1224" s="30">
        <v>45587</v>
      </c>
      <c r="D1224" s="27">
        <v>1411</v>
      </c>
      <c r="E1224" s="31">
        <v>4</v>
      </c>
      <c r="F1224" s="27" t="s">
        <v>25</v>
      </c>
      <c r="G1224" s="27" t="s">
        <v>27</v>
      </c>
      <c r="H1224" s="27">
        <v>5</v>
      </c>
      <c r="I1224" s="5">
        <f t="shared" si="64"/>
        <v>240406</v>
      </c>
      <c r="J1224" s="27">
        <v>0.13176559475005442</v>
      </c>
      <c r="Q1224" t="str">
        <f t="shared" si="65"/>
        <v>1411_5_35 day</v>
      </c>
      <c r="R1224" s="31">
        <v>240212</v>
      </c>
      <c r="S1224" s="34">
        <v>2024</v>
      </c>
      <c r="T1224" s="34" t="s">
        <v>130</v>
      </c>
      <c r="U1224" s="31" t="s">
        <v>19</v>
      </c>
      <c r="V1224" s="31">
        <v>1409</v>
      </c>
      <c r="W1224" s="35">
        <v>10</v>
      </c>
      <c r="X1224">
        <v>3</v>
      </c>
      <c r="Y1224" t="s">
        <v>27</v>
      </c>
      <c r="Z1224" s="5" t="str">
        <f t="shared" si="66"/>
        <v>1409_3_35 day</v>
      </c>
      <c r="AA1224" s="32">
        <f t="shared" si="67"/>
        <v>240212</v>
      </c>
      <c r="AF1224" t="e">
        <f>VLOOKUP($I1224,ForageQuality!$G$3:$K$1436,2,FALSE)</f>
        <v>#VALUE!</v>
      </c>
      <c r="AG1224">
        <f>VLOOKUP($I1224,ForageQuality!$G$3:$K$1436,3,FALSE)</f>
        <v>0</v>
      </c>
      <c r="AH1224">
        <f>VLOOKUP($I1224,ForageQuality!$G$3:$K$1436,4,FALSE)</f>
        <v>0</v>
      </c>
      <c r="AI1224">
        <f>VLOOKUP($I1224,ForageQuality!$G$3:$K$1436,5,FALSE)</f>
        <v>0</v>
      </c>
    </row>
    <row r="1225" spans="1:35" ht="15" customHeight="1" x14ac:dyDescent="0.2">
      <c r="A1225" s="27" t="s">
        <v>19</v>
      </c>
      <c r="B1225" s="27">
        <v>2024</v>
      </c>
      <c r="C1225" s="30">
        <v>45587</v>
      </c>
      <c r="D1225" s="27">
        <v>1412</v>
      </c>
      <c r="E1225" s="31">
        <v>4</v>
      </c>
      <c r="F1225" s="27" t="s">
        <v>23</v>
      </c>
      <c r="G1225" s="27" t="s">
        <v>27</v>
      </c>
      <c r="H1225" s="27">
        <v>5</v>
      </c>
      <c r="I1225" s="5">
        <f t="shared" si="64"/>
        <v>240407</v>
      </c>
      <c r="J1225" s="27">
        <v>0.10948130611672277</v>
      </c>
      <c r="Q1225" t="str">
        <f t="shared" si="65"/>
        <v>1412_5_35 day</v>
      </c>
      <c r="R1225" s="31">
        <v>240213</v>
      </c>
      <c r="S1225" s="34">
        <v>2024</v>
      </c>
      <c r="T1225" s="34" t="s">
        <v>130</v>
      </c>
      <c r="U1225" s="31" t="s">
        <v>19</v>
      </c>
      <c r="V1225" s="31">
        <v>1410</v>
      </c>
      <c r="W1225" s="35">
        <v>10</v>
      </c>
      <c r="X1225">
        <v>3</v>
      </c>
      <c r="Y1225" t="s">
        <v>27</v>
      </c>
      <c r="Z1225" s="5" t="str">
        <f t="shared" si="66"/>
        <v>1410_3_35 day</v>
      </c>
      <c r="AA1225" s="32">
        <f t="shared" si="67"/>
        <v>240213</v>
      </c>
      <c r="AF1225">
        <f>VLOOKUP($I1225,ForageQuality!$G$3:$K$1436,2,FALSE)</f>
        <v>27.632024999999999</v>
      </c>
      <c r="AG1225">
        <f>VLOOKUP($I1225,ForageQuality!$G$3:$K$1436,3,FALSE)</f>
        <v>15.230475</v>
      </c>
      <c r="AH1225">
        <f>VLOOKUP($I1225,ForageQuality!$G$3:$K$1436,4,FALSE)</f>
        <v>16.249649999999999</v>
      </c>
      <c r="AI1225">
        <f>VLOOKUP($I1225,ForageQuality!$G$3:$K$1436,5,FALSE)</f>
        <v>9.7821750000000005</v>
      </c>
    </row>
    <row r="1226" spans="1:35" ht="15" customHeight="1" x14ac:dyDescent="0.2">
      <c r="A1226" s="27" t="s">
        <v>28</v>
      </c>
      <c r="B1226" s="27">
        <v>2024</v>
      </c>
      <c r="C1226" s="30">
        <v>45442</v>
      </c>
      <c r="D1226" s="27">
        <v>2101</v>
      </c>
      <c r="E1226" s="31">
        <v>1</v>
      </c>
      <c r="F1226" s="27" t="s">
        <v>26</v>
      </c>
      <c r="G1226" s="27" t="s">
        <v>21</v>
      </c>
      <c r="H1226" s="27">
        <v>1</v>
      </c>
      <c r="I1226" s="5">
        <f t="shared" si="64"/>
        <v>240048</v>
      </c>
      <c r="J1226" s="27">
        <v>5.1036667338116128</v>
      </c>
      <c r="Q1226" t="str">
        <f t="shared" si="65"/>
        <v>2101_1_45 day</v>
      </c>
      <c r="R1226" s="31">
        <v>240214</v>
      </c>
      <c r="S1226" s="34">
        <v>2024</v>
      </c>
      <c r="T1226" s="34" t="s">
        <v>130</v>
      </c>
      <c r="U1226" s="31" t="s">
        <v>19</v>
      </c>
      <c r="V1226" s="31">
        <v>1411</v>
      </c>
      <c r="W1226" s="35">
        <v>10</v>
      </c>
      <c r="X1226">
        <v>3</v>
      </c>
      <c r="Y1226" t="s">
        <v>27</v>
      </c>
      <c r="Z1226" s="5" t="str">
        <f t="shared" si="66"/>
        <v>1411_3_35 day</v>
      </c>
      <c r="AA1226" s="32">
        <f t="shared" si="67"/>
        <v>240214</v>
      </c>
      <c r="AF1226">
        <f>VLOOKUP($I1226,ForageQuality!$G$3:$K$1436,2,FALSE)</f>
        <v>14.575464000000002</v>
      </c>
      <c r="AG1226">
        <f>VLOOKUP($I1226,ForageQuality!$G$3:$K$1436,3,FALSE)</f>
        <v>30.495527999999997</v>
      </c>
      <c r="AH1226">
        <f>VLOOKUP($I1226,ForageQuality!$G$3:$K$1436,4,FALSE)</f>
        <v>40.454532</v>
      </c>
      <c r="AI1226">
        <f>VLOOKUP($I1226,ForageQuality!$G$3:$K$1436,5,FALSE)</f>
        <v>24.928884</v>
      </c>
    </row>
    <row r="1227" spans="1:35" ht="15" customHeight="1" x14ac:dyDescent="0.2">
      <c r="A1227" s="27" t="s">
        <v>28</v>
      </c>
      <c r="B1227" s="27">
        <v>2024</v>
      </c>
      <c r="C1227" s="30">
        <v>45442</v>
      </c>
      <c r="D1227" s="27">
        <v>2102</v>
      </c>
      <c r="E1227" s="31">
        <v>1</v>
      </c>
      <c r="F1227" s="27" t="s">
        <v>25</v>
      </c>
      <c r="G1227" s="27" t="s">
        <v>21</v>
      </c>
      <c r="H1227" s="27">
        <v>1</v>
      </c>
      <c r="I1227" s="5">
        <f t="shared" si="64"/>
        <v>240049</v>
      </c>
      <c r="J1227" s="27">
        <v>6.2853871888866202</v>
      </c>
      <c r="Q1227" t="str">
        <f t="shared" si="65"/>
        <v>2102_1_45 day</v>
      </c>
      <c r="R1227" s="31">
        <v>240215</v>
      </c>
      <c r="S1227" s="34">
        <v>2024</v>
      </c>
      <c r="T1227" s="34" t="s">
        <v>130</v>
      </c>
      <c r="U1227" s="31" t="s">
        <v>19</v>
      </c>
      <c r="V1227" s="31">
        <v>1412</v>
      </c>
      <c r="W1227" s="35">
        <v>10</v>
      </c>
      <c r="X1227">
        <v>3</v>
      </c>
      <c r="Y1227" t="s">
        <v>27</v>
      </c>
      <c r="Z1227" s="5" t="str">
        <f t="shared" si="66"/>
        <v>1412_3_35 day</v>
      </c>
      <c r="AA1227" s="32">
        <f t="shared" si="67"/>
        <v>240215</v>
      </c>
      <c r="AF1227">
        <f>VLOOKUP($I1227,ForageQuality!$G$3:$K$1436,2,FALSE)</f>
        <v>16.398425</v>
      </c>
      <c r="AG1227">
        <f>VLOOKUP($I1227,ForageQuality!$G$3:$K$1436,3,FALSE)</f>
        <v>29.262784999999997</v>
      </c>
      <c r="AH1227">
        <f>VLOOKUP($I1227,ForageQuality!$G$3:$K$1436,4,FALSE)</f>
        <v>38.211509999999997</v>
      </c>
      <c r="AI1227">
        <f>VLOOKUP($I1227,ForageQuality!$G$3:$K$1436,5,FALSE)</f>
        <v>23.439299999999999</v>
      </c>
    </row>
    <row r="1228" spans="1:35" ht="15" customHeight="1" x14ac:dyDescent="0.2">
      <c r="A1228" s="27" t="s">
        <v>28</v>
      </c>
      <c r="B1228" s="27">
        <v>2024</v>
      </c>
      <c r="C1228" s="30">
        <v>45442</v>
      </c>
      <c r="D1228" s="27">
        <v>2103</v>
      </c>
      <c r="E1228" s="31">
        <v>1</v>
      </c>
      <c r="F1228" s="27" t="s">
        <v>22</v>
      </c>
      <c r="G1228" s="27" t="s">
        <v>21</v>
      </c>
      <c r="H1228" s="27">
        <v>1</v>
      </c>
      <c r="I1228" s="5">
        <f t="shared" si="64"/>
        <v>240050</v>
      </c>
      <c r="J1228" s="27">
        <v>5.8522812269363911</v>
      </c>
      <c r="Q1228" t="str">
        <f t="shared" si="65"/>
        <v>2103_1_45 day</v>
      </c>
      <c r="R1228" s="31">
        <v>240216</v>
      </c>
      <c r="S1228" s="34">
        <v>2024</v>
      </c>
      <c r="T1228" s="34" t="s">
        <v>130</v>
      </c>
      <c r="U1228" s="31" t="s">
        <v>28</v>
      </c>
      <c r="V1228" s="31">
        <v>2107</v>
      </c>
      <c r="W1228" s="35">
        <v>9</v>
      </c>
      <c r="X1228">
        <v>3</v>
      </c>
      <c r="Y1228" t="s">
        <v>27</v>
      </c>
      <c r="Z1228" s="5" t="str">
        <f t="shared" si="66"/>
        <v>2107_3_35 day</v>
      </c>
      <c r="AA1228" s="32">
        <f t="shared" si="67"/>
        <v>240216</v>
      </c>
      <c r="AF1228">
        <f>VLOOKUP($I1228,ForageQuality!$G$3:$K$1436,2,FALSE)</f>
        <v>17.1936</v>
      </c>
      <c r="AG1228">
        <f>VLOOKUP($I1228,ForageQuality!$G$3:$K$1436,3,FALSE)</f>
        <v>25.933679999999999</v>
      </c>
      <c r="AH1228">
        <f>VLOOKUP($I1228,ForageQuality!$G$3:$K$1436,4,FALSE)</f>
        <v>35.452845000000003</v>
      </c>
      <c r="AI1228">
        <f>VLOOKUP($I1228,ForageQuality!$G$3:$K$1436,5,FALSE)</f>
        <v>20.103974999999998</v>
      </c>
    </row>
    <row r="1229" spans="1:35" ht="15" customHeight="1" x14ac:dyDescent="0.2">
      <c r="A1229" s="27" t="s">
        <v>28</v>
      </c>
      <c r="B1229" s="27">
        <v>2024</v>
      </c>
      <c r="C1229" s="30">
        <v>45442</v>
      </c>
      <c r="D1229" s="27">
        <v>2104</v>
      </c>
      <c r="E1229" s="31">
        <v>1</v>
      </c>
      <c r="F1229" s="27" t="s">
        <v>23</v>
      </c>
      <c r="G1229" s="27" t="s">
        <v>21</v>
      </c>
      <c r="H1229" s="27">
        <v>1</v>
      </c>
      <c r="I1229" s="5">
        <f t="shared" si="64"/>
        <v>240051</v>
      </c>
      <c r="J1229" s="27">
        <v>5.241464118697075</v>
      </c>
      <c r="Q1229" t="str">
        <f t="shared" si="65"/>
        <v>2104_1_45 day</v>
      </c>
      <c r="R1229" s="31">
        <v>240217</v>
      </c>
      <c r="S1229" s="34">
        <v>2024</v>
      </c>
      <c r="T1229" s="34" t="s">
        <v>130</v>
      </c>
      <c r="U1229" s="31" t="s">
        <v>28</v>
      </c>
      <c r="V1229" s="31">
        <v>2108</v>
      </c>
      <c r="W1229" s="35">
        <v>9</v>
      </c>
      <c r="X1229">
        <v>3</v>
      </c>
      <c r="Y1229" t="s">
        <v>27</v>
      </c>
      <c r="Z1229" s="5" t="str">
        <f t="shared" si="66"/>
        <v>2108_3_35 day</v>
      </c>
      <c r="AA1229" s="32">
        <f t="shared" si="67"/>
        <v>240217</v>
      </c>
      <c r="AF1229">
        <f>VLOOKUP($I1229,ForageQuality!$G$3:$K$1436,2,FALSE)</f>
        <v>17.056915</v>
      </c>
      <c r="AG1229">
        <f>VLOOKUP($I1229,ForageQuality!$G$3:$K$1436,3,FALSE)</f>
        <v>27.376840000000001</v>
      </c>
      <c r="AH1229">
        <f>VLOOKUP($I1229,ForageQuality!$G$3:$K$1436,4,FALSE)</f>
        <v>35.945504999999997</v>
      </c>
      <c r="AI1229">
        <f>VLOOKUP($I1229,ForageQuality!$G$3:$K$1436,5,FALSE)</f>
        <v>21.51548</v>
      </c>
    </row>
    <row r="1230" spans="1:35" ht="15" customHeight="1" x14ac:dyDescent="0.2">
      <c r="A1230" s="27" t="s">
        <v>28</v>
      </c>
      <c r="B1230" s="27">
        <v>2024</v>
      </c>
      <c r="C1230" s="30">
        <v>45442</v>
      </c>
      <c r="D1230" s="27">
        <v>2105</v>
      </c>
      <c r="E1230" s="31">
        <v>1</v>
      </c>
      <c r="F1230" s="27" t="s">
        <v>20</v>
      </c>
      <c r="G1230" s="27" t="s">
        <v>21</v>
      </c>
      <c r="H1230" s="27">
        <v>1</v>
      </c>
      <c r="I1230" s="5">
        <f t="shared" si="64"/>
        <v>240052</v>
      </c>
      <c r="J1230" s="27">
        <v>5.6584420549581829</v>
      </c>
      <c r="Q1230" t="str">
        <f t="shared" si="65"/>
        <v>2105_1_45 day</v>
      </c>
      <c r="R1230" s="31">
        <v>240218</v>
      </c>
      <c r="S1230" s="34">
        <v>2024</v>
      </c>
      <c r="T1230" s="34" t="s">
        <v>130</v>
      </c>
      <c r="U1230" s="31" t="s">
        <v>28</v>
      </c>
      <c r="V1230" s="31">
        <v>2109</v>
      </c>
      <c r="W1230" s="35">
        <v>9</v>
      </c>
      <c r="X1230">
        <v>3</v>
      </c>
      <c r="Y1230" t="s">
        <v>27</v>
      </c>
      <c r="Z1230" s="5" t="str">
        <f t="shared" si="66"/>
        <v>2109_3_35 day</v>
      </c>
      <c r="AA1230" s="32">
        <f t="shared" si="67"/>
        <v>240218</v>
      </c>
      <c r="AF1230">
        <f>VLOOKUP($I1230,ForageQuality!$G$3:$K$1436,2,FALSE)</f>
        <v>16.217400000000001</v>
      </c>
      <c r="AG1230">
        <f>VLOOKUP($I1230,ForageQuality!$G$3:$K$1436,3,FALSE)</f>
        <v>30.024840000000001</v>
      </c>
      <c r="AH1230">
        <f>VLOOKUP($I1230,ForageQuality!$G$3:$K$1436,4,FALSE)</f>
        <v>39.537840000000003</v>
      </c>
      <c r="AI1230">
        <f>VLOOKUP($I1230,ForageQuality!$G$3:$K$1436,5,FALSE)</f>
        <v>23.31138</v>
      </c>
    </row>
    <row r="1231" spans="1:35" ht="15" customHeight="1" x14ac:dyDescent="0.2">
      <c r="A1231" s="27" t="s">
        <v>28</v>
      </c>
      <c r="B1231" s="27">
        <v>2024</v>
      </c>
      <c r="C1231" s="30">
        <v>45442</v>
      </c>
      <c r="D1231" s="27">
        <v>2106</v>
      </c>
      <c r="E1231" s="31">
        <v>1</v>
      </c>
      <c r="F1231" s="27" t="s">
        <v>24</v>
      </c>
      <c r="G1231" s="27" t="s">
        <v>21</v>
      </c>
      <c r="H1231" s="27">
        <v>1</v>
      </c>
      <c r="I1231" s="5">
        <f t="shared" si="64"/>
        <v>240053</v>
      </c>
      <c r="J1231" s="27">
        <v>5.8687752123481713</v>
      </c>
      <c r="Q1231" t="str">
        <f t="shared" si="65"/>
        <v>2106_1_45 day</v>
      </c>
      <c r="R1231" s="31">
        <v>240219</v>
      </c>
      <c r="S1231" s="34">
        <v>2024</v>
      </c>
      <c r="T1231" s="34" t="s">
        <v>130</v>
      </c>
      <c r="U1231" s="31" t="s">
        <v>28</v>
      </c>
      <c r="V1231" s="31">
        <v>2110</v>
      </c>
      <c r="W1231" s="35">
        <v>9</v>
      </c>
      <c r="X1231">
        <v>3</v>
      </c>
      <c r="Y1231" t="s">
        <v>27</v>
      </c>
      <c r="Z1231" s="5" t="str">
        <f t="shared" si="66"/>
        <v>2110_3_35 day</v>
      </c>
      <c r="AA1231" s="32">
        <f t="shared" si="67"/>
        <v>240219</v>
      </c>
      <c r="AF1231">
        <f>VLOOKUP($I1231,ForageQuality!$G$3:$K$1436,2,FALSE)</f>
        <v>15.77073</v>
      </c>
      <c r="AG1231">
        <f>VLOOKUP($I1231,ForageQuality!$G$3:$K$1436,3,FALSE)</f>
        <v>31.277705000000001</v>
      </c>
      <c r="AH1231">
        <f>VLOOKUP($I1231,ForageQuality!$G$3:$K$1436,4,FALSE)</f>
        <v>40.318134999999998</v>
      </c>
      <c r="AI1231">
        <f>VLOOKUP($I1231,ForageQuality!$G$3:$K$1436,5,FALSE)</f>
        <v>26.657444999999999</v>
      </c>
    </row>
    <row r="1232" spans="1:35" ht="15" customHeight="1" x14ac:dyDescent="0.2">
      <c r="A1232" s="27" t="s">
        <v>28</v>
      </c>
      <c r="B1232" s="27">
        <v>2024</v>
      </c>
      <c r="C1232" s="30">
        <v>45442</v>
      </c>
      <c r="D1232" s="27">
        <v>2107</v>
      </c>
      <c r="E1232" s="31">
        <v>1</v>
      </c>
      <c r="F1232" s="27" t="s">
        <v>22</v>
      </c>
      <c r="G1232" s="27" t="s">
        <v>27</v>
      </c>
      <c r="H1232" s="27">
        <v>1</v>
      </c>
      <c r="I1232" s="5">
        <f t="shared" si="64"/>
        <v>240054</v>
      </c>
      <c r="J1232" s="27">
        <v>5.4188182625798227</v>
      </c>
      <c r="Q1232" t="str">
        <f t="shared" si="65"/>
        <v>2107_1_35 day</v>
      </c>
      <c r="R1232" s="31">
        <v>240220</v>
      </c>
      <c r="S1232" s="34">
        <v>2024</v>
      </c>
      <c r="T1232" s="34" t="s">
        <v>130</v>
      </c>
      <c r="U1232" s="31" t="s">
        <v>28</v>
      </c>
      <c r="V1232" s="31">
        <v>2111</v>
      </c>
      <c r="W1232" s="35">
        <v>9</v>
      </c>
      <c r="X1232">
        <v>3</v>
      </c>
      <c r="Y1232" t="s">
        <v>27</v>
      </c>
      <c r="Z1232" s="5" t="str">
        <f t="shared" si="66"/>
        <v>2111_3_35 day</v>
      </c>
      <c r="AA1232" s="32">
        <f t="shared" si="67"/>
        <v>240220</v>
      </c>
      <c r="AF1232">
        <f>VLOOKUP($I1232,ForageQuality!$G$3:$K$1436,2,FALSE)</f>
        <v>15.074091000000001</v>
      </c>
      <c r="AG1232">
        <f>VLOOKUP($I1232,ForageQuality!$G$3:$K$1436,3,FALSE)</f>
        <v>31.681751999999999</v>
      </c>
      <c r="AH1232">
        <f>VLOOKUP($I1232,ForageQuality!$G$3:$K$1436,4,FALSE)</f>
        <v>40.062260999999999</v>
      </c>
      <c r="AI1232">
        <f>VLOOKUP($I1232,ForageQuality!$G$3:$K$1436,5,FALSE)</f>
        <v>29.065662</v>
      </c>
    </row>
    <row r="1233" spans="1:35" ht="15" customHeight="1" x14ac:dyDescent="0.2">
      <c r="A1233" s="27" t="s">
        <v>28</v>
      </c>
      <c r="B1233" s="27">
        <v>2024</v>
      </c>
      <c r="C1233" s="30">
        <v>45442</v>
      </c>
      <c r="D1233" s="27">
        <v>2108</v>
      </c>
      <c r="E1233" s="31">
        <v>1</v>
      </c>
      <c r="F1233" s="27" t="s">
        <v>26</v>
      </c>
      <c r="G1233" s="27" t="s">
        <v>27</v>
      </c>
      <c r="H1233" s="27">
        <v>1</v>
      </c>
      <c r="I1233" s="5">
        <f t="shared" si="64"/>
        <v>240055</v>
      </c>
      <c r="J1233" s="27">
        <v>5.5484814547296057</v>
      </c>
      <c r="Q1233" t="str">
        <f t="shared" si="65"/>
        <v>2108_1_35 day</v>
      </c>
      <c r="R1233" s="31">
        <v>240221</v>
      </c>
      <c r="S1233" s="34">
        <v>2024</v>
      </c>
      <c r="T1233" s="34" t="s">
        <v>130</v>
      </c>
      <c r="U1233" s="31" t="s">
        <v>28</v>
      </c>
      <c r="V1233" s="31">
        <v>2112</v>
      </c>
      <c r="W1233" s="35">
        <v>9</v>
      </c>
      <c r="X1233">
        <v>3</v>
      </c>
      <c r="Y1233" t="s">
        <v>27</v>
      </c>
      <c r="Z1233" s="5" t="str">
        <f t="shared" si="66"/>
        <v>2112_3_35 day</v>
      </c>
      <c r="AA1233" s="32">
        <f t="shared" si="67"/>
        <v>240221</v>
      </c>
      <c r="AF1233">
        <f>VLOOKUP($I1233,ForageQuality!$G$3:$K$1436,2,FALSE)</f>
        <v>17.338443999999999</v>
      </c>
      <c r="AG1233">
        <f>VLOOKUP($I1233,ForageQuality!$G$3:$K$1436,3,FALSE)</f>
        <v>28.812548000000003</v>
      </c>
      <c r="AH1233">
        <f>VLOOKUP($I1233,ForageQuality!$G$3:$K$1436,4,FALSE)</f>
        <v>36.713495999999999</v>
      </c>
      <c r="AI1233">
        <f>VLOOKUP($I1233,ForageQuality!$G$3:$K$1436,5,FALSE)</f>
        <v>22.384504000000003</v>
      </c>
    </row>
    <row r="1234" spans="1:35" ht="15" customHeight="1" x14ac:dyDescent="0.2">
      <c r="A1234" s="27" t="s">
        <v>28</v>
      </c>
      <c r="B1234" s="27">
        <v>2024</v>
      </c>
      <c r="C1234" s="30">
        <v>45442</v>
      </c>
      <c r="D1234" s="27">
        <v>2109</v>
      </c>
      <c r="E1234" s="31">
        <v>1</v>
      </c>
      <c r="F1234" s="27" t="s">
        <v>20</v>
      </c>
      <c r="G1234" s="27" t="s">
        <v>27</v>
      </c>
      <c r="H1234" s="27">
        <v>1</v>
      </c>
      <c r="I1234" s="5">
        <f t="shared" si="64"/>
        <v>240056</v>
      </c>
      <c r="J1234" s="27">
        <v>5.8760990336423768</v>
      </c>
      <c r="Q1234" t="str">
        <f t="shared" si="65"/>
        <v>2109_1_35 day</v>
      </c>
      <c r="R1234" s="31">
        <v>240222</v>
      </c>
      <c r="S1234" s="34">
        <v>2024</v>
      </c>
      <c r="T1234" s="34" t="s">
        <v>130</v>
      </c>
      <c r="U1234" s="31" t="s">
        <v>28</v>
      </c>
      <c r="V1234" s="31">
        <v>2207</v>
      </c>
      <c r="W1234" s="35">
        <v>9</v>
      </c>
      <c r="X1234">
        <v>3</v>
      </c>
      <c r="Y1234" t="s">
        <v>27</v>
      </c>
      <c r="Z1234" s="5" t="str">
        <f t="shared" si="66"/>
        <v>2207_3_35 day</v>
      </c>
      <c r="AA1234" s="32">
        <f t="shared" si="67"/>
        <v>240222</v>
      </c>
      <c r="AF1234">
        <f>VLOOKUP($I1234,ForageQuality!$G$3:$K$1436,2,FALSE)</f>
        <v>16.684667999999999</v>
      </c>
      <c r="AG1234">
        <f>VLOOKUP($I1234,ForageQuality!$G$3:$K$1436,3,FALSE)</f>
        <v>28.171143000000001</v>
      </c>
      <c r="AH1234">
        <f>VLOOKUP($I1234,ForageQuality!$G$3:$K$1436,4,FALSE)</f>
        <v>36.846809999999998</v>
      </c>
      <c r="AI1234">
        <f>VLOOKUP($I1234,ForageQuality!$G$3:$K$1436,5,FALSE)</f>
        <v>21.486464999999999</v>
      </c>
    </row>
    <row r="1235" spans="1:35" ht="15" customHeight="1" x14ac:dyDescent="0.2">
      <c r="A1235" s="27" t="s">
        <v>28</v>
      </c>
      <c r="B1235" s="27">
        <v>2024</v>
      </c>
      <c r="C1235" s="30">
        <v>45442</v>
      </c>
      <c r="D1235" s="27">
        <v>2110</v>
      </c>
      <c r="E1235" s="31">
        <v>1</v>
      </c>
      <c r="F1235" s="27" t="s">
        <v>23</v>
      </c>
      <c r="G1235" s="27" t="s">
        <v>27</v>
      </c>
      <c r="H1235" s="27">
        <v>1</v>
      </c>
      <c r="I1235" s="5">
        <f t="shared" si="64"/>
        <v>240057</v>
      </c>
      <c r="J1235" s="27">
        <v>5.9375908579491945</v>
      </c>
      <c r="Q1235" t="str">
        <f t="shared" si="65"/>
        <v>2110_1_35 day</v>
      </c>
      <c r="R1235" s="31">
        <v>240223</v>
      </c>
      <c r="S1235" s="34">
        <v>2024</v>
      </c>
      <c r="T1235" s="34" t="s">
        <v>130</v>
      </c>
      <c r="U1235" s="31" t="s">
        <v>28</v>
      </c>
      <c r="V1235" s="31">
        <v>2208</v>
      </c>
      <c r="W1235" s="35">
        <v>9</v>
      </c>
      <c r="X1235">
        <v>3</v>
      </c>
      <c r="Y1235" t="s">
        <v>27</v>
      </c>
      <c r="Z1235" s="5" t="str">
        <f t="shared" si="66"/>
        <v>2208_3_35 day</v>
      </c>
      <c r="AA1235" s="32">
        <f t="shared" si="67"/>
        <v>240223</v>
      </c>
      <c r="AF1235">
        <f>VLOOKUP($I1235,ForageQuality!$G$3:$K$1436,2,FALSE)</f>
        <v>14.556800000000001</v>
      </c>
      <c r="AG1235">
        <f>VLOOKUP($I1235,ForageQuality!$G$3:$K$1436,3,FALSE)</f>
        <v>32.861975999999999</v>
      </c>
      <c r="AH1235">
        <f>VLOOKUP($I1235,ForageQuality!$G$3:$K$1436,4,FALSE)</f>
        <v>41.805309999999999</v>
      </c>
      <c r="AI1235">
        <f>VLOOKUP($I1235,ForageQuality!$G$3:$K$1436,5,FALSE)</f>
        <v>27.876272</v>
      </c>
    </row>
    <row r="1236" spans="1:35" ht="15" customHeight="1" x14ac:dyDescent="0.2">
      <c r="A1236" s="27" t="s">
        <v>28</v>
      </c>
      <c r="B1236" s="27">
        <v>2024</v>
      </c>
      <c r="C1236" s="30">
        <v>45442</v>
      </c>
      <c r="D1236" s="27">
        <v>2111</v>
      </c>
      <c r="E1236" s="31">
        <v>1</v>
      </c>
      <c r="F1236" s="27" t="s">
        <v>24</v>
      </c>
      <c r="G1236" s="27" t="s">
        <v>27</v>
      </c>
      <c r="H1236" s="27">
        <v>1</v>
      </c>
      <c r="I1236" s="5">
        <f t="shared" si="64"/>
        <v>240058</v>
      </c>
      <c r="J1236" s="27">
        <v>4.9210485503222667</v>
      </c>
      <c r="Q1236" t="str">
        <f t="shared" si="65"/>
        <v>2111_1_35 day</v>
      </c>
      <c r="R1236" s="31">
        <v>240224</v>
      </c>
      <c r="S1236" s="34">
        <v>2024</v>
      </c>
      <c r="T1236" s="34" t="s">
        <v>130</v>
      </c>
      <c r="U1236" s="31" t="s">
        <v>28</v>
      </c>
      <c r="V1236" s="31">
        <v>2209</v>
      </c>
      <c r="W1236" s="35">
        <v>9</v>
      </c>
      <c r="X1236">
        <v>3</v>
      </c>
      <c r="Y1236" t="s">
        <v>27</v>
      </c>
      <c r="Z1236" s="5" t="str">
        <f t="shared" si="66"/>
        <v>2209_3_35 day</v>
      </c>
      <c r="AA1236" s="32">
        <f t="shared" si="67"/>
        <v>240224</v>
      </c>
      <c r="AF1236">
        <f>VLOOKUP($I1236,ForageQuality!$G$3:$K$1436,2,FALSE)</f>
        <v>14.820897</v>
      </c>
      <c r="AG1236">
        <f>VLOOKUP($I1236,ForageQuality!$G$3:$K$1436,3,FALSE)</f>
        <v>31.086627000000004</v>
      </c>
      <c r="AH1236">
        <f>VLOOKUP($I1236,ForageQuality!$G$3:$K$1436,4,FALSE)</f>
        <v>41.055065999999997</v>
      </c>
      <c r="AI1236">
        <f>VLOOKUP($I1236,ForageQuality!$G$3:$K$1436,5,FALSE)</f>
        <v>26.697605999999997</v>
      </c>
    </row>
    <row r="1237" spans="1:35" ht="15" customHeight="1" x14ac:dyDescent="0.2">
      <c r="A1237" s="27" t="s">
        <v>28</v>
      </c>
      <c r="B1237" s="27">
        <v>2024</v>
      </c>
      <c r="C1237" s="30">
        <v>45442</v>
      </c>
      <c r="D1237" s="27">
        <v>2112</v>
      </c>
      <c r="E1237" s="31">
        <v>1</v>
      </c>
      <c r="F1237" s="27" t="s">
        <v>25</v>
      </c>
      <c r="G1237" s="27" t="s">
        <v>27</v>
      </c>
      <c r="H1237" s="27">
        <v>1</v>
      </c>
      <c r="I1237" s="5">
        <f t="shared" si="64"/>
        <v>240059</v>
      </c>
      <c r="J1237" s="27">
        <v>5.1744525514090665</v>
      </c>
      <c r="Q1237" t="str">
        <f t="shared" si="65"/>
        <v>2112_1_35 day</v>
      </c>
      <c r="R1237" s="31">
        <v>240225</v>
      </c>
      <c r="S1237" s="34">
        <v>2024</v>
      </c>
      <c r="T1237" s="34" t="s">
        <v>130</v>
      </c>
      <c r="U1237" s="31" t="s">
        <v>28</v>
      </c>
      <c r="V1237" s="31">
        <v>2210</v>
      </c>
      <c r="W1237" s="35">
        <v>9</v>
      </c>
      <c r="X1237">
        <v>3</v>
      </c>
      <c r="Y1237" t="s">
        <v>27</v>
      </c>
      <c r="Z1237" s="5" t="str">
        <f t="shared" si="66"/>
        <v>2210_3_35 day</v>
      </c>
      <c r="AA1237" s="32">
        <f t="shared" si="67"/>
        <v>240225</v>
      </c>
      <c r="AF1237">
        <f>VLOOKUP($I1237,ForageQuality!$G$3:$K$1436,2,FALSE)</f>
        <v>16.302800999999999</v>
      </c>
      <c r="AG1237">
        <f>VLOOKUP($I1237,ForageQuality!$G$3:$K$1436,3,FALSE)</f>
        <v>30.060285000000004</v>
      </c>
      <c r="AH1237">
        <f>VLOOKUP($I1237,ForageQuality!$G$3:$K$1436,4,FALSE)</f>
        <v>39.219777000000001</v>
      </c>
      <c r="AI1237">
        <f>VLOOKUP($I1237,ForageQuality!$G$3:$K$1436,5,FALSE)</f>
        <v>23.610324000000002</v>
      </c>
    </row>
    <row r="1238" spans="1:35" ht="15" customHeight="1" x14ac:dyDescent="0.2">
      <c r="A1238" s="27" t="s">
        <v>28</v>
      </c>
      <c r="B1238" s="27">
        <v>2024</v>
      </c>
      <c r="C1238" s="30">
        <v>45442</v>
      </c>
      <c r="D1238" s="27">
        <v>2201</v>
      </c>
      <c r="E1238" s="31">
        <v>2</v>
      </c>
      <c r="F1238" s="27" t="s">
        <v>20</v>
      </c>
      <c r="G1238" s="27" t="s">
        <v>21</v>
      </c>
      <c r="H1238" s="27">
        <v>1</v>
      </c>
      <c r="I1238" s="5">
        <f t="shared" si="64"/>
        <v>240060</v>
      </c>
      <c r="J1238" s="27">
        <v>6.047055814981066</v>
      </c>
      <c r="Q1238" t="str">
        <f t="shared" si="65"/>
        <v>2201_1_45 day</v>
      </c>
      <c r="R1238" s="31">
        <v>240226</v>
      </c>
      <c r="S1238" s="34">
        <v>2024</v>
      </c>
      <c r="T1238" s="34" t="s">
        <v>130</v>
      </c>
      <c r="U1238" s="31" t="s">
        <v>28</v>
      </c>
      <c r="V1238" s="31">
        <v>2211</v>
      </c>
      <c r="W1238" s="35">
        <v>9</v>
      </c>
      <c r="X1238">
        <v>3</v>
      </c>
      <c r="Y1238" t="s">
        <v>27</v>
      </c>
      <c r="Z1238" s="5" t="str">
        <f t="shared" si="66"/>
        <v>2211_3_35 day</v>
      </c>
      <c r="AA1238" s="32">
        <f t="shared" si="67"/>
        <v>240226</v>
      </c>
      <c r="AF1238">
        <f>VLOOKUP($I1238,ForageQuality!$G$3:$K$1436,2,FALSE)</f>
        <v>16.998487999999998</v>
      </c>
      <c r="AG1238">
        <f>VLOOKUP($I1238,ForageQuality!$G$3:$K$1436,3,FALSE)</f>
        <v>26.572451999999998</v>
      </c>
      <c r="AH1238">
        <f>VLOOKUP($I1238,ForageQuality!$G$3:$K$1436,4,FALSE)</f>
        <v>35.089607999999998</v>
      </c>
      <c r="AI1238">
        <f>VLOOKUP($I1238,ForageQuality!$G$3:$K$1436,5,FALSE)</f>
        <v>20.786875999999999</v>
      </c>
    </row>
    <row r="1239" spans="1:35" ht="15" customHeight="1" x14ac:dyDescent="0.2">
      <c r="A1239" s="27" t="s">
        <v>28</v>
      </c>
      <c r="B1239" s="27">
        <v>2024</v>
      </c>
      <c r="C1239" s="30">
        <v>45442</v>
      </c>
      <c r="D1239" s="27">
        <v>2202</v>
      </c>
      <c r="E1239" s="31">
        <v>2</v>
      </c>
      <c r="F1239" s="27" t="s">
        <v>22</v>
      </c>
      <c r="G1239" s="27" t="s">
        <v>21</v>
      </c>
      <c r="H1239" s="27">
        <v>1</v>
      </c>
      <c r="I1239" s="5">
        <f t="shared" si="64"/>
        <v>240061</v>
      </c>
      <c r="J1239" s="27">
        <v>5.649983162059657</v>
      </c>
      <c r="Q1239" t="str">
        <f t="shared" si="65"/>
        <v>2202_1_45 day</v>
      </c>
      <c r="R1239" s="31">
        <v>240227</v>
      </c>
      <c r="S1239" s="34">
        <v>2024</v>
      </c>
      <c r="T1239" s="34" t="s">
        <v>130</v>
      </c>
      <c r="U1239" s="31" t="s">
        <v>28</v>
      </c>
      <c r="V1239" s="31">
        <v>2212</v>
      </c>
      <c r="W1239" s="35">
        <v>9</v>
      </c>
      <c r="X1239">
        <v>3</v>
      </c>
      <c r="Y1239" t="s">
        <v>27</v>
      </c>
      <c r="Z1239" s="5" t="str">
        <f t="shared" si="66"/>
        <v>2212_3_35 day</v>
      </c>
      <c r="AA1239" s="32">
        <f t="shared" si="67"/>
        <v>240227</v>
      </c>
      <c r="AF1239">
        <f>VLOOKUP($I1239,ForageQuality!$G$3:$K$1436,2,FALSE)</f>
        <v>15.014699999999999</v>
      </c>
      <c r="AG1239">
        <f>VLOOKUP($I1239,ForageQuality!$G$3:$K$1436,3,FALSE)</f>
        <v>30.273614999999996</v>
      </c>
      <c r="AH1239">
        <f>VLOOKUP($I1239,ForageQuality!$G$3:$K$1436,4,FALSE)</f>
        <v>39.065354999999997</v>
      </c>
      <c r="AI1239">
        <f>VLOOKUP($I1239,ForageQuality!$G$3:$K$1436,5,FALSE)</f>
        <v>25.226505</v>
      </c>
    </row>
    <row r="1240" spans="1:35" ht="15" customHeight="1" x14ac:dyDescent="0.2">
      <c r="A1240" s="27" t="s">
        <v>28</v>
      </c>
      <c r="B1240" s="27">
        <v>2024</v>
      </c>
      <c r="C1240" s="30">
        <v>45442</v>
      </c>
      <c r="D1240" s="27">
        <v>2203</v>
      </c>
      <c r="E1240" s="31">
        <v>2</v>
      </c>
      <c r="F1240" s="27" t="s">
        <v>24</v>
      </c>
      <c r="G1240" s="27" t="s">
        <v>21</v>
      </c>
      <c r="H1240" s="27">
        <v>1</v>
      </c>
      <c r="I1240" s="5">
        <f t="shared" si="64"/>
        <v>240062</v>
      </c>
      <c r="J1240" s="27">
        <v>5.8034456665808705</v>
      </c>
      <c r="Q1240" t="str">
        <f t="shared" si="65"/>
        <v>2203_1_45 day</v>
      </c>
      <c r="R1240" s="31">
        <v>240228</v>
      </c>
      <c r="S1240" s="34">
        <v>2024</v>
      </c>
      <c r="T1240" s="34" t="s">
        <v>130</v>
      </c>
      <c r="U1240" s="31" t="s">
        <v>28</v>
      </c>
      <c r="V1240" s="31">
        <v>2301</v>
      </c>
      <c r="W1240" s="35">
        <v>9</v>
      </c>
      <c r="X1240">
        <v>3</v>
      </c>
      <c r="Y1240" t="s">
        <v>27</v>
      </c>
      <c r="Z1240" s="5" t="str">
        <f t="shared" si="66"/>
        <v>2301_3_35 day</v>
      </c>
      <c r="AA1240" s="32">
        <f t="shared" si="67"/>
        <v>240228</v>
      </c>
      <c r="AF1240">
        <f>VLOOKUP($I1240,ForageQuality!$G$3:$K$1436,2,FALSE)</f>
        <v>14.264694</v>
      </c>
      <c r="AG1240">
        <f>VLOOKUP($I1240,ForageQuality!$G$3:$K$1436,3,FALSE)</f>
        <v>32.264077999999998</v>
      </c>
      <c r="AH1240">
        <f>VLOOKUP($I1240,ForageQuality!$G$3:$K$1436,4,FALSE)</f>
        <v>41.473277000000003</v>
      </c>
      <c r="AI1240">
        <f>VLOOKUP($I1240,ForageQuality!$G$3:$K$1436,5,FALSE)</f>
        <v>26.561843999999997</v>
      </c>
    </row>
    <row r="1241" spans="1:35" ht="15" customHeight="1" x14ac:dyDescent="0.2">
      <c r="A1241" s="27" t="s">
        <v>28</v>
      </c>
      <c r="B1241" s="27">
        <v>2024</v>
      </c>
      <c r="C1241" s="30">
        <v>45442</v>
      </c>
      <c r="D1241" s="27">
        <v>2204</v>
      </c>
      <c r="E1241" s="31">
        <v>2</v>
      </c>
      <c r="F1241" s="27" t="s">
        <v>23</v>
      </c>
      <c r="G1241" s="27" t="s">
        <v>21</v>
      </c>
      <c r="H1241" s="27">
        <v>1</v>
      </c>
      <c r="I1241" s="5">
        <f t="shared" si="64"/>
        <v>240063</v>
      </c>
      <c r="J1241" s="27">
        <v>5.1673643065434796</v>
      </c>
      <c r="Q1241" t="str">
        <f t="shared" si="65"/>
        <v>2204_1_45 day</v>
      </c>
      <c r="R1241" s="31">
        <v>240229</v>
      </c>
      <c r="S1241" s="34">
        <v>2024</v>
      </c>
      <c r="T1241" s="34" t="s">
        <v>130</v>
      </c>
      <c r="U1241" s="31" t="s">
        <v>28</v>
      </c>
      <c r="V1241" s="31">
        <v>2302</v>
      </c>
      <c r="W1241" s="35">
        <v>9</v>
      </c>
      <c r="X1241">
        <v>3</v>
      </c>
      <c r="Y1241" t="s">
        <v>27</v>
      </c>
      <c r="Z1241" s="5" t="str">
        <f t="shared" si="66"/>
        <v>2302_3_35 day</v>
      </c>
      <c r="AA1241" s="32">
        <f t="shared" si="67"/>
        <v>240229</v>
      </c>
      <c r="AF1241">
        <f>VLOOKUP($I1241,ForageQuality!$G$3:$K$1436,2,FALSE)</f>
        <v>14.519428</v>
      </c>
      <c r="AG1241">
        <f>VLOOKUP($I1241,ForageQuality!$G$3:$K$1436,3,FALSE)</f>
        <v>31.11955</v>
      </c>
      <c r="AH1241">
        <f>VLOOKUP($I1241,ForageQuality!$G$3:$K$1436,4,FALSE)</f>
        <v>41.641137999999998</v>
      </c>
      <c r="AI1241">
        <f>VLOOKUP($I1241,ForageQuality!$G$3:$K$1436,5,FALSE)</f>
        <v>25.75881</v>
      </c>
    </row>
    <row r="1242" spans="1:35" ht="15" customHeight="1" x14ac:dyDescent="0.2">
      <c r="A1242" s="27" t="s">
        <v>28</v>
      </c>
      <c r="B1242" s="27">
        <v>2024</v>
      </c>
      <c r="C1242" s="30">
        <v>45442</v>
      </c>
      <c r="D1242" s="27">
        <v>2205</v>
      </c>
      <c r="E1242" s="31">
        <v>2</v>
      </c>
      <c r="F1242" s="27" t="s">
        <v>26</v>
      </c>
      <c r="G1242" s="27" t="s">
        <v>21</v>
      </c>
      <c r="H1242" s="27">
        <v>1</v>
      </c>
      <c r="I1242" s="5">
        <f t="shared" si="64"/>
        <v>240064</v>
      </c>
      <c r="J1242" s="27">
        <v>5.3618258630133999</v>
      </c>
      <c r="Q1242" t="str">
        <f t="shared" si="65"/>
        <v>2205_1_45 day</v>
      </c>
      <c r="R1242" s="31">
        <v>240230</v>
      </c>
      <c r="S1242" s="34">
        <v>2024</v>
      </c>
      <c r="T1242" s="34" t="s">
        <v>130</v>
      </c>
      <c r="U1242" s="31" t="s">
        <v>28</v>
      </c>
      <c r="V1242" s="31">
        <v>2303</v>
      </c>
      <c r="W1242" s="35">
        <v>9</v>
      </c>
      <c r="X1242">
        <v>3</v>
      </c>
      <c r="Y1242" t="s">
        <v>27</v>
      </c>
      <c r="Z1242" s="5" t="str">
        <f t="shared" si="66"/>
        <v>2303_3_35 day</v>
      </c>
      <c r="AA1242" s="32">
        <f t="shared" si="67"/>
        <v>240230</v>
      </c>
      <c r="AF1242">
        <f>VLOOKUP($I1242,ForageQuality!$G$3:$K$1436,2,FALSE)</f>
        <v>15.641144000000002</v>
      </c>
      <c r="AG1242">
        <f>VLOOKUP($I1242,ForageQuality!$G$3:$K$1436,3,FALSE)</f>
        <v>28.039064</v>
      </c>
      <c r="AH1242">
        <f>VLOOKUP($I1242,ForageQuality!$G$3:$K$1436,4,FALSE)</f>
        <v>37.490231999999999</v>
      </c>
      <c r="AI1242">
        <f>VLOOKUP($I1242,ForageQuality!$G$3:$K$1436,5,FALSE)</f>
        <v>22.675616000000002</v>
      </c>
    </row>
    <row r="1243" spans="1:35" ht="15" customHeight="1" x14ac:dyDescent="0.2">
      <c r="A1243" s="27" t="s">
        <v>28</v>
      </c>
      <c r="B1243" s="27">
        <v>2024</v>
      </c>
      <c r="C1243" s="30">
        <v>45442</v>
      </c>
      <c r="D1243" s="27">
        <v>2206</v>
      </c>
      <c r="E1243" s="31">
        <v>2</v>
      </c>
      <c r="F1243" s="27" t="s">
        <v>25</v>
      </c>
      <c r="G1243" s="27" t="s">
        <v>21</v>
      </c>
      <c r="H1243" s="27">
        <v>1</v>
      </c>
      <c r="I1243" s="5">
        <f t="shared" si="64"/>
        <v>240065</v>
      </c>
      <c r="J1243" s="27">
        <v>6.198105701365197</v>
      </c>
      <c r="Q1243" t="str">
        <f t="shared" si="65"/>
        <v>2206_1_45 day</v>
      </c>
      <c r="R1243" s="31">
        <v>240231</v>
      </c>
      <c r="S1243" s="34">
        <v>2024</v>
      </c>
      <c r="T1243" s="34" t="s">
        <v>130</v>
      </c>
      <c r="U1243" s="31" t="s">
        <v>28</v>
      </c>
      <c r="V1243" s="31">
        <v>2304</v>
      </c>
      <c r="W1243" s="35">
        <v>9</v>
      </c>
      <c r="X1243">
        <v>3</v>
      </c>
      <c r="Y1243" t="s">
        <v>27</v>
      </c>
      <c r="Z1243" s="5" t="str">
        <f t="shared" si="66"/>
        <v>2304_3_35 day</v>
      </c>
      <c r="AA1243" s="32">
        <f t="shared" si="67"/>
        <v>240231</v>
      </c>
      <c r="AF1243">
        <f>VLOOKUP($I1243,ForageQuality!$G$3:$K$1436,2,FALSE)</f>
        <v>18.825015</v>
      </c>
      <c r="AG1243">
        <f>VLOOKUP($I1243,ForageQuality!$G$3:$K$1436,3,FALSE)</f>
        <v>24.575363999999997</v>
      </c>
      <c r="AH1243">
        <f>VLOOKUP($I1243,ForageQuality!$G$3:$K$1436,4,FALSE)</f>
        <v>31.685049000000003</v>
      </c>
      <c r="AI1243">
        <f>VLOOKUP($I1243,ForageQuality!$G$3:$K$1436,5,FALSE)</f>
        <v>19.513625999999999</v>
      </c>
    </row>
    <row r="1244" spans="1:35" ht="15" customHeight="1" x14ac:dyDescent="0.2">
      <c r="A1244" s="27" t="s">
        <v>28</v>
      </c>
      <c r="B1244" s="27">
        <v>2024</v>
      </c>
      <c r="C1244" s="30">
        <v>45442</v>
      </c>
      <c r="D1244" s="27">
        <v>2207</v>
      </c>
      <c r="E1244" s="31">
        <v>2</v>
      </c>
      <c r="F1244" s="27" t="s">
        <v>20</v>
      </c>
      <c r="G1244" s="27" t="s">
        <v>27</v>
      </c>
      <c r="H1244" s="27">
        <v>1</v>
      </c>
      <c r="I1244" s="5">
        <f t="shared" si="64"/>
        <v>240066</v>
      </c>
      <c r="J1244" s="27">
        <v>6.733316361789849</v>
      </c>
      <c r="Q1244" t="str">
        <f t="shared" si="65"/>
        <v>2207_1_35 day</v>
      </c>
      <c r="R1244" s="31">
        <v>240232</v>
      </c>
      <c r="S1244" s="34">
        <v>2024</v>
      </c>
      <c r="T1244" s="34" t="s">
        <v>130</v>
      </c>
      <c r="U1244" s="31" t="s">
        <v>28</v>
      </c>
      <c r="V1244" s="31">
        <v>2305</v>
      </c>
      <c r="W1244" s="35">
        <v>9</v>
      </c>
      <c r="X1244">
        <v>3</v>
      </c>
      <c r="Y1244" t="s">
        <v>27</v>
      </c>
      <c r="Z1244" s="5" t="str">
        <f t="shared" si="66"/>
        <v>2305_3_35 day</v>
      </c>
      <c r="AA1244" s="32">
        <f t="shared" si="67"/>
        <v>240232</v>
      </c>
      <c r="AF1244">
        <f>VLOOKUP($I1244,ForageQuality!$G$3:$K$1436,2,FALSE)</f>
        <v>17.504311999999999</v>
      </c>
      <c r="AG1244">
        <f>VLOOKUP($I1244,ForageQuality!$G$3:$K$1436,3,FALSE)</f>
        <v>27.236999999999998</v>
      </c>
      <c r="AH1244">
        <f>VLOOKUP($I1244,ForageQuality!$G$3:$K$1436,4,FALSE)</f>
        <v>34.727175000000003</v>
      </c>
      <c r="AI1244">
        <f>VLOOKUP($I1244,ForageQuality!$G$3:$K$1436,5,FALSE)</f>
        <v>21.326571000000001</v>
      </c>
    </row>
    <row r="1245" spans="1:35" ht="15" customHeight="1" x14ac:dyDescent="0.2">
      <c r="A1245" s="27" t="s">
        <v>28</v>
      </c>
      <c r="B1245" s="27">
        <v>2024</v>
      </c>
      <c r="C1245" s="30">
        <v>45442</v>
      </c>
      <c r="D1245" s="27">
        <v>2208</v>
      </c>
      <c r="E1245" s="31">
        <v>2</v>
      </c>
      <c r="F1245" s="27" t="s">
        <v>23</v>
      </c>
      <c r="G1245" s="27" t="s">
        <v>27</v>
      </c>
      <c r="H1245" s="27">
        <v>1</v>
      </c>
      <c r="I1245" s="5">
        <f t="shared" si="64"/>
        <v>240067</v>
      </c>
      <c r="J1245" s="27">
        <v>6.637761293844223</v>
      </c>
      <c r="Q1245" t="str">
        <f t="shared" si="65"/>
        <v>2208_1_35 day</v>
      </c>
      <c r="R1245" s="31">
        <v>240233</v>
      </c>
      <c r="S1245" s="34">
        <v>2024</v>
      </c>
      <c r="T1245" s="34" t="s">
        <v>130</v>
      </c>
      <c r="U1245" s="31" t="s">
        <v>28</v>
      </c>
      <c r="V1245" s="31">
        <v>2306</v>
      </c>
      <c r="W1245" s="35">
        <v>9</v>
      </c>
      <c r="X1245">
        <v>3</v>
      </c>
      <c r="Y1245" t="s">
        <v>27</v>
      </c>
      <c r="Z1245" s="5" t="str">
        <f t="shared" si="66"/>
        <v>2306_3_35 day</v>
      </c>
      <c r="AA1245" s="32">
        <f t="shared" si="67"/>
        <v>240233</v>
      </c>
      <c r="AF1245">
        <f>VLOOKUP($I1245,ForageQuality!$G$3:$K$1436,2,FALSE)</f>
        <v>14.871731000000002</v>
      </c>
      <c r="AG1245">
        <f>VLOOKUP($I1245,ForageQuality!$G$3:$K$1436,3,FALSE)</f>
        <v>29.570429000000001</v>
      </c>
      <c r="AH1245">
        <f>VLOOKUP($I1245,ForageQuality!$G$3:$K$1436,4,FALSE)</f>
        <v>39.114564999999999</v>
      </c>
      <c r="AI1245">
        <f>VLOOKUP($I1245,ForageQuality!$G$3:$K$1436,5,FALSE)</f>
        <v>25.454065</v>
      </c>
    </row>
    <row r="1246" spans="1:35" ht="15" customHeight="1" x14ac:dyDescent="0.2">
      <c r="A1246" s="27" t="s">
        <v>28</v>
      </c>
      <c r="B1246" s="27">
        <v>2024</v>
      </c>
      <c r="C1246" s="30">
        <v>45442</v>
      </c>
      <c r="D1246" s="27">
        <v>2209</v>
      </c>
      <c r="E1246" s="31">
        <v>2</v>
      </c>
      <c r="F1246" s="27" t="s">
        <v>22</v>
      </c>
      <c r="G1246" s="27" t="s">
        <v>27</v>
      </c>
      <c r="H1246" s="27">
        <v>1</v>
      </c>
      <c r="I1246" s="5">
        <f t="shared" si="64"/>
        <v>240068</v>
      </c>
      <c r="J1246" s="27">
        <v>6.2242827984287699</v>
      </c>
      <c r="Q1246" t="str">
        <f t="shared" si="65"/>
        <v>2209_1_35 day</v>
      </c>
      <c r="R1246" s="31">
        <v>240234</v>
      </c>
      <c r="S1246" s="34">
        <v>2024</v>
      </c>
      <c r="T1246" s="34" t="s">
        <v>130</v>
      </c>
      <c r="U1246" s="31" t="s">
        <v>28</v>
      </c>
      <c r="V1246" s="31">
        <v>2407</v>
      </c>
      <c r="W1246" s="35">
        <v>9</v>
      </c>
      <c r="X1246">
        <v>3</v>
      </c>
      <c r="Y1246" t="s">
        <v>27</v>
      </c>
      <c r="Z1246" s="5" t="str">
        <f t="shared" si="66"/>
        <v>2407_3_35 day</v>
      </c>
      <c r="AA1246" s="32">
        <f t="shared" si="67"/>
        <v>240234</v>
      </c>
      <c r="AF1246">
        <f>VLOOKUP($I1246,ForageQuality!$G$3:$K$1436,2,FALSE)</f>
        <v>15.805999999999999</v>
      </c>
      <c r="AG1246">
        <f>VLOOKUP($I1246,ForageQuality!$G$3:$K$1436,3,FALSE)</f>
        <v>29.417224000000001</v>
      </c>
      <c r="AH1246">
        <f>VLOOKUP($I1246,ForageQuality!$G$3:$K$1436,4,FALSE)</f>
        <v>37.907304000000003</v>
      </c>
      <c r="AI1246">
        <f>VLOOKUP($I1246,ForageQuality!$G$3:$K$1436,5,FALSE)</f>
        <v>25.569592</v>
      </c>
    </row>
    <row r="1247" spans="1:35" ht="15" customHeight="1" x14ac:dyDescent="0.2">
      <c r="A1247" s="27" t="s">
        <v>28</v>
      </c>
      <c r="B1247" s="27">
        <v>2024</v>
      </c>
      <c r="C1247" s="30">
        <v>45442</v>
      </c>
      <c r="D1247" s="27">
        <v>2210</v>
      </c>
      <c r="E1247" s="31">
        <v>2</v>
      </c>
      <c r="F1247" s="27" t="s">
        <v>24</v>
      </c>
      <c r="G1247" s="27" t="s">
        <v>27</v>
      </c>
      <c r="H1247" s="27">
        <v>1</v>
      </c>
      <c r="I1247" s="5">
        <f t="shared" si="64"/>
        <v>240069</v>
      </c>
      <c r="J1247" s="27">
        <v>5.249692420409847</v>
      </c>
      <c r="Q1247" t="str">
        <f t="shared" si="65"/>
        <v>2210_1_35 day</v>
      </c>
      <c r="R1247" s="31">
        <v>240235</v>
      </c>
      <c r="S1247" s="34">
        <v>2024</v>
      </c>
      <c r="T1247" s="34" t="s">
        <v>130</v>
      </c>
      <c r="U1247" s="31" t="s">
        <v>28</v>
      </c>
      <c r="V1247" s="31">
        <v>2408</v>
      </c>
      <c r="W1247" s="35">
        <v>9</v>
      </c>
      <c r="X1247">
        <v>3</v>
      </c>
      <c r="Y1247" t="s">
        <v>27</v>
      </c>
      <c r="Z1247" s="5" t="str">
        <f t="shared" si="66"/>
        <v>2408_3_35 day</v>
      </c>
      <c r="AA1247" s="32">
        <f t="shared" si="67"/>
        <v>240235</v>
      </c>
      <c r="AF1247">
        <f>VLOOKUP($I1247,ForageQuality!$G$3:$K$1436,2,FALSE)</f>
        <v>14.53823</v>
      </c>
      <c r="AG1247">
        <f>VLOOKUP($I1247,ForageQuality!$G$3:$K$1436,3,FALSE)</f>
        <v>30.912868</v>
      </c>
      <c r="AH1247">
        <f>VLOOKUP($I1247,ForageQuality!$G$3:$K$1436,4,FALSE)</f>
        <v>39.383749999999999</v>
      </c>
      <c r="AI1247">
        <f>VLOOKUP($I1247,ForageQuality!$G$3:$K$1436,5,FALSE)</f>
        <v>27.591130000000003</v>
      </c>
    </row>
    <row r="1248" spans="1:35" ht="15" customHeight="1" x14ac:dyDescent="0.2">
      <c r="A1248" s="27" t="s">
        <v>28</v>
      </c>
      <c r="B1248" s="27">
        <v>2024</v>
      </c>
      <c r="C1248" s="30">
        <v>45442</v>
      </c>
      <c r="D1248" s="27">
        <v>2211</v>
      </c>
      <c r="E1248" s="31">
        <v>2</v>
      </c>
      <c r="F1248" s="27" t="s">
        <v>25</v>
      </c>
      <c r="G1248" s="27" t="s">
        <v>27</v>
      </c>
      <c r="H1248" s="27">
        <v>1</v>
      </c>
      <c r="I1248" s="5">
        <f t="shared" si="64"/>
        <v>240070</v>
      </c>
      <c r="J1248" s="27">
        <v>4.7533422192856341</v>
      </c>
      <c r="Q1248" t="str">
        <f t="shared" si="65"/>
        <v>2211_1_35 day</v>
      </c>
      <c r="R1248" s="31">
        <v>240236</v>
      </c>
      <c r="S1248" s="34">
        <v>2024</v>
      </c>
      <c r="T1248" s="34" t="s">
        <v>130</v>
      </c>
      <c r="U1248" s="31" t="s">
        <v>28</v>
      </c>
      <c r="V1248" s="31">
        <v>2409</v>
      </c>
      <c r="W1248" s="35">
        <v>9</v>
      </c>
      <c r="X1248">
        <v>3</v>
      </c>
      <c r="Y1248" t="s">
        <v>27</v>
      </c>
      <c r="Z1248" s="5" t="str">
        <f t="shared" si="66"/>
        <v>2409_3_35 day</v>
      </c>
      <c r="AA1248" s="32">
        <f t="shared" si="67"/>
        <v>240236</v>
      </c>
      <c r="AF1248">
        <f>VLOOKUP($I1248,ForageQuality!$G$3:$K$1436,2,FALSE)</f>
        <v>16.061603999999999</v>
      </c>
      <c r="AG1248">
        <f>VLOOKUP($I1248,ForageQuality!$G$3:$K$1436,3,FALSE)</f>
        <v>27.784419</v>
      </c>
      <c r="AH1248">
        <f>VLOOKUP($I1248,ForageQuality!$G$3:$K$1436,4,FALSE)</f>
        <v>35.042682999999997</v>
      </c>
      <c r="AI1248">
        <f>VLOOKUP($I1248,ForageQuality!$G$3:$K$1436,5,FALSE)</f>
        <v>25.035621000000003</v>
      </c>
    </row>
    <row r="1249" spans="1:35" ht="15" customHeight="1" x14ac:dyDescent="0.2">
      <c r="A1249" s="27" t="s">
        <v>28</v>
      </c>
      <c r="B1249" s="27">
        <v>2024</v>
      </c>
      <c r="C1249" s="30">
        <v>45442</v>
      </c>
      <c r="D1249" s="27">
        <v>2212</v>
      </c>
      <c r="E1249" s="31">
        <v>2</v>
      </c>
      <c r="F1249" s="27" t="s">
        <v>26</v>
      </c>
      <c r="G1249" s="27" t="s">
        <v>27</v>
      </c>
      <c r="H1249" s="27">
        <v>1</v>
      </c>
      <c r="I1249" s="5">
        <f t="shared" si="64"/>
        <v>240071</v>
      </c>
      <c r="J1249" s="27">
        <v>6.9616796202341389</v>
      </c>
      <c r="Q1249" t="str">
        <f t="shared" si="65"/>
        <v>2212_1_35 day</v>
      </c>
      <c r="R1249" s="31">
        <v>240237</v>
      </c>
      <c r="S1249" s="34">
        <v>2024</v>
      </c>
      <c r="T1249" s="34" t="s">
        <v>130</v>
      </c>
      <c r="U1249" s="31" t="s">
        <v>28</v>
      </c>
      <c r="V1249" s="31">
        <v>2410</v>
      </c>
      <c r="W1249" s="35">
        <v>9</v>
      </c>
      <c r="X1249">
        <v>3</v>
      </c>
      <c r="Y1249" t="s">
        <v>27</v>
      </c>
      <c r="Z1249" s="5" t="str">
        <f t="shared" si="66"/>
        <v>2410_3_35 day</v>
      </c>
      <c r="AA1249" s="32">
        <f t="shared" si="67"/>
        <v>240237</v>
      </c>
      <c r="AF1249">
        <f>VLOOKUP($I1249,ForageQuality!$G$3:$K$1436,2,FALSE)</f>
        <v>17.525426</v>
      </c>
      <c r="AG1249">
        <f>VLOOKUP($I1249,ForageQuality!$G$3:$K$1436,3,FALSE)</f>
        <v>24.566091</v>
      </c>
      <c r="AH1249">
        <f>VLOOKUP($I1249,ForageQuality!$G$3:$K$1436,4,FALSE)</f>
        <v>32.593345999999997</v>
      </c>
      <c r="AI1249">
        <f>VLOOKUP($I1249,ForageQuality!$G$3:$K$1436,5,FALSE)</f>
        <v>20.718389999999999</v>
      </c>
    </row>
    <row r="1250" spans="1:35" ht="15" customHeight="1" x14ac:dyDescent="0.2">
      <c r="A1250" s="27" t="s">
        <v>28</v>
      </c>
      <c r="B1250" s="27">
        <v>2024</v>
      </c>
      <c r="C1250" s="30">
        <v>45442</v>
      </c>
      <c r="D1250" s="27">
        <v>2301</v>
      </c>
      <c r="E1250" s="31">
        <v>3</v>
      </c>
      <c r="F1250" s="27" t="s">
        <v>20</v>
      </c>
      <c r="G1250" s="27" t="s">
        <v>27</v>
      </c>
      <c r="H1250" s="27">
        <v>1</v>
      </c>
      <c r="I1250" s="5">
        <f t="shared" si="64"/>
        <v>240072</v>
      </c>
      <c r="J1250" s="27">
        <v>6.4496905739897574</v>
      </c>
      <c r="Q1250" t="str">
        <f t="shared" si="65"/>
        <v>2301_1_35 day</v>
      </c>
      <c r="R1250" s="31">
        <v>240238</v>
      </c>
      <c r="S1250" s="34">
        <v>2024</v>
      </c>
      <c r="T1250" s="34" t="s">
        <v>130</v>
      </c>
      <c r="U1250" s="31" t="s">
        <v>28</v>
      </c>
      <c r="V1250" s="31">
        <v>2411</v>
      </c>
      <c r="W1250" s="35">
        <v>9</v>
      </c>
      <c r="X1250">
        <v>3</v>
      </c>
      <c r="Y1250" t="s">
        <v>27</v>
      </c>
      <c r="Z1250" s="5" t="str">
        <f t="shared" si="66"/>
        <v>2411_3_35 day</v>
      </c>
      <c r="AA1250" s="32">
        <f t="shared" si="67"/>
        <v>240238</v>
      </c>
      <c r="AF1250">
        <f>VLOOKUP($I1250,ForageQuality!$G$3:$K$1436,2,FALSE)</f>
        <v>15.428016</v>
      </c>
      <c r="AG1250">
        <f>VLOOKUP($I1250,ForageQuality!$G$3:$K$1436,3,FALSE)</f>
        <v>30.131712000000004</v>
      </c>
      <c r="AH1250">
        <f>VLOOKUP($I1250,ForageQuality!$G$3:$K$1436,4,FALSE)</f>
        <v>39.674627999999998</v>
      </c>
      <c r="AI1250">
        <f>VLOOKUP($I1250,ForageQuality!$G$3:$K$1436,5,FALSE)</f>
        <v>25.704305999999999</v>
      </c>
    </row>
    <row r="1251" spans="1:35" ht="15" customHeight="1" x14ac:dyDescent="0.2">
      <c r="A1251" s="27" t="s">
        <v>28</v>
      </c>
      <c r="B1251" s="27">
        <v>2024</v>
      </c>
      <c r="C1251" s="30">
        <v>45442</v>
      </c>
      <c r="D1251" s="27">
        <v>2302</v>
      </c>
      <c r="E1251" s="31">
        <v>3</v>
      </c>
      <c r="F1251" s="27" t="s">
        <v>23</v>
      </c>
      <c r="G1251" s="27" t="s">
        <v>27</v>
      </c>
      <c r="H1251" s="27">
        <v>1</v>
      </c>
      <c r="I1251" s="5">
        <f t="shared" si="64"/>
        <v>240073</v>
      </c>
      <c r="J1251" s="27">
        <v>5.7518297446159972</v>
      </c>
      <c r="Q1251" t="str">
        <f t="shared" si="65"/>
        <v>2302_1_35 day</v>
      </c>
      <c r="R1251" s="31">
        <v>240239</v>
      </c>
      <c r="S1251" s="34">
        <v>2024</v>
      </c>
      <c r="T1251" s="34" t="s">
        <v>130</v>
      </c>
      <c r="U1251" s="31" t="s">
        <v>28</v>
      </c>
      <c r="V1251" s="31">
        <v>2412</v>
      </c>
      <c r="W1251" s="35">
        <v>9</v>
      </c>
      <c r="X1251">
        <v>3</v>
      </c>
      <c r="Y1251" t="s">
        <v>27</v>
      </c>
      <c r="Z1251" s="5" t="str">
        <f t="shared" si="66"/>
        <v>2412_3_35 day</v>
      </c>
      <c r="AA1251" s="32">
        <f t="shared" si="67"/>
        <v>240239</v>
      </c>
      <c r="AF1251">
        <f>VLOOKUP($I1251,ForageQuality!$G$3:$K$1436,2,FALSE)</f>
        <v>14.734423999999999</v>
      </c>
      <c r="AG1251">
        <f>VLOOKUP($I1251,ForageQuality!$G$3:$K$1436,3,FALSE)</f>
        <v>29.54956</v>
      </c>
      <c r="AH1251">
        <f>VLOOKUP($I1251,ForageQuality!$G$3:$K$1436,4,FALSE)</f>
        <v>39.199128000000002</v>
      </c>
      <c r="AI1251">
        <f>VLOOKUP($I1251,ForageQuality!$G$3:$K$1436,5,FALSE)</f>
        <v>25.415312</v>
      </c>
    </row>
    <row r="1252" spans="1:35" ht="15" customHeight="1" x14ac:dyDescent="0.2">
      <c r="A1252" s="27" t="s">
        <v>28</v>
      </c>
      <c r="B1252" s="27">
        <v>2024</v>
      </c>
      <c r="C1252" s="30">
        <v>45442</v>
      </c>
      <c r="D1252" s="27">
        <v>2303</v>
      </c>
      <c r="E1252" s="31">
        <v>3</v>
      </c>
      <c r="F1252" s="27" t="s">
        <v>26</v>
      </c>
      <c r="G1252" s="27" t="s">
        <v>27</v>
      </c>
      <c r="H1252" s="27">
        <v>1</v>
      </c>
      <c r="I1252" s="5">
        <f t="shared" si="64"/>
        <v>240074</v>
      </c>
      <c r="J1252" s="27">
        <v>5.3201353700411698</v>
      </c>
      <c r="Q1252" t="str">
        <f t="shared" si="65"/>
        <v>2303_1_35 day</v>
      </c>
      <c r="R1252" s="31">
        <v>240240</v>
      </c>
      <c r="S1252" s="34">
        <v>2024</v>
      </c>
      <c r="T1252" s="34" t="s">
        <v>130</v>
      </c>
      <c r="U1252" s="31" t="s">
        <v>19</v>
      </c>
      <c r="V1252" s="31">
        <v>1101</v>
      </c>
      <c r="W1252" s="35">
        <v>12</v>
      </c>
      <c r="X1252">
        <v>3</v>
      </c>
      <c r="Y1252" t="s">
        <v>21</v>
      </c>
      <c r="Z1252" s="5" t="str">
        <f t="shared" si="66"/>
        <v>1101_3_45 day</v>
      </c>
      <c r="AA1252" s="32">
        <f t="shared" si="67"/>
        <v>240240</v>
      </c>
      <c r="AF1252">
        <f>VLOOKUP($I1252,ForageQuality!$G$3:$K$1436,2,FALSE)</f>
        <v>16.17295</v>
      </c>
      <c r="AG1252">
        <f>VLOOKUP($I1252,ForageQuality!$G$3:$K$1436,3,FALSE)</f>
        <v>27.616074999999999</v>
      </c>
      <c r="AH1252">
        <f>VLOOKUP($I1252,ForageQuality!$G$3:$K$1436,4,FALSE)</f>
        <v>35.908974999999998</v>
      </c>
      <c r="AI1252">
        <f>VLOOKUP($I1252,ForageQuality!$G$3:$K$1436,5,FALSE)</f>
        <v>22.922149999999998</v>
      </c>
    </row>
    <row r="1253" spans="1:35" ht="15" customHeight="1" x14ac:dyDescent="0.2">
      <c r="A1253" s="27" t="s">
        <v>28</v>
      </c>
      <c r="B1253" s="27">
        <v>2024</v>
      </c>
      <c r="C1253" s="30">
        <v>45442</v>
      </c>
      <c r="D1253" s="27">
        <v>2304</v>
      </c>
      <c r="E1253" s="31">
        <v>3</v>
      </c>
      <c r="F1253" s="27" t="s">
        <v>25</v>
      </c>
      <c r="G1253" s="27" t="s">
        <v>27</v>
      </c>
      <c r="H1253" s="27">
        <v>1</v>
      </c>
      <c r="I1253" s="5">
        <f t="shared" si="64"/>
        <v>240075</v>
      </c>
      <c r="J1253" s="27">
        <v>4.7325485459279246</v>
      </c>
      <c r="Q1253" t="str">
        <f t="shared" si="65"/>
        <v>2304_1_35 day</v>
      </c>
      <c r="R1253" s="31">
        <v>240241</v>
      </c>
      <c r="S1253" s="34">
        <v>2024</v>
      </c>
      <c r="T1253" s="34" t="s">
        <v>130</v>
      </c>
      <c r="U1253" s="31" t="s">
        <v>19</v>
      </c>
      <c r="V1253" s="31">
        <v>1102</v>
      </c>
      <c r="W1253" s="35">
        <v>12</v>
      </c>
      <c r="X1253">
        <v>3</v>
      </c>
      <c r="Y1253" t="s">
        <v>21</v>
      </c>
      <c r="Z1253" s="5" t="str">
        <f t="shared" si="66"/>
        <v>1102_3_45 day</v>
      </c>
      <c r="AA1253" s="32">
        <f t="shared" si="67"/>
        <v>240241</v>
      </c>
      <c r="AF1253">
        <f>VLOOKUP($I1253,ForageQuality!$G$3:$K$1436,2,FALSE)</f>
        <v>18.669675000000002</v>
      </c>
      <c r="AG1253">
        <f>VLOOKUP($I1253,ForageQuality!$G$3:$K$1436,3,FALSE)</f>
        <v>26.855260000000001</v>
      </c>
      <c r="AH1253">
        <f>VLOOKUP($I1253,ForageQuality!$G$3:$K$1436,4,FALSE)</f>
        <v>35.231630000000003</v>
      </c>
      <c r="AI1253">
        <f>VLOOKUP($I1253,ForageQuality!$G$3:$K$1436,5,FALSE)</f>
        <v>20.359484999999999</v>
      </c>
    </row>
    <row r="1254" spans="1:35" ht="15" customHeight="1" x14ac:dyDescent="0.2">
      <c r="A1254" s="27" t="s">
        <v>28</v>
      </c>
      <c r="B1254" s="27">
        <v>2024</v>
      </c>
      <c r="C1254" s="30">
        <v>45442</v>
      </c>
      <c r="D1254" s="27">
        <v>2305</v>
      </c>
      <c r="E1254" s="31">
        <v>3</v>
      </c>
      <c r="F1254" s="27" t="s">
        <v>24</v>
      </c>
      <c r="G1254" s="27" t="s">
        <v>27</v>
      </c>
      <c r="H1254" s="27">
        <v>1</v>
      </c>
      <c r="I1254" s="5">
        <f t="shared" si="64"/>
        <v>240076</v>
      </c>
      <c r="J1254" s="27">
        <v>5.2215229745207514</v>
      </c>
      <c r="Q1254" t="str">
        <f t="shared" si="65"/>
        <v>2305_1_35 day</v>
      </c>
      <c r="R1254" s="31">
        <v>240242</v>
      </c>
      <c r="S1254" s="34">
        <v>2024</v>
      </c>
      <c r="T1254" s="34" t="s">
        <v>130</v>
      </c>
      <c r="U1254" s="31" t="s">
        <v>19</v>
      </c>
      <c r="V1254" s="31">
        <v>1103</v>
      </c>
      <c r="W1254" s="35">
        <v>12</v>
      </c>
      <c r="X1254">
        <v>3</v>
      </c>
      <c r="Y1254" t="s">
        <v>21</v>
      </c>
      <c r="Z1254" s="5" t="str">
        <f t="shared" si="66"/>
        <v>1103_3_45 day</v>
      </c>
      <c r="AA1254" s="32">
        <f t="shared" si="67"/>
        <v>240242</v>
      </c>
      <c r="AF1254">
        <f>VLOOKUP($I1254,ForageQuality!$G$3:$K$1436,2,FALSE)</f>
        <v>15.721290000000002</v>
      </c>
      <c r="AG1254">
        <f>VLOOKUP($I1254,ForageQuality!$G$3:$K$1436,3,FALSE)</f>
        <v>28.038540000000001</v>
      </c>
      <c r="AH1254">
        <f>VLOOKUP($I1254,ForageQuality!$G$3:$K$1436,4,FALSE)</f>
        <v>35.885748</v>
      </c>
      <c r="AI1254">
        <f>VLOOKUP($I1254,ForageQuality!$G$3:$K$1436,5,FALSE)</f>
        <v>24.733038000000004</v>
      </c>
    </row>
    <row r="1255" spans="1:35" ht="15" customHeight="1" x14ac:dyDescent="0.2">
      <c r="A1255" s="27" t="s">
        <v>28</v>
      </c>
      <c r="B1255" s="27">
        <v>2024</v>
      </c>
      <c r="C1255" s="30">
        <v>45442</v>
      </c>
      <c r="D1255" s="27">
        <v>2306</v>
      </c>
      <c r="E1255" s="31">
        <v>3</v>
      </c>
      <c r="F1255" s="27" t="s">
        <v>22</v>
      </c>
      <c r="G1255" s="27" t="s">
        <v>27</v>
      </c>
      <c r="H1255" s="27">
        <v>1</v>
      </c>
      <c r="I1255" s="5">
        <f t="shared" si="64"/>
        <v>240077</v>
      </c>
      <c r="J1255" s="27">
        <v>6.0589072423313732</v>
      </c>
      <c r="Q1255" t="str">
        <f t="shared" si="65"/>
        <v>2306_1_35 day</v>
      </c>
      <c r="R1255" s="31">
        <v>240243</v>
      </c>
      <c r="S1255" s="34">
        <v>2024</v>
      </c>
      <c r="T1255" s="34" t="s">
        <v>130</v>
      </c>
      <c r="U1255" s="31" t="s">
        <v>19</v>
      </c>
      <c r="V1255" s="31">
        <v>1104</v>
      </c>
      <c r="W1255" s="35">
        <v>12</v>
      </c>
      <c r="X1255">
        <v>3</v>
      </c>
      <c r="Y1255" t="s">
        <v>21</v>
      </c>
      <c r="Z1255" s="5" t="str">
        <f t="shared" si="66"/>
        <v>1104_3_45 day</v>
      </c>
      <c r="AA1255" s="32">
        <f t="shared" si="67"/>
        <v>240243</v>
      </c>
      <c r="AF1255">
        <f>VLOOKUP($I1255,ForageQuality!$G$3:$K$1436,2,FALSE)</f>
        <v>16.931771999999999</v>
      </c>
      <c r="AG1255">
        <f>VLOOKUP($I1255,ForageQuality!$G$3:$K$1436,3,FALSE)</f>
        <v>27.405972000000002</v>
      </c>
      <c r="AH1255">
        <f>VLOOKUP($I1255,ForageQuality!$G$3:$K$1436,4,FALSE)</f>
        <v>34.974719999999998</v>
      </c>
      <c r="AI1255">
        <f>VLOOKUP($I1255,ForageQuality!$G$3:$K$1436,5,FALSE)</f>
        <v>23.006807999999996</v>
      </c>
    </row>
    <row r="1256" spans="1:35" ht="15" customHeight="1" x14ac:dyDescent="0.2">
      <c r="A1256" s="27" t="s">
        <v>28</v>
      </c>
      <c r="B1256" s="27">
        <v>2024</v>
      </c>
      <c r="C1256" s="30">
        <v>45442</v>
      </c>
      <c r="D1256" s="27">
        <v>2307</v>
      </c>
      <c r="E1256" s="31">
        <v>3</v>
      </c>
      <c r="F1256" s="27" t="s">
        <v>20</v>
      </c>
      <c r="G1256" s="27" t="s">
        <v>21</v>
      </c>
      <c r="H1256" s="27">
        <v>1</v>
      </c>
      <c r="I1256" s="5">
        <f t="shared" si="64"/>
        <v>240078</v>
      </c>
      <c r="J1256" s="27">
        <v>7.1306604057558181</v>
      </c>
      <c r="Q1256" t="str">
        <f t="shared" si="65"/>
        <v>2307_1_45 day</v>
      </c>
      <c r="R1256" s="31">
        <v>240244</v>
      </c>
      <c r="S1256" s="34">
        <v>2024</v>
      </c>
      <c r="T1256" s="34" t="s">
        <v>130</v>
      </c>
      <c r="U1256" s="31" t="s">
        <v>19</v>
      </c>
      <c r="V1256" s="31">
        <v>1105</v>
      </c>
      <c r="W1256" s="35">
        <v>12</v>
      </c>
      <c r="X1256">
        <v>3</v>
      </c>
      <c r="Y1256" t="s">
        <v>21</v>
      </c>
      <c r="Z1256" s="5" t="str">
        <f t="shared" si="66"/>
        <v>1105_3_45 day</v>
      </c>
      <c r="AA1256" s="32">
        <f t="shared" si="67"/>
        <v>240244</v>
      </c>
      <c r="AF1256">
        <f>VLOOKUP($I1256,ForageQuality!$G$3:$K$1436,2,FALSE)</f>
        <v>15.835094</v>
      </c>
      <c r="AG1256">
        <f>VLOOKUP($I1256,ForageQuality!$G$3:$K$1436,3,FALSE)</f>
        <v>27.500219999999999</v>
      </c>
      <c r="AH1256">
        <f>VLOOKUP($I1256,ForageQuality!$G$3:$K$1436,4,FALSE)</f>
        <v>37.152258000000003</v>
      </c>
      <c r="AI1256">
        <f>VLOOKUP($I1256,ForageQuality!$G$3:$K$1436,5,FALSE)</f>
        <v>23.411135000000002</v>
      </c>
    </row>
    <row r="1257" spans="1:35" ht="15" customHeight="1" x14ac:dyDescent="0.2">
      <c r="A1257" s="27" t="s">
        <v>28</v>
      </c>
      <c r="B1257" s="27">
        <v>2024</v>
      </c>
      <c r="C1257" s="30">
        <v>45442</v>
      </c>
      <c r="D1257" s="27">
        <v>2308</v>
      </c>
      <c r="E1257" s="31">
        <v>3</v>
      </c>
      <c r="F1257" s="27" t="s">
        <v>24</v>
      </c>
      <c r="G1257" s="27" t="s">
        <v>21</v>
      </c>
      <c r="H1257" s="27">
        <v>1</v>
      </c>
      <c r="I1257" s="5">
        <f t="shared" si="64"/>
        <v>240079</v>
      </c>
      <c r="J1257" s="27">
        <v>5.3701603457485847</v>
      </c>
      <c r="Q1257" t="str">
        <f t="shared" si="65"/>
        <v>2308_1_45 day</v>
      </c>
      <c r="R1257" s="31">
        <v>240245</v>
      </c>
      <c r="S1257" s="34">
        <v>2024</v>
      </c>
      <c r="T1257" s="34" t="s">
        <v>130</v>
      </c>
      <c r="U1257" s="31" t="s">
        <v>19</v>
      </c>
      <c r="V1257" s="31">
        <v>1106</v>
      </c>
      <c r="W1257" s="35">
        <v>12</v>
      </c>
      <c r="X1257">
        <v>3</v>
      </c>
      <c r="Y1257" t="s">
        <v>21</v>
      </c>
      <c r="Z1257" s="5" t="str">
        <f t="shared" si="66"/>
        <v>1106_3_45 day</v>
      </c>
      <c r="AA1257" s="32">
        <f t="shared" si="67"/>
        <v>240245</v>
      </c>
      <c r="AF1257">
        <f>VLOOKUP($I1257,ForageQuality!$G$3:$K$1436,2,FALSE)</f>
        <v>16.205120000000001</v>
      </c>
      <c r="AG1257">
        <f>VLOOKUP($I1257,ForageQuality!$G$3:$K$1436,3,FALSE)</f>
        <v>29.833808000000001</v>
      </c>
      <c r="AH1257">
        <f>VLOOKUP($I1257,ForageQuality!$G$3:$K$1436,4,FALSE)</f>
        <v>38.227696000000002</v>
      </c>
      <c r="AI1257">
        <f>VLOOKUP($I1257,ForageQuality!$G$3:$K$1436,5,FALSE)</f>
        <v>24.316783999999998</v>
      </c>
    </row>
    <row r="1258" spans="1:35" ht="15" customHeight="1" x14ac:dyDescent="0.2">
      <c r="A1258" s="27" t="s">
        <v>28</v>
      </c>
      <c r="B1258" s="27">
        <v>2024</v>
      </c>
      <c r="C1258" s="30">
        <v>45442</v>
      </c>
      <c r="D1258" s="27">
        <v>2309</v>
      </c>
      <c r="E1258" s="31">
        <v>3</v>
      </c>
      <c r="F1258" s="27" t="s">
        <v>26</v>
      </c>
      <c r="G1258" s="27" t="s">
        <v>21</v>
      </c>
      <c r="H1258" s="27">
        <v>1</v>
      </c>
      <c r="I1258" s="5">
        <f t="shared" si="64"/>
        <v>240080</v>
      </c>
      <c r="J1258" s="27">
        <v>5.5689688247417068</v>
      </c>
      <c r="Q1258" t="str">
        <f t="shared" si="65"/>
        <v>2309_1_45 day</v>
      </c>
      <c r="R1258" s="31">
        <v>240246</v>
      </c>
      <c r="S1258" s="34">
        <v>2024</v>
      </c>
      <c r="T1258" s="34" t="s">
        <v>130</v>
      </c>
      <c r="U1258" s="31" t="s">
        <v>19</v>
      </c>
      <c r="V1258" s="31">
        <v>1201</v>
      </c>
      <c r="W1258" s="35">
        <v>12</v>
      </c>
      <c r="X1258">
        <v>3</v>
      </c>
      <c r="Y1258" t="s">
        <v>21</v>
      </c>
      <c r="Z1258" s="5" t="str">
        <f t="shared" si="66"/>
        <v>1201_3_45 day</v>
      </c>
      <c r="AA1258" s="32">
        <f t="shared" si="67"/>
        <v>240246</v>
      </c>
      <c r="AF1258">
        <f>VLOOKUP($I1258,ForageQuality!$G$3:$K$1436,2,FALSE)</f>
        <v>16.885975999999999</v>
      </c>
      <c r="AG1258">
        <f>VLOOKUP($I1258,ForageQuality!$G$3:$K$1436,3,FALSE)</f>
        <v>29.804109999999998</v>
      </c>
      <c r="AH1258">
        <f>VLOOKUP($I1258,ForageQuality!$G$3:$K$1436,4,FALSE)</f>
        <v>37.603909000000002</v>
      </c>
      <c r="AI1258">
        <f>VLOOKUP($I1258,ForageQuality!$G$3:$K$1436,5,FALSE)</f>
        <v>23.037037000000002</v>
      </c>
    </row>
    <row r="1259" spans="1:35" ht="15" customHeight="1" x14ac:dyDescent="0.2">
      <c r="A1259" s="27" t="s">
        <v>28</v>
      </c>
      <c r="B1259" s="27">
        <v>2024</v>
      </c>
      <c r="C1259" s="30">
        <v>45442</v>
      </c>
      <c r="D1259" s="27">
        <v>2310</v>
      </c>
      <c r="E1259" s="31">
        <v>3</v>
      </c>
      <c r="F1259" s="27" t="s">
        <v>22</v>
      </c>
      <c r="G1259" s="27" t="s">
        <v>21</v>
      </c>
      <c r="H1259" s="27">
        <v>1</v>
      </c>
      <c r="I1259" s="5">
        <f t="shared" si="64"/>
        <v>240081</v>
      </c>
      <c r="J1259" s="27">
        <v>4.6384499397143948</v>
      </c>
      <c r="Q1259" t="str">
        <f t="shared" si="65"/>
        <v>2310_1_45 day</v>
      </c>
      <c r="R1259" s="31">
        <v>240247</v>
      </c>
      <c r="S1259" s="34">
        <v>2024</v>
      </c>
      <c r="T1259" s="34" t="s">
        <v>130</v>
      </c>
      <c r="U1259" s="31" t="s">
        <v>19</v>
      </c>
      <c r="V1259" s="31">
        <v>1202</v>
      </c>
      <c r="W1259" s="35">
        <v>12</v>
      </c>
      <c r="X1259">
        <v>3</v>
      </c>
      <c r="Y1259" t="s">
        <v>21</v>
      </c>
      <c r="Z1259" s="5" t="str">
        <f t="shared" si="66"/>
        <v>1202_3_45 day</v>
      </c>
      <c r="AA1259" s="32">
        <f t="shared" si="67"/>
        <v>240247</v>
      </c>
      <c r="AF1259">
        <f>VLOOKUP($I1259,ForageQuality!$G$3:$K$1436,2,FALSE)</f>
        <v>16.534319</v>
      </c>
      <c r="AG1259">
        <f>VLOOKUP($I1259,ForageQuality!$G$3:$K$1436,3,FALSE)</f>
        <v>29.356669999999998</v>
      </c>
      <c r="AH1259">
        <f>VLOOKUP($I1259,ForageQuality!$G$3:$K$1436,4,FALSE)</f>
        <v>37.307062999999999</v>
      </c>
      <c r="AI1259">
        <f>VLOOKUP($I1259,ForageQuality!$G$3:$K$1436,5,FALSE)</f>
        <v>24.092099999999999</v>
      </c>
    </row>
    <row r="1260" spans="1:35" ht="15" customHeight="1" x14ac:dyDescent="0.2">
      <c r="A1260" s="27" t="s">
        <v>28</v>
      </c>
      <c r="B1260" s="27">
        <v>2024</v>
      </c>
      <c r="C1260" s="30">
        <v>45442</v>
      </c>
      <c r="D1260" s="27">
        <v>2311</v>
      </c>
      <c r="E1260" s="31">
        <v>3</v>
      </c>
      <c r="F1260" s="27" t="s">
        <v>25</v>
      </c>
      <c r="G1260" s="27" t="s">
        <v>21</v>
      </c>
      <c r="H1260" s="27">
        <v>1</v>
      </c>
      <c r="I1260" s="5">
        <f t="shared" si="64"/>
        <v>240082</v>
      </c>
      <c r="J1260" s="27">
        <v>5.3763004918947876</v>
      </c>
      <c r="Q1260" t="str">
        <f t="shared" si="65"/>
        <v>2311_1_45 day</v>
      </c>
      <c r="R1260" s="31">
        <v>240248</v>
      </c>
      <c r="S1260" s="34">
        <v>2024</v>
      </c>
      <c r="T1260" s="34" t="s">
        <v>130</v>
      </c>
      <c r="U1260" s="31" t="s">
        <v>19</v>
      </c>
      <c r="V1260" s="31">
        <v>1203</v>
      </c>
      <c r="W1260" s="35">
        <v>12</v>
      </c>
      <c r="X1260">
        <v>3</v>
      </c>
      <c r="Y1260" t="s">
        <v>21</v>
      </c>
      <c r="Z1260" s="5" t="str">
        <f t="shared" si="66"/>
        <v>1203_3_45 day</v>
      </c>
      <c r="AA1260" s="32">
        <f t="shared" si="67"/>
        <v>240248</v>
      </c>
      <c r="AF1260">
        <f>VLOOKUP($I1260,ForageQuality!$G$3:$K$1436,2,FALSE)</f>
        <v>20.867328000000001</v>
      </c>
      <c r="AG1260">
        <f>VLOOKUP($I1260,ForageQuality!$G$3:$K$1436,3,FALSE)</f>
        <v>23.801796</v>
      </c>
      <c r="AH1260">
        <f>VLOOKUP($I1260,ForageQuality!$G$3:$K$1436,4,FALSE)</f>
        <v>30.875312999999995</v>
      </c>
      <c r="AI1260">
        <f>VLOOKUP($I1260,ForageQuality!$G$3:$K$1436,5,FALSE)</f>
        <v>16.293543</v>
      </c>
    </row>
    <row r="1261" spans="1:35" ht="15" customHeight="1" x14ac:dyDescent="0.2">
      <c r="A1261" s="27" t="s">
        <v>28</v>
      </c>
      <c r="B1261" s="27">
        <v>2024</v>
      </c>
      <c r="C1261" s="30">
        <v>45442</v>
      </c>
      <c r="D1261" s="27">
        <v>2312</v>
      </c>
      <c r="E1261" s="31">
        <v>3</v>
      </c>
      <c r="F1261" s="27" t="s">
        <v>23</v>
      </c>
      <c r="G1261" s="27" t="s">
        <v>21</v>
      </c>
      <c r="H1261" s="27">
        <v>1</v>
      </c>
      <c r="I1261" s="5">
        <f t="shared" si="64"/>
        <v>240083</v>
      </c>
      <c r="J1261" s="27">
        <v>7.2031482311976163</v>
      </c>
      <c r="Q1261" t="str">
        <f t="shared" si="65"/>
        <v>2312_1_45 day</v>
      </c>
      <c r="R1261" s="31">
        <v>240249</v>
      </c>
      <c r="S1261" s="34">
        <v>2024</v>
      </c>
      <c r="T1261" s="34" t="s">
        <v>130</v>
      </c>
      <c r="U1261" s="31" t="s">
        <v>19</v>
      </c>
      <c r="V1261" s="31">
        <v>1204</v>
      </c>
      <c r="W1261" s="35">
        <v>12</v>
      </c>
      <c r="X1261">
        <v>3</v>
      </c>
      <c r="Y1261" t="s">
        <v>21</v>
      </c>
      <c r="Z1261" s="5" t="str">
        <f t="shared" si="66"/>
        <v>1204_3_45 day</v>
      </c>
      <c r="AA1261" s="32">
        <f t="shared" si="67"/>
        <v>240249</v>
      </c>
      <c r="AF1261">
        <f>VLOOKUP($I1261,ForageQuality!$G$3:$K$1436,2,FALSE)</f>
        <v>16.687733999999999</v>
      </c>
      <c r="AG1261">
        <f>VLOOKUP($I1261,ForageQuality!$G$3:$K$1436,3,FALSE)</f>
        <v>27.715673999999996</v>
      </c>
      <c r="AH1261">
        <f>VLOOKUP($I1261,ForageQuality!$G$3:$K$1436,4,FALSE)</f>
        <v>37.057524000000001</v>
      </c>
      <c r="AI1261">
        <f>VLOOKUP($I1261,ForageQuality!$G$3:$K$1436,5,FALSE)</f>
        <v>21.180935999999999</v>
      </c>
    </row>
    <row r="1262" spans="1:35" ht="15" customHeight="1" x14ac:dyDescent="0.2">
      <c r="A1262" s="27" t="s">
        <v>28</v>
      </c>
      <c r="B1262" s="27">
        <v>2024</v>
      </c>
      <c r="C1262" s="30">
        <v>45442</v>
      </c>
      <c r="D1262" s="27">
        <v>2401</v>
      </c>
      <c r="E1262" s="31">
        <v>4</v>
      </c>
      <c r="F1262" s="27" t="s">
        <v>25</v>
      </c>
      <c r="G1262" s="27" t="s">
        <v>21</v>
      </c>
      <c r="H1262" s="27">
        <v>1</v>
      </c>
      <c r="I1262" s="5">
        <f t="shared" si="64"/>
        <v>240084</v>
      </c>
      <c r="J1262" s="27">
        <v>7.9253810937336491</v>
      </c>
      <c r="Q1262" t="str">
        <f t="shared" si="65"/>
        <v>2401_1_45 day</v>
      </c>
      <c r="R1262" s="31">
        <v>240250</v>
      </c>
      <c r="S1262" s="34">
        <v>2024</v>
      </c>
      <c r="T1262" s="34" t="s">
        <v>130</v>
      </c>
      <c r="U1262" s="31" t="s">
        <v>19</v>
      </c>
      <c r="V1262" s="31">
        <v>1205</v>
      </c>
      <c r="W1262" s="35">
        <v>12</v>
      </c>
      <c r="X1262">
        <v>3</v>
      </c>
      <c r="Y1262" t="s">
        <v>21</v>
      </c>
      <c r="Z1262" s="5" t="str">
        <f t="shared" si="66"/>
        <v>1205_3_45 day</v>
      </c>
      <c r="AA1262" s="32">
        <f t="shared" si="67"/>
        <v>240250</v>
      </c>
      <c r="AF1262">
        <f>VLOOKUP($I1262,ForageQuality!$G$3:$K$1436,2,FALSE)</f>
        <v>17.212104</v>
      </c>
      <c r="AG1262">
        <f>VLOOKUP($I1262,ForageQuality!$G$3:$K$1436,3,FALSE)</f>
        <v>26.694863999999999</v>
      </c>
      <c r="AH1262">
        <f>VLOOKUP($I1262,ForageQuality!$G$3:$K$1436,4,FALSE)</f>
        <v>34.397370000000002</v>
      </c>
      <c r="AI1262">
        <f>VLOOKUP($I1262,ForageQuality!$G$3:$K$1436,5,FALSE)</f>
        <v>22.615487999999999</v>
      </c>
    </row>
    <row r="1263" spans="1:35" ht="15" customHeight="1" x14ac:dyDescent="0.2">
      <c r="A1263" s="27" t="s">
        <v>28</v>
      </c>
      <c r="B1263" s="27">
        <v>2024</v>
      </c>
      <c r="C1263" s="30">
        <v>45442</v>
      </c>
      <c r="D1263" s="27">
        <v>2402</v>
      </c>
      <c r="E1263" s="31">
        <v>4</v>
      </c>
      <c r="F1263" s="27" t="s">
        <v>22</v>
      </c>
      <c r="G1263" s="27" t="s">
        <v>21</v>
      </c>
      <c r="H1263" s="27">
        <v>1</v>
      </c>
      <c r="I1263" s="5">
        <f t="shared" si="64"/>
        <v>240085</v>
      </c>
      <c r="J1263" s="27">
        <v>8.0879923320498133</v>
      </c>
      <c r="Q1263" t="str">
        <f t="shared" si="65"/>
        <v>2402_1_45 day</v>
      </c>
      <c r="R1263" s="31">
        <v>240251</v>
      </c>
      <c r="S1263" s="34">
        <v>2024</v>
      </c>
      <c r="T1263" s="34" t="s">
        <v>130</v>
      </c>
      <c r="U1263" s="31" t="s">
        <v>19</v>
      </c>
      <c r="V1263" s="31">
        <v>1206</v>
      </c>
      <c r="W1263" s="35">
        <v>12</v>
      </c>
      <c r="X1263">
        <v>3</v>
      </c>
      <c r="Y1263" t="s">
        <v>21</v>
      </c>
      <c r="Z1263" s="5" t="str">
        <f t="shared" si="66"/>
        <v>1206_3_45 day</v>
      </c>
      <c r="AA1263" s="32">
        <f t="shared" si="67"/>
        <v>240251</v>
      </c>
      <c r="AF1263">
        <f>VLOOKUP($I1263,ForageQuality!$G$3:$K$1436,2,FALSE)</f>
        <v>16.119</v>
      </c>
      <c r="AG1263">
        <f>VLOOKUP($I1263,ForageQuality!$G$3:$K$1436,3,FALSE)</f>
        <v>27.742589999999996</v>
      </c>
      <c r="AH1263">
        <f>VLOOKUP($I1263,ForageQuality!$G$3:$K$1436,4,FALSE)</f>
        <v>35.936414999999997</v>
      </c>
      <c r="AI1263">
        <f>VLOOKUP($I1263,ForageQuality!$G$3:$K$1436,5,FALSE)</f>
        <v>24.151634999999999</v>
      </c>
    </row>
    <row r="1264" spans="1:35" ht="15" customHeight="1" x14ac:dyDescent="0.2">
      <c r="A1264" s="27" t="s">
        <v>28</v>
      </c>
      <c r="B1264" s="27">
        <v>2024</v>
      </c>
      <c r="C1264" s="30">
        <v>45442</v>
      </c>
      <c r="D1264" s="27">
        <v>2403</v>
      </c>
      <c r="E1264" s="31">
        <v>4</v>
      </c>
      <c r="F1264" s="27" t="s">
        <v>20</v>
      </c>
      <c r="G1264" s="27" t="s">
        <v>21</v>
      </c>
      <c r="H1264" s="27">
        <v>1</v>
      </c>
      <c r="I1264" s="5">
        <f t="shared" si="64"/>
        <v>240086</v>
      </c>
      <c r="J1264" s="27">
        <v>5.5175657752884417</v>
      </c>
      <c r="Q1264" t="str">
        <f t="shared" si="65"/>
        <v>2403_1_45 day</v>
      </c>
      <c r="R1264" s="31">
        <v>240252</v>
      </c>
      <c r="S1264" s="34">
        <v>2024</v>
      </c>
      <c r="T1264" s="34" t="s">
        <v>130</v>
      </c>
      <c r="U1264" s="31" t="s">
        <v>19</v>
      </c>
      <c r="V1264" s="31">
        <v>1307</v>
      </c>
      <c r="W1264" s="35">
        <v>12</v>
      </c>
      <c r="X1264">
        <v>3</v>
      </c>
      <c r="Y1264" t="s">
        <v>21</v>
      </c>
      <c r="Z1264" s="5" t="str">
        <f t="shared" si="66"/>
        <v>1307_3_45 day</v>
      </c>
      <c r="AA1264" s="32">
        <f t="shared" si="67"/>
        <v>240252</v>
      </c>
      <c r="AF1264">
        <f>VLOOKUP($I1264,ForageQuality!$G$3:$K$1436,2,FALSE)</f>
        <v>16.912061999999999</v>
      </c>
      <c r="AG1264">
        <f>VLOOKUP($I1264,ForageQuality!$G$3:$K$1436,3,FALSE)</f>
        <v>27.802608000000003</v>
      </c>
      <c r="AH1264">
        <f>VLOOKUP($I1264,ForageQuality!$G$3:$K$1436,4,FALSE)</f>
        <v>35.852142000000001</v>
      </c>
      <c r="AI1264">
        <f>VLOOKUP($I1264,ForageQuality!$G$3:$K$1436,5,FALSE)</f>
        <v>23.380278000000001</v>
      </c>
    </row>
    <row r="1265" spans="1:35" ht="15" customHeight="1" x14ac:dyDescent="0.2">
      <c r="A1265" s="27" t="s">
        <v>28</v>
      </c>
      <c r="B1265" s="27">
        <v>2024</v>
      </c>
      <c r="C1265" s="30">
        <v>45442</v>
      </c>
      <c r="D1265" s="27">
        <v>2404</v>
      </c>
      <c r="E1265" s="31">
        <v>4</v>
      </c>
      <c r="F1265" s="27" t="s">
        <v>23</v>
      </c>
      <c r="G1265" s="27" t="s">
        <v>21</v>
      </c>
      <c r="H1265" s="27">
        <v>1</v>
      </c>
      <c r="I1265" s="5">
        <f t="shared" si="64"/>
        <v>240087</v>
      </c>
      <c r="J1265" s="27">
        <v>5.2495449320133387</v>
      </c>
      <c r="Q1265" t="str">
        <f t="shared" si="65"/>
        <v>2404_1_45 day</v>
      </c>
      <c r="R1265" s="31">
        <v>240253</v>
      </c>
      <c r="S1265" s="34">
        <v>2024</v>
      </c>
      <c r="T1265" s="34" t="s">
        <v>130</v>
      </c>
      <c r="U1265" s="31" t="s">
        <v>19</v>
      </c>
      <c r="V1265" s="31">
        <v>1308</v>
      </c>
      <c r="W1265" s="35">
        <v>12</v>
      </c>
      <c r="X1265">
        <v>3</v>
      </c>
      <c r="Y1265" t="s">
        <v>21</v>
      </c>
      <c r="Z1265" s="5" t="str">
        <f t="shared" si="66"/>
        <v>1308_3_45 day</v>
      </c>
      <c r="AA1265" s="32">
        <f t="shared" si="67"/>
        <v>240253</v>
      </c>
      <c r="AF1265">
        <f>VLOOKUP($I1265,ForageQuality!$G$3:$K$1436,2,FALSE)</f>
        <v>16.179212</v>
      </c>
      <c r="AG1265">
        <f>VLOOKUP($I1265,ForageQuality!$G$3:$K$1436,3,FALSE)</f>
        <v>27.976739999999996</v>
      </c>
      <c r="AH1265">
        <f>VLOOKUP($I1265,ForageQuality!$G$3:$K$1436,4,FALSE)</f>
        <v>37.489724000000002</v>
      </c>
      <c r="AI1265">
        <f>VLOOKUP($I1265,ForageQuality!$G$3:$K$1436,5,FALSE)</f>
        <v>23.309488000000002</v>
      </c>
    </row>
    <row r="1266" spans="1:35" ht="15" customHeight="1" x14ac:dyDescent="0.2">
      <c r="A1266" s="27" t="s">
        <v>28</v>
      </c>
      <c r="B1266" s="27">
        <v>2024</v>
      </c>
      <c r="C1266" s="30">
        <v>45442</v>
      </c>
      <c r="D1266" s="27">
        <v>2405</v>
      </c>
      <c r="E1266" s="31">
        <v>4</v>
      </c>
      <c r="F1266" s="27" t="s">
        <v>24</v>
      </c>
      <c r="G1266" s="27" t="s">
        <v>21</v>
      </c>
      <c r="H1266" s="27">
        <v>1</v>
      </c>
      <c r="I1266" s="5">
        <f t="shared" si="64"/>
        <v>240088</v>
      </c>
      <c r="J1266" s="27">
        <v>5.4969959272087898</v>
      </c>
      <c r="Q1266" t="str">
        <f t="shared" si="65"/>
        <v>2405_1_45 day</v>
      </c>
      <c r="R1266" s="31">
        <v>240254</v>
      </c>
      <c r="S1266" s="34">
        <v>2024</v>
      </c>
      <c r="T1266" s="34" t="s">
        <v>130</v>
      </c>
      <c r="U1266" s="31" t="s">
        <v>19</v>
      </c>
      <c r="V1266" s="31">
        <v>1309</v>
      </c>
      <c r="W1266" s="35">
        <v>12</v>
      </c>
      <c r="X1266">
        <v>3</v>
      </c>
      <c r="Y1266" t="s">
        <v>21</v>
      </c>
      <c r="Z1266" s="5" t="str">
        <f t="shared" si="66"/>
        <v>1309_3_45 day</v>
      </c>
      <c r="AA1266" s="32">
        <f t="shared" si="67"/>
        <v>240254</v>
      </c>
      <c r="AF1266">
        <f>VLOOKUP($I1266,ForageQuality!$G$3:$K$1436,2,FALSE)</f>
        <v>17.044208999999999</v>
      </c>
      <c r="AG1266">
        <f>VLOOKUP($I1266,ForageQuality!$G$3:$K$1436,3,FALSE)</f>
        <v>27.042408000000005</v>
      </c>
      <c r="AH1266">
        <f>VLOOKUP($I1266,ForageQuality!$G$3:$K$1436,4,FALSE)</f>
        <v>36.47871</v>
      </c>
      <c r="AI1266">
        <f>VLOOKUP($I1266,ForageQuality!$G$3:$K$1436,5,FALSE)</f>
        <v>22.520475000000001</v>
      </c>
    </row>
    <row r="1267" spans="1:35" ht="15" customHeight="1" x14ac:dyDescent="0.2">
      <c r="A1267" s="27" t="s">
        <v>28</v>
      </c>
      <c r="B1267" s="27">
        <v>2024</v>
      </c>
      <c r="C1267" s="30">
        <v>45442</v>
      </c>
      <c r="D1267" s="27">
        <v>2406</v>
      </c>
      <c r="E1267" s="31">
        <v>4</v>
      </c>
      <c r="F1267" s="27" t="s">
        <v>26</v>
      </c>
      <c r="G1267" s="27" t="s">
        <v>21</v>
      </c>
      <c r="H1267" s="27">
        <v>1</v>
      </c>
      <c r="I1267" s="5">
        <f t="shared" ref="I1267:I1330" si="68">VLOOKUP(Q1267,Z$1012:AA$1443,2,FALSE)</f>
        <v>240089</v>
      </c>
      <c r="J1267" s="27">
        <v>7.204705626427045</v>
      </c>
      <c r="Q1267" t="str">
        <f t="shared" si="65"/>
        <v>2406_1_45 day</v>
      </c>
      <c r="R1267" s="31">
        <v>240255</v>
      </c>
      <c r="S1267" s="34">
        <v>2024</v>
      </c>
      <c r="T1267" s="34" t="s">
        <v>130</v>
      </c>
      <c r="U1267" s="31" t="s">
        <v>19</v>
      </c>
      <c r="V1267" s="31">
        <v>1310</v>
      </c>
      <c r="W1267" s="35">
        <v>12</v>
      </c>
      <c r="X1267">
        <v>3</v>
      </c>
      <c r="Y1267" t="s">
        <v>21</v>
      </c>
      <c r="Z1267" s="5" t="str">
        <f t="shared" si="66"/>
        <v>1310_3_45 day</v>
      </c>
      <c r="AA1267" s="32">
        <f t="shared" si="67"/>
        <v>240255</v>
      </c>
      <c r="AF1267">
        <f>VLOOKUP($I1267,ForageQuality!$G$3:$K$1436,2,FALSE)</f>
        <v>15.016170000000001</v>
      </c>
      <c r="AG1267">
        <f>VLOOKUP($I1267,ForageQuality!$G$3:$K$1436,3,FALSE)</f>
        <v>29.002349999999996</v>
      </c>
      <c r="AH1267">
        <f>VLOOKUP($I1267,ForageQuality!$G$3:$K$1436,4,FALSE)</f>
        <v>37.694020000000002</v>
      </c>
      <c r="AI1267">
        <f>VLOOKUP($I1267,ForageQuality!$G$3:$K$1436,5,FALSE)</f>
        <v>23.915645000000001</v>
      </c>
    </row>
    <row r="1268" spans="1:35" ht="15" customHeight="1" x14ac:dyDescent="0.2">
      <c r="A1268" s="27" t="s">
        <v>28</v>
      </c>
      <c r="B1268" s="27">
        <v>2024</v>
      </c>
      <c r="C1268" s="30">
        <v>45442</v>
      </c>
      <c r="D1268" s="27">
        <v>2407</v>
      </c>
      <c r="E1268" s="31">
        <v>4</v>
      </c>
      <c r="F1268" s="27" t="s">
        <v>26</v>
      </c>
      <c r="G1268" s="27" t="s">
        <v>27</v>
      </c>
      <c r="H1268" s="27">
        <v>1</v>
      </c>
      <c r="I1268" s="5">
        <f t="shared" si="68"/>
        <v>240090</v>
      </c>
      <c r="J1268" s="27">
        <v>6.5653438731086791</v>
      </c>
      <c r="Q1268" t="str">
        <f t="shared" si="65"/>
        <v>2407_1_35 day</v>
      </c>
      <c r="R1268" s="31">
        <v>240256</v>
      </c>
      <c r="S1268" s="34">
        <v>2024</v>
      </c>
      <c r="T1268" s="34" t="s">
        <v>130</v>
      </c>
      <c r="U1268" s="31" t="s">
        <v>19</v>
      </c>
      <c r="V1268" s="31">
        <v>1311</v>
      </c>
      <c r="W1268" s="35">
        <v>12</v>
      </c>
      <c r="X1268">
        <v>3</v>
      </c>
      <c r="Y1268" t="s">
        <v>21</v>
      </c>
      <c r="Z1268" s="5" t="str">
        <f t="shared" si="66"/>
        <v>1311_3_45 day</v>
      </c>
      <c r="AA1268" s="32">
        <f t="shared" si="67"/>
        <v>240256</v>
      </c>
      <c r="AF1268">
        <f>VLOOKUP($I1268,ForageQuality!$G$3:$K$1436,2,FALSE)</f>
        <v>16.988454000000001</v>
      </c>
      <c r="AG1268">
        <f>VLOOKUP($I1268,ForageQuality!$G$3:$K$1436,3,FALSE)</f>
        <v>25.558721999999999</v>
      </c>
      <c r="AH1268">
        <f>VLOOKUP($I1268,ForageQuality!$G$3:$K$1436,4,FALSE)</f>
        <v>33.81588</v>
      </c>
      <c r="AI1268">
        <f>VLOOKUP($I1268,ForageQuality!$G$3:$K$1436,5,FALSE)</f>
        <v>20.513178</v>
      </c>
    </row>
    <row r="1269" spans="1:35" ht="15" customHeight="1" x14ac:dyDescent="0.2">
      <c r="A1269" s="27" t="s">
        <v>28</v>
      </c>
      <c r="B1269" s="27">
        <v>2024</v>
      </c>
      <c r="C1269" s="30">
        <v>45442</v>
      </c>
      <c r="D1269" s="27">
        <v>2408</v>
      </c>
      <c r="E1269" s="31">
        <v>4</v>
      </c>
      <c r="F1269" s="27" t="s">
        <v>22</v>
      </c>
      <c r="G1269" s="27" t="s">
        <v>27</v>
      </c>
      <c r="H1269" s="27">
        <v>1</v>
      </c>
      <c r="I1269" s="5">
        <f t="shared" si="68"/>
        <v>240091</v>
      </c>
      <c r="J1269" s="27">
        <v>4.4924520076944878</v>
      </c>
      <c r="Q1269" t="str">
        <f t="shared" ref="Q1269:Q1332" si="69">D1269&amp;"_"&amp;H1269&amp;"_"&amp;G1269</f>
        <v>2408_1_35 day</v>
      </c>
      <c r="R1269" s="31">
        <v>240257</v>
      </c>
      <c r="S1269" s="34">
        <v>2024</v>
      </c>
      <c r="T1269" s="34" t="s">
        <v>130</v>
      </c>
      <c r="U1269" s="31" t="s">
        <v>19</v>
      </c>
      <c r="V1269" s="31">
        <v>1312</v>
      </c>
      <c r="W1269" s="35">
        <v>12</v>
      </c>
      <c r="X1269">
        <v>3</v>
      </c>
      <c r="Y1269" t="s">
        <v>21</v>
      </c>
      <c r="Z1269" s="5" t="str">
        <f t="shared" ref="Z1269:Z1332" si="70">V1269&amp;"_"&amp;X1269&amp;"_"&amp;Y1269</f>
        <v>1312_3_45 day</v>
      </c>
      <c r="AA1269" s="32">
        <f t="shared" ref="AA1269:AA1332" si="71">R1269</f>
        <v>240257</v>
      </c>
      <c r="AF1269">
        <f>VLOOKUP($I1269,ForageQuality!$G$3:$K$1436,2,FALSE)</f>
        <v>15.847200000000001</v>
      </c>
      <c r="AG1269">
        <f>VLOOKUP($I1269,ForageQuality!$G$3:$K$1436,3,FALSE)</f>
        <v>27.150048000000002</v>
      </c>
      <c r="AH1269">
        <f>VLOOKUP($I1269,ForageQuality!$G$3:$K$1436,4,FALSE)</f>
        <v>35.301312000000003</v>
      </c>
      <c r="AI1269">
        <f>VLOOKUP($I1269,ForageQuality!$G$3:$K$1436,5,FALSE)</f>
        <v>23.989536000000001</v>
      </c>
    </row>
    <row r="1270" spans="1:35" ht="15" customHeight="1" x14ac:dyDescent="0.2">
      <c r="A1270" s="27" t="s">
        <v>28</v>
      </c>
      <c r="B1270" s="27">
        <v>2024</v>
      </c>
      <c r="C1270" s="30">
        <v>45442</v>
      </c>
      <c r="D1270" s="27">
        <v>2409</v>
      </c>
      <c r="E1270" s="31">
        <v>4</v>
      </c>
      <c r="F1270" s="27" t="s">
        <v>20</v>
      </c>
      <c r="G1270" s="27" t="s">
        <v>27</v>
      </c>
      <c r="H1270" s="27">
        <v>1</v>
      </c>
      <c r="I1270" s="5">
        <f t="shared" si="68"/>
        <v>240092</v>
      </c>
      <c r="J1270" s="27">
        <v>5.6059986127719306</v>
      </c>
      <c r="Q1270" t="str">
        <f t="shared" si="69"/>
        <v>2409_1_35 day</v>
      </c>
      <c r="R1270" s="31">
        <v>240258</v>
      </c>
      <c r="S1270" s="34">
        <v>2024</v>
      </c>
      <c r="T1270" s="34" t="s">
        <v>130</v>
      </c>
      <c r="U1270" s="31" t="s">
        <v>19</v>
      </c>
      <c r="V1270" s="31">
        <v>1401</v>
      </c>
      <c r="W1270" s="35">
        <v>12</v>
      </c>
      <c r="X1270">
        <v>3</v>
      </c>
      <c r="Y1270" t="s">
        <v>21</v>
      </c>
      <c r="Z1270" s="5" t="str">
        <f t="shared" si="70"/>
        <v>1401_3_45 day</v>
      </c>
      <c r="AA1270" s="32">
        <f t="shared" si="71"/>
        <v>240258</v>
      </c>
      <c r="AF1270">
        <f>VLOOKUP($I1270,ForageQuality!$G$3:$K$1436,2,FALSE)</f>
        <v>14.39208</v>
      </c>
      <c r="AG1270">
        <f>VLOOKUP($I1270,ForageQuality!$G$3:$K$1436,3,FALSE)</f>
        <v>30.818595999999999</v>
      </c>
      <c r="AH1270">
        <f>VLOOKUP($I1270,ForageQuality!$G$3:$K$1436,4,FALSE)</f>
        <v>40.013536000000002</v>
      </c>
      <c r="AI1270">
        <f>VLOOKUP($I1270,ForageQuality!$G$3:$K$1436,5,FALSE)</f>
        <v>27.318300000000004</v>
      </c>
    </row>
    <row r="1271" spans="1:35" ht="15" customHeight="1" x14ac:dyDescent="0.2">
      <c r="A1271" s="27" t="s">
        <v>28</v>
      </c>
      <c r="B1271" s="27">
        <v>2024</v>
      </c>
      <c r="C1271" s="30">
        <v>45442</v>
      </c>
      <c r="D1271" s="27">
        <v>2410</v>
      </c>
      <c r="E1271" s="31">
        <v>4</v>
      </c>
      <c r="F1271" s="27" t="s">
        <v>25</v>
      </c>
      <c r="G1271" s="27" t="s">
        <v>27</v>
      </c>
      <c r="H1271" s="27">
        <v>1</v>
      </c>
      <c r="I1271" s="5">
        <f t="shared" si="68"/>
        <v>240093</v>
      </c>
      <c r="J1271" s="27">
        <v>5.2795325140775784</v>
      </c>
      <c r="Q1271" t="str">
        <f t="shared" si="69"/>
        <v>2410_1_35 day</v>
      </c>
      <c r="R1271" s="31">
        <v>240259</v>
      </c>
      <c r="S1271" s="34">
        <v>2024</v>
      </c>
      <c r="T1271" s="34" t="s">
        <v>130</v>
      </c>
      <c r="U1271" s="31" t="s">
        <v>19</v>
      </c>
      <c r="V1271" s="31">
        <v>1402</v>
      </c>
      <c r="W1271" s="35">
        <v>12</v>
      </c>
      <c r="X1271">
        <v>3</v>
      </c>
      <c r="Y1271" t="s">
        <v>21</v>
      </c>
      <c r="Z1271" s="5" t="str">
        <f t="shared" si="70"/>
        <v>1402_3_45 day</v>
      </c>
      <c r="AA1271" s="32">
        <f t="shared" si="71"/>
        <v>240259</v>
      </c>
      <c r="AF1271">
        <f>VLOOKUP($I1271,ForageQuality!$G$3:$K$1436,2,FALSE)</f>
        <v>16.33408</v>
      </c>
      <c r="AG1271">
        <f>VLOOKUP($I1271,ForageQuality!$G$3:$K$1436,3,FALSE)</f>
        <v>29.395875</v>
      </c>
      <c r="AH1271">
        <f>VLOOKUP($I1271,ForageQuality!$G$3:$K$1436,4,FALSE)</f>
        <v>38.647599999999997</v>
      </c>
      <c r="AI1271">
        <f>VLOOKUP($I1271,ForageQuality!$G$3:$K$1436,5,FALSE)</f>
        <v>23.762805</v>
      </c>
    </row>
    <row r="1272" spans="1:35" ht="15" customHeight="1" x14ac:dyDescent="0.2">
      <c r="A1272" s="27" t="s">
        <v>28</v>
      </c>
      <c r="B1272" s="27">
        <v>2024</v>
      </c>
      <c r="C1272" s="30">
        <v>45442</v>
      </c>
      <c r="D1272" s="27">
        <v>2411</v>
      </c>
      <c r="E1272" s="31">
        <v>4</v>
      </c>
      <c r="F1272" s="27" t="s">
        <v>24</v>
      </c>
      <c r="G1272" s="27" t="s">
        <v>27</v>
      </c>
      <c r="H1272" s="27">
        <v>1</v>
      </c>
      <c r="I1272" s="5">
        <f t="shared" si="68"/>
        <v>240094</v>
      </c>
      <c r="J1272" s="27">
        <v>5.9828247711721394</v>
      </c>
      <c r="Q1272" t="str">
        <f t="shared" si="69"/>
        <v>2411_1_35 day</v>
      </c>
      <c r="R1272" s="31">
        <v>240260</v>
      </c>
      <c r="S1272" s="34">
        <v>2024</v>
      </c>
      <c r="T1272" s="34" t="s">
        <v>130</v>
      </c>
      <c r="U1272" s="31" t="s">
        <v>19</v>
      </c>
      <c r="V1272" s="31">
        <v>1403</v>
      </c>
      <c r="W1272" s="35">
        <v>12</v>
      </c>
      <c r="X1272">
        <v>3</v>
      </c>
      <c r="Y1272" t="s">
        <v>21</v>
      </c>
      <c r="Z1272" s="5" t="str">
        <f t="shared" si="70"/>
        <v>1403_3_45 day</v>
      </c>
      <c r="AA1272" s="32">
        <f t="shared" si="71"/>
        <v>240260</v>
      </c>
      <c r="AF1272">
        <f>VLOOKUP($I1272,ForageQuality!$G$3:$K$1436,2,FALSE)</f>
        <v>17.405916000000001</v>
      </c>
      <c r="AG1272">
        <f>VLOOKUP($I1272,ForageQuality!$G$3:$K$1436,3,FALSE)</f>
        <v>27.527538000000003</v>
      </c>
      <c r="AH1272">
        <f>VLOOKUP($I1272,ForageQuality!$G$3:$K$1436,4,FALSE)</f>
        <v>36.148650000000004</v>
      </c>
      <c r="AI1272">
        <f>VLOOKUP($I1272,ForageQuality!$G$3:$K$1436,5,FALSE)</f>
        <v>21.543685999999997</v>
      </c>
    </row>
    <row r="1273" spans="1:35" ht="15" customHeight="1" x14ac:dyDescent="0.2">
      <c r="A1273" s="27" t="s">
        <v>28</v>
      </c>
      <c r="B1273" s="27">
        <v>2024</v>
      </c>
      <c r="C1273" s="30">
        <v>45442</v>
      </c>
      <c r="D1273" s="27">
        <v>2412</v>
      </c>
      <c r="E1273" s="31">
        <v>4</v>
      </c>
      <c r="F1273" s="27" t="s">
        <v>23</v>
      </c>
      <c r="G1273" s="27" t="s">
        <v>27</v>
      </c>
      <c r="H1273" s="27">
        <v>1</v>
      </c>
      <c r="I1273" s="5">
        <f t="shared" si="68"/>
        <v>240095</v>
      </c>
      <c r="J1273" s="27">
        <v>5.7133587376072343</v>
      </c>
      <c r="Q1273" t="str">
        <f t="shared" si="69"/>
        <v>2412_1_35 day</v>
      </c>
      <c r="R1273" s="31">
        <v>240261</v>
      </c>
      <c r="S1273" s="34">
        <v>2024</v>
      </c>
      <c r="T1273" s="34" t="s">
        <v>130</v>
      </c>
      <c r="U1273" s="31" t="s">
        <v>19</v>
      </c>
      <c r="V1273" s="31">
        <v>1404</v>
      </c>
      <c r="W1273" s="35">
        <v>12</v>
      </c>
      <c r="X1273">
        <v>3</v>
      </c>
      <c r="Y1273" t="s">
        <v>21</v>
      </c>
      <c r="Z1273" s="5" t="str">
        <f t="shared" si="70"/>
        <v>1404_3_45 day</v>
      </c>
      <c r="AA1273" s="32">
        <f t="shared" si="71"/>
        <v>240261</v>
      </c>
      <c r="AF1273">
        <f>VLOOKUP($I1273,ForageQuality!$G$3:$K$1436,2,FALSE)</f>
        <v>13.609500000000002</v>
      </c>
      <c r="AG1273">
        <f>VLOOKUP($I1273,ForageQuality!$G$3:$K$1436,3,FALSE)</f>
        <v>31.909741</v>
      </c>
      <c r="AH1273">
        <f>VLOOKUP($I1273,ForageQuality!$G$3:$K$1436,4,FALSE)</f>
        <v>41.890040999999997</v>
      </c>
      <c r="AI1273">
        <f>VLOOKUP($I1273,ForageQuality!$G$3:$K$1436,5,FALSE)</f>
        <v>27.618212</v>
      </c>
    </row>
    <row r="1274" spans="1:35" ht="15" customHeight="1" x14ac:dyDescent="0.2">
      <c r="A1274" s="27" t="s">
        <v>28</v>
      </c>
      <c r="B1274" s="27">
        <v>2024</v>
      </c>
      <c r="C1274" s="30">
        <v>45492</v>
      </c>
      <c r="D1274" s="27">
        <v>2101</v>
      </c>
      <c r="E1274" s="31">
        <v>1</v>
      </c>
      <c r="F1274" s="27" t="s">
        <v>26</v>
      </c>
      <c r="G1274" s="27" t="s">
        <v>21</v>
      </c>
      <c r="H1274" s="27">
        <v>2</v>
      </c>
      <c r="I1274" s="5">
        <f t="shared" si="68"/>
        <v>240168</v>
      </c>
      <c r="J1274" s="27">
        <v>6.3591182659103014</v>
      </c>
      <c r="Q1274" t="str">
        <f t="shared" si="69"/>
        <v>2101_2_45 day</v>
      </c>
      <c r="R1274" s="31">
        <v>240262</v>
      </c>
      <c r="S1274" s="34">
        <v>2024</v>
      </c>
      <c r="T1274" s="34" t="s">
        <v>130</v>
      </c>
      <c r="U1274" s="31" t="s">
        <v>19</v>
      </c>
      <c r="V1274" s="31">
        <v>1405</v>
      </c>
      <c r="W1274" s="35">
        <v>12</v>
      </c>
      <c r="X1274">
        <v>3</v>
      </c>
      <c r="Y1274" t="s">
        <v>21</v>
      </c>
      <c r="Z1274" s="5" t="str">
        <f t="shared" si="70"/>
        <v>1405_3_45 day</v>
      </c>
      <c r="AA1274" s="32">
        <f t="shared" si="71"/>
        <v>240262</v>
      </c>
      <c r="AF1274">
        <f>VLOOKUP($I1274,ForageQuality!$G$3:$K$1436,2,FALSE)</f>
        <v>15.219075999999999</v>
      </c>
      <c r="AG1274">
        <f>VLOOKUP($I1274,ForageQuality!$G$3:$K$1436,3,FALSE)</f>
        <v>24.262969999999999</v>
      </c>
      <c r="AH1274">
        <f>VLOOKUP($I1274,ForageQuality!$G$3:$K$1436,4,FALSE)</f>
        <v>32.338208000000002</v>
      </c>
      <c r="AI1274">
        <f>VLOOKUP($I1274,ForageQuality!$G$3:$K$1436,5,FALSE)</f>
        <v>23.219802000000001</v>
      </c>
    </row>
    <row r="1275" spans="1:35" ht="15" customHeight="1" x14ac:dyDescent="0.2">
      <c r="A1275" s="27" t="s">
        <v>28</v>
      </c>
      <c r="B1275" s="27">
        <v>2024</v>
      </c>
      <c r="C1275" s="30">
        <v>45492</v>
      </c>
      <c r="D1275" s="27">
        <v>2102</v>
      </c>
      <c r="E1275" s="31">
        <v>1</v>
      </c>
      <c r="F1275" s="27" t="s">
        <v>25</v>
      </c>
      <c r="G1275" s="27" t="s">
        <v>21</v>
      </c>
      <c r="H1275" s="27">
        <v>2</v>
      </c>
      <c r="I1275" s="5">
        <f t="shared" si="68"/>
        <v>240169</v>
      </c>
      <c r="J1275" s="27">
        <v>7.3808440211591879</v>
      </c>
      <c r="Q1275" t="str">
        <f t="shared" si="69"/>
        <v>2102_2_45 day</v>
      </c>
      <c r="R1275" s="31">
        <v>240263</v>
      </c>
      <c r="S1275" s="34">
        <v>2024</v>
      </c>
      <c r="T1275" s="34" t="s">
        <v>130</v>
      </c>
      <c r="U1275" s="31" t="s">
        <v>19</v>
      </c>
      <c r="V1275" s="31">
        <v>1406</v>
      </c>
      <c r="W1275" s="35">
        <v>12</v>
      </c>
      <c r="X1275">
        <v>3</v>
      </c>
      <c r="Y1275" t="s">
        <v>21</v>
      </c>
      <c r="Z1275" s="5" t="str">
        <f t="shared" si="70"/>
        <v>1406_3_45 day</v>
      </c>
      <c r="AA1275" s="32">
        <f t="shared" si="71"/>
        <v>240263</v>
      </c>
      <c r="AF1275">
        <f>VLOOKUP($I1275,ForageQuality!$G$3:$K$1436,2,FALSE)</f>
        <v>14.181582000000001</v>
      </c>
      <c r="AG1275">
        <f>VLOOKUP($I1275,ForageQuality!$G$3:$K$1436,3,FALSE)</f>
        <v>27.20721</v>
      </c>
      <c r="AH1275">
        <f>VLOOKUP($I1275,ForageQuality!$G$3:$K$1436,4,FALSE)</f>
        <v>35.627817999999998</v>
      </c>
      <c r="AI1275">
        <f>VLOOKUP($I1275,ForageQuality!$G$3:$K$1436,5,FALSE)</f>
        <v>27.545538000000001</v>
      </c>
    </row>
    <row r="1276" spans="1:35" ht="15" customHeight="1" x14ac:dyDescent="0.2">
      <c r="A1276" s="27" t="s">
        <v>28</v>
      </c>
      <c r="B1276" s="27">
        <v>2024</v>
      </c>
      <c r="C1276" s="30">
        <v>45492</v>
      </c>
      <c r="D1276" s="27">
        <v>2103</v>
      </c>
      <c r="E1276" s="31">
        <v>1</v>
      </c>
      <c r="F1276" s="27" t="s">
        <v>22</v>
      </c>
      <c r="G1276" s="27" t="s">
        <v>21</v>
      </c>
      <c r="H1276" s="27">
        <v>2</v>
      </c>
      <c r="I1276" s="5">
        <f t="shared" si="68"/>
        <v>240170</v>
      </c>
      <c r="J1276" s="27">
        <v>7.2640549573569864</v>
      </c>
      <c r="Q1276" t="str">
        <f t="shared" si="69"/>
        <v>2103_2_45 day</v>
      </c>
      <c r="R1276" s="31">
        <v>240264</v>
      </c>
      <c r="S1276" s="34">
        <v>2024</v>
      </c>
      <c r="T1276" s="34" t="s">
        <v>130</v>
      </c>
      <c r="U1276" s="31" t="s">
        <v>28</v>
      </c>
      <c r="V1276" s="31">
        <v>2101</v>
      </c>
      <c r="W1276" s="35">
        <v>11</v>
      </c>
      <c r="X1276">
        <v>3</v>
      </c>
      <c r="Y1276" t="s">
        <v>21</v>
      </c>
      <c r="Z1276" s="5" t="str">
        <f t="shared" si="70"/>
        <v>2101_3_45 day</v>
      </c>
      <c r="AA1276" s="32">
        <f t="shared" si="71"/>
        <v>240264</v>
      </c>
      <c r="AF1276">
        <f>VLOOKUP($I1276,ForageQuality!$G$3:$K$1436,2,FALSE)</f>
        <v>14.38092</v>
      </c>
      <c r="AG1276">
        <f>VLOOKUP($I1276,ForageQuality!$G$3:$K$1436,3,FALSE)</f>
        <v>23.791689999999999</v>
      </c>
      <c r="AH1276">
        <f>VLOOKUP($I1276,ForageQuality!$G$3:$K$1436,4,FALSE)</f>
        <v>32.09695</v>
      </c>
      <c r="AI1276">
        <f>VLOOKUP($I1276,ForageQuality!$G$3:$K$1436,5,FALSE)</f>
        <v>24.10755</v>
      </c>
    </row>
    <row r="1277" spans="1:35" ht="15" customHeight="1" x14ac:dyDescent="0.2">
      <c r="A1277" s="27" t="s">
        <v>28</v>
      </c>
      <c r="B1277" s="27">
        <v>2024</v>
      </c>
      <c r="C1277" s="30">
        <v>45492</v>
      </c>
      <c r="D1277" s="27">
        <v>2104</v>
      </c>
      <c r="E1277" s="31">
        <v>1</v>
      </c>
      <c r="F1277" s="27" t="s">
        <v>23</v>
      </c>
      <c r="G1277" s="27" t="s">
        <v>21</v>
      </c>
      <c r="H1277" s="27">
        <v>2</v>
      </c>
      <c r="I1277" s="5">
        <f t="shared" si="68"/>
        <v>240171</v>
      </c>
      <c r="J1277" s="27">
        <v>6.4594564706033468</v>
      </c>
      <c r="Q1277" t="str">
        <f t="shared" si="69"/>
        <v>2104_2_45 day</v>
      </c>
      <c r="R1277" s="31">
        <v>240265</v>
      </c>
      <c r="S1277" s="34">
        <v>2024</v>
      </c>
      <c r="T1277" s="34" t="s">
        <v>130</v>
      </c>
      <c r="U1277" s="31" t="s">
        <v>28</v>
      </c>
      <c r="V1277" s="31">
        <v>2102</v>
      </c>
      <c r="W1277" s="35">
        <v>11</v>
      </c>
      <c r="X1277">
        <v>3</v>
      </c>
      <c r="Y1277" t="s">
        <v>21</v>
      </c>
      <c r="Z1277" s="5" t="str">
        <f t="shared" si="70"/>
        <v>2102_3_45 day</v>
      </c>
      <c r="AA1277" s="32">
        <f t="shared" si="71"/>
        <v>240265</v>
      </c>
      <c r="AF1277">
        <f>VLOOKUP($I1277,ForageQuality!$G$3:$K$1436,2,FALSE)</f>
        <v>14.045094000000001</v>
      </c>
      <c r="AG1277">
        <f>VLOOKUP($I1277,ForageQuality!$G$3:$K$1436,3,FALSE)</f>
        <v>27.187691999999998</v>
      </c>
      <c r="AH1277">
        <f>VLOOKUP($I1277,ForageQuality!$G$3:$K$1436,4,FALSE)</f>
        <v>36.278458999999998</v>
      </c>
      <c r="AI1277">
        <f>VLOOKUP($I1277,ForageQuality!$G$3:$K$1436,5,FALSE)</f>
        <v>25.213481999999999</v>
      </c>
    </row>
    <row r="1278" spans="1:35" ht="15" customHeight="1" x14ac:dyDescent="0.2">
      <c r="A1278" s="27" t="s">
        <v>28</v>
      </c>
      <c r="B1278" s="27">
        <v>2024</v>
      </c>
      <c r="C1278" s="30">
        <v>45492</v>
      </c>
      <c r="D1278" s="27">
        <v>2105</v>
      </c>
      <c r="E1278" s="31">
        <v>1</v>
      </c>
      <c r="F1278" s="27" t="s">
        <v>20</v>
      </c>
      <c r="G1278" s="27" t="s">
        <v>21</v>
      </c>
      <c r="H1278" s="27">
        <v>2</v>
      </c>
      <c r="I1278" s="5">
        <f t="shared" si="68"/>
        <v>240172</v>
      </c>
      <c r="J1278" s="27">
        <v>9.7882697843790361</v>
      </c>
      <c r="Q1278" t="str">
        <f t="shared" si="69"/>
        <v>2105_2_45 day</v>
      </c>
      <c r="R1278" s="31">
        <v>240266</v>
      </c>
      <c r="S1278" s="34">
        <v>2024</v>
      </c>
      <c r="T1278" s="34" t="s">
        <v>130</v>
      </c>
      <c r="U1278" s="31" t="s">
        <v>28</v>
      </c>
      <c r="V1278" s="31">
        <v>2103</v>
      </c>
      <c r="W1278" s="35">
        <v>11</v>
      </c>
      <c r="X1278">
        <v>3</v>
      </c>
      <c r="Y1278" t="s">
        <v>21</v>
      </c>
      <c r="Z1278" s="5" t="str">
        <f t="shared" si="70"/>
        <v>2103_3_45 day</v>
      </c>
      <c r="AA1278" s="32">
        <f t="shared" si="71"/>
        <v>240266</v>
      </c>
      <c r="AF1278">
        <f>VLOOKUP($I1278,ForageQuality!$G$3:$K$1436,2,FALSE)</f>
        <v>14.87862</v>
      </c>
      <c r="AG1278">
        <f>VLOOKUP($I1278,ForageQuality!$G$3:$K$1436,3,FALSE)</f>
        <v>26.338799999999999</v>
      </c>
      <c r="AH1278">
        <f>VLOOKUP($I1278,ForageQuality!$G$3:$K$1436,4,FALSE)</f>
        <v>35.809559999999998</v>
      </c>
      <c r="AI1278">
        <f>VLOOKUP($I1278,ForageQuality!$G$3:$K$1436,5,FALSE)</f>
        <v>23.99446</v>
      </c>
    </row>
    <row r="1279" spans="1:35" ht="15" customHeight="1" x14ac:dyDescent="0.2">
      <c r="A1279" s="27" t="s">
        <v>28</v>
      </c>
      <c r="B1279" s="27">
        <v>2024</v>
      </c>
      <c r="C1279" s="30">
        <v>45492</v>
      </c>
      <c r="D1279" s="27">
        <v>2106</v>
      </c>
      <c r="E1279" s="31">
        <v>1</v>
      </c>
      <c r="F1279" s="27" t="s">
        <v>24</v>
      </c>
      <c r="G1279" s="27" t="s">
        <v>21</v>
      </c>
      <c r="H1279" s="27">
        <v>2</v>
      </c>
      <c r="I1279" s="5">
        <f t="shared" si="68"/>
        <v>240173</v>
      </c>
      <c r="J1279" s="27">
        <v>8.0742947006691548</v>
      </c>
      <c r="Q1279" t="str">
        <f t="shared" si="69"/>
        <v>2106_2_45 day</v>
      </c>
      <c r="R1279" s="31">
        <v>240267</v>
      </c>
      <c r="S1279" s="34">
        <v>2024</v>
      </c>
      <c r="T1279" s="34" t="s">
        <v>130</v>
      </c>
      <c r="U1279" s="31" t="s">
        <v>28</v>
      </c>
      <c r="V1279" s="31">
        <v>2104</v>
      </c>
      <c r="W1279" s="35">
        <v>11</v>
      </c>
      <c r="X1279">
        <v>3</v>
      </c>
      <c r="Y1279" t="s">
        <v>21</v>
      </c>
      <c r="Z1279" s="5" t="str">
        <f t="shared" si="70"/>
        <v>2104_3_45 day</v>
      </c>
      <c r="AA1279" s="32">
        <f t="shared" si="71"/>
        <v>240267</v>
      </c>
      <c r="AF1279">
        <f>VLOOKUP($I1279,ForageQuality!$G$3:$K$1436,2,FALSE)</f>
        <v>14.372820000000001</v>
      </c>
      <c r="AG1279">
        <f>VLOOKUP($I1279,ForageQuality!$G$3:$K$1436,3,FALSE)</f>
        <v>27.655936000000001</v>
      </c>
      <c r="AH1279">
        <f>VLOOKUP($I1279,ForageQuality!$G$3:$K$1436,4,FALSE)</f>
        <v>37.303573999999998</v>
      </c>
      <c r="AI1279">
        <f>VLOOKUP($I1279,ForageQuality!$G$3:$K$1436,5,FALSE)</f>
        <v>28.069272000000002</v>
      </c>
    </row>
    <row r="1280" spans="1:35" ht="15" customHeight="1" x14ac:dyDescent="0.2">
      <c r="A1280" s="27" t="s">
        <v>28</v>
      </c>
      <c r="B1280" s="27">
        <v>2024</v>
      </c>
      <c r="C1280" s="30">
        <v>45482</v>
      </c>
      <c r="D1280" s="27">
        <v>2107</v>
      </c>
      <c r="E1280" s="31">
        <v>1</v>
      </c>
      <c r="F1280" s="27" t="s">
        <v>22</v>
      </c>
      <c r="G1280" s="27" t="s">
        <v>27</v>
      </c>
      <c r="H1280" s="27">
        <v>2</v>
      </c>
      <c r="I1280" s="5">
        <f t="shared" si="68"/>
        <v>240120</v>
      </c>
      <c r="J1280" s="27">
        <v>4.2781659374649408</v>
      </c>
      <c r="Q1280" t="str">
        <f t="shared" si="69"/>
        <v>2107_2_35 day</v>
      </c>
      <c r="R1280" s="31">
        <v>240268</v>
      </c>
      <c r="S1280" s="34">
        <v>2024</v>
      </c>
      <c r="T1280" s="34" t="s">
        <v>130</v>
      </c>
      <c r="U1280" s="31" t="s">
        <v>28</v>
      </c>
      <c r="V1280" s="31">
        <v>2105</v>
      </c>
      <c r="W1280" s="35">
        <v>11</v>
      </c>
      <c r="X1280">
        <v>3</v>
      </c>
      <c r="Y1280" t="s">
        <v>21</v>
      </c>
      <c r="Z1280" s="5" t="str">
        <f t="shared" si="70"/>
        <v>2105_3_45 day</v>
      </c>
      <c r="AA1280" s="32">
        <f t="shared" si="71"/>
        <v>240268</v>
      </c>
      <c r="AF1280">
        <f>VLOOKUP($I1280,ForageQuality!$G$3:$K$1436,2,FALSE)</f>
        <v>19.100016</v>
      </c>
      <c r="AG1280">
        <f>VLOOKUP($I1280,ForageQuality!$G$3:$K$1436,3,FALSE)</f>
        <v>24.247340000000001</v>
      </c>
      <c r="AH1280">
        <f>VLOOKUP($I1280,ForageQuality!$G$3:$K$1436,4,FALSE)</f>
        <v>28.892032</v>
      </c>
      <c r="AI1280">
        <f>VLOOKUP($I1280,ForageQuality!$G$3:$K$1436,5,FALSE)</f>
        <v>23.735399999999998</v>
      </c>
    </row>
    <row r="1281" spans="1:35" ht="15" customHeight="1" x14ac:dyDescent="0.2">
      <c r="A1281" s="27" t="s">
        <v>28</v>
      </c>
      <c r="B1281" s="27">
        <v>2024</v>
      </c>
      <c r="C1281" s="30">
        <v>45482</v>
      </c>
      <c r="D1281" s="27">
        <v>2108</v>
      </c>
      <c r="E1281" s="31">
        <v>1</v>
      </c>
      <c r="F1281" s="27" t="s">
        <v>26</v>
      </c>
      <c r="G1281" s="27" t="s">
        <v>27</v>
      </c>
      <c r="H1281" s="27">
        <v>2</v>
      </c>
      <c r="I1281" s="5">
        <f t="shared" si="68"/>
        <v>240121</v>
      </c>
      <c r="J1281" s="27">
        <v>5.2180038644657127</v>
      </c>
      <c r="Q1281" t="str">
        <f t="shared" si="69"/>
        <v>2108_2_35 day</v>
      </c>
      <c r="R1281" s="31">
        <v>240269</v>
      </c>
      <c r="S1281" s="34">
        <v>2024</v>
      </c>
      <c r="T1281" s="34" t="s">
        <v>130</v>
      </c>
      <c r="U1281" s="31" t="s">
        <v>28</v>
      </c>
      <c r="V1281" s="31">
        <v>2106</v>
      </c>
      <c r="W1281" s="35">
        <v>11</v>
      </c>
      <c r="X1281">
        <v>3</v>
      </c>
      <c r="Y1281" t="s">
        <v>21</v>
      </c>
      <c r="Z1281" s="5" t="str">
        <f t="shared" si="70"/>
        <v>2106_3_45 day</v>
      </c>
      <c r="AA1281" s="32">
        <f t="shared" si="71"/>
        <v>240269</v>
      </c>
      <c r="AF1281">
        <f>VLOOKUP($I1281,ForageQuality!$G$3:$K$1436,2,FALSE)</f>
        <v>18.380134000000002</v>
      </c>
      <c r="AG1281">
        <f>VLOOKUP($I1281,ForageQuality!$G$3:$K$1436,3,FALSE)</f>
        <v>23.671668</v>
      </c>
      <c r="AH1281">
        <f>VLOOKUP($I1281,ForageQuality!$G$3:$K$1436,4,FALSE)</f>
        <v>30.664719999999999</v>
      </c>
      <c r="AI1281">
        <f>VLOOKUP($I1281,ForageQuality!$G$3:$K$1436,5,FALSE)</f>
        <v>20.726732999999999</v>
      </c>
    </row>
    <row r="1282" spans="1:35" ht="15" customHeight="1" x14ac:dyDescent="0.2">
      <c r="A1282" s="27" t="s">
        <v>28</v>
      </c>
      <c r="B1282" s="27">
        <v>2024</v>
      </c>
      <c r="C1282" s="30">
        <v>45482</v>
      </c>
      <c r="D1282" s="27">
        <v>2109</v>
      </c>
      <c r="E1282" s="31">
        <v>1</v>
      </c>
      <c r="F1282" s="27" t="s">
        <v>20</v>
      </c>
      <c r="G1282" s="27" t="s">
        <v>27</v>
      </c>
      <c r="H1282" s="27">
        <v>2</v>
      </c>
      <c r="I1282" s="5">
        <f t="shared" si="68"/>
        <v>240122</v>
      </c>
      <c r="J1282" s="27">
        <v>5.1912675155454968</v>
      </c>
      <c r="Q1282" t="str">
        <f t="shared" si="69"/>
        <v>2109_2_35 day</v>
      </c>
      <c r="R1282" s="31">
        <v>240270</v>
      </c>
      <c r="S1282" s="34">
        <v>2024</v>
      </c>
      <c r="T1282" s="34" t="s">
        <v>130</v>
      </c>
      <c r="U1282" s="31" t="s">
        <v>28</v>
      </c>
      <c r="V1282" s="31">
        <v>2201</v>
      </c>
      <c r="W1282" s="35">
        <v>11</v>
      </c>
      <c r="X1282">
        <v>3</v>
      </c>
      <c r="Y1282" t="s">
        <v>21</v>
      </c>
      <c r="Z1282" s="5" t="str">
        <f t="shared" si="70"/>
        <v>2201_3_45 day</v>
      </c>
      <c r="AA1282" s="32">
        <f t="shared" si="71"/>
        <v>240270</v>
      </c>
      <c r="AF1282">
        <f>VLOOKUP($I1282,ForageQuality!$G$3:$K$1436,2,FALSE)</f>
        <v>16.749870000000001</v>
      </c>
      <c r="AG1282">
        <f>VLOOKUP($I1282,ForageQuality!$G$3:$K$1436,3,FALSE)</f>
        <v>24.943650000000002</v>
      </c>
      <c r="AH1282">
        <f>VLOOKUP($I1282,ForageQuality!$G$3:$K$1436,4,FALSE)</f>
        <v>31.511679999999998</v>
      </c>
      <c r="AI1282">
        <f>VLOOKUP($I1282,ForageQuality!$G$3:$K$1436,5,FALSE)</f>
        <v>24.804300000000001</v>
      </c>
    </row>
    <row r="1283" spans="1:35" ht="15" customHeight="1" x14ac:dyDescent="0.2">
      <c r="A1283" s="27" t="s">
        <v>28</v>
      </c>
      <c r="B1283" s="27">
        <v>2024</v>
      </c>
      <c r="C1283" s="30">
        <v>45482</v>
      </c>
      <c r="D1283" s="27">
        <v>2110</v>
      </c>
      <c r="E1283" s="31">
        <v>1</v>
      </c>
      <c r="F1283" s="27" t="s">
        <v>23</v>
      </c>
      <c r="G1283" s="27" t="s">
        <v>27</v>
      </c>
      <c r="H1283" s="27">
        <v>2</v>
      </c>
      <c r="I1283" s="5">
        <f t="shared" si="68"/>
        <v>240123</v>
      </c>
      <c r="J1283" s="27">
        <v>4.8358314847824655</v>
      </c>
      <c r="Q1283" t="str">
        <f t="shared" si="69"/>
        <v>2110_2_35 day</v>
      </c>
      <c r="R1283" s="31">
        <v>240271</v>
      </c>
      <c r="S1283" s="34">
        <v>2024</v>
      </c>
      <c r="T1283" s="34" t="s">
        <v>130</v>
      </c>
      <c r="U1283" s="31" t="s">
        <v>28</v>
      </c>
      <c r="V1283" s="31">
        <v>2202</v>
      </c>
      <c r="W1283" s="35">
        <v>11</v>
      </c>
      <c r="X1283">
        <v>3</v>
      </c>
      <c r="Y1283" t="s">
        <v>21</v>
      </c>
      <c r="Z1283" s="5" t="str">
        <f t="shared" si="70"/>
        <v>2202_3_45 day</v>
      </c>
      <c r="AA1283" s="32">
        <f t="shared" si="71"/>
        <v>240271</v>
      </c>
      <c r="AF1283">
        <f>VLOOKUP($I1283,ForageQuality!$G$3:$K$1436,2,FALSE)</f>
        <v>20.005272000000001</v>
      </c>
      <c r="AG1283">
        <f>VLOOKUP($I1283,ForageQuality!$G$3:$K$1436,3,FALSE)</f>
        <v>17.835912</v>
      </c>
      <c r="AH1283">
        <f>VLOOKUP($I1283,ForageQuality!$G$3:$K$1436,4,FALSE)</f>
        <v>24.985368000000001</v>
      </c>
      <c r="AI1283">
        <f>VLOOKUP($I1283,ForageQuality!$G$3:$K$1436,5,FALSE)</f>
        <v>14.280048000000001</v>
      </c>
    </row>
    <row r="1284" spans="1:35" ht="15" customHeight="1" x14ac:dyDescent="0.2">
      <c r="A1284" s="27" t="s">
        <v>28</v>
      </c>
      <c r="B1284" s="27">
        <v>2024</v>
      </c>
      <c r="C1284" s="30">
        <v>45482</v>
      </c>
      <c r="D1284" s="27">
        <v>2111</v>
      </c>
      <c r="E1284" s="31">
        <v>1</v>
      </c>
      <c r="F1284" s="27" t="s">
        <v>24</v>
      </c>
      <c r="G1284" s="27" t="s">
        <v>27</v>
      </c>
      <c r="H1284" s="27">
        <v>2</v>
      </c>
      <c r="I1284" s="5">
        <f t="shared" si="68"/>
        <v>240124</v>
      </c>
      <c r="J1284" s="27">
        <v>4.7128653069153073</v>
      </c>
      <c r="Q1284" t="str">
        <f t="shared" si="69"/>
        <v>2111_2_35 day</v>
      </c>
      <c r="R1284" s="31">
        <v>240272</v>
      </c>
      <c r="S1284" s="34">
        <v>2024</v>
      </c>
      <c r="T1284" s="34" t="s">
        <v>130</v>
      </c>
      <c r="U1284" s="31" t="s">
        <v>28</v>
      </c>
      <c r="V1284" s="31">
        <v>2203</v>
      </c>
      <c r="W1284" s="35">
        <v>11</v>
      </c>
      <c r="X1284">
        <v>3</v>
      </c>
      <c r="Y1284" t="s">
        <v>21</v>
      </c>
      <c r="Z1284" s="5" t="str">
        <f t="shared" si="70"/>
        <v>2203_3_45 day</v>
      </c>
      <c r="AA1284" s="32">
        <f t="shared" si="71"/>
        <v>240272</v>
      </c>
      <c r="AF1284">
        <f>VLOOKUP($I1284,ForageQuality!$G$3:$K$1436,2,FALSE)</f>
        <v>21.175287999999998</v>
      </c>
      <c r="AG1284">
        <f>VLOOKUP($I1284,ForageQuality!$G$3:$K$1436,3,FALSE)</f>
        <v>18.47888</v>
      </c>
      <c r="AH1284">
        <f>VLOOKUP($I1284,ForageQuality!$G$3:$K$1436,4,FALSE)</f>
        <v>25.729012000000001</v>
      </c>
      <c r="AI1284">
        <f>VLOOKUP($I1284,ForageQuality!$G$3:$K$1436,5,FALSE)</f>
        <v>14.019436000000001</v>
      </c>
    </row>
    <row r="1285" spans="1:35" ht="15" customHeight="1" x14ac:dyDescent="0.2">
      <c r="A1285" s="27" t="s">
        <v>28</v>
      </c>
      <c r="B1285" s="27">
        <v>2024</v>
      </c>
      <c r="C1285" s="30">
        <v>45482</v>
      </c>
      <c r="D1285" s="27">
        <v>2112</v>
      </c>
      <c r="E1285" s="31">
        <v>1</v>
      </c>
      <c r="F1285" s="27" t="s">
        <v>25</v>
      </c>
      <c r="G1285" s="27" t="s">
        <v>27</v>
      </c>
      <c r="H1285" s="27">
        <v>2</v>
      </c>
      <c r="I1285" s="5">
        <f t="shared" si="68"/>
        <v>240125</v>
      </c>
      <c r="J1285" s="27">
        <v>4.7253877059126657</v>
      </c>
      <c r="Q1285" t="str">
        <f t="shared" si="69"/>
        <v>2112_2_35 day</v>
      </c>
      <c r="R1285" s="31">
        <v>240273</v>
      </c>
      <c r="S1285" s="34">
        <v>2024</v>
      </c>
      <c r="T1285" s="34" t="s">
        <v>130</v>
      </c>
      <c r="U1285" s="31" t="s">
        <v>28</v>
      </c>
      <c r="V1285" s="31">
        <v>2204</v>
      </c>
      <c r="W1285" s="35">
        <v>11</v>
      </c>
      <c r="X1285">
        <v>3</v>
      </c>
      <c r="Y1285" t="s">
        <v>21</v>
      </c>
      <c r="Z1285" s="5" t="str">
        <f t="shared" si="70"/>
        <v>2204_3_45 day</v>
      </c>
      <c r="AA1285" s="32">
        <f t="shared" si="71"/>
        <v>240273</v>
      </c>
      <c r="AF1285">
        <f>VLOOKUP($I1285,ForageQuality!$G$3:$K$1436,2,FALSE)</f>
        <v>23.425328</v>
      </c>
      <c r="AG1285">
        <f>VLOOKUP($I1285,ForageQuality!$G$3:$K$1436,3,FALSE)</f>
        <v>16.586582</v>
      </c>
      <c r="AH1285">
        <f>VLOOKUP($I1285,ForageQuality!$G$3:$K$1436,4,FALSE)</f>
        <v>21.775254</v>
      </c>
      <c r="AI1285">
        <f>VLOOKUP($I1285,ForageQuality!$G$3:$K$1436,5,FALSE)</f>
        <v>8.5460480000000008</v>
      </c>
    </row>
    <row r="1286" spans="1:35" ht="15" customHeight="1" x14ac:dyDescent="0.2">
      <c r="A1286" s="27" t="s">
        <v>28</v>
      </c>
      <c r="B1286" s="27">
        <v>2024</v>
      </c>
      <c r="C1286" s="30">
        <v>45492</v>
      </c>
      <c r="D1286" s="27">
        <v>2201</v>
      </c>
      <c r="E1286" s="31">
        <v>2</v>
      </c>
      <c r="F1286" s="27" t="s">
        <v>20</v>
      </c>
      <c r="G1286" s="27" t="s">
        <v>21</v>
      </c>
      <c r="H1286" s="27">
        <v>2</v>
      </c>
      <c r="I1286" s="5">
        <f t="shared" si="68"/>
        <v>240174</v>
      </c>
      <c r="J1286" s="27">
        <v>6.5044322779616905</v>
      </c>
      <c r="Q1286" t="str">
        <f t="shared" si="69"/>
        <v>2201_2_45 day</v>
      </c>
      <c r="R1286" s="31">
        <v>240274</v>
      </c>
      <c r="S1286" s="34">
        <v>2024</v>
      </c>
      <c r="T1286" s="34" t="s">
        <v>130</v>
      </c>
      <c r="U1286" s="31" t="s">
        <v>28</v>
      </c>
      <c r="V1286" s="31">
        <v>2205</v>
      </c>
      <c r="W1286" s="35">
        <v>11</v>
      </c>
      <c r="X1286">
        <v>3</v>
      </c>
      <c r="Y1286" t="s">
        <v>21</v>
      </c>
      <c r="Z1286" s="5" t="str">
        <f t="shared" si="70"/>
        <v>2205_3_45 day</v>
      </c>
      <c r="AA1286" s="32">
        <f t="shared" si="71"/>
        <v>240274</v>
      </c>
      <c r="AF1286">
        <f>VLOOKUP($I1286,ForageQuality!$G$3:$K$1436,2,FALSE)</f>
        <v>15.001645999999999</v>
      </c>
      <c r="AG1286">
        <f>VLOOKUP($I1286,ForageQuality!$G$3:$K$1436,3,FALSE)</f>
        <v>26.108094999999999</v>
      </c>
      <c r="AH1286">
        <f>VLOOKUP($I1286,ForageQuality!$G$3:$K$1436,4,FALSE)</f>
        <v>34.636428000000002</v>
      </c>
      <c r="AI1286">
        <f>VLOOKUP($I1286,ForageQuality!$G$3:$K$1436,5,FALSE)</f>
        <v>24.931128999999999</v>
      </c>
    </row>
    <row r="1287" spans="1:35" ht="15" customHeight="1" x14ac:dyDescent="0.2">
      <c r="A1287" s="27" t="s">
        <v>28</v>
      </c>
      <c r="B1287" s="27">
        <v>2024</v>
      </c>
      <c r="C1287" s="30">
        <v>45492</v>
      </c>
      <c r="D1287" s="27">
        <v>2202</v>
      </c>
      <c r="E1287" s="31">
        <v>2</v>
      </c>
      <c r="F1287" s="27" t="s">
        <v>22</v>
      </c>
      <c r="G1287" s="27" t="s">
        <v>21</v>
      </c>
      <c r="H1287" s="27">
        <v>2</v>
      </c>
      <c r="I1287" s="5">
        <f t="shared" si="68"/>
        <v>240175</v>
      </c>
      <c r="J1287" s="27">
        <v>6.6262600963983678</v>
      </c>
      <c r="Q1287" t="str">
        <f t="shared" si="69"/>
        <v>2202_2_45 day</v>
      </c>
      <c r="R1287" s="31">
        <v>240275</v>
      </c>
      <c r="S1287" s="34">
        <v>2024</v>
      </c>
      <c r="T1287" s="34" t="s">
        <v>130</v>
      </c>
      <c r="U1287" s="31" t="s">
        <v>28</v>
      </c>
      <c r="V1287" s="31">
        <v>2206</v>
      </c>
      <c r="W1287" s="35">
        <v>11</v>
      </c>
      <c r="X1287">
        <v>3</v>
      </c>
      <c r="Y1287" t="s">
        <v>21</v>
      </c>
      <c r="Z1287" s="5" t="str">
        <f t="shared" si="70"/>
        <v>2206_3_45 day</v>
      </c>
      <c r="AA1287" s="32">
        <f t="shared" si="71"/>
        <v>240275</v>
      </c>
      <c r="AF1287">
        <f>VLOOKUP($I1287,ForageQuality!$G$3:$K$1436,2,FALSE)</f>
        <v>13.593845999999999</v>
      </c>
      <c r="AG1287">
        <f>VLOOKUP($I1287,ForageQuality!$G$3:$K$1436,3,FALSE)</f>
        <v>30.778873999999998</v>
      </c>
      <c r="AH1287">
        <f>VLOOKUP($I1287,ForageQuality!$G$3:$K$1436,4,FALSE)</f>
        <v>40.114066999999999</v>
      </c>
      <c r="AI1287">
        <f>VLOOKUP($I1287,ForageQuality!$G$3:$K$1436,5,FALSE)</f>
        <v>30.863482999999999</v>
      </c>
    </row>
    <row r="1288" spans="1:35" ht="15" customHeight="1" x14ac:dyDescent="0.2">
      <c r="A1288" s="27" t="s">
        <v>28</v>
      </c>
      <c r="B1288" s="27">
        <v>2024</v>
      </c>
      <c r="C1288" s="30">
        <v>45492</v>
      </c>
      <c r="D1288" s="27">
        <v>2203</v>
      </c>
      <c r="E1288" s="31">
        <v>2</v>
      </c>
      <c r="F1288" s="27" t="s">
        <v>24</v>
      </c>
      <c r="G1288" s="27" t="s">
        <v>21</v>
      </c>
      <c r="H1288" s="27">
        <v>2</v>
      </c>
      <c r="I1288" s="5">
        <f t="shared" si="68"/>
        <v>240176</v>
      </c>
      <c r="J1288" s="27">
        <v>6.4352148293503548</v>
      </c>
      <c r="Q1288" t="str">
        <f t="shared" si="69"/>
        <v>2203_2_45 day</v>
      </c>
      <c r="R1288" s="31">
        <v>240276</v>
      </c>
      <c r="S1288" s="34">
        <v>2024</v>
      </c>
      <c r="T1288" s="34" t="s">
        <v>130</v>
      </c>
      <c r="U1288" s="31" t="s">
        <v>28</v>
      </c>
      <c r="V1288" s="31">
        <v>2307</v>
      </c>
      <c r="W1288" s="35">
        <v>11</v>
      </c>
      <c r="X1288">
        <v>3</v>
      </c>
      <c r="Y1288" t="s">
        <v>21</v>
      </c>
      <c r="Z1288" s="5" t="str">
        <f t="shared" si="70"/>
        <v>2307_3_45 day</v>
      </c>
      <c r="AA1288" s="32">
        <f t="shared" si="71"/>
        <v>240276</v>
      </c>
      <c r="AF1288">
        <f>VLOOKUP($I1288,ForageQuality!$G$3:$K$1436,2,FALSE)</f>
        <v>14.041133</v>
      </c>
      <c r="AG1288">
        <f>VLOOKUP($I1288,ForageQuality!$G$3:$K$1436,3,FALSE)</f>
        <v>31.042238000000001</v>
      </c>
      <c r="AH1288">
        <f>VLOOKUP($I1288,ForageQuality!$G$3:$K$1436,4,FALSE)</f>
        <v>40.249999000000003</v>
      </c>
      <c r="AI1288">
        <f>VLOOKUP($I1288,ForageQuality!$G$3:$K$1436,5,FALSE)</f>
        <v>31.885268</v>
      </c>
    </row>
    <row r="1289" spans="1:35" ht="15" customHeight="1" x14ac:dyDescent="0.2">
      <c r="A1289" s="27" t="s">
        <v>28</v>
      </c>
      <c r="B1289" s="27">
        <v>2024</v>
      </c>
      <c r="C1289" s="30">
        <v>45492</v>
      </c>
      <c r="D1289" s="27">
        <v>2204</v>
      </c>
      <c r="E1289" s="31">
        <v>2</v>
      </c>
      <c r="F1289" s="27" t="s">
        <v>23</v>
      </c>
      <c r="G1289" s="27" t="s">
        <v>21</v>
      </c>
      <c r="H1289" s="27">
        <v>2</v>
      </c>
      <c r="I1289" s="5">
        <f t="shared" si="68"/>
        <v>240177</v>
      </c>
      <c r="J1289" s="27">
        <v>7.0343301617272296</v>
      </c>
      <c r="Q1289" t="str">
        <f t="shared" si="69"/>
        <v>2204_2_45 day</v>
      </c>
      <c r="R1289" s="31">
        <v>240277</v>
      </c>
      <c r="S1289" s="34">
        <v>2024</v>
      </c>
      <c r="T1289" s="34" t="s">
        <v>130</v>
      </c>
      <c r="U1289" s="31" t="s">
        <v>28</v>
      </c>
      <c r="V1289" s="31">
        <v>2308</v>
      </c>
      <c r="W1289" s="35">
        <v>11</v>
      </c>
      <c r="X1289">
        <v>3</v>
      </c>
      <c r="Y1289" t="s">
        <v>21</v>
      </c>
      <c r="Z1289" s="5" t="str">
        <f t="shared" si="70"/>
        <v>2308_3_45 day</v>
      </c>
      <c r="AA1289" s="32">
        <f t="shared" si="71"/>
        <v>240277</v>
      </c>
      <c r="AF1289">
        <f>VLOOKUP($I1289,ForageQuality!$G$3:$K$1436,2,FALSE)</f>
        <v>15.54579</v>
      </c>
      <c r="AG1289">
        <f>VLOOKUP($I1289,ForageQuality!$G$3:$K$1436,3,FALSE)</f>
        <v>24.546959999999999</v>
      </c>
      <c r="AH1289">
        <f>VLOOKUP($I1289,ForageQuality!$G$3:$K$1436,4,FALSE)</f>
        <v>32.241059999999997</v>
      </c>
      <c r="AI1289">
        <f>VLOOKUP($I1289,ForageQuality!$G$3:$K$1436,5,FALSE)</f>
        <v>22.82274</v>
      </c>
    </row>
    <row r="1290" spans="1:35" ht="15" customHeight="1" x14ac:dyDescent="0.2">
      <c r="A1290" s="27" t="s">
        <v>28</v>
      </c>
      <c r="B1290" s="27">
        <v>2024</v>
      </c>
      <c r="C1290" s="30">
        <v>45492</v>
      </c>
      <c r="D1290" s="27">
        <v>2205</v>
      </c>
      <c r="E1290" s="31">
        <v>2</v>
      </c>
      <c r="F1290" s="27" t="s">
        <v>26</v>
      </c>
      <c r="G1290" s="27" t="s">
        <v>21</v>
      </c>
      <c r="H1290" s="27">
        <v>2</v>
      </c>
      <c r="I1290" s="5">
        <f t="shared" si="68"/>
        <v>240178</v>
      </c>
      <c r="J1290" s="27">
        <v>6.511757315345605</v>
      </c>
      <c r="Q1290" t="str">
        <f t="shared" si="69"/>
        <v>2205_2_45 day</v>
      </c>
      <c r="R1290" s="31">
        <v>240278</v>
      </c>
      <c r="S1290" s="34">
        <v>2024</v>
      </c>
      <c r="T1290" s="34" t="s">
        <v>130</v>
      </c>
      <c r="U1290" s="31" t="s">
        <v>28</v>
      </c>
      <c r="V1290" s="31">
        <v>2309</v>
      </c>
      <c r="W1290" s="35">
        <v>11</v>
      </c>
      <c r="X1290">
        <v>3</v>
      </c>
      <c r="Y1290" t="s">
        <v>21</v>
      </c>
      <c r="Z1290" s="5" t="str">
        <f t="shared" si="70"/>
        <v>2309_3_45 day</v>
      </c>
      <c r="AA1290" s="32">
        <f t="shared" si="71"/>
        <v>240278</v>
      </c>
      <c r="AF1290">
        <f>VLOOKUP($I1290,ForageQuality!$G$3:$K$1436,2,FALSE)</f>
        <v>15.039346</v>
      </c>
      <c r="AG1290">
        <f>VLOOKUP($I1290,ForageQuality!$G$3:$K$1436,3,FALSE)</f>
        <v>23.483146000000001</v>
      </c>
      <c r="AH1290">
        <f>VLOOKUP($I1290,ForageQuality!$G$3:$K$1436,4,FALSE)</f>
        <v>32.161496</v>
      </c>
      <c r="AI1290">
        <f>VLOOKUP($I1290,ForageQuality!$G$3:$K$1436,5,FALSE)</f>
        <v>23.473763999999999</v>
      </c>
    </row>
    <row r="1291" spans="1:35" ht="15" customHeight="1" x14ac:dyDescent="0.2">
      <c r="A1291" s="27" t="s">
        <v>28</v>
      </c>
      <c r="B1291" s="27">
        <v>2024</v>
      </c>
      <c r="C1291" s="30">
        <v>45492</v>
      </c>
      <c r="D1291" s="27">
        <v>2206</v>
      </c>
      <c r="E1291" s="31">
        <v>2</v>
      </c>
      <c r="F1291" s="27" t="s">
        <v>25</v>
      </c>
      <c r="G1291" s="27" t="s">
        <v>21</v>
      </c>
      <c r="H1291" s="27">
        <v>2</v>
      </c>
      <c r="I1291" s="5">
        <f t="shared" si="68"/>
        <v>240179</v>
      </c>
      <c r="J1291" s="27">
        <v>6.9034999139118458</v>
      </c>
      <c r="Q1291" t="str">
        <f t="shared" si="69"/>
        <v>2206_2_45 day</v>
      </c>
      <c r="R1291" s="31">
        <v>240279</v>
      </c>
      <c r="S1291" s="34">
        <v>2024</v>
      </c>
      <c r="T1291" s="34" t="s">
        <v>130</v>
      </c>
      <c r="U1291" s="31" t="s">
        <v>28</v>
      </c>
      <c r="V1291" s="31">
        <v>2310</v>
      </c>
      <c r="W1291" s="35">
        <v>11</v>
      </c>
      <c r="X1291">
        <v>3</v>
      </c>
      <c r="Y1291" t="s">
        <v>21</v>
      </c>
      <c r="Z1291" s="5" t="str">
        <f t="shared" si="70"/>
        <v>2310_3_45 day</v>
      </c>
      <c r="AA1291" s="32">
        <f t="shared" si="71"/>
        <v>240279</v>
      </c>
      <c r="AF1291">
        <f>VLOOKUP($I1291,ForageQuality!$G$3:$K$1436,2,FALSE)</f>
        <v>15.361329</v>
      </c>
      <c r="AG1291">
        <f>VLOOKUP($I1291,ForageQuality!$G$3:$K$1436,3,FALSE)</f>
        <v>24.291902</v>
      </c>
      <c r="AH1291">
        <f>VLOOKUP($I1291,ForageQuality!$G$3:$K$1436,4,FALSE)</f>
        <v>30.964276000000002</v>
      </c>
      <c r="AI1291">
        <f>VLOOKUP($I1291,ForageQuality!$G$3:$K$1436,5,FALSE)</f>
        <v>26.20626</v>
      </c>
    </row>
    <row r="1292" spans="1:35" ht="15" customHeight="1" x14ac:dyDescent="0.2">
      <c r="A1292" s="27" t="s">
        <v>28</v>
      </c>
      <c r="B1292" s="27">
        <v>2024</v>
      </c>
      <c r="C1292" s="30">
        <v>45482</v>
      </c>
      <c r="D1292" s="27">
        <v>2207</v>
      </c>
      <c r="E1292" s="31">
        <v>2</v>
      </c>
      <c r="F1292" s="27" t="s">
        <v>20</v>
      </c>
      <c r="G1292" s="27" t="s">
        <v>27</v>
      </c>
      <c r="H1292" s="27">
        <v>2</v>
      </c>
      <c r="I1292" s="5">
        <f t="shared" si="68"/>
        <v>240126</v>
      </c>
      <c r="J1292" s="27">
        <v>4.9358685841648136</v>
      </c>
      <c r="Q1292" t="str">
        <f t="shared" si="69"/>
        <v>2207_2_35 day</v>
      </c>
      <c r="R1292" s="31">
        <v>240280</v>
      </c>
      <c r="S1292" s="34">
        <v>2024</v>
      </c>
      <c r="T1292" s="34" t="s">
        <v>130</v>
      </c>
      <c r="U1292" s="31" t="s">
        <v>28</v>
      </c>
      <c r="V1292" s="31">
        <v>2311</v>
      </c>
      <c r="W1292" s="35">
        <v>11</v>
      </c>
      <c r="X1292">
        <v>3</v>
      </c>
      <c r="Y1292" t="s">
        <v>21</v>
      </c>
      <c r="Z1292" s="5" t="str">
        <f t="shared" si="70"/>
        <v>2311_3_45 day</v>
      </c>
      <c r="AA1292" s="32">
        <f t="shared" si="71"/>
        <v>240280</v>
      </c>
      <c r="AF1292">
        <f>VLOOKUP($I1292,ForageQuality!$G$3:$K$1436,2,FALSE)</f>
        <v>16.415088000000001</v>
      </c>
      <c r="AG1292">
        <f>VLOOKUP($I1292,ForageQuality!$G$3:$K$1436,3,FALSE)</f>
        <v>27.548556000000001</v>
      </c>
      <c r="AH1292">
        <f>VLOOKUP($I1292,ForageQuality!$G$3:$K$1436,4,FALSE)</f>
        <v>36.728292000000003</v>
      </c>
      <c r="AI1292">
        <f>VLOOKUP($I1292,ForageQuality!$G$3:$K$1436,5,FALSE)</f>
        <v>23.55696</v>
      </c>
    </row>
    <row r="1293" spans="1:35" ht="15" customHeight="1" x14ac:dyDescent="0.2">
      <c r="A1293" s="27" t="s">
        <v>28</v>
      </c>
      <c r="B1293" s="27">
        <v>2024</v>
      </c>
      <c r="C1293" s="30">
        <v>45482</v>
      </c>
      <c r="D1293" s="27">
        <v>2208</v>
      </c>
      <c r="E1293" s="31">
        <v>2</v>
      </c>
      <c r="F1293" s="27" t="s">
        <v>23</v>
      </c>
      <c r="G1293" s="27" t="s">
        <v>27</v>
      </c>
      <c r="H1293" s="27">
        <v>2</v>
      </c>
      <c r="I1293" s="5">
        <f t="shared" si="68"/>
        <v>240127</v>
      </c>
      <c r="J1293" s="27">
        <v>5.3105202465685366</v>
      </c>
      <c r="Q1293" t="str">
        <f t="shared" si="69"/>
        <v>2208_2_35 day</v>
      </c>
      <c r="R1293" s="31">
        <v>240281</v>
      </c>
      <c r="S1293" s="34">
        <v>2024</v>
      </c>
      <c r="T1293" s="34" t="s">
        <v>130</v>
      </c>
      <c r="U1293" s="31" t="s">
        <v>28</v>
      </c>
      <c r="V1293" s="31">
        <v>2312</v>
      </c>
      <c r="W1293" s="35">
        <v>11</v>
      </c>
      <c r="X1293">
        <v>3</v>
      </c>
      <c r="Y1293" t="s">
        <v>21</v>
      </c>
      <c r="Z1293" s="5" t="str">
        <f t="shared" si="70"/>
        <v>2312_3_45 day</v>
      </c>
      <c r="AA1293" s="32">
        <f t="shared" si="71"/>
        <v>240281</v>
      </c>
      <c r="AF1293">
        <f>VLOOKUP($I1293,ForageQuality!$G$3:$K$1436,2,FALSE)</f>
        <v>21.114380000000001</v>
      </c>
      <c r="AG1293">
        <f>VLOOKUP($I1293,ForageQuality!$G$3:$K$1436,3,FALSE)</f>
        <v>15.401960000000001</v>
      </c>
      <c r="AH1293">
        <f>VLOOKUP($I1293,ForageQuality!$G$3:$K$1436,4,FALSE)</f>
        <v>21.30198</v>
      </c>
      <c r="AI1293">
        <f>VLOOKUP($I1293,ForageQuality!$G$3:$K$1436,5,FALSE)</f>
        <v>11.26538</v>
      </c>
    </row>
    <row r="1294" spans="1:35" ht="15" customHeight="1" x14ac:dyDescent="0.2">
      <c r="A1294" s="27" t="s">
        <v>28</v>
      </c>
      <c r="B1294" s="27">
        <v>2024</v>
      </c>
      <c r="C1294" s="30">
        <v>45482</v>
      </c>
      <c r="D1294" s="27">
        <v>2209</v>
      </c>
      <c r="E1294" s="31">
        <v>2</v>
      </c>
      <c r="F1294" s="27" t="s">
        <v>22</v>
      </c>
      <c r="G1294" s="27" t="s">
        <v>27</v>
      </c>
      <c r="H1294" s="27">
        <v>2</v>
      </c>
      <c r="I1294" s="5">
        <f t="shared" si="68"/>
        <v>240128</v>
      </c>
      <c r="J1294" s="27">
        <v>5.3951289409243968</v>
      </c>
      <c r="Q1294" t="str">
        <f t="shared" si="69"/>
        <v>2209_2_35 day</v>
      </c>
      <c r="R1294" s="31">
        <v>240282</v>
      </c>
      <c r="S1294" s="34">
        <v>2024</v>
      </c>
      <c r="T1294" s="34" t="s">
        <v>130</v>
      </c>
      <c r="U1294" s="31" t="s">
        <v>28</v>
      </c>
      <c r="V1294" s="31">
        <v>2401</v>
      </c>
      <c r="W1294" s="35">
        <v>11</v>
      </c>
      <c r="X1294">
        <v>3</v>
      </c>
      <c r="Y1294" t="s">
        <v>21</v>
      </c>
      <c r="Z1294" s="5" t="str">
        <f t="shared" si="70"/>
        <v>2401_3_45 day</v>
      </c>
      <c r="AA1294" s="32">
        <f t="shared" si="71"/>
        <v>240282</v>
      </c>
      <c r="AF1294">
        <f>VLOOKUP($I1294,ForageQuality!$G$3:$K$1436,2,FALSE)</f>
        <v>16.46454</v>
      </c>
      <c r="AG1294">
        <f>VLOOKUP($I1294,ForageQuality!$G$3:$K$1436,3,FALSE)</f>
        <v>25.971184000000001</v>
      </c>
      <c r="AH1294">
        <f>VLOOKUP($I1294,ForageQuality!$G$3:$K$1436,4,FALSE)</f>
        <v>33.617427999999997</v>
      </c>
      <c r="AI1294">
        <f>VLOOKUP($I1294,ForageQuality!$G$3:$K$1436,5,FALSE)</f>
        <v>23.292207999999999</v>
      </c>
    </row>
    <row r="1295" spans="1:35" ht="15" customHeight="1" x14ac:dyDescent="0.2">
      <c r="A1295" s="27" t="s">
        <v>28</v>
      </c>
      <c r="B1295" s="27">
        <v>2024</v>
      </c>
      <c r="C1295" s="30">
        <v>45482</v>
      </c>
      <c r="D1295" s="27">
        <v>2210</v>
      </c>
      <c r="E1295" s="31">
        <v>2</v>
      </c>
      <c r="F1295" s="27" t="s">
        <v>24</v>
      </c>
      <c r="G1295" s="27" t="s">
        <v>27</v>
      </c>
      <c r="H1295" s="27">
        <v>2</v>
      </c>
      <c r="I1295" s="5">
        <f t="shared" si="68"/>
        <v>240129</v>
      </c>
      <c r="J1295" s="27">
        <v>4.6618215509471819</v>
      </c>
      <c r="Q1295" t="str">
        <f t="shared" si="69"/>
        <v>2210_2_35 day</v>
      </c>
      <c r="R1295" s="31">
        <v>240283</v>
      </c>
      <c r="S1295" s="34">
        <v>2024</v>
      </c>
      <c r="T1295" s="34" t="s">
        <v>130</v>
      </c>
      <c r="U1295" s="31" t="s">
        <v>28</v>
      </c>
      <c r="V1295" s="31">
        <v>2402</v>
      </c>
      <c r="W1295" s="35">
        <v>11</v>
      </c>
      <c r="X1295">
        <v>3</v>
      </c>
      <c r="Y1295" t="s">
        <v>21</v>
      </c>
      <c r="Z1295" s="5" t="str">
        <f t="shared" si="70"/>
        <v>2402_3_45 day</v>
      </c>
      <c r="AA1295" s="32">
        <f t="shared" si="71"/>
        <v>240283</v>
      </c>
      <c r="AF1295">
        <f>VLOOKUP($I1295,ForageQuality!$G$3:$K$1436,2,FALSE)</f>
        <v>16.420356000000002</v>
      </c>
      <c r="AG1295">
        <f>VLOOKUP($I1295,ForageQuality!$G$3:$K$1436,3,FALSE)</f>
        <v>27.931436999999999</v>
      </c>
      <c r="AH1295">
        <f>VLOOKUP($I1295,ForageQuality!$G$3:$K$1436,4,FALSE)</f>
        <v>36.431496000000003</v>
      </c>
      <c r="AI1295">
        <f>VLOOKUP($I1295,ForageQuality!$G$3:$K$1436,5,FALSE)</f>
        <v>24.995222999999999</v>
      </c>
    </row>
    <row r="1296" spans="1:35" ht="15" customHeight="1" x14ac:dyDescent="0.2">
      <c r="A1296" s="27" t="s">
        <v>28</v>
      </c>
      <c r="B1296" s="27">
        <v>2024</v>
      </c>
      <c r="C1296" s="30">
        <v>45482</v>
      </c>
      <c r="D1296" s="27">
        <v>2211</v>
      </c>
      <c r="E1296" s="31">
        <v>2</v>
      </c>
      <c r="F1296" s="27" t="s">
        <v>25</v>
      </c>
      <c r="G1296" s="27" t="s">
        <v>27</v>
      </c>
      <c r="H1296" s="27">
        <v>2</v>
      </c>
      <c r="I1296" s="5">
        <f t="shared" si="68"/>
        <v>240130</v>
      </c>
      <c r="J1296" s="27">
        <v>4.776308621137491</v>
      </c>
      <c r="Q1296" t="str">
        <f t="shared" si="69"/>
        <v>2211_2_35 day</v>
      </c>
      <c r="R1296" s="31">
        <v>240284</v>
      </c>
      <c r="S1296" s="34">
        <v>2024</v>
      </c>
      <c r="T1296" s="34" t="s">
        <v>130</v>
      </c>
      <c r="U1296" s="31" t="s">
        <v>28</v>
      </c>
      <c r="V1296" s="31">
        <v>2403</v>
      </c>
      <c r="W1296" s="35">
        <v>11</v>
      </c>
      <c r="X1296">
        <v>3</v>
      </c>
      <c r="Y1296" t="s">
        <v>21</v>
      </c>
      <c r="Z1296" s="5" t="str">
        <f t="shared" si="70"/>
        <v>2403_3_45 day</v>
      </c>
      <c r="AA1296" s="32">
        <f t="shared" si="71"/>
        <v>240284</v>
      </c>
      <c r="AF1296">
        <f>VLOOKUP($I1296,ForageQuality!$G$3:$K$1436,2,FALSE)</f>
        <v>17.068259999999999</v>
      </c>
      <c r="AG1296">
        <f>VLOOKUP($I1296,ForageQuality!$G$3:$K$1436,3,FALSE)</f>
        <v>24.431591999999998</v>
      </c>
      <c r="AH1296">
        <f>VLOOKUP($I1296,ForageQuality!$G$3:$K$1436,4,FALSE)</f>
        <v>30.892140000000001</v>
      </c>
      <c r="AI1296">
        <f>VLOOKUP($I1296,ForageQuality!$G$3:$K$1436,5,FALSE)</f>
        <v>22.099399999999999</v>
      </c>
    </row>
    <row r="1297" spans="1:35" ht="15" customHeight="1" x14ac:dyDescent="0.2">
      <c r="A1297" s="27" t="s">
        <v>28</v>
      </c>
      <c r="B1297" s="27">
        <v>2024</v>
      </c>
      <c r="C1297" s="30">
        <v>45482</v>
      </c>
      <c r="D1297" s="27">
        <v>2212</v>
      </c>
      <c r="E1297" s="31">
        <v>2</v>
      </c>
      <c r="F1297" s="27" t="s">
        <v>26</v>
      </c>
      <c r="G1297" s="27" t="s">
        <v>27</v>
      </c>
      <c r="H1297" s="27">
        <v>2</v>
      </c>
      <c r="I1297" s="5">
        <f t="shared" si="68"/>
        <v>240131</v>
      </c>
      <c r="J1297" s="27">
        <v>4.6943732494517167</v>
      </c>
      <c r="Q1297" t="str">
        <f t="shared" si="69"/>
        <v>2212_2_35 day</v>
      </c>
      <c r="R1297" s="31">
        <v>240285</v>
      </c>
      <c r="S1297" s="34">
        <v>2024</v>
      </c>
      <c r="T1297" s="34" t="s">
        <v>130</v>
      </c>
      <c r="U1297" s="31" t="s">
        <v>28</v>
      </c>
      <c r="V1297" s="31">
        <v>2404</v>
      </c>
      <c r="W1297" s="35">
        <v>11</v>
      </c>
      <c r="X1297">
        <v>3</v>
      </c>
      <c r="Y1297" t="s">
        <v>21</v>
      </c>
      <c r="Z1297" s="5" t="str">
        <f t="shared" si="70"/>
        <v>2404_3_45 day</v>
      </c>
      <c r="AA1297" s="32">
        <f t="shared" si="71"/>
        <v>240285</v>
      </c>
      <c r="AF1297">
        <f>VLOOKUP($I1297,ForageQuality!$G$3:$K$1436,2,FALSE)</f>
        <v>20.006688</v>
      </c>
      <c r="AG1297">
        <f>VLOOKUP($I1297,ForageQuality!$G$3:$K$1436,3,FALSE)</f>
        <v>22.202544</v>
      </c>
      <c r="AH1297">
        <f>VLOOKUP($I1297,ForageQuality!$G$3:$K$1436,4,FALSE)</f>
        <v>29.334384</v>
      </c>
      <c r="AI1297">
        <f>VLOOKUP($I1297,ForageQuality!$G$3:$K$1436,5,FALSE)</f>
        <v>17.782679999999999</v>
      </c>
    </row>
    <row r="1298" spans="1:35" ht="15" customHeight="1" x14ac:dyDescent="0.2">
      <c r="A1298" s="27" t="s">
        <v>28</v>
      </c>
      <c r="B1298" s="27">
        <v>2024</v>
      </c>
      <c r="C1298" s="30">
        <v>45482</v>
      </c>
      <c r="D1298" s="27">
        <v>2301</v>
      </c>
      <c r="E1298" s="31">
        <v>3</v>
      </c>
      <c r="F1298" s="27" t="s">
        <v>20</v>
      </c>
      <c r="G1298" s="27" t="s">
        <v>27</v>
      </c>
      <c r="H1298" s="27">
        <v>2</v>
      </c>
      <c r="I1298" s="5">
        <f t="shared" si="68"/>
        <v>240132</v>
      </c>
      <c r="J1298" s="27">
        <v>4.5965655913978489</v>
      </c>
      <c r="Q1298" t="str">
        <f t="shared" si="69"/>
        <v>2301_2_35 day</v>
      </c>
      <c r="R1298" s="31">
        <v>240286</v>
      </c>
      <c r="S1298" s="34">
        <v>2024</v>
      </c>
      <c r="T1298" s="34" t="s">
        <v>130</v>
      </c>
      <c r="U1298" s="31" t="s">
        <v>28</v>
      </c>
      <c r="V1298" s="31">
        <v>2405</v>
      </c>
      <c r="W1298" s="35">
        <v>11</v>
      </c>
      <c r="X1298">
        <v>3</v>
      </c>
      <c r="Y1298" t="s">
        <v>21</v>
      </c>
      <c r="Z1298" s="5" t="str">
        <f t="shared" si="70"/>
        <v>2405_3_45 day</v>
      </c>
      <c r="AA1298" s="32">
        <f t="shared" si="71"/>
        <v>240286</v>
      </c>
      <c r="AF1298">
        <f>VLOOKUP($I1298,ForageQuality!$G$3:$K$1436,2,FALSE)</f>
        <v>23.445920000000001</v>
      </c>
      <c r="AG1298">
        <f>VLOOKUP($I1298,ForageQuality!$G$3:$K$1436,3,FALSE)</f>
        <v>14.60643</v>
      </c>
      <c r="AH1298">
        <f>VLOOKUP($I1298,ForageQuality!$G$3:$K$1436,4,FALSE)</f>
        <v>20.297737999999999</v>
      </c>
      <c r="AI1298">
        <f>VLOOKUP($I1298,ForageQuality!$G$3:$K$1436,5,FALSE)</f>
        <v>9.8510679999999997</v>
      </c>
    </row>
    <row r="1299" spans="1:35" ht="15" customHeight="1" x14ac:dyDescent="0.2">
      <c r="A1299" s="27" t="s">
        <v>28</v>
      </c>
      <c r="B1299" s="27">
        <v>2024</v>
      </c>
      <c r="C1299" s="30">
        <v>45482</v>
      </c>
      <c r="D1299" s="27">
        <v>2302</v>
      </c>
      <c r="E1299" s="31">
        <v>3</v>
      </c>
      <c r="F1299" s="27" t="s">
        <v>23</v>
      </c>
      <c r="G1299" s="27" t="s">
        <v>27</v>
      </c>
      <c r="H1299" s="27">
        <v>2</v>
      </c>
      <c r="I1299" s="5">
        <f t="shared" si="68"/>
        <v>240133</v>
      </c>
      <c r="J1299" s="27">
        <v>5.4889468684074494</v>
      </c>
      <c r="Q1299" t="str">
        <f t="shared" si="69"/>
        <v>2302_2_35 day</v>
      </c>
      <c r="R1299" s="31">
        <v>240287</v>
      </c>
      <c r="S1299" s="34">
        <v>2024</v>
      </c>
      <c r="T1299" s="34" t="s">
        <v>130</v>
      </c>
      <c r="U1299" s="31" t="s">
        <v>28</v>
      </c>
      <c r="V1299" s="31">
        <v>2406</v>
      </c>
      <c r="W1299" s="35">
        <v>11</v>
      </c>
      <c r="X1299">
        <v>3</v>
      </c>
      <c r="Y1299" t="s">
        <v>21</v>
      </c>
      <c r="Z1299" s="5" t="str">
        <f t="shared" si="70"/>
        <v>2406_3_45 day</v>
      </c>
      <c r="AA1299" s="32">
        <f t="shared" si="71"/>
        <v>240287</v>
      </c>
      <c r="AF1299">
        <f>VLOOKUP($I1299,ForageQuality!$G$3:$K$1436,2,FALSE)</f>
        <v>20.851941</v>
      </c>
      <c r="AG1299">
        <f>VLOOKUP($I1299,ForageQuality!$G$3:$K$1436,3,FALSE)</f>
        <v>15.193341</v>
      </c>
      <c r="AH1299">
        <f>VLOOKUP($I1299,ForageQuality!$G$3:$K$1436,4,FALSE)</f>
        <v>21.936506000000001</v>
      </c>
      <c r="AI1299">
        <f>VLOOKUP($I1299,ForageQuality!$G$3:$K$1436,5,FALSE)</f>
        <v>10.685323</v>
      </c>
    </row>
    <row r="1300" spans="1:35" ht="15" customHeight="1" x14ac:dyDescent="0.2">
      <c r="A1300" s="27" t="s">
        <v>28</v>
      </c>
      <c r="B1300" s="27">
        <v>2024</v>
      </c>
      <c r="C1300" s="30">
        <v>45482</v>
      </c>
      <c r="D1300" s="27">
        <v>2303</v>
      </c>
      <c r="E1300" s="31">
        <v>3</v>
      </c>
      <c r="F1300" s="27" t="s">
        <v>26</v>
      </c>
      <c r="G1300" s="27" t="s">
        <v>27</v>
      </c>
      <c r="H1300" s="27">
        <v>2</v>
      </c>
      <c r="I1300" s="5">
        <f t="shared" si="68"/>
        <v>240134</v>
      </c>
      <c r="J1300" s="27">
        <v>5.2901935044505413</v>
      </c>
      <c r="Q1300" t="str">
        <f t="shared" si="69"/>
        <v>2303_2_35 day</v>
      </c>
      <c r="R1300" s="31">
        <v>240288</v>
      </c>
      <c r="S1300" s="34">
        <v>2024</v>
      </c>
      <c r="T1300" s="34" t="s">
        <v>130</v>
      </c>
      <c r="U1300" s="31" t="s">
        <v>19</v>
      </c>
      <c r="V1300" s="31">
        <v>1107</v>
      </c>
      <c r="W1300" s="35">
        <v>14</v>
      </c>
      <c r="X1300">
        <v>4</v>
      </c>
      <c r="Y1300" t="s">
        <v>27</v>
      </c>
      <c r="Z1300" s="5" t="str">
        <f t="shared" si="70"/>
        <v>1107_4_35 day</v>
      </c>
      <c r="AA1300" s="32">
        <f t="shared" si="71"/>
        <v>240288</v>
      </c>
      <c r="AF1300">
        <f>VLOOKUP($I1300,ForageQuality!$G$3:$K$1436,2,FALSE)</f>
        <v>15.94233</v>
      </c>
      <c r="AG1300">
        <f>VLOOKUP($I1300,ForageQuality!$G$3:$K$1436,3,FALSE)</f>
        <v>27.353681999999999</v>
      </c>
      <c r="AH1300">
        <f>VLOOKUP($I1300,ForageQuality!$G$3:$K$1436,4,FALSE)</f>
        <v>35.613860000000003</v>
      </c>
      <c r="AI1300">
        <f>VLOOKUP($I1300,ForageQuality!$G$3:$K$1436,5,FALSE)</f>
        <v>22.897288</v>
      </c>
    </row>
    <row r="1301" spans="1:35" ht="15" customHeight="1" x14ac:dyDescent="0.2">
      <c r="A1301" s="27" t="s">
        <v>28</v>
      </c>
      <c r="B1301" s="27">
        <v>2024</v>
      </c>
      <c r="C1301" s="30">
        <v>45482</v>
      </c>
      <c r="D1301" s="27">
        <v>2304</v>
      </c>
      <c r="E1301" s="31">
        <v>3</v>
      </c>
      <c r="F1301" s="27" t="s">
        <v>25</v>
      </c>
      <c r="G1301" s="27" t="s">
        <v>27</v>
      </c>
      <c r="H1301" s="27">
        <v>2</v>
      </c>
      <c r="I1301" s="5">
        <f t="shared" si="68"/>
        <v>240135</v>
      </c>
      <c r="J1301" s="27">
        <v>5.0609463867649813</v>
      </c>
      <c r="Q1301" t="str">
        <f t="shared" si="69"/>
        <v>2304_2_35 day</v>
      </c>
      <c r="R1301" s="31">
        <v>240289</v>
      </c>
      <c r="S1301" s="34">
        <v>2024</v>
      </c>
      <c r="T1301" s="34" t="s">
        <v>130</v>
      </c>
      <c r="U1301" s="31" t="s">
        <v>19</v>
      </c>
      <c r="V1301" s="31">
        <v>1108</v>
      </c>
      <c r="W1301" s="35">
        <v>14</v>
      </c>
      <c r="X1301">
        <v>4</v>
      </c>
      <c r="Y1301" t="s">
        <v>27</v>
      </c>
      <c r="Z1301" s="5" t="str">
        <f t="shared" si="70"/>
        <v>1108_4_35 day</v>
      </c>
      <c r="AA1301" s="32">
        <f t="shared" si="71"/>
        <v>240289</v>
      </c>
      <c r="AF1301">
        <f>VLOOKUP($I1301,ForageQuality!$G$3:$K$1436,2,FALSE)</f>
        <v>19.76708</v>
      </c>
      <c r="AG1301">
        <f>VLOOKUP($I1301,ForageQuality!$G$3:$K$1436,3,FALSE)</f>
        <v>17.643809999999998</v>
      </c>
      <c r="AH1301">
        <f>VLOOKUP($I1301,ForageQuality!$G$3:$K$1436,4,FALSE)</f>
        <v>24.91554</v>
      </c>
      <c r="AI1301">
        <f>VLOOKUP($I1301,ForageQuality!$G$3:$K$1436,5,FALSE)</f>
        <v>14.609225</v>
      </c>
    </row>
    <row r="1302" spans="1:35" ht="15" customHeight="1" x14ac:dyDescent="0.2">
      <c r="A1302" s="27" t="s">
        <v>28</v>
      </c>
      <c r="B1302" s="27">
        <v>2024</v>
      </c>
      <c r="C1302" s="30">
        <v>45482</v>
      </c>
      <c r="D1302" s="27">
        <v>2305</v>
      </c>
      <c r="E1302" s="31">
        <v>3</v>
      </c>
      <c r="F1302" s="27" t="s">
        <v>24</v>
      </c>
      <c r="G1302" s="27" t="s">
        <v>27</v>
      </c>
      <c r="H1302" s="27">
        <v>2</v>
      </c>
      <c r="I1302" s="5">
        <f t="shared" si="68"/>
        <v>240136</v>
      </c>
      <c r="J1302" s="27">
        <v>6.468208246100188</v>
      </c>
      <c r="Q1302" t="str">
        <f t="shared" si="69"/>
        <v>2305_2_35 day</v>
      </c>
      <c r="R1302" s="31">
        <v>240290</v>
      </c>
      <c r="S1302" s="34">
        <v>2024</v>
      </c>
      <c r="T1302" s="34" t="s">
        <v>130</v>
      </c>
      <c r="U1302" s="31" t="s">
        <v>19</v>
      </c>
      <c r="V1302" s="31">
        <v>1109</v>
      </c>
      <c r="W1302" s="35">
        <v>14</v>
      </c>
      <c r="X1302">
        <v>4</v>
      </c>
      <c r="Y1302" t="s">
        <v>27</v>
      </c>
      <c r="Z1302" s="5" t="str">
        <f t="shared" si="70"/>
        <v>1109_4_35 day</v>
      </c>
      <c r="AA1302" s="32">
        <f t="shared" si="71"/>
        <v>240290</v>
      </c>
      <c r="AF1302">
        <f>VLOOKUP($I1302,ForageQuality!$G$3:$K$1436,2,FALSE)</f>
        <v>15.148968</v>
      </c>
      <c r="AG1302">
        <f>VLOOKUP($I1302,ForageQuality!$G$3:$K$1436,3,FALSE)</f>
        <v>28.592735000000001</v>
      </c>
      <c r="AH1302">
        <f>VLOOKUP($I1302,ForageQuality!$G$3:$K$1436,4,FALSE)</f>
        <v>38.569574000000003</v>
      </c>
      <c r="AI1302">
        <f>VLOOKUP($I1302,ForageQuality!$G$3:$K$1436,5,FALSE)</f>
        <v>24.522863000000001</v>
      </c>
    </row>
    <row r="1303" spans="1:35" ht="15" customHeight="1" x14ac:dyDescent="0.2">
      <c r="A1303" s="27" t="s">
        <v>28</v>
      </c>
      <c r="B1303" s="27">
        <v>2024</v>
      </c>
      <c r="C1303" s="30">
        <v>45482</v>
      </c>
      <c r="D1303" s="27">
        <v>2306</v>
      </c>
      <c r="E1303" s="31">
        <v>3</v>
      </c>
      <c r="F1303" s="27" t="s">
        <v>22</v>
      </c>
      <c r="G1303" s="27" t="s">
        <v>27</v>
      </c>
      <c r="H1303" s="27">
        <v>2</v>
      </c>
      <c r="I1303" s="5">
        <f t="shared" si="68"/>
        <v>240137</v>
      </c>
      <c r="J1303" s="27">
        <v>4.9620414999002467</v>
      </c>
      <c r="Q1303" t="str">
        <f t="shared" si="69"/>
        <v>2306_2_35 day</v>
      </c>
      <c r="R1303" s="31">
        <v>240291</v>
      </c>
      <c r="S1303" s="34">
        <v>2024</v>
      </c>
      <c r="T1303" s="34" t="s">
        <v>130</v>
      </c>
      <c r="U1303" s="31" t="s">
        <v>19</v>
      </c>
      <c r="V1303" s="31">
        <v>1110</v>
      </c>
      <c r="W1303" s="35">
        <v>14</v>
      </c>
      <c r="X1303">
        <v>4</v>
      </c>
      <c r="Y1303" t="s">
        <v>27</v>
      </c>
      <c r="Z1303" s="5" t="str">
        <f t="shared" si="70"/>
        <v>1110_4_35 day</v>
      </c>
      <c r="AA1303" s="32">
        <f t="shared" si="71"/>
        <v>240291</v>
      </c>
      <c r="AF1303">
        <f>VLOOKUP($I1303,ForageQuality!$G$3:$K$1436,2,FALSE)</f>
        <v>22.356083999999999</v>
      </c>
      <c r="AG1303">
        <f>VLOOKUP($I1303,ForageQuality!$G$3:$K$1436,3,FALSE)</f>
        <v>15.533493</v>
      </c>
      <c r="AH1303">
        <f>VLOOKUP($I1303,ForageQuality!$G$3:$K$1436,4,FALSE)</f>
        <v>21.416672999999999</v>
      </c>
      <c r="AI1303">
        <f>VLOOKUP($I1303,ForageQuality!$G$3:$K$1436,5,FALSE)</f>
        <v>12.126942</v>
      </c>
    </row>
    <row r="1304" spans="1:35" ht="15" customHeight="1" x14ac:dyDescent="0.2">
      <c r="A1304" s="27" t="s">
        <v>28</v>
      </c>
      <c r="B1304" s="27">
        <v>2024</v>
      </c>
      <c r="C1304" s="30">
        <v>45492</v>
      </c>
      <c r="D1304" s="27">
        <v>2307</v>
      </c>
      <c r="E1304" s="31">
        <v>3</v>
      </c>
      <c r="F1304" s="27" t="s">
        <v>20</v>
      </c>
      <c r="G1304" s="27" t="s">
        <v>21</v>
      </c>
      <c r="H1304" s="27">
        <v>2</v>
      </c>
      <c r="I1304" s="5">
        <f t="shared" si="68"/>
        <v>240180</v>
      </c>
      <c r="J1304" s="27">
        <v>7.5385200910314891</v>
      </c>
      <c r="Q1304" t="str">
        <f t="shared" si="69"/>
        <v>2307_2_45 day</v>
      </c>
      <c r="R1304" s="31">
        <v>240292</v>
      </c>
      <c r="S1304" s="34">
        <v>2024</v>
      </c>
      <c r="T1304" s="34" t="s">
        <v>130</v>
      </c>
      <c r="U1304" s="31" t="s">
        <v>19</v>
      </c>
      <c r="V1304" s="31">
        <v>1111</v>
      </c>
      <c r="W1304" s="35">
        <v>14</v>
      </c>
      <c r="X1304">
        <v>4</v>
      </c>
      <c r="Y1304" t="s">
        <v>27</v>
      </c>
      <c r="Z1304" s="5" t="str">
        <f t="shared" si="70"/>
        <v>1111_4_35 day</v>
      </c>
      <c r="AA1304" s="32">
        <f t="shared" si="71"/>
        <v>240292</v>
      </c>
      <c r="AF1304">
        <f>VLOOKUP($I1304,ForageQuality!$G$3:$K$1436,2,FALSE)</f>
        <v>14.612335</v>
      </c>
      <c r="AG1304">
        <f>VLOOKUP($I1304,ForageQuality!$G$3:$K$1436,3,FALSE)</f>
        <v>28.172205999999999</v>
      </c>
      <c r="AH1304">
        <f>VLOOKUP($I1304,ForageQuality!$G$3:$K$1436,4,FALSE)</f>
        <v>36.300611000000004</v>
      </c>
      <c r="AI1304">
        <f>VLOOKUP($I1304,ForageQuality!$G$3:$K$1436,5,FALSE)</f>
        <v>26.424364000000001</v>
      </c>
    </row>
    <row r="1305" spans="1:35" ht="15" customHeight="1" x14ac:dyDescent="0.2">
      <c r="A1305" s="27" t="s">
        <v>28</v>
      </c>
      <c r="B1305" s="27">
        <v>2024</v>
      </c>
      <c r="C1305" s="30">
        <v>45492</v>
      </c>
      <c r="D1305" s="27">
        <v>2308</v>
      </c>
      <c r="E1305" s="31">
        <v>3</v>
      </c>
      <c r="F1305" s="27" t="s">
        <v>24</v>
      </c>
      <c r="G1305" s="27" t="s">
        <v>21</v>
      </c>
      <c r="H1305" s="27">
        <v>2</v>
      </c>
      <c r="I1305" s="5">
        <f t="shared" si="68"/>
        <v>240181</v>
      </c>
      <c r="J1305" s="27">
        <v>8.011318187017876</v>
      </c>
      <c r="Q1305" t="str">
        <f t="shared" si="69"/>
        <v>2308_2_45 day</v>
      </c>
      <c r="R1305" s="31">
        <v>240293</v>
      </c>
      <c r="S1305" s="34">
        <v>2024</v>
      </c>
      <c r="T1305" s="34" t="s">
        <v>130</v>
      </c>
      <c r="U1305" s="31" t="s">
        <v>19</v>
      </c>
      <c r="V1305" s="31">
        <v>1112</v>
      </c>
      <c r="W1305" s="35">
        <v>14</v>
      </c>
      <c r="X1305">
        <v>4</v>
      </c>
      <c r="Y1305" t="s">
        <v>27</v>
      </c>
      <c r="Z1305" s="5" t="str">
        <f t="shared" si="70"/>
        <v>1112_4_35 day</v>
      </c>
      <c r="AA1305" s="32">
        <f t="shared" si="71"/>
        <v>240293</v>
      </c>
      <c r="AF1305">
        <f>VLOOKUP($I1305,ForageQuality!$G$3:$K$1436,2,FALSE)</f>
        <v>14.818820000000001</v>
      </c>
      <c r="AG1305">
        <f>VLOOKUP($I1305,ForageQuality!$G$3:$K$1436,3,FALSE)</f>
        <v>26.795802999999999</v>
      </c>
      <c r="AH1305">
        <f>VLOOKUP($I1305,ForageQuality!$G$3:$K$1436,4,FALSE)</f>
        <v>35.649579000000003</v>
      </c>
      <c r="AI1305">
        <f>VLOOKUP($I1305,ForageQuality!$G$3:$K$1436,5,FALSE)</f>
        <v>26.730149999999998</v>
      </c>
    </row>
    <row r="1306" spans="1:35" ht="15" customHeight="1" x14ac:dyDescent="0.2">
      <c r="A1306" s="27" t="s">
        <v>28</v>
      </c>
      <c r="B1306" s="27">
        <v>2024</v>
      </c>
      <c r="C1306" s="30">
        <v>45492</v>
      </c>
      <c r="D1306" s="27">
        <v>2309</v>
      </c>
      <c r="E1306" s="31">
        <v>3</v>
      </c>
      <c r="F1306" s="27" t="s">
        <v>26</v>
      </c>
      <c r="G1306" s="27" t="s">
        <v>21</v>
      </c>
      <c r="H1306" s="27">
        <v>2</v>
      </c>
      <c r="I1306" s="5">
        <f t="shared" si="68"/>
        <v>240182</v>
      </c>
      <c r="J1306" s="27">
        <v>5.6419103309681731</v>
      </c>
      <c r="Q1306" t="str">
        <f t="shared" si="69"/>
        <v>2309_2_45 day</v>
      </c>
      <c r="R1306" s="31">
        <v>240294</v>
      </c>
      <c r="S1306" s="34">
        <v>2024</v>
      </c>
      <c r="T1306" s="34" t="s">
        <v>130</v>
      </c>
      <c r="U1306" s="31" t="s">
        <v>19</v>
      </c>
      <c r="V1306" s="31">
        <v>1207</v>
      </c>
      <c r="W1306" s="35">
        <v>14</v>
      </c>
      <c r="X1306">
        <v>4</v>
      </c>
      <c r="Y1306" t="s">
        <v>27</v>
      </c>
      <c r="Z1306" s="5" t="str">
        <f t="shared" si="70"/>
        <v>1207_4_35 day</v>
      </c>
      <c r="AA1306" s="32">
        <f t="shared" si="71"/>
        <v>240294</v>
      </c>
      <c r="AF1306">
        <f>VLOOKUP($I1306,ForageQuality!$G$3:$K$1436,2,FALSE)</f>
        <v>15.439296000000001</v>
      </c>
      <c r="AG1306">
        <f>VLOOKUP($I1306,ForageQuality!$G$3:$K$1436,3,FALSE)</f>
        <v>27.312096</v>
      </c>
      <c r="AH1306">
        <f>VLOOKUP($I1306,ForageQuality!$G$3:$K$1436,4,FALSE)</f>
        <v>35.003807999999999</v>
      </c>
      <c r="AI1306">
        <f>VLOOKUP($I1306,ForageQuality!$G$3:$K$1436,5,FALSE)</f>
        <v>25.086528000000001</v>
      </c>
    </row>
    <row r="1307" spans="1:35" ht="15" customHeight="1" x14ac:dyDescent="0.2">
      <c r="A1307" s="27" t="s">
        <v>28</v>
      </c>
      <c r="B1307" s="27">
        <v>2024</v>
      </c>
      <c r="C1307" s="30">
        <v>45492</v>
      </c>
      <c r="D1307" s="27">
        <v>2310</v>
      </c>
      <c r="E1307" s="31">
        <v>3</v>
      </c>
      <c r="F1307" s="27" t="s">
        <v>22</v>
      </c>
      <c r="G1307" s="27" t="s">
        <v>21</v>
      </c>
      <c r="H1307" s="27">
        <v>2</v>
      </c>
      <c r="I1307" s="5">
        <f t="shared" si="68"/>
        <v>240183</v>
      </c>
      <c r="J1307" s="27">
        <v>5.2731187892437905</v>
      </c>
      <c r="Q1307" t="str">
        <f t="shared" si="69"/>
        <v>2310_2_45 day</v>
      </c>
      <c r="R1307" s="31">
        <v>240295</v>
      </c>
      <c r="S1307" s="34">
        <v>2024</v>
      </c>
      <c r="T1307" s="34" t="s">
        <v>130</v>
      </c>
      <c r="U1307" s="31" t="s">
        <v>19</v>
      </c>
      <c r="V1307" s="31">
        <v>1208</v>
      </c>
      <c r="W1307" s="35">
        <v>14</v>
      </c>
      <c r="X1307">
        <v>4</v>
      </c>
      <c r="Y1307" t="s">
        <v>27</v>
      </c>
      <c r="Z1307" s="5" t="str">
        <f t="shared" si="70"/>
        <v>1208_4_35 day</v>
      </c>
      <c r="AA1307" s="32">
        <f t="shared" si="71"/>
        <v>240295</v>
      </c>
      <c r="AF1307">
        <f>VLOOKUP($I1307,ForageQuality!$G$3:$K$1436,2,FALSE)</f>
        <v>14.601599999999999</v>
      </c>
      <c r="AG1307">
        <f>VLOOKUP($I1307,ForageQuality!$G$3:$K$1436,3,FALSE)</f>
        <v>27.059760000000001</v>
      </c>
      <c r="AH1307">
        <f>VLOOKUP($I1307,ForageQuality!$G$3:$K$1436,4,FALSE)</f>
        <v>34.856639999999999</v>
      </c>
      <c r="AI1307">
        <f>VLOOKUP($I1307,ForageQuality!$G$3:$K$1436,5,FALSE)</f>
        <v>26.526240000000001</v>
      </c>
    </row>
    <row r="1308" spans="1:35" ht="15" customHeight="1" x14ac:dyDescent="0.2">
      <c r="A1308" s="27" t="s">
        <v>28</v>
      </c>
      <c r="B1308" s="27">
        <v>2024</v>
      </c>
      <c r="C1308" s="30">
        <v>45492</v>
      </c>
      <c r="D1308" s="27">
        <v>2311</v>
      </c>
      <c r="E1308" s="31">
        <v>3</v>
      </c>
      <c r="F1308" s="27" t="s">
        <v>25</v>
      </c>
      <c r="G1308" s="27" t="s">
        <v>21</v>
      </c>
      <c r="H1308" s="27">
        <v>2</v>
      </c>
      <c r="I1308" s="5">
        <f t="shared" si="68"/>
        <v>240184</v>
      </c>
      <c r="J1308" s="27">
        <v>7.6012476576563843</v>
      </c>
      <c r="Q1308" t="str">
        <f t="shared" si="69"/>
        <v>2311_2_45 day</v>
      </c>
      <c r="R1308" s="31">
        <v>240296</v>
      </c>
      <c r="S1308" s="34">
        <v>2024</v>
      </c>
      <c r="T1308" s="34" t="s">
        <v>130</v>
      </c>
      <c r="U1308" s="31" t="s">
        <v>19</v>
      </c>
      <c r="V1308" s="31">
        <v>1209</v>
      </c>
      <c r="W1308" s="35">
        <v>14</v>
      </c>
      <c r="X1308">
        <v>4</v>
      </c>
      <c r="Y1308" t="s">
        <v>27</v>
      </c>
      <c r="Z1308" s="5" t="str">
        <f t="shared" si="70"/>
        <v>1209_4_35 day</v>
      </c>
      <c r="AA1308" s="32">
        <f t="shared" si="71"/>
        <v>240296</v>
      </c>
      <c r="AF1308">
        <f>VLOOKUP($I1308,ForageQuality!$G$3:$K$1436,2,FALSE)</f>
        <v>15.8185</v>
      </c>
      <c r="AG1308">
        <f>VLOOKUP($I1308,ForageQuality!$G$3:$K$1436,3,FALSE)</f>
        <v>26.09122</v>
      </c>
      <c r="AH1308">
        <f>VLOOKUP($I1308,ForageQuality!$G$3:$K$1436,4,FALSE)</f>
        <v>33.814369999999997</v>
      </c>
      <c r="AI1308">
        <f>VLOOKUP($I1308,ForageQuality!$G$3:$K$1436,5,FALSE)</f>
        <v>25.393345</v>
      </c>
    </row>
    <row r="1309" spans="1:35" ht="15" customHeight="1" x14ac:dyDescent="0.2">
      <c r="A1309" s="27" t="s">
        <v>28</v>
      </c>
      <c r="B1309" s="27">
        <v>2024</v>
      </c>
      <c r="C1309" s="30">
        <v>45492</v>
      </c>
      <c r="D1309" s="27">
        <v>2312</v>
      </c>
      <c r="E1309" s="31">
        <v>3</v>
      </c>
      <c r="F1309" s="27" t="s">
        <v>23</v>
      </c>
      <c r="G1309" s="27" t="s">
        <v>21</v>
      </c>
      <c r="H1309" s="27">
        <v>2</v>
      </c>
      <c r="I1309" s="5">
        <f t="shared" si="68"/>
        <v>240185</v>
      </c>
      <c r="J1309" s="27">
        <v>6.4368245410734852</v>
      </c>
      <c r="Q1309" t="str">
        <f t="shared" si="69"/>
        <v>2312_2_45 day</v>
      </c>
      <c r="R1309" s="31">
        <v>240297</v>
      </c>
      <c r="S1309" s="34">
        <v>2024</v>
      </c>
      <c r="T1309" s="34" t="s">
        <v>130</v>
      </c>
      <c r="U1309" s="31" t="s">
        <v>19</v>
      </c>
      <c r="V1309" s="31">
        <v>1210</v>
      </c>
      <c r="W1309" s="35">
        <v>14</v>
      </c>
      <c r="X1309">
        <v>4</v>
      </c>
      <c r="Y1309" t="s">
        <v>27</v>
      </c>
      <c r="Z1309" s="5" t="str">
        <f t="shared" si="70"/>
        <v>1210_4_35 day</v>
      </c>
      <c r="AA1309" s="32">
        <f t="shared" si="71"/>
        <v>240297</v>
      </c>
      <c r="AF1309">
        <f>VLOOKUP($I1309,ForageQuality!$G$3:$K$1436,2,FALSE)</f>
        <v>15.918749999999999</v>
      </c>
      <c r="AG1309">
        <f>VLOOKUP($I1309,ForageQuality!$G$3:$K$1436,3,FALSE)</f>
        <v>25.171875</v>
      </c>
      <c r="AH1309">
        <f>VLOOKUP($I1309,ForageQuality!$G$3:$K$1436,4,FALSE)</f>
        <v>32.746875000000003</v>
      </c>
      <c r="AI1309">
        <f>VLOOKUP($I1309,ForageQuality!$G$3:$K$1436,5,FALSE)</f>
        <v>23.821874999999999</v>
      </c>
    </row>
    <row r="1310" spans="1:35" ht="15" customHeight="1" x14ac:dyDescent="0.2">
      <c r="A1310" s="27" t="s">
        <v>28</v>
      </c>
      <c r="B1310" s="27">
        <v>2024</v>
      </c>
      <c r="C1310" s="30">
        <v>45492</v>
      </c>
      <c r="D1310" s="27">
        <v>2401</v>
      </c>
      <c r="E1310" s="31">
        <v>4</v>
      </c>
      <c r="F1310" s="27" t="s">
        <v>25</v>
      </c>
      <c r="G1310" s="27" t="s">
        <v>21</v>
      </c>
      <c r="H1310" s="27">
        <v>2</v>
      </c>
      <c r="I1310" s="5">
        <f t="shared" si="68"/>
        <v>240186</v>
      </c>
      <c r="J1310" s="27">
        <v>7.2314290298821522</v>
      </c>
      <c r="Q1310" t="str">
        <f t="shared" si="69"/>
        <v>2401_2_45 day</v>
      </c>
      <c r="R1310" s="31">
        <v>240298</v>
      </c>
      <c r="S1310" s="34">
        <v>2024</v>
      </c>
      <c r="T1310" s="34" t="s">
        <v>130</v>
      </c>
      <c r="U1310" s="31" t="s">
        <v>19</v>
      </c>
      <c r="V1310" s="31">
        <v>1211</v>
      </c>
      <c r="W1310" s="35">
        <v>14</v>
      </c>
      <c r="X1310">
        <v>4</v>
      </c>
      <c r="Y1310" t="s">
        <v>27</v>
      </c>
      <c r="Z1310" s="5" t="str">
        <f t="shared" si="70"/>
        <v>1211_4_35 day</v>
      </c>
      <c r="AA1310" s="32">
        <f t="shared" si="71"/>
        <v>240298</v>
      </c>
      <c r="AF1310">
        <f>VLOOKUP($I1310,ForageQuality!$G$3:$K$1436,2,FALSE)</f>
        <v>14.88796</v>
      </c>
      <c r="AG1310">
        <f>VLOOKUP($I1310,ForageQuality!$G$3:$K$1436,3,FALSE)</f>
        <v>25.53556</v>
      </c>
      <c r="AH1310">
        <f>VLOOKUP($I1310,ForageQuality!$G$3:$K$1436,4,FALSE)</f>
        <v>31.522500000000001</v>
      </c>
      <c r="AI1310">
        <f>VLOOKUP($I1310,ForageQuality!$G$3:$K$1436,5,FALSE)</f>
        <v>27.917259999999999</v>
      </c>
    </row>
    <row r="1311" spans="1:35" ht="15" customHeight="1" x14ac:dyDescent="0.2">
      <c r="A1311" s="27" t="s">
        <v>28</v>
      </c>
      <c r="B1311" s="27">
        <v>2024</v>
      </c>
      <c r="C1311" s="30">
        <v>45492</v>
      </c>
      <c r="D1311" s="27">
        <v>2402</v>
      </c>
      <c r="E1311" s="31">
        <v>4</v>
      </c>
      <c r="F1311" s="27" t="s">
        <v>22</v>
      </c>
      <c r="G1311" s="27" t="s">
        <v>21</v>
      </c>
      <c r="H1311" s="27">
        <v>2</v>
      </c>
      <c r="I1311" s="5">
        <f t="shared" si="68"/>
        <v>240187</v>
      </c>
      <c r="J1311" s="27">
        <v>7.567293929906902</v>
      </c>
      <c r="Q1311" t="str">
        <f t="shared" si="69"/>
        <v>2402_2_45 day</v>
      </c>
      <c r="R1311" s="31">
        <v>240299</v>
      </c>
      <c r="S1311" s="34">
        <v>2024</v>
      </c>
      <c r="T1311" s="34" t="s">
        <v>130</v>
      </c>
      <c r="U1311" s="31" t="s">
        <v>19</v>
      </c>
      <c r="V1311" s="31">
        <v>1212</v>
      </c>
      <c r="W1311" s="35">
        <v>14</v>
      </c>
      <c r="X1311">
        <v>4</v>
      </c>
      <c r="Y1311" t="s">
        <v>27</v>
      </c>
      <c r="Z1311" s="5" t="str">
        <f t="shared" si="70"/>
        <v>1212_4_35 day</v>
      </c>
      <c r="AA1311" s="32">
        <f t="shared" si="71"/>
        <v>240299</v>
      </c>
      <c r="AF1311">
        <f>VLOOKUP($I1311,ForageQuality!$G$3:$K$1436,2,FALSE)</f>
        <v>13.723226</v>
      </c>
      <c r="AG1311">
        <f>VLOOKUP($I1311,ForageQuality!$G$3:$K$1436,3,FALSE)</f>
        <v>31.509125999999998</v>
      </c>
      <c r="AH1311">
        <f>VLOOKUP($I1311,ForageQuality!$G$3:$K$1436,4,FALSE)</f>
        <v>40.495685999999999</v>
      </c>
      <c r="AI1311">
        <f>VLOOKUP($I1311,ForageQuality!$G$3:$K$1436,5,FALSE)</f>
        <v>31.331267</v>
      </c>
    </row>
    <row r="1312" spans="1:35" ht="15" customHeight="1" x14ac:dyDescent="0.2">
      <c r="A1312" s="27" t="s">
        <v>28</v>
      </c>
      <c r="B1312" s="27">
        <v>2024</v>
      </c>
      <c r="C1312" s="30">
        <v>45492</v>
      </c>
      <c r="D1312" s="27">
        <v>2403</v>
      </c>
      <c r="E1312" s="31">
        <v>4</v>
      </c>
      <c r="F1312" s="27" t="s">
        <v>20</v>
      </c>
      <c r="G1312" s="27" t="s">
        <v>21</v>
      </c>
      <c r="H1312" s="27">
        <v>2</v>
      </c>
      <c r="I1312" s="5">
        <f t="shared" si="68"/>
        <v>240188</v>
      </c>
      <c r="J1312" s="27">
        <v>6.6921310829943819</v>
      </c>
      <c r="Q1312" t="str">
        <f t="shared" si="69"/>
        <v>2403_2_45 day</v>
      </c>
      <c r="R1312" s="31">
        <v>240300</v>
      </c>
      <c r="S1312" s="34">
        <v>2024</v>
      </c>
      <c r="T1312" s="34" t="s">
        <v>130</v>
      </c>
      <c r="U1312" s="31" t="s">
        <v>19</v>
      </c>
      <c r="V1312" s="31">
        <v>1301</v>
      </c>
      <c r="W1312" s="35">
        <v>14</v>
      </c>
      <c r="X1312">
        <v>4</v>
      </c>
      <c r="Y1312" t="s">
        <v>27</v>
      </c>
      <c r="Z1312" s="5" t="str">
        <f t="shared" si="70"/>
        <v>1301_4_35 day</v>
      </c>
      <c r="AA1312" s="32">
        <f t="shared" si="71"/>
        <v>240300</v>
      </c>
      <c r="AF1312">
        <f>VLOOKUP($I1312,ForageQuality!$G$3:$K$1436,2,FALSE)</f>
        <v>14.419600000000001</v>
      </c>
      <c r="AG1312">
        <f>VLOOKUP($I1312,ForageQuality!$G$3:$K$1436,3,FALSE)</f>
        <v>27.758199999999999</v>
      </c>
      <c r="AH1312">
        <f>VLOOKUP($I1312,ForageQuality!$G$3:$K$1436,4,FALSE)</f>
        <v>34.986800000000002</v>
      </c>
      <c r="AI1312">
        <f>VLOOKUP($I1312,ForageQuality!$G$3:$K$1436,5,FALSE)</f>
        <v>26.705400000000001</v>
      </c>
    </row>
    <row r="1313" spans="1:35" ht="15" customHeight="1" x14ac:dyDescent="0.2">
      <c r="A1313" s="27" t="s">
        <v>28</v>
      </c>
      <c r="B1313" s="27">
        <v>2024</v>
      </c>
      <c r="C1313" s="30">
        <v>45492</v>
      </c>
      <c r="D1313" s="27">
        <v>2404</v>
      </c>
      <c r="E1313" s="31">
        <v>4</v>
      </c>
      <c r="F1313" s="27" t="s">
        <v>23</v>
      </c>
      <c r="G1313" s="27" t="s">
        <v>21</v>
      </c>
      <c r="H1313" s="27">
        <v>2</v>
      </c>
      <c r="I1313" s="5">
        <f t="shared" si="68"/>
        <v>240189</v>
      </c>
      <c r="J1313" s="27">
        <v>5.7966716013384394</v>
      </c>
      <c r="Q1313" t="str">
        <f t="shared" si="69"/>
        <v>2404_2_45 day</v>
      </c>
      <c r="R1313" s="31">
        <v>240301</v>
      </c>
      <c r="S1313" s="34">
        <v>2024</v>
      </c>
      <c r="T1313" s="34" t="s">
        <v>130</v>
      </c>
      <c r="U1313" s="31" t="s">
        <v>19</v>
      </c>
      <c r="V1313" s="31">
        <v>1302</v>
      </c>
      <c r="W1313" s="35">
        <v>14</v>
      </c>
      <c r="X1313">
        <v>4</v>
      </c>
      <c r="Y1313" t="s">
        <v>27</v>
      </c>
      <c r="Z1313" s="5" t="str">
        <f t="shared" si="70"/>
        <v>1302_4_35 day</v>
      </c>
      <c r="AA1313" s="32">
        <f t="shared" si="71"/>
        <v>240301</v>
      </c>
      <c r="AF1313">
        <f>VLOOKUP($I1313,ForageQuality!$G$3:$K$1436,2,FALSE)</f>
        <v>15.028948</v>
      </c>
      <c r="AG1313">
        <f>VLOOKUP($I1313,ForageQuality!$G$3:$K$1436,3,FALSE)</f>
        <v>25.481833999999999</v>
      </c>
      <c r="AH1313">
        <f>VLOOKUP($I1313,ForageQuality!$G$3:$K$1436,4,FALSE)</f>
        <v>34.137984000000003</v>
      </c>
      <c r="AI1313">
        <f>VLOOKUP($I1313,ForageQuality!$G$3:$K$1436,5,FALSE)</f>
        <v>24.583466000000001</v>
      </c>
    </row>
    <row r="1314" spans="1:35" ht="15" customHeight="1" x14ac:dyDescent="0.2">
      <c r="A1314" s="27" t="s">
        <v>28</v>
      </c>
      <c r="B1314" s="27">
        <v>2024</v>
      </c>
      <c r="C1314" s="30">
        <v>45492</v>
      </c>
      <c r="D1314" s="27">
        <v>2405</v>
      </c>
      <c r="E1314" s="31">
        <v>4</v>
      </c>
      <c r="F1314" s="27" t="s">
        <v>24</v>
      </c>
      <c r="G1314" s="27" t="s">
        <v>21</v>
      </c>
      <c r="H1314" s="27">
        <v>2</v>
      </c>
      <c r="I1314" s="5">
        <f t="shared" si="68"/>
        <v>240190</v>
      </c>
      <c r="J1314" s="27">
        <v>5.7928760541520807</v>
      </c>
      <c r="Q1314" t="str">
        <f t="shared" si="69"/>
        <v>2405_2_45 day</v>
      </c>
      <c r="R1314" s="31">
        <v>240302</v>
      </c>
      <c r="S1314" s="34">
        <v>2024</v>
      </c>
      <c r="T1314" s="34" t="s">
        <v>130</v>
      </c>
      <c r="U1314" s="31" t="s">
        <v>19</v>
      </c>
      <c r="V1314" s="31">
        <v>1303</v>
      </c>
      <c r="W1314" s="35">
        <v>14</v>
      </c>
      <c r="X1314">
        <v>4</v>
      </c>
      <c r="Y1314" t="s">
        <v>27</v>
      </c>
      <c r="Z1314" s="5" t="str">
        <f t="shared" si="70"/>
        <v>1303_4_35 day</v>
      </c>
      <c r="AA1314" s="32">
        <f t="shared" si="71"/>
        <v>240302</v>
      </c>
      <c r="AF1314">
        <f>VLOOKUP($I1314,ForageQuality!$G$3:$K$1436,2,FALSE)</f>
        <v>14.557686</v>
      </c>
      <c r="AG1314">
        <f>VLOOKUP($I1314,ForageQuality!$G$3:$K$1436,3,FALSE)</f>
        <v>29.734848</v>
      </c>
      <c r="AH1314">
        <f>VLOOKUP($I1314,ForageQuality!$G$3:$K$1436,4,FALSE)</f>
        <v>37.938212</v>
      </c>
      <c r="AI1314">
        <f>VLOOKUP($I1314,ForageQuality!$G$3:$K$1436,5,FALSE)</f>
        <v>27.960894</v>
      </c>
    </row>
    <row r="1315" spans="1:35" ht="15" customHeight="1" x14ac:dyDescent="0.2">
      <c r="A1315" s="27" t="s">
        <v>28</v>
      </c>
      <c r="B1315" s="27">
        <v>2024</v>
      </c>
      <c r="C1315" s="30">
        <v>45492</v>
      </c>
      <c r="D1315" s="27">
        <v>2406</v>
      </c>
      <c r="E1315" s="31">
        <v>4</v>
      </c>
      <c r="F1315" s="27" t="s">
        <v>26</v>
      </c>
      <c r="G1315" s="27" t="s">
        <v>21</v>
      </c>
      <c r="H1315" s="27">
        <v>2</v>
      </c>
      <c r="I1315" s="5">
        <f t="shared" si="68"/>
        <v>240191</v>
      </c>
      <c r="J1315" s="27">
        <v>7.1184251060210082</v>
      </c>
      <c r="Q1315" t="str">
        <f t="shared" si="69"/>
        <v>2406_2_45 day</v>
      </c>
      <c r="R1315" s="31">
        <v>240303</v>
      </c>
      <c r="S1315" s="34">
        <v>2024</v>
      </c>
      <c r="T1315" s="34" t="s">
        <v>130</v>
      </c>
      <c r="U1315" s="31" t="s">
        <v>19</v>
      </c>
      <c r="V1315" s="31">
        <v>1304</v>
      </c>
      <c r="W1315" s="35">
        <v>14</v>
      </c>
      <c r="X1315">
        <v>4</v>
      </c>
      <c r="Y1315" t="s">
        <v>27</v>
      </c>
      <c r="Z1315" s="5" t="str">
        <f t="shared" si="70"/>
        <v>1304_4_35 day</v>
      </c>
      <c r="AA1315" s="32">
        <f t="shared" si="71"/>
        <v>240303</v>
      </c>
      <c r="AF1315">
        <f>VLOOKUP($I1315,ForageQuality!$G$3:$K$1436,2,FALSE)</f>
        <v>14.696438000000001</v>
      </c>
      <c r="AG1315">
        <f>VLOOKUP($I1315,ForageQuality!$G$3:$K$1436,3,FALSE)</f>
        <v>25.686087000000001</v>
      </c>
      <c r="AH1315">
        <f>VLOOKUP($I1315,ForageQuality!$G$3:$K$1436,4,FALSE)</f>
        <v>34.17342</v>
      </c>
      <c r="AI1315">
        <f>VLOOKUP($I1315,ForageQuality!$G$3:$K$1436,5,FALSE)</f>
        <v>24.995149000000001</v>
      </c>
    </row>
    <row r="1316" spans="1:35" ht="15" customHeight="1" x14ac:dyDescent="0.2">
      <c r="A1316" s="27" t="s">
        <v>28</v>
      </c>
      <c r="B1316" s="27">
        <v>2024</v>
      </c>
      <c r="C1316" s="30">
        <v>45482</v>
      </c>
      <c r="D1316" s="27">
        <v>2407</v>
      </c>
      <c r="E1316" s="31">
        <v>4</v>
      </c>
      <c r="F1316" s="27" t="s">
        <v>26</v>
      </c>
      <c r="G1316" s="27" t="s">
        <v>27</v>
      </c>
      <c r="H1316" s="27">
        <v>2</v>
      </c>
      <c r="I1316" s="5">
        <f t="shared" si="68"/>
        <v>240138</v>
      </c>
      <c r="J1316" s="27">
        <v>6.9550510541266766</v>
      </c>
      <c r="Q1316" t="str">
        <f t="shared" si="69"/>
        <v>2407_2_35 day</v>
      </c>
      <c r="R1316" s="31">
        <v>240304</v>
      </c>
      <c r="S1316" s="34">
        <v>2024</v>
      </c>
      <c r="T1316" s="34" t="s">
        <v>130</v>
      </c>
      <c r="U1316" s="31" t="s">
        <v>19</v>
      </c>
      <c r="V1316" s="31">
        <v>1305</v>
      </c>
      <c r="W1316" s="35">
        <v>14</v>
      </c>
      <c r="X1316">
        <v>4</v>
      </c>
      <c r="Y1316" t="s">
        <v>27</v>
      </c>
      <c r="Z1316" s="5" t="str">
        <f t="shared" si="70"/>
        <v>1305_4_35 day</v>
      </c>
      <c r="AA1316" s="32">
        <f t="shared" si="71"/>
        <v>240304</v>
      </c>
      <c r="AF1316">
        <f>VLOOKUP($I1316,ForageQuality!$G$3:$K$1436,2,FALSE)</f>
        <v>16.354288</v>
      </c>
      <c r="AG1316">
        <f>VLOOKUP($I1316,ForageQuality!$G$3:$K$1436,3,FALSE)</f>
        <v>28.760344</v>
      </c>
      <c r="AH1316">
        <f>VLOOKUP($I1316,ForageQuality!$G$3:$K$1436,4,FALSE)</f>
        <v>36.591315999999999</v>
      </c>
      <c r="AI1316">
        <f>VLOOKUP($I1316,ForageQuality!$G$3:$K$1436,5,FALSE)</f>
        <v>27.300808</v>
      </c>
    </row>
    <row r="1317" spans="1:35" ht="15" customHeight="1" x14ac:dyDescent="0.2">
      <c r="A1317" s="27" t="s">
        <v>28</v>
      </c>
      <c r="B1317" s="27">
        <v>2024</v>
      </c>
      <c r="C1317" s="30">
        <v>45482</v>
      </c>
      <c r="D1317" s="27">
        <v>2408</v>
      </c>
      <c r="E1317" s="31">
        <v>4</v>
      </c>
      <c r="F1317" s="27" t="s">
        <v>22</v>
      </c>
      <c r="G1317" s="27" t="s">
        <v>27</v>
      </c>
      <c r="H1317" s="27">
        <v>2</v>
      </c>
      <c r="I1317" s="5">
        <f t="shared" si="68"/>
        <v>240139</v>
      </c>
      <c r="J1317" s="27">
        <v>6.5326413158825583</v>
      </c>
      <c r="Q1317" t="str">
        <f t="shared" si="69"/>
        <v>2408_2_35 day</v>
      </c>
      <c r="R1317" s="31">
        <v>240305</v>
      </c>
      <c r="S1317" s="34">
        <v>2024</v>
      </c>
      <c r="T1317" s="34" t="s">
        <v>130</v>
      </c>
      <c r="U1317" s="31" t="s">
        <v>19</v>
      </c>
      <c r="V1317" s="31">
        <v>1306</v>
      </c>
      <c r="W1317" s="35">
        <v>14</v>
      </c>
      <c r="X1317">
        <v>4</v>
      </c>
      <c r="Y1317" t="s">
        <v>27</v>
      </c>
      <c r="Z1317" s="5" t="str">
        <f t="shared" si="70"/>
        <v>1306_4_35 day</v>
      </c>
      <c r="AA1317" s="32">
        <f t="shared" si="71"/>
        <v>240305</v>
      </c>
      <c r="AF1317">
        <f>VLOOKUP($I1317,ForageQuality!$G$3:$K$1436,2,FALSE)</f>
        <v>17.292352000000001</v>
      </c>
      <c r="AG1317">
        <f>VLOOKUP($I1317,ForageQuality!$G$3:$K$1436,3,FALSE)</f>
        <v>25.780138999999998</v>
      </c>
      <c r="AH1317">
        <f>VLOOKUP($I1317,ForageQuality!$G$3:$K$1436,4,FALSE)</f>
        <v>32.125016000000002</v>
      </c>
      <c r="AI1317">
        <f>VLOOKUP($I1317,ForageQuality!$G$3:$K$1436,5,FALSE)</f>
        <v>24.811171000000002</v>
      </c>
    </row>
    <row r="1318" spans="1:35" ht="15" customHeight="1" x14ac:dyDescent="0.2">
      <c r="A1318" s="27" t="s">
        <v>28</v>
      </c>
      <c r="B1318" s="27">
        <v>2024</v>
      </c>
      <c r="C1318" s="30">
        <v>45482</v>
      </c>
      <c r="D1318" s="27">
        <v>2409</v>
      </c>
      <c r="E1318" s="31">
        <v>4</v>
      </c>
      <c r="F1318" s="27" t="s">
        <v>20</v>
      </c>
      <c r="G1318" s="27" t="s">
        <v>27</v>
      </c>
      <c r="H1318" s="27">
        <v>2</v>
      </c>
      <c r="I1318" s="5">
        <f t="shared" si="68"/>
        <v>240140</v>
      </c>
      <c r="J1318" s="27">
        <v>5.9577901903042969</v>
      </c>
      <c r="Q1318" t="str">
        <f t="shared" si="69"/>
        <v>2409_2_35 day</v>
      </c>
      <c r="R1318" s="31">
        <v>240306</v>
      </c>
      <c r="S1318" s="34">
        <v>2024</v>
      </c>
      <c r="T1318" s="34" t="s">
        <v>130</v>
      </c>
      <c r="U1318" s="31" t="s">
        <v>19</v>
      </c>
      <c r="V1318" s="31">
        <v>1407</v>
      </c>
      <c r="W1318" s="35">
        <v>14</v>
      </c>
      <c r="X1318">
        <v>4</v>
      </c>
      <c r="Y1318" t="s">
        <v>27</v>
      </c>
      <c r="Z1318" s="5" t="str">
        <f t="shared" si="70"/>
        <v>1407_4_35 day</v>
      </c>
      <c r="AA1318" s="32">
        <f t="shared" si="71"/>
        <v>240306</v>
      </c>
      <c r="AF1318">
        <f>VLOOKUP($I1318,ForageQuality!$G$3:$K$1436,2,FALSE)</f>
        <v>16.945578000000001</v>
      </c>
      <c r="AG1318">
        <f>VLOOKUP($I1318,ForageQuality!$G$3:$K$1436,3,FALSE)</f>
        <v>22.668672000000001</v>
      </c>
      <c r="AH1318">
        <f>VLOOKUP($I1318,ForageQuality!$G$3:$K$1436,4,FALSE)</f>
        <v>30.582201000000001</v>
      </c>
      <c r="AI1318">
        <f>VLOOKUP($I1318,ForageQuality!$G$3:$K$1436,5,FALSE)</f>
        <v>21.065460000000002</v>
      </c>
    </row>
    <row r="1319" spans="1:35" ht="15" customHeight="1" x14ac:dyDescent="0.2">
      <c r="A1319" s="27" t="s">
        <v>28</v>
      </c>
      <c r="B1319" s="27">
        <v>2024</v>
      </c>
      <c r="C1319" s="30">
        <v>45482</v>
      </c>
      <c r="D1319" s="27">
        <v>2410</v>
      </c>
      <c r="E1319" s="31">
        <v>4</v>
      </c>
      <c r="F1319" s="27" t="s">
        <v>25</v>
      </c>
      <c r="G1319" s="27" t="s">
        <v>27</v>
      </c>
      <c r="H1319" s="27">
        <v>2</v>
      </c>
      <c r="I1319" s="5">
        <f t="shared" si="68"/>
        <v>240141</v>
      </c>
      <c r="J1319" s="27">
        <v>5.7485699975388913</v>
      </c>
      <c r="Q1319" t="str">
        <f t="shared" si="69"/>
        <v>2410_2_35 day</v>
      </c>
      <c r="R1319" s="31">
        <v>240307</v>
      </c>
      <c r="S1319" s="34">
        <v>2024</v>
      </c>
      <c r="T1319" s="34" t="s">
        <v>130</v>
      </c>
      <c r="U1319" s="31" t="s">
        <v>19</v>
      </c>
      <c r="V1319" s="31">
        <v>1408</v>
      </c>
      <c r="W1319" s="35">
        <v>14</v>
      </c>
      <c r="X1319">
        <v>4</v>
      </c>
      <c r="Y1319" t="s">
        <v>27</v>
      </c>
      <c r="Z1319" s="5" t="str">
        <f t="shared" si="70"/>
        <v>1408_4_35 day</v>
      </c>
      <c r="AA1319" s="32">
        <f t="shared" si="71"/>
        <v>240307</v>
      </c>
      <c r="AF1319">
        <f>VLOOKUP($I1319,ForageQuality!$G$3:$K$1436,2,FALSE)</f>
        <v>15.904896000000001</v>
      </c>
      <c r="AG1319">
        <f>VLOOKUP($I1319,ForageQuality!$G$3:$K$1436,3,FALSE)</f>
        <v>26.725439999999999</v>
      </c>
      <c r="AH1319">
        <f>VLOOKUP($I1319,ForageQuality!$G$3:$K$1436,4,FALSE)</f>
        <v>33.830495999999997</v>
      </c>
      <c r="AI1319">
        <f>VLOOKUP($I1319,ForageQuality!$G$3:$K$1436,5,FALSE)</f>
        <v>24.714047999999998</v>
      </c>
    </row>
    <row r="1320" spans="1:35" ht="15" customHeight="1" x14ac:dyDescent="0.2">
      <c r="A1320" s="27" t="s">
        <v>28</v>
      </c>
      <c r="B1320" s="27">
        <v>2024</v>
      </c>
      <c r="C1320" s="30">
        <v>45482</v>
      </c>
      <c r="D1320" s="27">
        <v>2411</v>
      </c>
      <c r="E1320" s="31">
        <v>4</v>
      </c>
      <c r="F1320" s="27" t="s">
        <v>24</v>
      </c>
      <c r="G1320" s="27" t="s">
        <v>27</v>
      </c>
      <c r="H1320" s="27">
        <v>2</v>
      </c>
      <c r="I1320" s="5">
        <f t="shared" si="68"/>
        <v>240142</v>
      </c>
      <c r="J1320" s="27">
        <v>5.9654783130534206</v>
      </c>
      <c r="Q1320" t="str">
        <f t="shared" si="69"/>
        <v>2411_2_35 day</v>
      </c>
      <c r="R1320" s="31">
        <v>240308</v>
      </c>
      <c r="S1320" s="34">
        <v>2024</v>
      </c>
      <c r="T1320" s="34" t="s">
        <v>130</v>
      </c>
      <c r="U1320" s="31" t="s">
        <v>19</v>
      </c>
      <c r="V1320" s="31">
        <v>1409</v>
      </c>
      <c r="W1320" s="35">
        <v>14</v>
      </c>
      <c r="X1320">
        <v>4</v>
      </c>
      <c r="Y1320" t="s">
        <v>27</v>
      </c>
      <c r="Z1320" s="5" t="str">
        <f t="shared" si="70"/>
        <v>1409_4_35 day</v>
      </c>
      <c r="AA1320" s="32">
        <f t="shared" si="71"/>
        <v>240308</v>
      </c>
      <c r="AF1320">
        <f>VLOOKUP($I1320,ForageQuality!$G$3:$K$1436,2,FALSE)</f>
        <v>14.584053000000001</v>
      </c>
      <c r="AG1320">
        <f>VLOOKUP($I1320,ForageQuality!$G$3:$K$1436,3,FALSE)</f>
        <v>29.487808000000001</v>
      </c>
      <c r="AH1320">
        <f>VLOOKUP($I1320,ForageQuality!$G$3:$K$1436,4,FALSE)</f>
        <v>38.514688</v>
      </c>
      <c r="AI1320">
        <f>VLOOKUP($I1320,ForageQuality!$G$3:$K$1436,5,FALSE)</f>
        <v>27.484969</v>
      </c>
    </row>
    <row r="1321" spans="1:35" ht="15" customHeight="1" x14ac:dyDescent="0.2">
      <c r="A1321" s="27" t="s">
        <v>28</v>
      </c>
      <c r="B1321" s="27">
        <v>2024</v>
      </c>
      <c r="C1321" s="30">
        <v>45482</v>
      </c>
      <c r="D1321" s="27">
        <v>2412</v>
      </c>
      <c r="E1321" s="31">
        <v>4</v>
      </c>
      <c r="F1321" s="27" t="s">
        <v>23</v>
      </c>
      <c r="G1321" s="27" t="s">
        <v>27</v>
      </c>
      <c r="H1321" s="27">
        <v>2</v>
      </c>
      <c r="I1321" s="5">
        <f t="shared" si="68"/>
        <v>240143</v>
      </c>
      <c r="J1321" s="27">
        <v>5.5023261246581026</v>
      </c>
      <c r="Q1321" t="str">
        <f t="shared" si="69"/>
        <v>2412_2_35 day</v>
      </c>
      <c r="R1321" s="31">
        <v>240309</v>
      </c>
      <c r="S1321" s="34">
        <v>2024</v>
      </c>
      <c r="T1321" s="34" t="s">
        <v>130</v>
      </c>
      <c r="U1321" s="31" t="s">
        <v>19</v>
      </c>
      <c r="V1321" s="31">
        <v>1410</v>
      </c>
      <c r="W1321" s="35">
        <v>14</v>
      </c>
      <c r="X1321">
        <v>4</v>
      </c>
      <c r="Y1321" t="s">
        <v>27</v>
      </c>
      <c r="Z1321" s="5" t="str">
        <f t="shared" si="70"/>
        <v>1410_4_35 day</v>
      </c>
      <c r="AA1321" s="32">
        <f t="shared" si="71"/>
        <v>240309</v>
      </c>
      <c r="AF1321">
        <f>VLOOKUP($I1321,ForageQuality!$G$3:$K$1436,2,FALSE)</f>
        <v>15.262898</v>
      </c>
      <c r="AG1321">
        <f>VLOOKUP($I1321,ForageQuality!$G$3:$K$1436,3,FALSE)</f>
        <v>29.337330000000001</v>
      </c>
      <c r="AH1321">
        <f>VLOOKUP($I1321,ForageQuality!$G$3:$K$1436,4,FALSE)</f>
        <v>37.740814</v>
      </c>
      <c r="AI1321">
        <f>VLOOKUP($I1321,ForageQuality!$G$3:$K$1436,5,FALSE)</f>
        <v>28.186295999999999</v>
      </c>
    </row>
    <row r="1322" spans="1:35" ht="15" customHeight="1" x14ac:dyDescent="0.2">
      <c r="A1322" s="27" t="s">
        <v>28</v>
      </c>
      <c r="B1322" s="27">
        <v>2024</v>
      </c>
      <c r="C1322" s="30">
        <v>45531</v>
      </c>
      <c r="D1322" s="27">
        <v>2101</v>
      </c>
      <c r="E1322" s="31">
        <v>1</v>
      </c>
      <c r="F1322" s="27" t="s">
        <v>26</v>
      </c>
      <c r="G1322" s="27" t="s">
        <v>21</v>
      </c>
      <c r="H1322" s="27">
        <v>3</v>
      </c>
      <c r="I1322" s="5">
        <f t="shared" si="68"/>
        <v>240264</v>
      </c>
      <c r="J1322" s="27">
        <v>5.284447426592612</v>
      </c>
      <c r="Q1322" t="str">
        <f t="shared" si="69"/>
        <v>2101_3_45 day</v>
      </c>
      <c r="R1322" s="31">
        <v>240310</v>
      </c>
      <c r="S1322" s="34">
        <v>2024</v>
      </c>
      <c r="T1322" s="34" t="s">
        <v>130</v>
      </c>
      <c r="U1322" s="31" t="s">
        <v>19</v>
      </c>
      <c r="V1322" s="31">
        <v>1411</v>
      </c>
      <c r="W1322" s="35">
        <v>14</v>
      </c>
      <c r="X1322">
        <v>4</v>
      </c>
      <c r="Y1322" t="s">
        <v>27</v>
      </c>
      <c r="Z1322" s="5" t="str">
        <f t="shared" si="70"/>
        <v>1411_4_35 day</v>
      </c>
      <c r="AA1322" s="32">
        <f t="shared" si="71"/>
        <v>240310</v>
      </c>
      <c r="AF1322">
        <f>VLOOKUP($I1322,ForageQuality!$G$3:$K$1436,2,FALSE)</f>
        <v>17.646629999999998</v>
      </c>
      <c r="AG1322">
        <f>VLOOKUP($I1322,ForageQuality!$G$3:$K$1436,3,FALSE)</f>
        <v>28.698246000000001</v>
      </c>
      <c r="AH1322">
        <f>VLOOKUP($I1322,ForageQuality!$G$3:$K$1436,4,FALSE)</f>
        <v>36.968034000000003</v>
      </c>
      <c r="AI1322">
        <f>VLOOKUP($I1322,ForageQuality!$G$3:$K$1436,5,FALSE)</f>
        <v>24.307877999999999</v>
      </c>
    </row>
    <row r="1323" spans="1:35" ht="15" customHeight="1" x14ac:dyDescent="0.2">
      <c r="A1323" s="27" t="s">
        <v>28</v>
      </c>
      <c r="B1323" s="27">
        <v>2024</v>
      </c>
      <c r="C1323" s="30">
        <v>45531</v>
      </c>
      <c r="D1323" s="27">
        <v>2102</v>
      </c>
      <c r="E1323" s="31">
        <v>1</v>
      </c>
      <c r="F1323" s="27" t="s">
        <v>25</v>
      </c>
      <c r="G1323" s="27" t="s">
        <v>21</v>
      </c>
      <c r="H1323" s="27">
        <v>3</v>
      </c>
      <c r="I1323" s="5">
        <f t="shared" si="68"/>
        <v>240265</v>
      </c>
      <c r="J1323" s="27">
        <v>5.486667768483124</v>
      </c>
      <c r="Q1323" t="str">
        <f t="shared" si="69"/>
        <v>2102_3_45 day</v>
      </c>
      <c r="R1323" s="31">
        <v>240311</v>
      </c>
      <c r="S1323" s="34">
        <v>2024</v>
      </c>
      <c r="T1323" s="34" t="s">
        <v>130</v>
      </c>
      <c r="U1323" s="31" t="s">
        <v>19</v>
      </c>
      <c r="V1323" s="31">
        <v>1412</v>
      </c>
      <c r="W1323" s="35">
        <v>14</v>
      </c>
      <c r="X1323">
        <v>4</v>
      </c>
      <c r="Y1323" t="s">
        <v>27</v>
      </c>
      <c r="Z1323" s="5" t="str">
        <f t="shared" si="70"/>
        <v>1412_4_35 day</v>
      </c>
      <c r="AA1323" s="32">
        <f t="shared" si="71"/>
        <v>240311</v>
      </c>
      <c r="AF1323">
        <f>VLOOKUP($I1323,ForageQuality!$G$3:$K$1436,2,FALSE)</f>
        <v>17.180099999999999</v>
      </c>
      <c r="AG1323">
        <f>VLOOKUP($I1323,ForageQuality!$G$3:$K$1436,3,FALSE)</f>
        <v>26.26155</v>
      </c>
      <c r="AH1323">
        <f>VLOOKUP($I1323,ForageQuality!$G$3:$K$1436,4,FALSE)</f>
        <v>33.972749999999998</v>
      </c>
      <c r="AI1323">
        <f>VLOOKUP($I1323,ForageQuality!$G$3:$K$1436,5,FALSE)</f>
        <v>24.352650000000001</v>
      </c>
    </row>
    <row r="1324" spans="1:35" ht="15" customHeight="1" x14ac:dyDescent="0.2">
      <c r="A1324" s="27" t="s">
        <v>28</v>
      </c>
      <c r="B1324" s="27">
        <v>2024</v>
      </c>
      <c r="C1324" s="30">
        <v>45531</v>
      </c>
      <c r="D1324" s="27">
        <v>2103</v>
      </c>
      <c r="E1324" s="31">
        <v>1</v>
      </c>
      <c r="F1324" s="27" t="s">
        <v>22</v>
      </c>
      <c r="G1324" s="27" t="s">
        <v>21</v>
      </c>
      <c r="H1324" s="27">
        <v>3</v>
      </c>
      <c r="I1324" s="5">
        <f t="shared" si="68"/>
        <v>240266</v>
      </c>
      <c r="J1324" s="27">
        <v>5.5755335087920042</v>
      </c>
      <c r="Q1324" t="str">
        <f t="shared" si="69"/>
        <v>2103_3_45 day</v>
      </c>
      <c r="R1324" s="31">
        <v>240312</v>
      </c>
      <c r="S1324" s="34">
        <v>2024</v>
      </c>
      <c r="T1324" s="34" t="s">
        <v>130</v>
      </c>
      <c r="U1324" s="31" t="s">
        <v>28</v>
      </c>
      <c r="V1324" s="31">
        <v>2107</v>
      </c>
      <c r="W1324" s="35">
        <v>13</v>
      </c>
      <c r="X1324">
        <v>4</v>
      </c>
      <c r="Y1324" t="s">
        <v>27</v>
      </c>
      <c r="Z1324" s="5" t="str">
        <f t="shared" si="70"/>
        <v>2107_4_35 day</v>
      </c>
      <c r="AA1324" s="32">
        <f t="shared" si="71"/>
        <v>240312</v>
      </c>
      <c r="AF1324">
        <f>VLOOKUP($I1324,ForageQuality!$G$3:$K$1436,2,FALSE)</f>
        <v>19.405365</v>
      </c>
      <c r="AG1324">
        <f>VLOOKUP($I1324,ForageQuality!$G$3:$K$1436,3,FALSE)</f>
        <v>23.824688999999999</v>
      </c>
      <c r="AH1324">
        <f>VLOOKUP($I1324,ForageQuality!$G$3:$K$1436,4,FALSE)</f>
        <v>29.622691</v>
      </c>
      <c r="AI1324">
        <f>VLOOKUP($I1324,ForageQuality!$G$3:$K$1436,5,FALSE)</f>
        <v>21.246749999999999</v>
      </c>
    </row>
    <row r="1325" spans="1:35" ht="15" customHeight="1" x14ac:dyDescent="0.2">
      <c r="A1325" s="27" t="s">
        <v>28</v>
      </c>
      <c r="B1325" s="27">
        <v>2024</v>
      </c>
      <c r="C1325" s="30">
        <v>45531</v>
      </c>
      <c r="D1325" s="27">
        <v>2104</v>
      </c>
      <c r="E1325" s="31">
        <v>1</v>
      </c>
      <c r="F1325" s="27" t="s">
        <v>23</v>
      </c>
      <c r="G1325" s="27" t="s">
        <v>21</v>
      </c>
      <c r="H1325" s="27">
        <v>3</v>
      </c>
      <c r="I1325" s="5">
        <f t="shared" si="68"/>
        <v>240267</v>
      </c>
      <c r="J1325" s="27">
        <v>5.7325221194183014</v>
      </c>
      <c r="Q1325" t="str">
        <f t="shared" si="69"/>
        <v>2104_3_45 day</v>
      </c>
      <c r="R1325" s="31">
        <v>240313</v>
      </c>
      <c r="S1325" s="34">
        <v>2024</v>
      </c>
      <c r="T1325" s="34" t="s">
        <v>130</v>
      </c>
      <c r="U1325" s="31" t="s">
        <v>28</v>
      </c>
      <c r="V1325" s="31">
        <v>2108</v>
      </c>
      <c r="W1325" s="35">
        <v>13</v>
      </c>
      <c r="X1325">
        <v>4</v>
      </c>
      <c r="Y1325" t="s">
        <v>27</v>
      </c>
      <c r="Z1325" s="5" t="str">
        <f t="shared" si="70"/>
        <v>2108_4_35 day</v>
      </c>
      <c r="AA1325" s="32">
        <f t="shared" si="71"/>
        <v>240313</v>
      </c>
      <c r="AF1325">
        <f>VLOOKUP($I1325,ForageQuality!$G$3:$K$1436,2,FALSE)</f>
        <v>17.879404999999998</v>
      </c>
      <c r="AG1325">
        <f>VLOOKUP($I1325,ForageQuality!$G$3:$K$1436,3,FALSE)</f>
        <v>28.894480000000001</v>
      </c>
      <c r="AH1325">
        <f>VLOOKUP($I1325,ForageQuality!$G$3:$K$1436,4,FALSE)</f>
        <v>35.182054999999998</v>
      </c>
      <c r="AI1325">
        <f>VLOOKUP($I1325,ForageQuality!$G$3:$K$1436,5,FALSE)</f>
        <v>27.00348</v>
      </c>
    </row>
    <row r="1326" spans="1:35" ht="15" customHeight="1" x14ac:dyDescent="0.2">
      <c r="A1326" s="27" t="s">
        <v>28</v>
      </c>
      <c r="B1326" s="27">
        <v>2024</v>
      </c>
      <c r="C1326" s="30">
        <v>45531</v>
      </c>
      <c r="D1326" s="27">
        <v>2105</v>
      </c>
      <c r="E1326" s="31">
        <v>1</v>
      </c>
      <c r="F1326" s="27" t="s">
        <v>20</v>
      </c>
      <c r="G1326" s="27" t="s">
        <v>21</v>
      </c>
      <c r="H1326" s="27">
        <v>3</v>
      </c>
      <c r="I1326" s="5">
        <f t="shared" si="68"/>
        <v>240268</v>
      </c>
      <c r="J1326" s="27">
        <v>6.076286255465897</v>
      </c>
      <c r="Q1326" t="str">
        <f t="shared" si="69"/>
        <v>2105_3_45 day</v>
      </c>
      <c r="R1326" s="31">
        <v>240314</v>
      </c>
      <c r="S1326" s="34">
        <v>2024</v>
      </c>
      <c r="T1326" s="34" t="s">
        <v>130</v>
      </c>
      <c r="U1326" s="31" t="s">
        <v>28</v>
      </c>
      <c r="V1326" s="31">
        <v>2109</v>
      </c>
      <c r="W1326" s="35">
        <v>13</v>
      </c>
      <c r="X1326">
        <v>4</v>
      </c>
      <c r="Y1326" t="s">
        <v>27</v>
      </c>
      <c r="Z1326" s="5" t="str">
        <f t="shared" si="70"/>
        <v>2109_4_35 day</v>
      </c>
      <c r="AA1326" s="32">
        <f t="shared" si="71"/>
        <v>240314</v>
      </c>
      <c r="AF1326">
        <f>VLOOKUP($I1326,ForageQuality!$G$3:$K$1436,2,FALSE)</f>
        <v>18.970164</v>
      </c>
      <c r="AG1326">
        <f>VLOOKUP($I1326,ForageQuality!$G$3:$K$1436,3,FALSE)</f>
        <v>26.635736000000001</v>
      </c>
      <c r="AH1326">
        <f>VLOOKUP($I1326,ForageQuality!$G$3:$K$1436,4,FALSE)</f>
        <v>33.951583999999997</v>
      </c>
      <c r="AI1326">
        <f>VLOOKUP($I1326,ForageQuality!$G$3:$K$1436,5,FALSE)</f>
        <v>21.616724000000001</v>
      </c>
    </row>
    <row r="1327" spans="1:35" ht="15" customHeight="1" x14ac:dyDescent="0.2">
      <c r="A1327" s="27" t="s">
        <v>28</v>
      </c>
      <c r="B1327" s="27">
        <v>2024</v>
      </c>
      <c r="C1327" s="30">
        <v>45531</v>
      </c>
      <c r="D1327" s="27">
        <v>2106</v>
      </c>
      <c r="E1327" s="31">
        <v>1</v>
      </c>
      <c r="F1327" s="27" t="s">
        <v>24</v>
      </c>
      <c r="G1327" s="27" t="s">
        <v>21</v>
      </c>
      <c r="H1327" s="27">
        <v>3</v>
      </c>
      <c r="I1327" s="5">
        <f t="shared" si="68"/>
        <v>240269</v>
      </c>
      <c r="J1327" s="27">
        <v>5.9837227554920345</v>
      </c>
      <c r="Q1327" t="str">
        <f t="shared" si="69"/>
        <v>2106_3_45 day</v>
      </c>
      <c r="R1327" s="31">
        <v>240315</v>
      </c>
      <c r="S1327" s="34">
        <v>2024</v>
      </c>
      <c r="T1327" s="34" t="s">
        <v>130</v>
      </c>
      <c r="U1327" s="31" t="s">
        <v>28</v>
      </c>
      <c r="V1327" s="31">
        <v>2110</v>
      </c>
      <c r="W1327" s="35">
        <v>13</v>
      </c>
      <c r="X1327">
        <v>4</v>
      </c>
      <c r="Y1327" t="s">
        <v>27</v>
      </c>
      <c r="Z1327" s="5" t="str">
        <f t="shared" si="70"/>
        <v>2110_4_35 day</v>
      </c>
      <c r="AA1327" s="32">
        <f t="shared" si="71"/>
        <v>240315</v>
      </c>
      <c r="AF1327">
        <f>VLOOKUP($I1327,ForageQuality!$G$3:$K$1436,2,FALSE)</f>
        <v>17.475840000000002</v>
      </c>
      <c r="AG1327">
        <f>VLOOKUP($I1327,ForageQuality!$G$3:$K$1436,3,FALSE)</f>
        <v>27.355136000000002</v>
      </c>
      <c r="AH1327">
        <f>VLOOKUP($I1327,ForageQuality!$G$3:$K$1436,4,FALSE)</f>
        <v>34.023423999999999</v>
      </c>
      <c r="AI1327">
        <f>VLOOKUP($I1327,ForageQuality!$G$3:$K$1436,5,FALSE)</f>
        <v>25.280767999999998</v>
      </c>
    </row>
    <row r="1328" spans="1:35" ht="15" customHeight="1" x14ac:dyDescent="0.2">
      <c r="A1328" s="27" t="s">
        <v>28</v>
      </c>
      <c r="B1328" s="27">
        <v>2024</v>
      </c>
      <c r="C1328" s="30">
        <v>45517</v>
      </c>
      <c r="D1328" s="27">
        <v>2107</v>
      </c>
      <c r="E1328" s="31">
        <v>1</v>
      </c>
      <c r="F1328" s="27" t="s">
        <v>22</v>
      </c>
      <c r="G1328" s="27" t="s">
        <v>27</v>
      </c>
      <c r="H1328" s="27">
        <v>3</v>
      </c>
      <c r="I1328" s="5">
        <f t="shared" si="68"/>
        <v>240216</v>
      </c>
      <c r="J1328" s="27">
        <v>3.6165792999565411</v>
      </c>
      <c r="Q1328" t="str">
        <f t="shared" si="69"/>
        <v>2107_3_35 day</v>
      </c>
      <c r="R1328" s="31">
        <v>240316</v>
      </c>
      <c r="S1328" s="34">
        <v>2024</v>
      </c>
      <c r="T1328" s="34" t="s">
        <v>130</v>
      </c>
      <c r="U1328" s="31" t="s">
        <v>28</v>
      </c>
      <c r="V1328" s="31">
        <v>2111</v>
      </c>
      <c r="W1328" s="35">
        <v>13</v>
      </c>
      <c r="X1328">
        <v>4</v>
      </c>
      <c r="Y1328" t="s">
        <v>27</v>
      </c>
      <c r="Z1328" s="5" t="str">
        <f t="shared" si="70"/>
        <v>2111_4_35 day</v>
      </c>
      <c r="AA1328" s="32">
        <f t="shared" si="71"/>
        <v>240316</v>
      </c>
      <c r="AF1328">
        <f>VLOOKUP($I1328,ForageQuality!$G$3:$K$1436,2,FALSE)</f>
        <v>17.352039999999999</v>
      </c>
      <c r="AG1328">
        <f>VLOOKUP($I1328,ForageQuality!$G$3:$K$1436,3,FALSE)</f>
        <v>28.032389999999999</v>
      </c>
      <c r="AH1328">
        <f>VLOOKUP($I1328,ForageQuality!$G$3:$K$1436,4,FALSE)</f>
        <v>36.774279999999997</v>
      </c>
      <c r="AI1328">
        <f>VLOOKUP($I1328,ForageQuality!$G$3:$K$1436,5,FALSE)</f>
        <v>22.64987</v>
      </c>
    </row>
    <row r="1329" spans="1:35" ht="15" customHeight="1" x14ac:dyDescent="0.2">
      <c r="A1329" s="27" t="s">
        <v>28</v>
      </c>
      <c r="B1329" s="27">
        <v>2024</v>
      </c>
      <c r="C1329" s="30">
        <v>45517</v>
      </c>
      <c r="D1329" s="27">
        <v>2108</v>
      </c>
      <c r="E1329" s="31">
        <v>1</v>
      </c>
      <c r="F1329" s="27" t="s">
        <v>26</v>
      </c>
      <c r="G1329" s="27" t="s">
        <v>27</v>
      </c>
      <c r="H1329" s="27">
        <v>3</v>
      </c>
      <c r="I1329" s="5">
        <f t="shared" si="68"/>
        <v>240217</v>
      </c>
      <c r="J1329" s="27">
        <v>4.4761324942316447</v>
      </c>
      <c r="Q1329" t="str">
        <f t="shared" si="69"/>
        <v>2108_3_35 day</v>
      </c>
      <c r="R1329" s="31">
        <v>240317</v>
      </c>
      <c r="S1329" s="34">
        <v>2024</v>
      </c>
      <c r="T1329" s="34" t="s">
        <v>130</v>
      </c>
      <c r="U1329" s="31" t="s">
        <v>28</v>
      </c>
      <c r="V1329" s="31">
        <v>2112</v>
      </c>
      <c r="W1329" s="35">
        <v>13</v>
      </c>
      <c r="X1329">
        <v>4</v>
      </c>
      <c r="Y1329" t="s">
        <v>27</v>
      </c>
      <c r="Z1329" s="5" t="str">
        <f t="shared" si="70"/>
        <v>2112_4_35 day</v>
      </c>
      <c r="AA1329" s="32">
        <f t="shared" si="71"/>
        <v>240317</v>
      </c>
      <c r="AF1329">
        <f>VLOOKUP($I1329,ForageQuality!$G$3:$K$1436,2,FALSE)</f>
        <v>21.5855</v>
      </c>
      <c r="AG1329">
        <f>VLOOKUP($I1329,ForageQuality!$G$3:$K$1436,3,FALSE)</f>
        <v>21.62304</v>
      </c>
      <c r="AH1329">
        <f>VLOOKUP($I1329,ForageQuality!$G$3:$K$1436,4,FALSE)</f>
        <v>27.910990000000002</v>
      </c>
      <c r="AI1329">
        <f>VLOOKUP($I1329,ForageQuality!$G$3:$K$1436,5,FALSE)</f>
        <v>13.72087</v>
      </c>
    </row>
    <row r="1330" spans="1:35" ht="15" customHeight="1" x14ac:dyDescent="0.2">
      <c r="A1330" s="27" t="s">
        <v>28</v>
      </c>
      <c r="B1330" s="27">
        <v>2024</v>
      </c>
      <c r="C1330" s="30">
        <v>45517</v>
      </c>
      <c r="D1330" s="27">
        <v>2109</v>
      </c>
      <c r="E1330" s="31">
        <v>1</v>
      </c>
      <c r="F1330" s="27" t="s">
        <v>20</v>
      </c>
      <c r="G1330" s="27" t="s">
        <v>27</v>
      </c>
      <c r="H1330" s="27">
        <v>3</v>
      </c>
      <c r="I1330" s="5">
        <f t="shared" si="68"/>
        <v>240218</v>
      </c>
      <c r="J1330" s="27">
        <v>3.3671158495752809</v>
      </c>
      <c r="Q1330" t="str">
        <f t="shared" si="69"/>
        <v>2109_3_35 day</v>
      </c>
      <c r="R1330" s="31">
        <v>240318</v>
      </c>
      <c r="S1330" s="34">
        <v>2024</v>
      </c>
      <c r="T1330" s="34" t="s">
        <v>130</v>
      </c>
      <c r="U1330" s="31" t="s">
        <v>28</v>
      </c>
      <c r="V1330" s="31">
        <v>2207</v>
      </c>
      <c r="W1330" s="35">
        <v>13</v>
      </c>
      <c r="X1330">
        <v>4</v>
      </c>
      <c r="Y1330" t="s">
        <v>27</v>
      </c>
      <c r="Z1330" s="5" t="str">
        <f t="shared" si="70"/>
        <v>2207_4_35 day</v>
      </c>
      <c r="AA1330" s="32">
        <f t="shared" si="71"/>
        <v>240318</v>
      </c>
      <c r="AF1330">
        <f>VLOOKUP($I1330,ForageQuality!$G$3:$K$1436,2,FALSE)</f>
        <v>17.919619999999998</v>
      </c>
      <c r="AG1330">
        <f>VLOOKUP($I1330,ForageQuality!$G$3:$K$1436,3,FALSE)</f>
        <v>26.335273999999998</v>
      </c>
      <c r="AH1330">
        <f>VLOOKUP($I1330,ForageQuality!$G$3:$K$1436,4,FALSE)</f>
        <v>33.718907999999999</v>
      </c>
      <c r="AI1330">
        <f>VLOOKUP($I1330,ForageQuality!$G$3:$K$1436,5,FALSE)</f>
        <v>17.778890000000001</v>
      </c>
    </row>
    <row r="1331" spans="1:35" ht="15" customHeight="1" x14ac:dyDescent="0.2">
      <c r="A1331" s="27" t="s">
        <v>28</v>
      </c>
      <c r="B1331" s="27">
        <v>2024</v>
      </c>
      <c r="C1331" s="30">
        <v>45517</v>
      </c>
      <c r="D1331" s="27">
        <v>2110</v>
      </c>
      <c r="E1331" s="31">
        <v>1</v>
      </c>
      <c r="F1331" s="27" t="s">
        <v>23</v>
      </c>
      <c r="G1331" s="27" t="s">
        <v>27</v>
      </c>
      <c r="H1331" s="27">
        <v>3</v>
      </c>
      <c r="I1331" s="5">
        <f t="shared" ref="I1331:I1394" si="72">VLOOKUP(Q1331,Z$1012:AA$1443,2,FALSE)</f>
        <v>240219</v>
      </c>
      <c r="J1331" s="27">
        <v>3.7573633852335511</v>
      </c>
      <c r="Q1331" t="str">
        <f t="shared" si="69"/>
        <v>2110_3_35 day</v>
      </c>
      <c r="R1331" s="31">
        <v>240319</v>
      </c>
      <c r="S1331" s="34">
        <v>2024</v>
      </c>
      <c r="T1331" s="34" t="s">
        <v>130</v>
      </c>
      <c r="U1331" s="31" t="s">
        <v>28</v>
      </c>
      <c r="V1331" s="31">
        <v>2208</v>
      </c>
      <c r="W1331" s="35">
        <v>13</v>
      </c>
      <c r="X1331">
        <v>4</v>
      </c>
      <c r="Y1331" t="s">
        <v>27</v>
      </c>
      <c r="Z1331" s="5" t="str">
        <f t="shared" si="70"/>
        <v>2208_4_35 day</v>
      </c>
      <c r="AA1331" s="32">
        <f t="shared" si="71"/>
        <v>240319</v>
      </c>
      <c r="AF1331">
        <f>VLOOKUP($I1331,ForageQuality!$G$3:$K$1436,2,FALSE)</f>
        <v>20.475228000000001</v>
      </c>
      <c r="AG1331">
        <f>VLOOKUP($I1331,ForageQuality!$G$3:$K$1436,3,FALSE)</f>
        <v>22.775288</v>
      </c>
      <c r="AH1331">
        <f>VLOOKUP($I1331,ForageQuality!$G$3:$K$1436,4,FALSE)</f>
        <v>29.121576000000001</v>
      </c>
      <c r="AI1331">
        <f>VLOOKUP($I1331,ForageQuality!$G$3:$K$1436,5,FALSE)</f>
        <v>16.278791999999999</v>
      </c>
    </row>
    <row r="1332" spans="1:35" ht="15" customHeight="1" x14ac:dyDescent="0.2">
      <c r="A1332" s="27" t="s">
        <v>28</v>
      </c>
      <c r="B1332" s="27">
        <v>2024</v>
      </c>
      <c r="C1332" s="30">
        <v>45517</v>
      </c>
      <c r="D1332" s="27">
        <v>2111</v>
      </c>
      <c r="E1332" s="31">
        <v>1</v>
      </c>
      <c r="F1332" s="27" t="s">
        <v>24</v>
      </c>
      <c r="G1332" s="27" t="s">
        <v>27</v>
      </c>
      <c r="H1332" s="27">
        <v>3</v>
      </c>
      <c r="I1332" s="5">
        <f t="shared" si="72"/>
        <v>240220</v>
      </c>
      <c r="J1332" s="27">
        <v>5.5664675796098466</v>
      </c>
      <c r="Q1332" t="str">
        <f t="shared" si="69"/>
        <v>2111_3_35 day</v>
      </c>
      <c r="R1332" s="31">
        <v>240320</v>
      </c>
      <c r="S1332" s="34">
        <v>2024</v>
      </c>
      <c r="T1332" s="34" t="s">
        <v>130</v>
      </c>
      <c r="U1332" s="31" t="s">
        <v>28</v>
      </c>
      <c r="V1332" s="31">
        <v>2209</v>
      </c>
      <c r="W1332" s="35">
        <v>13</v>
      </c>
      <c r="X1332">
        <v>4</v>
      </c>
      <c r="Y1332" t="s">
        <v>27</v>
      </c>
      <c r="Z1332" s="5" t="str">
        <f t="shared" si="70"/>
        <v>2209_4_35 day</v>
      </c>
      <c r="AA1332" s="32">
        <f t="shared" si="71"/>
        <v>240320</v>
      </c>
      <c r="AF1332">
        <f>VLOOKUP($I1332,ForageQuality!$G$3:$K$1436,2,FALSE)</f>
        <v>19.205587999999999</v>
      </c>
      <c r="AG1332">
        <f>VLOOKUP($I1332,ForageQuality!$G$3:$K$1436,3,FALSE)</f>
        <v>27.138741</v>
      </c>
      <c r="AH1332">
        <f>VLOOKUP($I1332,ForageQuality!$G$3:$K$1436,4,FALSE)</f>
        <v>34.581378000000001</v>
      </c>
      <c r="AI1332">
        <f>VLOOKUP($I1332,ForageQuality!$G$3:$K$1436,5,FALSE)</f>
        <v>23.516469000000001</v>
      </c>
    </row>
    <row r="1333" spans="1:35" ht="15" customHeight="1" x14ac:dyDescent="0.2">
      <c r="A1333" s="27" t="s">
        <v>28</v>
      </c>
      <c r="B1333" s="27">
        <v>2024</v>
      </c>
      <c r="C1333" s="30">
        <v>45517</v>
      </c>
      <c r="D1333" s="27">
        <v>2112</v>
      </c>
      <c r="E1333" s="31">
        <v>1</v>
      </c>
      <c r="F1333" s="27" t="s">
        <v>25</v>
      </c>
      <c r="G1333" s="27" t="s">
        <v>27</v>
      </c>
      <c r="H1333" s="27">
        <v>3</v>
      </c>
      <c r="I1333" s="5">
        <f t="shared" si="72"/>
        <v>240221</v>
      </c>
      <c r="J1333" s="27">
        <v>4.2089569966416471</v>
      </c>
      <c r="Q1333" t="str">
        <f t="shared" ref="Q1333:Q1396" si="73">D1333&amp;"_"&amp;H1333&amp;"_"&amp;G1333</f>
        <v>2112_3_35 day</v>
      </c>
      <c r="R1333" s="31">
        <v>240321</v>
      </c>
      <c r="S1333" s="34">
        <v>2024</v>
      </c>
      <c r="T1333" s="34" t="s">
        <v>130</v>
      </c>
      <c r="U1333" s="31" t="s">
        <v>28</v>
      </c>
      <c r="V1333" s="31">
        <v>2210</v>
      </c>
      <c r="W1333" s="35">
        <v>13</v>
      </c>
      <c r="X1333">
        <v>4</v>
      </c>
      <c r="Y1333" t="s">
        <v>27</v>
      </c>
      <c r="Z1333" s="5" t="str">
        <f t="shared" ref="Z1333:Z1396" si="74">V1333&amp;"_"&amp;X1333&amp;"_"&amp;Y1333</f>
        <v>2210_4_35 day</v>
      </c>
      <c r="AA1333" s="32">
        <f t="shared" ref="AA1333:AA1396" si="75">R1333</f>
        <v>240321</v>
      </c>
      <c r="AF1333">
        <f>VLOOKUP($I1333,ForageQuality!$G$3:$K$1436,2,FALSE)</f>
        <v>17.677638000000002</v>
      </c>
      <c r="AG1333">
        <f>VLOOKUP($I1333,ForageQuality!$G$3:$K$1436,3,FALSE)</f>
        <v>26.492961999999999</v>
      </c>
      <c r="AH1333">
        <f>VLOOKUP($I1333,ForageQuality!$G$3:$K$1436,4,FALSE)</f>
        <v>35.731195999999997</v>
      </c>
      <c r="AI1333">
        <f>VLOOKUP($I1333,ForageQuality!$G$3:$K$1436,5,FALSE)</f>
        <v>21.295867999999999</v>
      </c>
    </row>
    <row r="1334" spans="1:35" ht="15" customHeight="1" x14ac:dyDescent="0.2">
      <c r="A1334" s="27" t="s">
        <v>28</v>
      </c>
      <c r="B1334" s="27">
        <v>2024</v>
      </c>
      <c r="C1334" s="30">
        <v>45531</v>
      </c>
      <c r="D1334" s="27">
        <v>2201</v>
      </c>
      <c r="E1334" s="31">
        <v>2</v>
      </c>
      <c r="F1334" s="27" t="s">
        <v>20</v>
      </c>
      <c r="G1334" s="27" t="s">
        <v>21</v>
      </c>
      <c r="H1334" s="27">
        <v>3</v>
      </c>
      <c r="I1334" s="5">
        <f t="shared" si="72"/>
        <v>240270</v>
      </c>
      <c r="J1334" s="27">
        <v>6.2329592525489366</v>
      </c>
      <c r="Q1334" t="str">
        <f t="shared" si="73"/>
        <v>2201_3_45 day</v>
      </c>
      <c r="R1334" s="31">
        <v>240322</v>
      </c>
      <c r="S1334" s="34">
        <v>2024</v>
      </c>
      <c r="T1334" s="34" t="s">
        <v>130</v>
      </c>
      <c r="U1334" s="31" t="s">
        <v>28</v>
      </c>
      <c r="V1334" s="31">
        <v>2211</v>
      </c>
      <c r="W1334" s="35">
        <v>13</v>
      </c>
      <c r="X1334">
        <v>4</v>
      </c>
      <c r="Y1334" t="s">
        <v>27</v>
      </c>
      <c r="Z1334" s="5" t="str">
        <f t="shared" si="74"/>
        <v>2211_4_35 day</v>
      </c>
      <c r="AA1334" s="32">
        <f t="shared" si="75"/>
        <v>240322</v>
      </c>
      <c r="AF1334">
        <f>VLOOKUP($I1334,ForageQuality!$G$3:$K$1436,2,FALSE)</f>
        <v>20.318345999999998</v>
      </c>
      <c r="AG1334">
        <f>VLOOKUP($I1334,ForageQuality!$G$3:$K$1436,3,FALSE)</f>
        <v>24.474585999999999</v>
      </c>
      <c r="AH1334">
        <f>VLOOKUP($I1334,ForageQuality!$G$3:$K$1436,4,FALSE)</f>
        <v>30.36889</v>
      </c>
      <c r="AI1334">
        <f>VLOOKUP($I1334,ForageQuality!$G$3:$K$1436,5,FALSE)</f>
        <v>22.849874</v>
      </c>
    </row>
    <row r="1335" spans="1:35" ht="15" customHeight="1" x14ac:dyDescent="0.2">
      <c r="A1335" s="27" t="s">
        <v>28</v>
      </c>
      <c r="B1335" s="27">
        <v>2024</v>
      </c>
      <c r="C1335" s="30">
        <v>45531</v>
      </c>
      <c r="D1335" s="27">
        <v>2202</v>
      </c>
      <c r="E1335" s="31">
        <v>2</v>
      </c>
      <c r="F1335" s="27" t="s">
        <v>22</v>
      </c>
      <c r="G1335" s="27" t="s">
        <v>21</v>
      </c>
      <c r="H1335" s="27">
        <v>3</v>
      </c>
      <c r="I1335" s="5">
        <f t="shared" si="72"/>
        <v>240271</v>
      </c>
      <c r="J1335" s="27">
        <v>4.9562311588342256</v>
      </c>
      <c r="Q1335" t="str">
        <f t="shared" si="73"/>
        <v>2202_3_45 day</v>
      </c>
      <c r="R1335" s="31">
        <v>240323</v>
      </c>
      <c r="S1335" s="34">
        <v>2024</v>
      </c>
      <c r="T1335" s="34" t="s">
        <v>130</v>
      </c>
      <c r="U1335" s="31" t="s">
        <v>28</v>
      </c>
      <c r="V1335" s="31">
        <v>2212</v>
      </c>
      <c r="W1335" s="35">
        <v>13</v>
      </c>
      <c r="X1335">
        <v>4</v>
      </c>
      <c r="Y1335" t="s">
        <v>27</v>
      </c>
      <c r="Z1335" s="5" t="str">
        <f t="shared" si="74"/>
        <v>2212_4_35 day</v>
      </c>
      <c r="AA1335" s="32">
        <f t="shared" si="75"/>
        <v>240323</v>
      </c>
      <c r="AF1335">
        <f>VLOOKUP($I1335,ForageQuality!$G$3:$K$1436,2,FALSE)</f>
        <v>20.022586</v>
      </c>
      <c r="AG1335">
        <f>VLOOKUP($I1335,ForageQuality!$G$3:$K$1436,3,FALSE)</f>
        <v>24.174648000000001</v>
      </c>
      <c r="AH1335">
        <f>VLOOKUP($I1335,ForageQuality!$G$3:$K$1436,4,FALSE)</f>
        <v>29.849447999999999</v>
      </c>
      <c r="AI1335">
        <f>VLOOKUP($I1335,ForageQuality!$G$3:$K$1436,5,FALSE)</f>
        <v>20.571149999999999</v>
      </c>
    </row>
    <row r="1336" spans="1:35" ht="15" customHeight="1" x14ac:dyDescent="0.2">
      <c r="A1336" s="27" t="s">
        <v>28</v>
      </c>
      <c r="B1336" s="27">
        <v>2024</v>
      </c>
      <c r="C1336" s="30">
        <v>45531</v>
      </c>
      <c r="D1336" s="27">
        <v>2203</v>
      </c>
      <c r="E1336" s="31">
        <v>2</v>
      </c>
      <c r="F1336" s="27" t="s">
        <v>24</v>
      </c>
      <c r="G1336" s="27" t="s">
        <v>21</v>
      </c>
      <c r="H1336" s="27">
        <v>3</v>
      </c>
      <c r="I1336" s="5">
        <f t="shared" si="72"/>
        <v>240272</v>
      </c>
      <c r="J1336" s="27">
        <v>5.8479436173853516</v>
      </c>
      <c r="Q1336" t="str">
        <f t="shared" si="73"/>
        <v>2203_3_45 day</v>
      </c>
      <c r="R1336" s="31">
        <v>240324</v>
      </c>
      <c r="S1336" s="34">
        <v>2024</v>
      </c>
      <c r="T1336" s="34" t="s">
        <v>130</v>
      </c>
      <c r="U1336" s="31" t="s">
        <v>28</v>
      </c>
      <c r="V1336" s="31">
        <v>2301</v>
      </c>
      <c r="W1336" s="35">
        <v>13</v>
      </c>
      <c r="X1336">
        <v>4</v>
      </c>
      <c r="Y1336" t="s">
        <v>27</v>
      </c>
      <c r="Z1336" s="5" t="str">
        <f t="shared" si="74"/>
        <v>2301_4_35 day</v>
      </c>
      <c r="AA1336" s="32">
        <f t="shared" si="75"/>
        <v>240324</v>
      </c>
      <c r="AF1336">
        <f>VLOOKUP($I1336,ForageQuality!$G$3:$K$1436,2,FALSE)</f>
        <v>17.567219999999999</v>
      </c>
      <c r="AG1336">
        <f>VLOOKUP($I1336,ForageQuality!$G$3:$K$1436,3,FALSE)</f>
        <v>26.119060000000001</v>
      </c>
      <c r="AH1336">
        <f>VLOOKUP($I1336,ForageQuality!$G$3:$K$1436,4,FALSE)</f>
        <v>32.164000000000001</v>
      </c>
      <c r="AI1336">
        <f>VLOOKUP($I1336,ForageQuality!$G$3:$K$1436,5,FALSE)</f>
        <v>25.059539999999998</v>
      </c>
    </row>
    <row r="1337" spans="1:35" ht="15" customHeight="1" x14ac:dyDescent="0.2">
      <c r="A1337" s="27" t="s">
        <v>28</v>
      </c>
      <c r="B1337" s="27">
        <v>2024</v>
      </c>
      <c r="C1337" s="30">
        <v>45531</v>
      </c>
      <c r="D1337" s="27">
        <v>2204</v>
      </c>
      <c r="E1337" s="31">
        <v>2</v>
      </c>
      <c r="F1337" s="27" t="s">
        <v>23</v>
      </c>
      <c r="G1337" s="27" t="s">
        <v>21</v>
      </c>
      <c r="H1337" s="27">
        <v>3</v>
      </c>
      <c r="I1337" s="5">
        <f t="shared" si="72"/>
        <v>240273</v>
      </c>
      <c r="J1337" s="27">
        <v>4.6375927083634814</v>
      </c>
      <c r="Q1337" t="str">
        <f t="shared" si="73"/>
        <v>2204_3_45 day</v>
      </c>
      <c r="R1337" s="31">
        <v>240325</v>
      </c>
      <c r="S1337" s="34">
        <v>2024</v>
      </c>
      <c r="T1337" s="34" t="s">
        <v>130</v>
      </c>
      <c r="U1337" s="31" t="s">
        <v>28</v>
      </c>
      <c r="V1337" s="31">
        <v>2302</v>
      </c>
      <c r="W1337" s="35">
        <v>13</v>
      </c>
      <c r="X1337">
        <v>4</v>
      </c>
      <c r="Y1337" t="s">
        <v>27</v>
      </c>
      <c r="Z1337" s="5" t="str">
        <f t="shared" si="74"/>
        <v>2302_4_35 day</v>
      </c>
      <c r="AA1337" s="32">
        <f t="shared" si="75"/>
        <v>240325</v>
      </c>
      <c r="AF1337">
        <f>VLOOKUP($I1337,ForageQuality!$G$3:$K$1436,2,FALSE)</f>
        <v>19.661940000000001</v>
      </c>
      <c r="AG1337">
        <f>VLOOKUP($I1337,ForageQuality!$G$3:$K$1436,3,FALSE)</f>
        <v>25.137899999999998</v>
      </c>
      <c r="AH1337">
        <f>VLOOKUP($I1337,ForageQuality!$G$3:$K$1436,4,FALSE)</f>
        <v>32.483699999999999</v>
      </c>
      <c r="AI1337">
        <f>VLOOKUP($I1337,ForageQuality!$G$3:$K$1436,5,FALSE)</f>
        <v>17.572679999999998</v>
      </c>
    </row>
    <row r="1338" spans="1:35" ht="15" customHeight="1" x14ac:dyDescent="0.2">
      <c r="A1338" s="27" t="s">
        <v>28</v>
      </c>
      <c r="B1338" s="27">
        <v>2024</v>
      </c>
      <c r="C1338" s="30">
        <v>45531</v>
      </c>
      <c r="D1338" s="27">
        <v>2205</v>
      </c>
      <c r="E1338" s="31">
        <v>2</v>
      </c>
      <c r="F1338" s="27" t="s">
        <v>26</v>
      </c>
      <c r="G1338" s="27" t="s">
        <v>21</v>
      </c>
      <c r="H1338" s="27">
        <v>3</v>
      </c>
      <c r="I1338" s="5">
        <f t="shared" si="72"/>
        <v>240274</v>
      </c>
      <c r="J1338" s="27">
        <v>4.6470336843114373</v>
      </c>
      <c r="Q1338" t="str">
        <f t="shared" si="73"/>
        <v>2205_3_45 day</v>
      </c>
      <c r="R1338" s="31">
        <v>240326</v>
      </c>
      <c r="S1338" s="34">
        <v>2024</v>
      </c>
      <c r="T1338" s="34" t="s">
        <v>130</v>
      </c>
      <c r="U1338" s="31" t="s">
        <v>28</v>
      </c>
      <c r="V1338" s="31">
        <v>2303</v>
      </c>
      <c r="W1338" s="35">
        <v>13</v>
      </c>
      <c r="X1338">
        <v>4</v>
      </c>
      <c r="Y1338" t="s">
        <v>27</v>
      </c>
      <c r="Z1338" s="5" t="str">
        <f t="shared" si="74"/>
        <v>2303_4_35 day</v>
      </c>
      <c r="AA1338" s="32">
        <f t="shared" si="75"/>
        <v>240326</v>
      </c>
      <c r="AF1338">
        <f>VLOOKUP($I1338,ForageQuality!$G$3:$K$1436,2,FALSE)</f>
        <v>20.806380000000001</v>
      </c>
      <c r="AG1338">
        <f>VLOOKUP($I1338,ForageQuality!$G$3:$K$1436,3,FALSE)</f>
        <v>22.759632</v>
      </c>
      <c r="AH1338">
        <f>VLOOKUP($I1338,ForageQuality!$G$3:$K$1436,4,FALSE)</f>
        <v>28.619388000000001</v>
      </c>
      <c r="AI1338">
        <f>VLOOKUP($I1338,ForageQuality!$G$3:$K$1436,5,FALSE)</f>
        <v>16.295971999999999</v>
      </c>
    </row>
    <row r="1339" spans="1:35" ht="15" customHeight="1" x14ac:dyDescent="0.2">
      <c r="A1339" s="27" t="s">
        <v>28</v>
      </c>
      <c r="B1339" s="27">
        <v>2024</v>
      </c>
      <c r="C1339" s="30">
        <v>45531</v>
      </c>
      <c r="D1339" s="27">
        <v>2206</v>
      </c>
      <c r="E1339" s="31">
        <v>2</v>
      </c>
      <c r="F1339" s="27" t="s">
        <v>25</v>
      </c>
      <c r="G1339" s="27" t="s">
        <v>21</v>
      </c>
      <c r="H1339" s="27">
        <v>3</v>
      </c>
      <c r="I1339" s="5">
        <f t="shared" si="72"/>
        <v>240275</v>
      </c>
      <c r="J1339" s="27">
        <v>5.21525708612001</v>
      </c>
      <c r="Q1339" t="str">
        <f t="shared" si="73"/>
        <v>2206_3_45 day</v>
      </c>
      <c r="R1339" s="31">
        <v>240327</v>
      </c>
      <c r="S1339" s="34">
        <v>2024</v>
      </c>
      <c r="T1339" s="34" t="s">
        <v>130</v>
      </c>
      <c r="U1339" s="31" t="s">
        <v>28</v>
      </c>
      <c r="V1339" s="31">
        <v>2304</v>
      </c>
      <c r="W1339" s="35">
        <v>13</v>
      </c>
      <c r="X1339">
        <v>4</v>
      </c>
      <c r="Y1339" t="s">
        <v>27</v>
      </c>
      <c r="Z1339" s="5" t="str">
        <f t="shared" si="74"/>
        <v>2304_4_35 day</v>
      </c>
      <c r="AA1339" s="32">
        <f t="shared" si="75"/>
        <v>240327</v>
      </c>
      <c r="AF1339">
        <f>VLOOKUP($I1339,ForageQuality!$G$3:$K$1436,2,FALSE)</f>
        <v>20.703440000000001</v>
      </c>
      <c r="AG1339">
        <f>VLOOKUP($I1339,ForageQuality!$G$3:$K$1436,3,FALSE)</f>
        <v>24.160309999999999</v>
      </c>
      <c r="AH1339">
        <f>VLOOKUP($I1339,ForageQuality!$G$3:$K$1436,4,FALSE)</f>
        <v>30.327895000000002</v>
      </c>
      <c r="AI1339">
        <f>VLOOKUP($I1339,ForageQuality!$G$3:$K$1436,5,FALSE)</f>
        <v>17.756599999999999</v>
      </c>
    </row>
    <row r="1340" spans="1:35" ht="15" customHeight="1" x14ac:dyDescent="0.2">
      <c r="A1340" s="27" t="s">
        <v>28</v>
      </c>
      <c r="B1340" s="27">
        <v>2024</v>
      </c>
      <c r="C1340" s="30">
        <v>45517</v>
      </c>
      <c r="D1340" s="27">
        <v>2207</v>
      </c>
      <c r="E1340" s="31">
        <v>2</v>
      </c>
      <c r="F1340" s="27" t="s">
        <v>20</v>
      </c>
      <c r="G1340" s="27" t="s">
        <v>27</v>
      </c>
      <c r="H1340" s="27">
        <v>3</v>
      </c>
      <c r="I1340" s="5">
        <f t="shared" si="72"/>
        <v>240222</v>
      </c>
      <c r="J1340" s="27">
        <v>5.7797040704854181</v>
      </c>
      <c r="Q1340" t="str">
        <f t="shared" si="73"/>
        <v>2207_3_35 day</v>
      </c>
      <c r="R1340" s="31">
        <v>240328</v>
      </c>
      <c r="S1340" s="34">
        <v>2024</v>
      </c>
      <c r="T1340" s="34" t="s">
        <v>130</v>
      </c>
      <c r="U1340" s="31" t="s">
        <v>28</v>
      </c>
      <c r="V1340" s="31">
        <v>2305</v>
      </c>
      <c r="W1340" s="35">
        <v>13</v>
      </c>
      <c r="X1340">
        <v>4</v>
      </c>
      <c r="Y1340" t="s">
        <v>27</v>
      </c>
      <c r="Z1340" s="5" t="str">
        <f t="shared" si="74"/>
        <v>2305_4_35 day</v>
      </c>
      <c r="AA1340" s="32">
        <f t="shared" si="75"/>
        <v>240328</v>
      </c>
      <c r="AF1340">
        <f>VLOOKUP($I1340,ForageQuality!$G$3:$K$1436,2,FALSE)</f>
        <v>19.256129000000001</v>
      </c>
      <c r="AG1340">
        <f>VLOOKUP($I1340,ForageQuality!$G$3:$K$1436,3,FALSE)</f>
        <v>24.665154000000001</v>
      </c>
      <c r="AH1340">
        <f>VLOOKUP($I1340,ForageQuality!$G$3:$K$1436,4,FALSE)</f>
        <v>30.544529000000001</v>
      </c>
      <c r="AI1340">
        <f>VLOOKUP($I1340,ForageQuality!$G$3:$K$1436,5,FALSE)</f>
        <v>21.589065000000002</v>
      </c>
    </row>
    <row r="1341" spans="1:35" ht="15" customHeight="1" x14ac:dyDescent="0.2">
      <c r="A1341" s="27" t="s">
        <v>28</v>
      </c>
      <c r="B1341" s="27">
        <v>2024</v>
      </c>
      <c r="C1341" s="30">
        <v>45517</v>
      </c>
      <c r="D1341" s="27">
        <v>2208</v>
      </c>
      <c r="E1341" s="31">
        <v>2</v>
      </c>
      <c r="F1341" s="27" t="s">
        <v>23</v>
      </c>
      <c r="G1341" s="27" t="s">
        <v>27</v>
      </c>
      <c r="H1341" s="27">
        <v>3</v>
      </c>
      <c r="I1341" s="5">
        <f t="shared" si="72"/>
        <v>240223</v>
      </c>
      <c r="J1341" s="27">
        <v>4.2855862497199961</v>
      </c>
      <c r="Q1341" t="str">
        <f t="shared" si="73"/>
        <v>2208_3_35 day</v>
      </c>
      <c r="R1341" s="31">
        <v>240329</v>
      </c>
      <c r="S1341" s="34">
        <v>2024</v>
      </c>
      <c r="T1341" s="34" t="s">
        <v>130</v>
      </c>
      <c r="U1341" s="31" t="s">
        <v>28</v>
      </c>
      <c r="V1341" s="31">
        <v>2306</v>
      </c>
      <c r="W1341" s="35">
        <v>13</v>
      </c>
      <c r="X1341">
        <v>4</v>
      </c>
      <c r="Y1341" t="s">
        <v>27</v>
      </c>
      <c r="Z1341" s="5" t="str">
        <f t="shared" si="74"/>
        <v>2306_4_35 day</v>
      </c>
      <c r="AA1341" s="32">
        <f t="shared" si="75"/>
        <v>240329</v>
      </c>
      <c r="AF1341">
        <f>VLOOKUP($I1341,ForageQuality!$G$3:$K$1436,2,FALSE)</f>
        <v>17.878898</v>
      </c>
      <c r="AG1341">
        <f>VLOOKUP($I1341,ForageQuality!$G$3:$K$1436,3,FALSE)</f>
        <v>23.944451999999998</v>
      </c>
      <c r="AH1341">
        <f>VLOOKUP($I1341,ForageQuality!$G$3:$K$1436,4,FALSE)</f>
        <v>32.748384000000001</v>
      </c>
      <c r="AI1341">
        <f>VLOOKUP($I1341,ForageQuality!$G$3:$K$1436,5,FALSE)</f>
        <v>18.832190000000001</v>
      </c>
    </row>
    <row r="1342" spans="1:35" ht="15" customHeight="1" x14ac:dyDescent="0.2">
      <c r="A1342" s="27" t="s">
        <v>28</v>
      </c>
      <c r="B1342" s="27">
        <v>2024</v>
      </c>
      <c r="C1342" s="30">
        <v>45517</v>
      </c>
      <c r="D1342" s="27">
        <v>2209</v>
      </c>
      <c r="E1342" s="31">
        <v>2</v>
      </c>
      <c r="F1342" s="27" t="s">
        <v>22</v>
      </c>
      <c r="G1342" s="27" t="s">
        <v>27</v>
      </c>
      <c r="H1342" s="27">
        <v>3</v>
      </c>
      <c r="I1342" s="5">
        <f t="shared" si="72"/>
        <v>240224</v>
      </c>
      <c r="J1342" s="27">
        <v>4.0743993139791899</v>
      </c>
      <c r="Q1342" t="str">
        <f t="shared" si="73"/>
        <v>2209_3_35 day</v>
      </c>
      <c r="R1342" s="31">
        <v>240330</v>
      </c>
      <c r="S1342" s="34">
        <v>2024</v>
      </c>
      <c r="T1342" s="34" t="s">
        <v>130</v>
      </c>
      <c r="U1342" s="31" t="s">
        <v>28</v>
      </c>
      <c r="V1342" s="31">
        <v>2407</v>
      </c>
      <c r="W1342" s="35">
        <v>13</v>
      </c>
      <c r="X1342">
        <v>4</v>
      </c>
      <c r="Y1342" t="s">
        <v>27</v>
      </c>
      <c r="Z1342" s="5" t="str">
        <f t="shared" si="74"/>
        <v>2407_4_35 day</v>
      </c>
      <c r="AA1342" s="32">
        <f t="shared" si="75"/>
        <v>240330</v>
      </c>
      <c r="AF1342">
        <f>VLOOKUP($I1342,ForageQuality!$G$3:$K$1436,2,FALSE)</f>
        <v>19.820857</v>
      </c>
      <c r="AG1342">
        <f>VLOOKUP($I1342,ForageQuality!$G$3:$K$1436,3,FALSE)</f>
        <v>23.890789999999999</v>
      </c>
      <c r="AH1342">
        <f>VLOOKUP($I1342,ForageQuality!$G$3:$K$1436,4,FALSE)</f>
        <v>31.426303999999998</v>
      </c>
      <c r="AI1342">
        <f>VLOOKUP($I1342,ForageQuality!$G$3:$K$1436,5,FALSE)</f>
        <v>17.582865999999999</v>
      </c>
    </row>
    <row r="1343" spans="1:35" ht="15" customHeight="1" x14ac:dyDescent="0.2">
      <c r="A1343" s="27" t="s">
        <v>28</v>
      </c>
      <c r="B1343" s="27">
        <v>2024</v>
      </c>
      <c r="C1343" s="30">
        <v>45517</v>
      </c>
      <c r="D1343" s="27">
        <v>2210</v>
      </c>
      <c r="E1343" s="31">
        <v>2</v>
      </c>
      <c r="F1343" s="27" t="s">
        <v>24</v>
      </c>
      <c r="G1343" s="27" t="s">
        <v>27</v>
      </c>
      <c r="H1343" s="27">
        <v>3</v>
      </c>
      <c r="I1343" s="5">
        <f t="shared" si="72"/>
        <v>240225</v>
      </c>
      <c r="J1343" s="27">
        <v>5.4156159488771882</v>
      </c>
      <c r="Q1343" t="str">
        <f t="shared" si="73"/>
        <v>2210_3_35 day</v>
      </c>
      <c r="R1343" s="31">
        <v>240331</v>
      </c>
      <c r="S1343" s="34">
        <v>2024</v>
      </c>
      <c r="T1343" s="34" t="s">
        <v>130</v>
      </c>
      <c r="U1343" s="31" t="s">
        <v>28</v>
      </c>
      <c r="V1343" s="31">
        <v>2408</v>
      </c>
      <c r="W1343" s="35">
        <v>13</v>
      </c>
      <c r="X1343">
        <v>4</v>
      </c>
      <c r="Y1343" t="s">
        <v>27</v>
      </c>
      <c r="Z1343" s="5" t="str">
        <f t="shared" si="74"/>
        <v>2408_4_35 day</v>
      </c>
      <c r="AA1343" s="32">
        <f t="shared" si="75"/>
        <v>240331</v>
      </c>
      <c r="AF1343">
        <f>VLOOKUP($I1343,ForageQuality!$G$3:$K$1436,2,FALSE)</f>
        <v>19.138113000000001</v>
      </c>
      <c r="AG1343">
        <f>VLOOKUP($I1343,ForageQuality!$G$3:$K$1436,3,FALSE)</f>
        <v>25.950942000000001</v>
      </c>
      <c r="AH1343">
        <f>VLOOKUP($I1343,ForageQuality!$G$3:$K$1436,4,FALSE)</f>
        <v>32.302044000000002</v>
      </c>
      <c r="AI1343">
        <f>VLOOKUP($I1343,ForageQuality!$G$3:$K$1436,5,FALSE)</f>
        <v>23.218271999999999</v>
      </c>
    </row>
    <row r="1344" spans="1:35" ht="15" customHeight="1" x14ac:dyDescent="0.2">
      <c r="A1344" s="27" t="s">
        <v>28</v>
      </c>
      <c r="B1344" s="27">
        <v>2024</v>
      </c>
      <c r="C1344" s="30">
        <v>45517</v>
      </c>
      <c r="D1344" s="27">
        <v>2211</v>
      </c>
      <c r="E1344" s="31">
        <v>2</v>
      </c>
      <c r="F1344" s="27" t="s">
        <v>25</v>
      </c>
      <c r="G1344" s="27" t="s">
        <v>27</v>
      </c>
      <c r="H1344" s="27">
        <v>3</v>
      </c>
      <c r="I1344" s="5">
        <f t="shared" si="72"/>
        <v>240226</v>
      </c>
      <c r="J1344" s="27">
        <v>4.9743656559573459</v>
      </c>
      <c r="Q1344" t="str">
        <f t="shared" si="73"/>
        <v>2211_3_35 day</v>
      </c>
      <c r="R1344" s="31">
        <v>240332</v>
      </c>
      <c r="S1344" s="34">
        <v>2024</v>
      </c>
      <c r="T1344" s="34" t="s">
        <v>130</v>
      </c>
      <c r="U1344" s="31" t="s">
        <v>28</v>
      </c>
      <c r="V1344" s="31">
        <v>2409</v>
      </c>
      <c r="W1344" s="35">
        <v>13</v>
      </c>
      <c r="X1344">
        <v>4</v>
      </c>
      <c r="Y1344" t="s">
        <v>27</v>
      </c>
      <c r="Z1344" s="5" t="str">
        <f t="shared" si="74"/>
        <v>2409_4_35 day</v>
      </c>
      <c r="AA1344" s="32">
        <f t="shared" si="75"/>
        <v>240332</v>
      </c>
      <c r="AF1344">
        <f>VLOOKUP($I1344,ForageQuality!$G$3:$K$1436,2,FALSE)</f>
        <v>17.361799999999999</v>
      </c>
      <c r="AG1344">
        <f>VLOOKUP($I1344,ForageQuality!$G$3:$K$1436,3,FALSE)</f>
        <v>26.122599999999998</v>
      </c>
      <c r="AH1344">
        <f>VLOOKUP($I1344,ForageQuality!$G$3:$K$1436,4,FALSE)</f>
        <v>31.9788</v>
      </c>
      <c r="AI1344">
        <f>VLOOKUP($I1344,ForageQuality!$G$3:$K$1436,5,FALSE)</f>
        <v>22.719799999999999</v>
      </c>
    </row>
    <row r="1345" spans="1:35" ht="15" customHeight="1" x14ac:dyDescent="0.2">
      <c r="A1345" s="27" t="s">
        <v>28</v>
      </c>
      <c r="B1345" s="27">
        <v>2024</v>
      </c>
      <c r="C1345" s="30">
        <v>45517</v>
      </c>
      <c r="D1345" s="27">
        <v>2212</v>
      </c>
      <c r="E1345" s="31">
        <v>2</v>
      </c>
      <c r="F1345" s="27" t="s">
        <v>26</v>
      </c>
      <c r="G1345" s="27" t="s">
        <v>27</v>
      </c>
      <c r="H1345" s="27">
        <v>3</v>
      </c>
      <c r="I1345" s="5">
        <f t="shared" si="72"/>
        <v>240227</v>
      </c>
      <c r="J1345" s="27">
        <v>6.232813946609542</v>
      </c>
      <c r="Q1345" t="str">
        <f t="shared" si="73"/>
        <v>2212_3_35 day</v>
      </c>
      <c r="R1345" s="31">
        <v>240333</v>
      </c>
      <c r="S1345" s="34">
        <v>2024</v>
      </c>
      <c r="T1345" s="34" t="s">
        <v>130</v>
      </c>
      <c r="U1345" s="31" t="s">
        <v>28</v>
      </c>
      <c r="V1345" s="31">
        <v>2410</v>
      </c>
      <c r="W1345" s="35">
        <v>13</v>
      </c>
      <c r="X1345">
        <v>4</v>
      </c>
      <c r="Y1345" t="s">
        <v>27</v>
      </c>
      <c r="Z1345" s="5" t="str">
        <f t="shared" si="74"/>
        <v>2410_4_35 day</v>
      </c>
      <c r="AA1345" s="32">
        <f t="shared" si="75"/>
        <v>240333</v>
      </c>
      <c r="AF1345">
        <f>VLOOKUP($I1345,ForageQuality!$G$3:$K$1436,2,FALSE)</f>
        <v>19.86618</v>
      </c>
      <c r="AG1345">
        <f>VLOOKUP($I1345,ForageQuality!$G$3:$K$1436,3,FALSE)</f>
        <v>22.957719999999998</v>
      </c>
      <c r="AH1345">
        <f>VLOOKUP($I1345,ForageQuality!$G$3:$K$1436,4,FALSE)</f>
        <v>28.19746</v>
      </c>
      <c r="AI1345">
        <f>VLOOKUP($I1345,ForageQuality!$G$3:$K$1436,5,FALSE)</f>
        <v>19.539280000000002</v>
      </c>
    </row>
    <row r="1346" spans="1:35" ht="15" customHeight="1" x14ac:dyDescent="0.2">
      <c r="A1346" s="27" t="s">
        <v>28</v>
      </c>
      <c r="B1346" s="27">
        <v>2024</v>
      </c>
      <c r="C1346" s="30">
        <v>45517</v>
      </c>
      <c r="D1346" s="27">
        <v>2301</v>
      </c>
      <c r="E1346" s="31">
        <v>3</v>
      </c>
      <c r="F1346" s="27" t="s">
        <v>20</v>
      </c>
      <c r="G1346" s="27" t="s">
        <v>27</v>
      </c>
      <c r="H1346" s="27">
        <v>3</v>
      </c>
      <c r="I1346" s="5">
        <f t="shared" si="72"/>
        <v>240228</v>
      </c>
      <c r="J1346" s="27">
        <v>5.4281324578966252</v>
      </c>
      <c r="Q1346" t="str">
        <f t="shared" si="73"/>
        <v>2301_3_35 day</v>
      </c>
      <c r="R1346" s="31">
        <v>240334</v>
      </c>
      <c r="S1346" s="34">
        <v>2024</v>
      </c>
      <c r="T1346" s="34" t="s">
        <v>130</v>
      </c>
      <c r="U1346" s="31" t="s">
        <v>28</v>
      </c>
      <c r="V1346" s="31">
        <v>2411</v>
      </c>
      <c r="W1346" s="35">
        <v>13</v>
      </c>
      <c r="X1346">
        <v>4</v>
      </c>
      <c r="Y1346" t="s">
        <v>27</v>
      </c>
      <c r="Z1346" s="5" t="str">
        <f t="shared" si="74"/>
        <v>2411_4_35 day</v>
      </c>
      <c r="AA1346" s="32">
        <f t="shared" si="75"/>
        <v>240334</v>
      </c>
      <c r="AF1346">
        <f>VLOOKUP($I1346,ForageQuality!$G$3:$K$1436,2,FALSE)</f>
        <v>18.140993999999999</v>
      </c>
      <c r="AG1346">
        <f>VLOOKUP($I1346,ForageQuality!$G$3:$K$1436,3,FALSE)</f>
        <v>26.015277999999999</v>
      </c>
      <c r="AH1346">
        <f>VLOOKUP($I1346,ForageQuality!$G$3:$K$1436,4,FALSE)</f>
        <v>32.909986000000004</v>
      </c>
      <c r="AI1346">
        <f>VLOOKUP($I1346,ForageQuality!$G$3:$K$1436,5,FALSE)</f>
        <v>24.244506000000001</v>
      </c>
    </row>
    <row r="1347" spans="1:35" ht="15" customHeight="1" x14ac:dyDescent="0.2">
      <c r="A1347" s="27" t="s">
        <v>28</v>
      </c>
      <c r="B1347" s="27">
        <v>2024</v>
      </c>
      <c r="C1347" s="30">
        <v>45517</v>
      </c>
      <c r="D1347" s="27">
        <v>2302</v>
      </c>
      <c r="E1347" s="31">
        <v>3</v>
      </c>
      <c r="F1347" s="27" t="s">
        <v>23</v>
      </c>
      <c r="G1347" s="27" t="s">
        <v>27</v>
      </c>
      <c r="H1347" s="27">
        <v>3</v>
      </c>
      <c r="I1347" s="5">
        <f t="shared" si="72"/>
        <v>240229</v>
      </c>
      <c r="J1347" s="27">
        <v>4.6222811057986064</v>
      </c>
      <c r="Q1347" t="str">
        <f t="shared" si="73"/>
        <v>2302_3_35 day</v>
      </c>
      <c r="R1347" s="31">
        <v>240335</v>
      </c>
      <c r="S1347" s="34">
        <v>2024</v>
      </c>
      <c r="T1347" s="34" t="s">
        <v>130</v>
      </c>
      <c r="U1347" s="31" t="s">
        <v>28</v>
      </c>
      <c r="V1347" s="31">
        <v>2412</v>
      </c>
      <c r="W1347" s="35">
        <v>13</v>
      </c>
      <c r="X1347">
        <v>4</v>
      </c>
      <c r="Y1347" t="s">
        <v>27</v>
      </c>
      <c r="Z1347" s="5" t="str">
        <f t="shared" si="74"/>
        <v>2412_4_35 day</v>
      </c>
      <c r="AA1347" s="32">
        <f t="shared" si="75"/>
        <v>240335</v>
      </c>
      <c r="AF1347">
        <f>VLOOKUP($I1347,ForageQuality!$G$3:$K$1436,2,FALSE)</f>
        <v>18.448492999999999</v>
      </c>
      <c r="AG1347">
        <f>VLOOKUP($I1347,ForageQuality!$G$3:$K$1436,3,FALSE)</f>
        <v>22.359535999999999</v>
      </c>
      <c r="AH1347">
        <f>VLOOKUP($I1347,ForageQuality!$G$3:$K$1436,4,FALSE)</f>
        <v>28.821667000000001</v>
      </c>
      <c r="AI1347">
        <f>VLOOKUP($I1347,ForageQuality!$G$3:$K$1436,5,FALSE)</f>
        <v>18.561040999999999</v>
      </c>
    </row>
    <row r="1348" spans="1:35" ht="15" customHeight="1" x14ac:dyDescent="0.2">
      <c r="A1348" s="27" t="s">
        <v>28</v>
      </c>
      <c r="B1348" s="27">
        <v>2024</v>
      </c>
      <c r="C1348" s="30">
        <v>45517</v>
      </c>
      <c r="D1348" s="27">
        <v>2303</v>
      </c>
      <c r="E1348" s="31">
        <v>3</v>
      </c>
      <c r="F1348" s="27" t="s">
        <v>26</v>
      </c>
      <c r="G1348" s="27" t="s">
        <v>27</v>
      </c>
      <c r="H1348" s="27">
        <v>3</v>
      </c>
      <c r="I1348" s="5">
        <f t="shared" si="72"/>
        <v>240230</v>
      </c>
      <c r="J1348" s="27">
        <v>4.1821235819815774</v>
      </c>
      <c r="Q1348" t="str">
        <f t="shared" si="73"/>
        <v>2303_3_35 day</v>
      </c>
      <c r="R1348" s="31">
        <v>240336</v>
      </c>
      <c r="S1348" s="34">
        <v>2024</v>
      </c>
      <c r="T1348" s="34" t="s">
        <v>130</v>
      </c>
      <c r="U1348" s="31" t="s">
        <v>19</v>
      </c>
      <c r="V1348" s="31">
        <v>1101</v>
      </c>
      <c r="W1348" s="35">
        <v>16</v>
      </c>
      <c r="X1348">
        <v>4</v>
      </c>
      <c r="Y1348" t="s">
        <v>21</v>
      </c>
      <c r="Z1348" s="5" t="str">
        <f t="shared" si="74"/>
        <v>1101_4_45 day</v>
      </c>
      <c r="AA1348" s="32">
        <f t="shared" si="75"/>
        <v>240336</v>
      </c>
      <c r="AF1348">
        <f>VLOOKUP($I1348,ForageQuality!$G$3:$K$1436,2,FALSE)</f>
        <v>18.183171999999999</v>
      </c>
      <c r="AG1348">
        <f>VLOOKUP($I1348,ForageQuality!$G$3:$K$1436,3,FALSE)</f>
        <v>24.420368</v>
      </c>
      <c r="AH1348">
        <f>VLOOKUP($I1348,ForageQuality!$G$3:$K$1436,4,FALSE)</f>
        <v>34.054524000000001</v>
      </c>
      <c r="AI1348">
        <f>VLOOKUP($I1348,ForageQuality!$G$3:$K$1436,5,FALSE)</f>
        <v>17.664192</v>
      </c>
    </row>
    <row r="1349" spans="1:35" ht="15" customHeight="1" x14ac:dyDescent="0.2">
      <c r="A1349" s="27" t="s">
        <v>28</v>
      </c>
      <c r="B1349" s="27">
        <v>2024</v>
      </c>
      <c r="C1349" s="30">
        <v>45517</v>
      </c>
      <c r="D1349" s="27">
        <v>2304</v>
      </c>
      <c r="E1349" s="31">
        <v>3</v>
      </c>
      <c r="F1349" s="27" t="s">
        <v>25</v>
      </c>
      <c r="G1349" s="27" t="s">
        <v>27</v>
      </c>
      <c r="H1349" s="27">
        <v>3</v>
      </c>
      <c r="I1349" s="5">
        <f t="shared" si="72"/>
        <v>240231</v>
      </c>
      <c r="J1349" s="27">
        <v>4.169948607683037</v>
      </c>
      <c r="Q1349" t="str">
        <f t="shared" si="73"/>
        <v>2304_3_35 day</v>
      </c>
      <c r="R1349" s="31">
        <v>240337</v>
      </c>
      <c r="S1349" s="34">
        <v>2024</v>
      </c>
      <c r="T1349" s="34" t="s">
        <v>130</v>
      </c>
      <c r="U1349" s="31" t="s">
        <v>19</v>
      </c>
      <c r="V1349" s="31">
        <v>1102</v>
      </c>
      <c r="W1349" s="35">
        <v>16</v>
      </c>
      <c r="X1349">
        <v>4</v>
      </c>
      <c r="Y1349" t="s">
        <v>21</v>
      </c>
      <c r="Z1349" s="5" t="str">
        <f t="shared" si="74"/>
        <v>1102_4_45 day</v>
      </c>
      <c r="AA1349" s="32">
        <f t="shared" si="75"/>
        <v>240337</v>
      </c>
      <c r="AF1349">
        <f>VLOOKUP($I1349,ForageQuality!$G$3:$K$1436,2,FALSE)</f>
        <v>19.611532</v>
      </c>
      <c r="AG1349">
        <f>VLOOKUP($I1349,ForageQuality!$G$3:$K$1436,3,FALSE)</f>
        <v>23.047540000000001</v>
      </c>
      <c r="AH1349">
        <f>VLOOKUP($I1349,ForageQuality!$G$3:$K$1436,4,FALSE)</f>
        <v>29.675467999999999</v>
      </c>
      <c r="AI1349">
        <f>VLOOKUP($I1349,ForageQuality!$G$3:$K$1436,5,FALSE)</f>
        <v>18.503748000000002</v>
      </c>
    </row>
    <row r="1350" spans="1:35" ht="15" customHeight="1" x14ac:dyDescent="0.2">
      <c r="A1350" s="27" t="s">
        <v>28</v>
      </c>
      <c r="B1350" s="27">
        <v>2024</v>
      </c>
      <c r="C1350" s="30">
        <v>45517</v>
      </c>
      <c r="D1350" s="27">
        <v>2305</v>
      </c>
      <c r="E1350" s="31">
        <v>3</v>
      </c>
      <c r="F1350" s="27" t="s">
        <v>24</v>
      </c>
      <c r="G1350" s="27" t="s">
        <v>27</v>
      </c>
      <c r="H1350" s="27">
        <v>3</v>
      </c>
      <c r="I1350" s="5">
        <f t="shared" si="72"/>
        <v>240232</v>
      </c>
      <c r="J1350" s="27">
        <v>3.7841871587050071</v>
      </c>
      <c r="Q1350" t="str">
        <f t="shared" si="73"/>
        <v>2305_3_35 day</v>
      </c>
      <c r="R1350" s="31">
        <v>240338</v>
      </c>
      <c r="S1350" s="34">
        <v>2024</v>
      </c>
      <c r="T1350" s="34" t="s">
        <v>130</v>
      </c>
      <c r="U1350" s="31" t="s">
        <v>19</v>
      </c>
      <c r="V1350" s="31">
        <v>1103</v>
      </c>
      <c r="W1350" s="35">
        <v>16</v>
      </c>
      <c r="X1350">
        <v>4</v>
      </c>
      <c r="Y1350" t="s">
        <v>21</v>
      </c>
      <c r="Z1350" s="5" t="str">
        <f t="shared" si="74"/>
        <v>1103_4_45 day</v>
      </c>
      <c r="AA1350" s="32">
        <f t="shared" si="75"/>
        <v>240338</v>
      </c>
      <c r="AF1350">
        <f>VLOOKUP($I1350,ForageQuality!$G$3:$K$1436,2,FALSE)</f>
        <v>18.200873999999999</v>
      </c>
      <c r="AG1350">
        <f>VLOOKUP($I1350,ForageQuality!$G$3:$K$1436,3,FALSE)</f>
        <v>26.209634999999999</v>
      </c>
      <c r="AH1350">
        <f>VLOOKUP($I1350,ForageQuality!$G$3:$K$1436,4,FALSE)</f>
        <v>31.818591000000001</v>
      </c>
      <c r="AI1350">
        <f>VLOOKUP($I1350,ForageQuality!$G$3:$K$1436,5,FALSE)</f>
        <v>22.049973000000001</v>
      </c>
    </row>
    <row r="1351" spans="1:35" ht="15" customHeight="1" x14ac:dyDescent="0.2">
      <c r="A1351" s="27" t="s">
        <v>28</v>
      </c>
      <c r="B1351" s="27">
        <v>2024</v>
      </c>
      <c r="C1351" s="30">
        <v>45517</v>
      </c>
      <c r="D1351" s="27">
        <v>2306</v>
      </c>
      <c r="E1351" s="31">
        <v>3</v>
      </c>
      <c r="F1351" s="27" t="s">
        <v>22</v>
      </c>
      <c r="G1351" s="27" t="s">
        <v>27</v>
      </c>
      <c r="H1351" s="27">
        <v>3</v>
      </c>
      <c r="I1351" s="5">
        <f t="shared" si="72"/>
        <v>240233</v>
      </c>
      <c r="J1351" s="27">
        <v>5.339405888811906</v>
      </c>
      <c r="Q1351" t="str">
        <f t="shared" si="73"/>
        <v>2306_3_35 day</v>
      </c>
      <c r="R1351" s="31">
        <v>240339</v>
      </c>
      <c r="S1351" s="34">
        <v>2024</v>
      </c>
      <c r="T1351" s="34" t="s">
        <v>130</v>
      </c>
      <c r="U1351" s="31" t="s">
        <v>19</v>
      </c>
      <c r="V1351" s="31">
        <v>1104</v>
      </c>
      <c r="W1351" s="35">
        <v>16</v>
      </c>
      <c r="X1351">
        <v>4</v>
      </c>
      <c r="Y1351" t="s">
        <v>21</v>
      </c>
      <c r="Z1351" s="5" t="str">
        <f t="shared" si="74"/>
        <v>1104_4_45 day</v>
      </c>
      <c r="AA1351" s="32">
        <f t="shared" si="75"/>
        <v>240339</v>
      </c>
      <c r="AF1351">
        <f>VLOOKUP($I1351,ForageQuality!$G$3:$K$1436,2,FALSE)</f>
        <v>18.695152</v>
      </c>
      <c r="AG1351">
        <f>VLOOKUP($I1351,ForageQuality!$G$3:$K$1436,3,FALSE)</f>
        <v>22.616620000000001</v>
      </c>
      <c r="AH1351">
        <f>VLOOKUP($I1351,ForageQuality!$G$3:$K$1436,4,FALSE)</f>
        <v>28.212</v>
      </c>
      <c r="AI1351">
        <f>VLOOKUP($I1351,ForageQuality!$G$3:$K$1436,5,FALSE)</f>
        <v>20.303235999999998</v>
      </c>
    </row>
    <row r="1352" spans="1:35" ht="15" customHeight="1" x14ac:dyDescent="0.2">
      <c r="A1352" s="27" t="s">
        <v>28</v>
      </c>
      <c r="B1352" s="27">
        <v>2024</v>
      </c>
      <c r="C1352" s="30">
        <v>45531</v>
      </c>
      <c r="D1352" s="27">
        <v>2307</v>
      </c>
      <c r="E1352" s="31">
        <v>3</v>
      </c>
      <c r="F1352" s="27" t="s">
        <v>20</v>
      </c>
      <c r="G1352" s="27" t="s">
        <v>21</v>
      </c>
      <c r="H1352" s="27">
        <v>3</v>
      </c>
      <c r="I1352" s="5">
        <f t="shared" si="72"/>
        <v>240276</v>
      </c>
      <c r="J1352" s="27">
        <v>5.5738554858158444</v>
      </c>
      <c r="Q1352" t="str">
        <f t="shared" si="73"/>
        <v>2307_3_45 day</v>
      </c>
      <c r="R1352" s="31">
        <v>240340</v>
      </c>
      <c r="S1352" s="34">
        <v>2024</v>
      </c>
      <c r="T1352" s="34" t="s">
        <v>130</v>
      </c>
      <c r="U1352" s="31" t="s">
        <v>19</v>
      </c>
      <c r="V1352" s="31">
        <v>1105</v>
      </c>
      <c r="W1352" s="35">
        <v>16</v>
      </c>
      <c r="X1352">
        <v>4</v>
      </c>
      <c r="Y1352" t="s">
        <v>21</v>
      </c>
      <c r="Z1352" s="5" t="str">
        <f t="shared" si="74"/>
        <v>1105_4_45 day</v>
      </c>
      <c r="AA1352" s="32">
        <f t="shared" si="75"/>
        <v>240340</v>
      </c>
      <c r="AF1352">
        <f>VLOOKUP($I1352,ForageQuality!$G$3:$K$1436,2,FALSE)</f>
        <v>19.138054</v>
      </c>
      <c r="AG1352">
        <f>VLOOKUP($I1352,ForageQuality!$G$3:$K$1436,3,FALSE)</f>
        <v>26.318344</v>
      </c>
      <c r="AH1352">
        <f>VLOOKUP($I1352,ForageQuality!$G$3:$K$1436,4,FALSE)</f>
        <v>33.695740000000001</v>
      </c>
      <c r="AI1352">
        <f>VLOOKUP($I1352,ForageQuality!$G$3:$K$1436,5,FALSE)</f>
        <v>23.493158000000001</v>
      </c>
    </row>
    <row r="1353" spans="1:35" ht="15" customHeight="1" x14ac:dyDescent="0.2">
      <c r="A1353" s="27" t="s">
        <v>28</v>
      </c>
      <c r="B1353" s="27">
        <v>2024</v>
      </c>
      <c r="C1353" s="30">
        <v>45531</v>
      </c>
      <c r="D1353" s="27">
        <v>2308</v>
      </c>
      <c r="E1353" s="31">
        <v>3</v>
      </c>
      <c r="F1353" s="27" t="s">
        <v>24</v>
      </c>
      <c r="G1353" s="27" t="s">
        <v>21</v>
      </c>
      <c r="H1353" s="27">
        <v>3</v>
      </c>
      <c r="I1353" s="5">
        <f t="shared" si="72"/>
        <v>240277</v>
      </c>
      <c r="J1353" s="27">
        <v>4.6736183680053252</v>
      </c>
      <c r="Q1353" t="str">
        <f t="shared" si="73"/>
        <v>2308_3_45 day</v>
      </c>
      <c r="R1353" s="31">
        <v>240341</v>
      </c>
      <c r="S1353" s="34">
        <v>2024</v>
      </c>
      <c r="T1353" s="34" t="s">
        <v>130</v>
      </c>
      <c r="U1353" s="31" t="s">
        <v>19</v>
      </c>
      <c r="V1353" s="31">
        <v>1106</v>
      </c>
      <c r="W1353" s="35">
        <v>16</v>
      </c>
      <c r="X1353">
        <v>4</v>
      </c>
      <c r="Y1353" t="s">
        <v>21</v>
      </c>
      <c r="Z1353" s="5" t="str">
        <f t="shared" si="74"/>
        <v>1106_4_45 day</v>
      </c>
      <c r="AA1353" s="32">
        <f t="shared" si="75"/>
        <v>240341</v>
      </c>
      <c r="AF1353">
        <f>VLOOKUP($I1353,ForageQuality!$G$3:$K$1436,2,FALSE)</f>
        <v>17.695426000000001</v>
      </c>
      <c r="AG1353">
        <f>VLOOKUP($I1353,ForageQuality!$G$3:$K$1436,3,FALSE)</f>
        <v>30.481248000000001</v>
      </c>
      <c r="AH1353">
        <f>VLOOKUP($I1353,ForageQuality!$G$3:$K$1436,4,FALSE)</f>
        <v>37.987824000000003</v>
      </c>
      <c r="AI1353">
        <f>VLOOKUP($I1353,ForageQuality!$G$3:$K$1436,5,FALSE)</f>
        <v>23.695</v>
      </c>
    </row>
    <row r="1354" spans="1:35" ht="15" customHeight="1" x14ac:dyDescent="0.2">
      <c r="A1354" s="27" t="s">
        <v>28</v>
      </c>
      <c r="B1354" s="27">
        <v>2024</v>
      </c>
      <c r="C1354" s="30">
        <v>45531</v>
      </c>
      <c r="D1354" s="27">
        <v>2309</v>
      </c>
      <c r="E1354" s="31">
        <v>3</v>
      </c>
      <c r="F1354" s="27" t="s">
        <v>26</v>
      </c>
      <c r="G1354" s="27" t="s">
        <v>21</v>
      </c>
      <c r="H1354" s="27">
        <v>3</v>
      </c>
      <c r="I1354" s="5">
        <f t="shared" si="72"/>
        <v>240278</v>
      </c>
      <c r="J1354" s="27">
        <v>4.5307143939657237</v>
      </c>
      <c r="Q1354" t="str">
        <f t="shared" si="73"/>
        <v>2309_3_45 day</v>
      </c>
      <c r="R1354" s="31">
        <v>240342</v>
      </c>
      <c r="S1354" s="34">
        <v>2024</v>
      </c>
      <c r="T1354" s="34" t="s">
        <v>130</v>
      </c>
      <c r="U1354" s="31" t="s">
        <v>19</v>
      </c>
      <c r="V1354" s="31">
        <v>1201</v>
      </c>
      <c r="W1354" s="35">
        <v>16</v>
      </c>
      <c r="X1354">
        <v>4</v>
      </c>
      <c r="Y1354" t="s">
        <v>21</v>
      </c>
      <c r="Z1354" s="5" t="str">
        <f t="shared" si="74"/>
        <v>1201_4_45 day</v>
      </c>
      <c r="AA1354" s="32">
        <f t="shared" si="75"/>
        <v>240342</v>
      </c>
      <c r="AF1354">
        <f>VLOOKUP($I1354,ForageQuality!$G$3:$K$1436,2,FALSE)</f>
        <v>20.937935</v>
      </c>
      <c r="AG1354">
        <f>VLOOKUP($I1354,ForageQuality!$G$3:$K$1436,3,FALSE)</f>
        <v>24.185144999999999</v>
      </c>
      <c r="AH1354">
        <f>VLOOKUP($I1354,ForageQuality!$G$3:$K$1436,4,FALSE)</f>
        <v>29.243659999999998</v>
      </c>
      <c r="AI1354">
        <f>VLOOKUP($I1354,ForageQuality!$G$3:$K$1436,5,FALSE)</f>
        <v>17.11824</v>
      </c>
    </row>
    <row r="1355" spans="1:35" ht="15" customHeight="1" x14ac:dyDescent="0.2">
      <c r="A1355" s="27" t="s">
        <v>28</v>
      </c>
      <c r="B1355" s="27">
        <v>2024</v>
      </c>
      <c r="C1355" s="30">
        <v>45531</v>
      </c>
      <c r="D1355" s="27">
        <v>2310</v>
      </c>
      <c r="E1355" s="31">
        <v>3</v>
      </c>
      <c r="F1355" s="27" t="s">
        <v>22</v>
      </c>
      <c r="G1355" s="27" t="s">
        <v>21</v>
      </c>
      <c r="H1355" s="27">
        <v>3</v>
      </c>
      <c r="I1355" s="5">
        <f t="shared" si="72"/>
        <v>240279</v>
      </c>
      <c r="J1355" s="27">
        <v>4.4279998791477553</v>
      </c>
      <c r="Q1355" t="str">
        <f t="shared" si="73"/>
        <v>2310_3_45 day</v>
      </c>
      <c r="R1355" s="31">
        <v>240343</v>
      </c>
      <c r="S1355" s="34">
        <v>2024</v>
      </c>
      <c r="T1355" s="34" t="s">
        <v>130</v>
      </c>
      <c r="U1355" s="31" t="s">
        <v>19</v>
      </c>
      <c r="V1355" s="31">
        <v>1202</v>
      </c>
      <c r="W1355" s="35">
        <v>16</v>
      </c>
      <c r="X1355">
        <v>4</v>
      </c>
      <c r="Y1355" t="s">
        <v>21</v>
      </c>
      <c r="Z1355" s="5" t="str">
        <f t="shared" si="74"/>
        <v>1202_4_45 day</v>
      </c>
      <c r="AA1355" s="32">
        <f t="shared" si="75"/>
        <v>240343</v>
      </c>
      <c r="AF1355">
        <f>VLOOKUP($I1355,ForageQuality!$G$3:$K$1436,2,FALSE)</f>
        <v>17.469916000000001</v>
      </c>
      <c r="AG1355">
        <f>VLOOKUP($I1355,ForageQuality!$G$3:$K$1436,3,FALSE)</f>
        <v>29.223434000000001</v>
      </c>
      <c r="AH1355">
        <f>VLOOKUP($I1355,ForageQuality!$G$3:$K$1436,4,FALSE)</f>
        <v>36.986792999999999</v>
      </c>
      <c r="AI1355">
        <f>VLOOKUP($I1355,ForageQuality!$G$3:$K$1436,5,FALSE)</f>
        <v>24.035284000000001</v>
      </c>
    </row>
    <row r="1356" spans="1:35" ht="15" customHeight="1" x14ac:dyDescent="0.2">
      <c r="A1356" s="27" t="s">
        <v>28</v>
      </c>
      <c r="B1356" s="27">
        <v>2024</v>
      </c>
      <c r="C1356" s="30">
        <v>45531</v>
      </c>
      <c r="D1356" s="27">
        <v>2311</v>
      </c>
      <c r="E1356" s="31">
        <v>3</v>
      </c>
      <c r="F1356" s="27" t="s">
        <v>25</v>
      </c>
      <c r="G1356" s="27" t="s">
        <v>21</v>
      </c>
      <c r="H1356" s="27">
        <v>3</v>
      </c>
      <c r="I1356" s="5">
        <f t="shared" si="72"/>
        <v>240280</v>
      </c>
      <c r="J1356" s="27">
        <v>4.8599620586656371</v>
      </c>
      <c r="Q1356" t="str">
        <f t="shared" si="73"/>
        <v>2311_3_45 day</v>
      </c>
      <c r="R1356" s="31">
        <v>240344</v>
      </c>
      <c r="S1356" s="34">
        <v>2024</v>
      </c>
      <c r="T1356" s="34" t="s">
        <v>130</v>
      </c>
      <c r="U1356" s="31" t="s">
        <v>19</v>
      </c>
      <c r="V1356" s="31">
        <v>1203</v>
      </c>
      <c r="W1356" s="35">
        <v>16</v>
      </c>
      <c r="X1356">
        <v>4</v>
      </c>
      <c r="Y1356" t="s">
        <v>21</v>
      </c>
      <c r="Z1356" s="5" t="str">
        <f t="shared" si="74"/>
        <v>1203_4_45 day</v>
      </c>
      <c r="AA1356" s="32">
        <f t="shared" si="75"/>
        <v>240344</v>
      </c>
      <c r="AF1356">
        <f>VLOOKUP($I1356,ForageQuality!$G$3:$K$1436,2,FALSE)</f>
        <v>18.477333000000002</v>
      </c>
      <c r="AG1356">
        <f>VLOOKUP($I1356,ForageQuality!$G$3:$K$1436,3,FALSE)</f>
        <v>29.187184999999999</v>
      </c>
      <c r="AH1356">
        <f>VLOOKUP($I1356,ForageQuality!$G$3:$K$1436,4,FALSE)</f>
        <v>35.743658000000003</v>
      </c>
      <c r="AI1356">
        <f>VLOOKUP($I1356,ForageQuality!$G$3:$K$1436,5,FALSE)</f>
        <v>25.260870000000001</v>
      </c>
    </row>
    <row r="1357" spans="1:35" ht="15" customHeight="1" x14ac:dyDescent="0.2">
      <c r="A1357" s="27" t="s">
        <v>28</v>
      </c>
      <c r="B1357" s="27">
        <v>2024</v>
      </c>
      <c r="C1357" s="30">
        <v>45531</v>
      </c>
      <c r="D1357" s="27">
        <v>2312</v>
      </c>
      <c r="E1357" s="31">
        <v>3</v>
      </c>
      <c r="F1357" s="27" t="s">
        <v>23</v>
      </c>
      <c r="G1357" s="27" t="s">
        <v>21</v>
      </c>
      <c r="H1357" s="27">
        <v>3</v>
      </c>
      <c r="I1357" s="5">
        <f t="shared" si="72"/>
        <v>240281</v>
      </c>
      <c r="J1357" s="27">
        <v>4.4381652484440357</v>
      </c>
      <c r="Q1357" t="str">
        <f t="shared" si="73"/>
        <v>2312_3_45 day</v>
      </c>
      <c r="R1357" s="31">
        <v>240345</v>
      </c>
      <c r="S1357" s="34">
        <v>2024</v>
      </c>
      <c r="T1357" s="34" t="s">
        <v>130</v>
      </c>
      <c r="U1357" s="31" t="s">
        <v>19</v>
      </c>
      <c r="V1357" s="31">
        <v>1204</v>
      </c>
      <c r="W1357" s="35">
        <v>16</v>
      </c>
      <c r="X1357">
        <v>4</v>
      </c>
      <c r="Y1357" t="s">
        <v>21</v>
      </c>
      <c r="Z1357" s="5" t="str">
        <f t="shared" si="74"/>
        <v>1204_4_45 day</v>
      </c>
      <c r="AA1357" s="32">
        <f t="shared" si="75"/>
        <v>240345</v>
      </c>
      <c r="AF1357">
        <f>VLOOKUP($I1357,ForageQuality!$G$3:$K$1436,2,FALSE)</f>
        <v>18.859829999999999</v>
      </c>
      <c r="AG1357">
        <f>VLOOKUP($I1357,ForageQuality!$G$3:$K$1436,3,FALSE)</f>
        <v>23.898501</v>
      </c>
      <c r="AH1357">
        <f>VLOOKUP($I1357,ForageQuality!$G$3:$K$1436,4,FALSE)</f>
        <v>30.654261000000002</v>
      </c>
      <c r="AI1357">
        <f>VLOOKUP($I1357,ForageQuality!$G$3:$K$1436,5,FALSE)</f>
        <v>21.214963000000001</v>
      </c>
    </row>
    <row r="1358" spans="1:35" ht="15" customHeight="1" x14ac:dyDescent="0.2">
      <c r="A1358" s="27" t="s">
        <v>28</v>
      </c>
      <c r="B1358" s="27">
        <v>2024</v>
      </c>
      <c r="C1358" s="30">
        <v>45531</v>
      </c>
      <c r="D1358" s="27">
        <v>2401</v>
      </c>
      <c r="E1358" s="31">
        <v>4</v>
      </c>
      <c r="F1358" s="27" t="s">
        <v>25</v>
      </c>
      <c r="G1358" s="27" t="s">
        <v>21</v>
      </c>
      <c r="H1358" s="27">
        <v>3</v>
      </c>
      <c r="I1358" s="5">
        <f t="shared" si="72"/>
        <v>240282</v>
      </c>
      <c r="J1358" s="27">
        <v>4.9026394827665269</v>
      </c>
      <c r="Q1358" t="str">
        <f t="shared" si="73"/>
        <v>2401_3_45 day</v>
      </c>
      <c r="R1358" s="31">
        <v>240346</v>
      </c>
      <c r="S1358" s="34">
        <v>2024</v>
      </c>
      <c r="T1358" s="34" t="s">
        <v>130</v>
      </c>
      <c r="U1358" s="31" t="s">
        <v>19</v>
      </c>
      <c r="V1358" s="31">
        <v>1205</v>
      </c>
      <c r="W1358" s="35">
        <v>16</v>
      </c>
      <c r="X1358">
        <v>4</v>
      </c>
      <c r="Y1358" t="s">
        <v>21</v>
      </c>
      <c r="Z1358" s="5" t="str">
        <f t="shared" si="74"/>
        <v>1205_4_45 day</v>
      </c>
      <c r="AA1358" s="32">
        <f t="shared" si="75"/>
        <v>240346</v>
      </c>
      <c r="AF1358">
        <f>VLOOKUP($I1358,ForageQuality!$G$3:$K$1436,2,FALSE)</f>
        <v>19.986992999999998</v>
      </c>
      <c r="AG1358">
        <f>VLOOKUP($I1358,ForageQuality!$G$3:$K$1436,3,FALSE)</f>
        <v>27.161082</v>
      </c>
      <c r="AH1358">
        <f>VLOOKUP($I1358,ForageQuality!$G$3:$K$1436,4,FALSE)</f>
        <v>34.02243</v>
      </c>
      <c r="AI1358">
        <f>VLOOKUP($I1358,ForageQuality!$G$3:$K$1436,5,FALSE)</f>
        <v>22.005593999999999</v>
      </c>
    </row>
    <row r="1359" spans="1:35" ht="15" customHeight="1" x14ac:dyDescent="0.2">
      <c r="A1359" s="27" t="s">
        <v>28</v>
      </c>
      <c r="B1359" s="27">
        <v>2024</v>
      </c>
      <c r="C1359" s="30">
        <v>45531</v>
      </c>
      <c r="D1359" s="27">
        <v>2402</v>
      </c>
      <c r="E1359" s="31">
        <v>4</v>
      </c>
      <c r="F1359" s="27" t="s">
        <v>22</v>
      </c>
      <c r="G1359" s="27" t="s">
        <v>21</v>
      </c>
      <c r="H1359" s="27">
        <v>3</v>
      </c>
      <c r="I1359" s="5">
        <f t="shared" si="72"/>
        <v>240283</v>
      </c>
      <c r="J1359" s="27">
        <v>4.2401743268604681</v>
      </c>
      <c r="Q1359" t="str">
        <f t="shared" si="73"/>
        <v>2402_3_45 day</v>
      </c>
      <c r="R1359" s="31">
        <v>240347</v>
      </c>
      <c r="S1359" s="34">
        <v>2024</v>
      </c>
      <c r="T1359" s="34" t="s">
        <v>130</v>
      </c>
      <c r="U1359" s="31" t="s">
        <v>19</v>
      </c>
      <c r="V1359" s="31">
        <v>1206</v>
      </c>
      <c r="W1359" s="35">
        <v>16</v>
      </c>
      <c r="X1359">
        <v>4</v>
      </c>
      <c r="Y1359" t="s">
        <v>21</v>
      </c>
      <c r="Z1359" s="5" t="str">
        <f t="shared" si="74"/>
        <v>1206_4_45 day</v>
      </c>
      <c r="AA1359" s="32">
        <f t="shared" si="75"/>
        <v>240347</v>
      </c>
      <c r="AF1359">
        <f>VLOOKUP($I1359,ForageQuality!$G$3:$K$1436,2,FALSE)</f>
        <v>18.076048</v>
      </c>
      <c r="AG1359">
        <f>VLOOKUP($I1359,ForageQuality!$G$3:$K$1436,3,FALSE)</f>
        <v>29.241222</v>
      </c>
      <c r="AH1359">
        <f>VLOOKUP($I1359,ForageQuality!$G$3:$K$1436,4,FALSE)</f>
        <v>35.963016000000003</v>
      </c>
      <c r="AI1359">
        <f>VLOOKUP($I1359,ForageQuality!$G$3:$K$1436,5,FALSE)</f>
        <v>24.674939999999999</v>
      </c>
    </row>
    <row r="1360" spans="1:35" ht="15" customHeight="1" x14ac:dyDescent="0.2">
      <c r="A1360" s="27" t="s">
        <v>28</v>
      </c>
      <c r="B1360" s="27">
        <v>2024</v>
      </c>
      <c r="C1360" s="30">
        <v>45531</v>
      </c>
      <c r="D1360" s="27">
        <v>2403</v>
      </c>
      <c r="E1360" s="31">
        <v>4</v>
      </c>
      <c r="F1360" s="27" t="s">
        <v>20</v>
      </c>
      <c r="G1360" s="27" t="s">
        <v>21</v>
      </c>
      <c r="H1360" s="27">
        <v>3</v>
      </c>
      <c r="I1360" s="5">
        <f t="shared" si="72"/>
        <v>240284</v>
      </c>
      <c r="J1360" s="27">
        <v>4.4923461900201609</v>
      </c>
      <c r="Q1360" t="str">
        <f t="shared" si="73"/>
        <v>2403_3_45 day</v>
      </c>
      <c r="R1360" s="31">
        <v>240348</v>
      </c>
      <c r="S1360" s="34">
        <v>2024</v>
      </c>
      <c r="T1360" s="34" t="s">
        <v>130</v>
      </c>
      <c r="U1360" s="31" t="s">
        <v>19</v>
      </c>
      <c r="V1360" s="31">
        <v>1307</v>
      </c>
      <c r="W1360" s="35">
        <v>16</v>
      </c>
      <c r="X1360">
        <v>4</v>
      </c>
      <c r="Y1360" t="s">
        <v>21</v>
      </c>
      <c r="Z1360" s="5" t="str">
        <f t="shared" si="74"/>
        <v>1307_4_45 day</v>
      </c>
      <c r="AA1360" s="32">
        <f t="shared" si="75"/>
        <v>240348</v>
      </c>
      <c r="AF1360" t="e">
        <f>VLOOKUP($I1360,ForageQuality!$G$3:$K$1436,2,FALSE)</f>
        <v>#N/A</v>
      </c>
      <c r="AG1360" t="e">
        <f>VLOOKUP($I1360,ForageQuality!$G$3:$K$1436,3,FALSE)</f>
        <v>#N/A</v>
      </c>
      <c r="AH1360" t="e">
        <f>VLOOKUP($I1360,ForageQuality!$G$3:$K$1436,4,FALSE)</f>
        <v>#N/A</v>
      </c>
      <c r="AI1360" t="e">
        <f>VLOOKUP($I1360,ForageQuality!$G$3:$K$1436,5,FALSE)</f>
        <v>#N/A</v>
      </c>
    </row>
    <row r="1361" spans="1:35" ht="15" customHeight="1" x14ac:dyDescent="0.2">
      <c r="A1361" s="27" t="s">
        <v>28</v>
      </c>
      <c r="B1361" s="27">
        <v>2024</v>
      </c>
      <c r="C1361" s="30">
        <v>45531</v>
      </c>
      <c r="D1361" s="27">
        <v>2404</v>
      </c>
      <c r="E1361" s="31">
        <v>4</v>
      </c>
      <c r="F1361" s="27" t="s">
        <v>23</v>
      </c>
      <c r="G1361" s="27" t="s">
        <v>21</v>
      </c>
      <c r="H1361" s="27">
        <v>3</v>
      </c>
      <c r="I1361" s="5">
        <f t="shared" si="72"/>
        <v>240285</v>
      </c>
      <c r="J1361" s="27">
        <v>4.4962190494035337</v>
      </c>
      <c r="Q1361" t="str">
        <f t="shared" si="73"/>
        <v>2404_3_45 day</v>
      </c>
      <c r="R1361" s="31">
        <v>240349</v>
      </c>
      <c r="S1361" s="34">
        <v>2024</v>
      </c>
      <c r="T1361" s="34" t="s">
        <v>130</v>
      </c>
      <c r="U1361" s="31" t="s">
        <v>19</v>
      </c>
      <c r="V1361" s="31">
        <v>1308</v>
      </c>
      <c r="W1361" s="35">
        <v>16</v>
      </c>
      <c r="X1361">
        <v>4</v>
      </c>
      <c r="Y1361" t="s">
        <v>21</v>
      </c>
      <c r="Z1361" s="5" t="str">
        <f t="shared" si="74"/>
        <v>1308_4_45 day</v>
      </c>
      <c r="AA1361" s="32">
        <f t="shared" si="75"/>
        <v>240349</v>
      </c>
      <c r="AF1361">
        <f>VLOOKUP($I1361,ForageQuality!$G$3:$K$1436,2,FALSE)</f>
        <v>18.650115</v>
      </c>
      <c r="AG1361">
        <f>VLOOKUP($I1361,ForageQuality!$G$3:$K$1436,3,FALSE)</f>
        <v>27.472004999999999</v>
      </c>
      <c r="AH1361">
        <f>VLOOKUP($I1361,ForageQuality!$G$3:$K$1436,4,FALSE)</f>
        <v>33.810974999999999</v>
      </c>
      <c r="AI1361">
        <f>VLOOKUP($I1361,ForageQuality!$G$3:$K$1436,5,FALSE)</f>
        <v>22.459140000000001</v>
      </c>
    </row>
    <row r="1362" spans="1:35" ht="15" customHeight="1" x14ac:dyDescent="0.2">
      <c r="A1362" s="27" t="s">
        <v>28</v>
      </c>
      <c r="B1362" s="27">
        <v>2024</v>
      </c>
      <c r="C1362" s="30">
        <v>45531</v>
      </c>
      <c r="D1362" s="27">
        <v>2405</v>
      </c>
      <c r="E1362" s="31">
        <v>4</v>
      </c>
      <c r="F1362" s="27" t="s">
        <v>24</v>
      </c>
      <c r="G1362" s="27" t="s">
        <v>21</v>
      </c>
      <c r="H1362" s="27">
        <v>3</v>
      </c>
      <c r="I1362" s="5">
        <f t="shared" si="72"/>
        <v>240286</v>
      </c>
      <c r="J1362" s="27">
        <v>4.2829269664923713</v>
      </c>
      <c r="Q1362" t="str">
        <f t="shared" si="73"/>
        <v>2405_3_45 day</v>
      </c>
      <c r="R1362" s="31">
        <v>240350</v>
      </c>
      <c r="S1362" s="34">
        <v>2024</v>
      </c>
      <c r="T1362" s="34" t="s">
        <v>130</v>
      </c>
      <c r="U1362" s="31" t="s">
        <v>19</v>
      </c>
      <c r="V1362" s="31">
        <v>1309</v>
      </c>
      <c r="W1362" s="35">
        <v>16</v>
      </c>
      <c r="X1362">
        <v>4</v>
      </c>
      <c r="Y1362" t="s">
        <v>21</v>
      </c>
      <c r="Z1362" s="5" t="str">
        <f t="shared" si="74"/>
        <v>1309_4_45 day</v>
      </c>
      <c r="AA1362" s="32">
        <f t="shared" si="75"/>
        <v>240350</v>
      </c>
      <c r="AF1362">
        <f>VLOOKUP($I1362,ForageQuality!$G$3:$K$1436,2,FALSE)</f>
        <v>18.484386000000001</v>
      </c>
      <c r="AG1362">
        <f>VLOOKUP($I1362,ForageQuality!$G$3:$K$1436,3,FALSE)</f>
        <v>27.278843999999999</v>
      </c>
      <c r="AH1362">
        <f>VLOOKUP($I1362,ForageQuality!$G$3:$K$1436,4,FALSE)</f>
        <v>33.914748000000003</v>
      </c>
      <c r="AI1362">
        <f>VLOOKUP($I1362,ForageQuality!$G$3:$K$1436,5,FALSE)</f>
        <v>22.198229999999999</v>
      </c>
    </row>
    <row r="1363" spans="1:35" ht="15" customHeight="1" x14ac:dyDescent="0.2">
      <c r="A1363" s="27" t="s">
        <v>28</v>
      </c>
      <c r="B1363" s="27">
        <v>2024</v>
      </c>
      <c r="C1363" s="30">
        <v>45531</v>
      </c>
      <c r="D1363" s="27">
        <v>2406</v>
      </c>
      <c r="E1363" s="31">
        <v>4</v>
      </c>
      <c r="F1363" s="27" t="s">
        <v>26</v>
      </c>
      <c r="G1363" s="27" t="s">
        <v>21</v>
      </c>
      <c r="H1363" s="27">
        <v>3</v>
      </c>
      <c r="I1363" s="5">
        <f t="shared" si="72"/>
        <v>240287</v>
      </c>
      <c r="J1363" s="27">
        <v>4.5937376874841522</v>
      </c>
      <c r="Q1363" t="str">
        <f t="shared" si="73"/>
        <v>2406_3_45 day</v>
      </c>
      <c r="R1363" s="31">
        <v>240351</v>
      </c>
      <c r="S1363" s="34">
        <v>2024</v>
      </c>
      <c r="T1363" s="34" t="s">
        <v>130</v>
      </c>
      <c r="U1363" s="31" t="s">
        <v>19</v>
      </c>
      <c r="V1363" s="31">
        <v>1310</v>
      </c>
      <c r="W1363" s="35">
        <v>16</v>
      </c>
      <c r="X1363">
        <v>4</v>
      </c>
      <c r="Y1363" t="s">
        <v>21</v>
      </c>
      <c r="Z1363" s="5" t="str">
        <f t="shared" si="74"/>
        <v>1310_4_45 day</v>
      </c>
      <c r="AA1363" s="32">
        <f t="shared" si="75"/>
        <v>240351</v>
      </c>
      <c r="AF1363">
        <f>VLOOKUP($I1363,ForageQuality!$G$3:$K$1436,2,FALSE)</f>
        <v>20.804786</v>
      </c>
      <c r="AG1363">
        <f>VLOOKUP($I1363,ForageQuality!$G$3:$K$1436,3,FALSE)</f>
        <v>23.077656999999999</v>
      </c>
      <c r="AH1363">
        <f>VLOOKUP($I1363,ForageQuality!$G$3:$K$1436,4,FALSE)</f>
        <v>29.962287</v>
      </c>
      <c r="AI1363">
        <f>VLOOKUP($I1363,ForageQuality!$G$3:$K$1436,5,FALSE)</f>
        <v>15.400823000000001</v>
      </c>
    </row>
    <row r="1364" spans="1:35" ht="15" customHeight="1" x14ac:dyDescent="0.2">
      <c r="A1364" s="27" t="s">
        <v>28</v>
      </c>
      <c r="B1364" s="27">
        <v>2024</v>
      </c>
      <c r="C1364" s="30">
        <v>45517</v>
      </c>
      <c r="D1364" s="27">
        <v>2407</v>
      </c>
      <c r="E1364" s="31">
        <v>4</v>
      </c>
      <c r="F1364" s="27" t="s">
        <v>26</v>
      </c>
      <c r="G1364" s="27" t="s">
        <v>27</v>
      </c>
      <c r="H1364" s="27">
        <v>3</v>
      </c>
      <c r="I1364" s="5">
        <f t="shared" si="72"/>
        <v>240234</v>
      </c>
      <c r="J1364" s="27">
        <v>4.9255469391642421</v>
      </c>
      <c r="Q1364" t="str">
        <f t="shared" si="73"/>
        <v>2407_3_35 day</v>
      </c>
      <c r="R1364" s="31">
        <v>240352</v>
      </c>
      <c r="S1364" s="34">
        <v>2024</v>
      </c>
      <c r="T1364" s="34" t="s">
        <v>130</v>
      </c>
      <c r="U1364" s="31" t="s">
        <v>19</v>
      </c>
      <c r="V1364" s="31">
        <v>1311</v>
      </c>
      <c r="W1364" s="35">
        <v>16</v>
      </c>
      <c r="X1364">
        <v>4</v>
      </c>
      <c r="Y1364" t="s">
        <v>21</v>
      </c>
      <c r="Z1364" s="5" t="str">
        <f t="shared" si="74"/>
        <v>1311_4_45 day</v>
      </c>
      <c r="AA1364" s="32">
        <f t="shared" si="75"/>
        <v>240352</v>
      </c>
      <c r="AF1364">
        <f>VLOOKUP($I1364,ForageQuality!$G$3:$K$1436,2,FALSE)</f>
        <v>19.295808000000001</v>
      </c>
      <c r="AG1364">
        <f>VLOOKUP($I1364,ForageQuality!$G$3:$K$1436,3,FALSE)</f>
        <v>21.161632000000001</v>
      </c>
      <c r="AH1364">
        <f>VLOOKUP($I1364,ForageQuality!$G$3:$K$1436,4,FALSE)</f>
        <v>26.599712</v>
      </c>
      <c r="AI1364">
        <f>VLOOKUP($I1364,ForageQuality!$G$3:$K$1436,5,FALSE)</f>
        <v>16.848672000000001</v>
      </c>
    </row>
    <row r="1365" spans="1:35" ht="15" customHeight="1" x14ac:dyDescent="0.2">
      <c r="A1365" s="27" t="s">
        <v>28</v>
      </c>
      <c r="B1365" s="27">
        <v>2024</v>
      </c>
      <c r="C1365" s="30">
        <v>45517</v>
      </c>
      <c r="D1365" s="27">
        <v>2408</v>
      </c>
      <c r="E1365" s="31">
        <v>4</v>
      </c>
      <c r="F1365" s="27" t="s">
        <v>22</v>
      </c>
      <c r="G1365" s="27" t="s">
        <v>27</v>
      </c>
      <c r="H1365" s="27">
        <v>3</v>
      </c>
      <c r="I1365" s="5">
        <f t="shared" si="72"/>
        <v>240235</v>
      </c>
      <c r="J1365" s="27">
        <v>3.9560122039889491</v>
      </c>
      <c r="Q1365" t="str">
        <f t="shared" si="73"/>
        <v>2408_3_35 day</v>
      </c>
      <c r="R1365" s="31">
        <v>240353</v>
      </c>
      <c r="S1365" s="34">
        <v>2024</v>
      </c>
      <c r="T1365" s="34" t="s">
        <v>130</v>
      </c>
      <c r="U1365" s="31" t="s">
        <v>19</v>
      </c>
      <c r="V1365" s="31">
        <v>1312</v>
      </c>
      <c r="W1365" s="35">
        <v>16</v>
      </c>
      <c r="X1365">
        <v>4</v>
      </c>
      <c r="Y1365" t="s">
        <v>21</v>
      </c>
      <c r="Z1365" s="5" t="str">
        <f t="shared" si="74"/>
        <v>1312_4_45 day</v>
      </c>
      <c r="AA1365" s="32">
        <f t="shared" si="75"/>
        <v>240353</v>
      </c>
      <c r="AF1365">
        <f>VLOOKUP($I1365,ForageQuality!$G$3:$K$1436,2,FALSE)</f>
        <v>19.206600000000002</v>
      </c>
      <c r="AG1365">
        <f>VLOOKUP($I1365,ForageQuality!$G$3:$K$1436,3,FALSE)</f>
        <v>24.639054999999999</v>
      </c>
      <c r="AH1365">
        <f>VLOOKUP($I1365,ForageQuality!$G$3:$K$1436,4,FALSE)</f>
        <v>29.516024999999999</v>
      </c>
      <c r="AI1365">
        <f>VLOOKUP($I1365,ForageQuality!$G$3:$K$1436,5,FALSE)</f>
        <v>19.56437</v>
      </c>
    </row>
    <row r="1366" spans="1:35" ht="15" customHeight="1" x14ac:dyDescent="0.2">
      <c r="A1366" s="27" t="s">
        <v>28</v>
      </c>
      <c r="B1366" s="27">
        <v>2024</v>
      </c>
      <c r="C1366" s="30">
        <v>45517</v>
      </c>
      <c r="D1366" s="27">
        <v>2409</v>
      </c>
      <c r="E1366" s="31">
        <v>4</v>
      </c>
      <c r="F1366" s="27" t="s">
        <v>20</v>
      </c>
      <c r="G1366" s="27" t="s">
        <v>27</v>
      </c>
      <c r="H1366" s="27">
        <v>3</v>
      </c>
      <c r="I1366" s="5">
        <f t="shared" si="72"/>
        <v>240236</v>
      </c>
      <c r="J1366" s="27">
        <v>3.2908478842158524</v>
      </c>
      <c r="Q1366" t="str">
        <f t="shared" si="73"/>
        <v>2409_3_35 day</v>
      </c>
      <c r="R1366" s="31">
        <v>240354</v>
      </c>
      <c r="S1366" s="34">
        <v>2024</v>
      </c>
      <c r="T1366" s="34" t="s">
        <v>130</v>
      </c>
      <c r="U1366" s="31" t="s">
        <v>19</v>
      </c>
      <c r="V1366" s="31">
        <v>1401</v>
      </c>
      <c r="W1366" s="35">
        <v>16</v>
      </c>
      <c r="X1366">
        <v>4</v>
      </c>
      <c r="Y1366" t="s">
        <v>21</v>
      </c>
      <c r="Z1366" s="5" t="str">
        <f t="shared" si="74"/>
        <v>1401_4_45 day</v>
      </c>
      <c r="AA1366" s="32">
        <f t="shared" si="75"/>
        <v>240354</v>
      </c>
      <c r="AF1366">
        <f>VLOOKUP($I1366,ForageQuality!$G$3:$K$1436,2,FALSE)</f>
        <v>17.592993</v>
      </c>
      <c r="AG1366">
        <f>VLOOKUP($I1366,ForageQuality!$G$3:$K$1436,3,FALSE)</f>
        <v>25.000568999999999</v>
      </c>
      <c r="AH1366">
        <f>VLOOKUP($I1366,ForageQuality!$G$3:$K$1436,4,FALSE)</f>
        <v>29.920247</v>
      </c>
      <c r="AI1366">
        <f>VLOOKUP($I1366,ForageQuality!$G$3:$K$1436,5,FALSE)</f>
        <v>20.539187999999999</v>
      </c>
    </row>
    <row r="1367" spans="1:35" ht="15" customHeight="1" x14ac:dyDescent="0.2">
      <c r="A1367" s="27" t="s">
        <v>28</v>
      </c>
      <c r="B1367" s="27">
        <v>2024</v>
      </c>
      <c r="C1367" s="30">
        <v>45517</v>
      </c>
      <c r="D1367" s="27">
        <v>2410</v>
      </c>
      <c r="E1367" s="31">
        <v>4</v>
      </c>
      <c r="F1367" s="27" t="s">
        <v>25</v>
      </c>
      <c r="G1367" s="27" t="s">
        <v>27</v>
      </c>
      <c r="H1367" s="27">
        <v>3</v>
      </c>
      <c r="I1367" s="5">
        <f t="shared" si="72"/>
        <v>240237</v>
      </c>
      <c r="J1367" s="27">
        <v>4.2627598204264858</v>
      </c>
      <c r="Q1367" t="str">
        <f t="shared" si="73"/>
        <v>2410_3_35 day</v>
      </c>
      <c r="R1367" s="31">
        <v>240355</v>
      </c>
      <c r="S1367" s="34">
        <v>2024</v>
      </c>
      <c r="T1367" s="34" t="s">
        <v>130</v>
      </c>
      <c r="U1367" s="31" t="s">
        <v>19</v>
      </c>
      <c r="V1367" s="31">
        <v>1402</v>
      </c>
      <c r="W1367" s="35">
        <v>16</v>
      </c>
      <c r="X1367">
        <v>4</v>
      </c>
      <c r="Y1367" t="s">
        <v>21</v>
      </c>
      <c r="Z1367" s="5" t="str">
        <f t="shared" si="74"/>
        <v>1402_4_45 day</v>
      </c>
      <c r="AA1367" s="32">
        <f t="shared" si="75"/>
        <v>240355</v>
      </c>
      <c r="AF1367">
        <f>VLOOKUP($I1367,ForageQuality!$G$3:$K$1436,2,FALSE)</f>
        <v>18.182618999999999</v>
      </c>
      <c r="AG1367">
        <f>VLOOKUP($I1367,ForageQuality!$G$3:$K$1436,3,FALSE)</f>
        <v>23.880528000000002</v>
      </c>
      <c r="AH1367">
        <f>VLOOKUP($I1367,ForageQuality!$G$3:$K$1436,4,FALSE)</f>
        <v>30.535910999999999</v>
      </c>
      <c r="AI1367">
        <f>VLOOKUP($I1367,ForageQuality!$G$3:$K$1436,5,FALSE)</f>
        <v>21.580712999999999</v>
      </c>
    </row>
    <row r="1368" spans="1:35" ht="15" customHeight="1" x14ac:dyDescent="0.2">
      <c r="A1368" s="27" t="s">
        <v>28</v>
      </c>
      <c r="B1368" s="27">
        <v>2024</v>
      </c>
      <c r="C1368" s="30">
        <v>45517</v>
      </c>
      <c r="D1368" s="27">
        <v>2411</v>
      </c>
      <c r="E1368" s="31">
        <v>4</v>
      </c>
      <c r="F1368" s="27" t="s">
        <v>24</v>
      </c>
      <c r="G1368" s="27" t="s">
        <v>27</v>
      </c>
      <c r="H1368" s="27">
        <v>3</v>
      </c>
      <c r="I1368" s="5">
        <f t="shared" si="72"/>
        <v>240238</v>
      </c>
      <c r="J1368" s="27">
        <v>3.9790238677756733</v>
      </c>
      <c r="Q1368" t="str">
        <f t="shared" si="73"/>
        <v>2411_3_35 day</v>
      </c>
      <c r="R1368" s="31">
        <v>240356</v>
      </c>
      <c r="S1368" s="34">
        <v>2024</v>
      </c>
      <c r="T1368" s="34" t="s">
        <v>130</v>
      </c>
      <c r="U1368" s="31" t="s">
        <v>19</v>
      </c>
      <c r="V1368" s="31">
        <v>1403</v>
      </c>
      <c r="W1368" s="35">
        <v>16</v>
      </c>
      <c r="X1368">
        <v>4</v>
      </c>
      <c r="Y1368" t="s">
        <v>21</v>
      </c>
      <c r="Z1368" s="5" t="str">
        <f t="shared" si="74"/>
        <v>1403_4_45 day</v>
      </c>
      <c r="AA1368" s="32">
        <f t="shared" si="75"/>
        <v>240356</v>
      </c>
      <c r="AF1368">
        <f>VLOOKUP($I1368,ForageQuality!$G$3:$K$1436,2,FALSE)</f>
        <v>17.241983000000001</v>
      </c>
      <c r="AG1368">
        <f>VLOOKUP($I1368,ForageQuality!$G$3:$K$1436,3,FALSE)</f>
        <v>28.007617</v>
      </c>
      <c r="AH1368">
        <f>VLOOKUP($I1368,ForageQuality!$G$3:$K$1436,4,FALSE)</f>
        <v>37.792842999999998</v>
      </c>
      <c r="AI1368">
        <f>VLOOKUP($I1368,ForageQuality!$G$3:$K$1436,5,FALSE)</f>
        <v>24.161401000000001</v>
      </c>
    </row>
    <row r="1369" spans="1:35" ht="15" customHeight="1" x14ac:dyDescent="0.2">
      <c r="A1369" s="27" t="s">
        <v>28</v>
      </c>
      <c r="B1369" s="27">
        <v>2024</v>
      </c>
      <c r="C1369" s="30">
        <v>45517</v>
      </c>
      <c r="D1369" s="27">
        <v>2412</v>
      </c>
      <c r="E1369" s="31">
        <v>4</v>
      </c>
      <c r="F1369" s="27" t="s">
        <v>23</v>
      </c>
      <c r="G1369" s="27" t="s">
        <v>27</v>
      </c>
      <c r="H1369" s="27">
        <v>3</v>
      </c>
      <c r="I1369" s="5">
        <f t="shared" si="72"/>
        <v>240239</v>
      </c>
      <c r="J1369" s="27">
        <v>5.6447323434545664</v>
      </c>
      <c r="Q1369" t="str">
        <f t="shared" si="73"/>
        <v>2412_3_35 day</v>
      </c>
      <c r="R1369" s="31">
        <v>240357</v>
      </c>
      <c r="S1369" s="34">
        <v>2024</v>
      </c>
      <c r="T1369" s="34" t="s">
        <v>130</v>
      </c>
      <c r="U1369" s="31" t="s">
        <v>19</v>
      </c>
      <c r="V1369" s="31">
        <v>1404</v>
      </c>
      <c r="W1369" s="35">
        <v>16</v>
      </c>
      <c r="X1369">
        <v>4</v>
      </c>
      <c r="Y1369" t="s">
        <v>21</v>
      </c>
      <c r="Z1369" s="5" t="str">
        <f t="shared" si="74"/>
        <v>1404_4_45 day</v>
      </c>
      <c r="AA1369" s="32">
        <f t="shared" si="75"/>
        <v>240357</v>
      </c>
      <c r="AF1369">
        <f>VLOOKUP($I1369,ForageQuality!$G$3:$K$1436,2,FALSE)</f>
        <v>18.677941000000001</v>
      </c>
      <c r="AG1369">
        <f>VLOOKUP($I1369,ForageQuality!$G$3:$K$1436,3,FALSE)</f>
        <v>22.568788999999999</v>
      </c>
      <c r="AH1369">
        <f>VLOOKUP($I1369,ForageQuality!$G$3:$K$1436,4,FALSE)</f>
        <v>28.077705999999999</v>
      </c>
      <c r="AI1369">
        <f>VLOOKUP($I1369,ForageQuality!$G$3:$K$1436,5,FALSE)</f>
        <v>20.623365</v>
      </c>
    </row>
    <row r="1370" spans="1:35" ht="15" customHeight="1" x14ac:dyDescent="0.2">
      <c r="A1370" s="27" t="s">
        <v>28</v>
      </c>
      <c r="B1370" s="27">
        <v>2024</v>
      </c>
      <c r="C1370" s="30">
        <v>45586</v>
      </c>
      <c r="D1370" s="27">
        <v>2101</v>
      </c>
      <c r="E1370" s="31">
        <v>1</v>
      </c>
      <c r="F1370" s="27" t="s">
        <v>26</v>
      </c>
      <c r="G1370" s="27" t="s">
        <v>21</v>
      </c>
      <c r="H1370" s="27">
        <v>4</v>
      </c>
      <c r="I1370" s="5">
        <f t="shared" si="72"/>
        <v>240360</v>
      </c>
      <c r="J1370" s="27">
        <v>4.036970162731305</v>
      </c>
      <c r="Q1370" t="str">
        <f t="shared" si="73"/>
        <v>2101_4_45 day</v>
      </c>
      <c r="R1370" s="31">
        <v>240358</v>
      </c>
      <c r="S1370" s="34">
        <v>2024</v>
      </c>
      <c r="T1370" s="34" t="s">
        <v>130</v>
      </c>
      <c r="U1370" s="31" t="s">
        <v>19</v>
      </c>
      <c r="V1370" s="31">
        <v>1405</v>
      </c>
      <c r="W1370" s="35">
        <v>16</v>
      </c>
      <c r="X1370">
        <v>4</v>
      </c>
      <c r="Y1370" t="s">
        <v>21</v>
      </c>
      <c r="Z1370" s="5" t="str">
        <f t="shared" si="74"/>
        <v>1405_4_45 day</v>
      </c>
      <c r="AA1370" s="32">
        <f t="shared" si="75"/>
        <v>240358</v>
      </c>
      <c r="AF1370">
        <f>VLOOKUP($I1370,ForageQuality!$G$3:$K$1436,2,FALSE)</f>
        <v>20.889966000000001</v>
      </c>
      <c r="AG1370">
        <f>VLOOKUP($I1370,ForageQuality!$G$3:$K$1436,3,FALSE)</f>
        <v>23.176908000000001</v>
      </c>
      <c r="AH1370">
        <f>VLOOKUP($I1370,ForageQuality!$G$3:$K$1436,4,FALSE)</f>
        <v>28.750128</v>
      </c>
      <c r="AI1370">
        <f>VLOOKUP($I1370,ForageQuality!$G$3:$K$1436,5,FALSE)</f>
        <v>22.600368</v>
      </c>
    </row>
    <row r="1371" spans="1:35" ht="15" customHeight="1" x14ac:dyDescent="0.2">
      <c r="A1371" s="27" t="s">
        <v>28</v>
      </c>
      <c r="B1371" s="27">
        <v>2024</v>
      </c>
      <c r="C1371" s="30">
        <v>45586</v>
      </c>
      <c r="D1371" s="27">
        <v>2102</v>
      </c>
      <c r="E1371" s="31">
        <v>1</v>
      </c>
      <c r="F1371" s="27" t="s">
        <v>25</v>
      </c>
      <c r="G1371" s="27" t="s">
        <v>21</v>
      </c>
      <c r="H1371" s="27">
        <v>4</v>
      </c>
      <c r="I1371" s="5">
        <f t="shared" si="72"/>
        <v>240361</v>
      </c>
      <c r="J1371" s="27">
        <v>3.2677422195669723</v>
      </c>
      <c r="Q1371" t="str">
        <f t="shared" si="73"/>
        <v>2102_4_45 day</v>
      </c>
      <c r="R1371" s="31">
        <v>240359</v>
      </c>
      <c r="S1371" s="34">
        <v>2024</v>
      </c>
      <c r="T1371" s="34" t="s">
        <v>130</v>
      </c>
      <c r="U1371" s="31" t="s">
        <v>19</v>
      </c>
      <c r="V1371" s="31">
        <v>1406</v>
      </c>
      <c r="W1371" s="35">
        <v>16</v>
      </c>
      <c r="X1371">
        <v>4</v>
      </c>
      <c r="Y1371" t="s">
        <v>21</v>
      </c>
      <c r="Z1371" s="5" t="str">
        <f t="shared" si="74"/>
        <v>1406_4_45 day</v>
      </c>
      <c r="AA1371" s="32">
        <f t="shared" si="75"/>
        <v>240359</v>
      </c>
      <c r="AF1371">
        <f>VLOOKUP($I1371,ForageQuality!$G$3:$K$1436,2,FALSE)</f>
        <v>18.401109999999999</v>
      </c>
      <c r="AG1371">
        <f>VLOOKUP($I1371,ForageQuality!$G$3:$K$1436,3,FALSE)</f>
        <v>25.850760000000001</v>
      </c>
      <c r="AH1371">
        <f>VLOOKUP($I1371,ForageQuality!$G$3:$K$1436,4,FALSE)</f>
        <v>30.548310000000001</v>
      </c>
      <c r="AI1371">
        <f>VLOOKUP($I1371,ForageQuality!$G$3:$K$1436,5,FALSE)</f>
        <v>26.571999999999999</v>
      </c>
    </row>
    <row r="1372" spans="1:35" ht="15" customHeight="1" x14ac:dyDescent="0.2">
      <c r="A1372" s="27" t="s">
        <v>28</v>
      </c>
      <c r="B1372" s="27">
        <v>2024</v>
      </c>
      <c r="C1372" s="30">
        <v>45586</v>
      </c>
      <c r="D1372" s="27">
        <v>2103</v>
      </c>
      <c r="E1372" s="31">
        <v>1</v>
      </c>
      <c r="F1372" s="27" t="s">
        <v>22</v>
      </c>
      <c r="G1372" s="27" t="s">
        <v>21</v>
      </c>
      <c r="H1372" s="27">
        <v>4</v>
      </c>
      <c r="I1372" s="5">
        <f t="shared" si="72"/>
        <v>240362</v>
      </c>
      <c r="J1372" s="27">
        <v>2.8694124138273072</v>
      </c>
      <c r="Q1372" t="str">
        <f t="shared" si="73"/>
        <v>2103_4_45 day</v>
      </c>
      <c r="R1372" s="31">
        <v>240360</v>
      </c>
      <c r="S1372" s="34">
        <v>2024</v>
      </c>
      <c r="T1372" s="34" t="s">
        <v>130</v>
      </c>
      <c r="U1372" s="31" t="s">
        <v>28</v>
      </c>
      <c r="V1372" s="31">
        <v>2101</v>
      </c>
      <c r="W1372" s="35">
        <v>15</v>
      </c>
      <c r="X1372">
        <v>4</v>
      </c>
      <c r="Y1372" t="s">
        <v>21</v>
      </c>
      <c r="Z1372" s="5" t="str">
        <f t="shared" si="74"/>
        <v>2101_4_45 day</v>
      </c>
      <c r="AA1372" s="32">
        <f t="shared" si="75"/>
        <v>240360</v>
      </c>
      <c r="AF1372">
        <f>VLOOKUP($I1372,ForageQuality!$G$3:$K$1436,2,FALSE)</f>
        <v>19.426869</v>
      </c>
      <c r="AG1372">
        <f>VLOOKUP($I1372,ForageQuality!$G$3:$K$1436,3,FALSE)</f>
        <v>24.243054000000001</v>
      </c>
      <c r="AH1372">
        <f>VLOOKUP($I1372,ForageQuality!$G$3:$K$1436,4,FALSE)</f>
        <v>30.117846</v>
      </c>
      <c r="AI1372">
        <f>VLOOKUP($I1372,ForageQuality!$G$3:$K$1436,5,FALSE)</f>
        <v>22.211673000000001</v>
      </c>
    </row>
    <row r="1373" spans="1:35" ht="15" customHeight="1" x14ac:dyDescent="0.2">
      <c r="A1373" s="27" t="s">
        <v>28</v>
      </c>
      <c r="B1373" s="27">
        <v>2024</v>
      </c>
      <c r="C1373" s="30">
        <v>45586</v>
      </c>
      <c r="D1373" s="27">
        <v>2104</v>
      </c>
      <c r="E1373" s="31">
        <v>1</v>
      </c>
      <c r="F1373" s="27" t="s">
        <v>23</v>
      </c>
      <c r="G1373" s="27" t="s">
        <v>21</v>
      </c>
      <c r="H1373" s="27">
        <v>4</v>
      </c>
      <c r="I1373" s="5">
        <f t="shared" si="72"/>
        <v>240363</v>
      </c>
      <c r="J1373" s="27">
        <v>2.9020655572300704</v>
      </c>
      <c r="Q1373" t="str">
        <f t="shared" si="73"/>
        <v>2104_4_45 day</v>
      </c>
      <c r="R1373" s="31">
        <v>240361</v>
      </c>
      <c r="S1373" s="34">
        <v>2024</v>
      </c>
      <c r="T1373" s="34" t="s">
        <v>130</v>
      </c>
      <c r="U1373" s="31" t="s">
        <v>28</v>
      </c>
      <c r="V1373" s="31">
        <v>2102</v>
      </c>
      <c r="W1373" s="35">
        <v>15</v>
      </c>
      <c r="X1373">
        <v>4</v>
      </c>
      <c r="Y1373" t="s">
        <v>21</v>
      </c>
      <c r="Z1373" s="5" t="str">
        <f t="shared" si="74"/>
        <v>2102_4_45 day</v>
      </c>
      <c r="AA1373" s="32">
        <f t="shared" si="75"/>
        <v>240361</v>
      </c>
      <c r="AF1373">
        <f>VLOOKUP($I1373,ForageQuality!$G$3:$K$1436,2,FALSE)</f>
        <v>19.473618999999999</v>
      </c>
      <c r="AG1373">
        <f>VLOOKUP($I1373,ForageQuality!$G$3:$K$1436,3,FALSE)</f>
        <v>24.093515</v>
      </c>
      <c r="AH1373">
        <f>VLOOKUP($I1373,ForageQuality!$G$3:$K$1436,4,FALSE)</f>
        <v>31.828054000000002</v>
      </c>
      <c r="AI1373">
        <f>VLOOKUP($I1373,ForageQuality!$G$3:$K$1436,5,FALSE)</f>
        <v>21.793033999999999</v>
      </c>
    </row>
    <row r="1374" spans="1:35" ht="15" customHeight="1" x14ac:dyDescent="0.2">
      <c r="A1374" s="27" t="s">
        <v>28</v>
      </c>
      <c r="B1374" s="27">
        <v>2024</v>
      </c>
      <c r="C1374" s="30">
        <v>45586</v>
      </c>
      <c r="D1374" s="27">
        <v>2105</v>
      </c>
      <c r="E1374" s="31">
        <v>1</v>
      </c>
      <c r="F1374" s="27" t="s">
        <v>20</v>
      </c>
      <c r="G1374" s="27" t="s">
        <v>21</v>
      </c>
      <c r="H1374" s="27">
        <v>4</v>
      </c>
      <c r="I1374" s="5">
        <f t="shared" si="72"/>
        <v>240364</v>
      </c>
      <c r="J1374" s="27">
        <v>3.2605722112812261</v>
      </c>
      <c r="Q1374" t="str">
        <f t="shared" si="73"/>
        <v>2105_4_45 day</v>
      </c>
      <c r="R1374" s="31">
        <v>240362</v>
      </c>
      <c r="S1374" s="34">
        <v>2024</v>
      </c>
      <c r="T1374" s="34" t="s">
        <v>130</v>
      </c>
      <c r="U1374" s="31" t="s">
        <v>28</v>
      </c>
      <c r="V1374" s="31">
        <v>2103</v>
      </c>
      <c r="W1374" s="35">
        <v>15</v>
      </c>
      <c r="X1374">
        <v>4</v>
      </c>
      <c r="Y1374" t="s">
        <v>21</v>
      </c>
      <c r="Z1374" s="5" t="str">
        <f t="shared" si="74"/>
        <v>2103_4_45 day</v>
      </c>
      <c r="AA1374" s="32">
        <f t="shared" si="75"/>
        <v>240362</v>
      </c>
      <c r="AF1374">
        <f>VLOOKUP($I1374,ForageQuality!$G$3:$K$1436,2,FALSE)</f>
        <v>20.526879999999998</v>
      </c>
      <c r="AG1374">
        <f>VLOOKUP($I1374,ForageQuality!$G$3:$K$1436,3,FALSE)</f>
        <v>22.972840000000001</v>
      </c>
      <c r="AH1374">
        <f>VLOOKUP($I1374,ForageQuality!$G$3:$K$1436,4,FALSE)</f>
        <v>31.605640000000001</v>
      </c>
      <c r="AI1374">
        <f>VLOOKUP($I1374,ForageQuality!$G$3:$K$1436,5,FALSE)</f>
        <v>20.853007999999999</v>
      </c>
    </row>
    <row r="1375" spans="1:35" ht="15" customHeight="1" x14ac:dyDescent="0.2">
      <c r="A1375" s="27" t="s">
        <v>28</v>
      </c>
      <c r="B1375" s="27">
        <v>2024</v>
      </c>
      <c r="C1375" s="30">
        <v>45586</v>
      </c>
      <c r="D1375" s="27">
        <v>2106</v>
      </c>
      <c r="E1375" s="31">
        <v>1</v>
      </c>
      <c r="F1375" s="27" t="s">
        <v>24</v>
      </c>
      <c r="G1375" s="27" t="s">
        <v>21</v>
      </c>
      <c r="H1375" s="27">
        <v>4</v>
      </c>
      <c r="I1375" s="5">
        <f t="shared" si="72"/>
        <v>240365</v>
      </c>
      <c r="J1375" s="27">
        <v>3.2451987497990569</v>
      </c>
      <c r="Q1375" t="str">
        <f t="shared" si="73"/>
        <v>2106_4_45 day</v>
      </c>
      <c r="R1375" s="31">
        <v>240363</v>
      </c>
      <c r="S1375" s="34">
        <v>2024</v>
      </c>
      <c r="T1375" s="34" t="s">
        <v>130</v>
      </c>
      <c r="U1375" s="31" t="s">
        <v>28</v>
      </c>
      <c r="V1375" s="31">
        <v>2104</v>
      </c>
      <c r="W1375" s="35">
        <v>15</v>
      </c>
      <c r="X1375">
        <v>4</v>
      </c>
      <c r="Y1375" t="s">
        <v>21</v>
      </c>
      <c r="Z1375" s="5" t="str">
        <f t="shared" si="74"/>
        <v>2104_4_45 day</v>
      </c>
      <c r="AA1375" s="32">
        <f t="shared" si="75"/>
        <v>240363</v>
      </c>
      <c r="AF1375">
        <f>VLOOKUP($I1375,ForageQuality!$G$3:$K$1436,2,FALSE)</f>
        <v>19.845996</v>
      </c>
      <c r="AG1375">
        <f>VLOOKUP($I1375,ForageQuality!$G$3:$K$1436,3,FALSE)</f>
        <v>22.804644</v>
      </c>
      <c r="AH1375">
        <f>VLOOKUP($I1375,ForageQuality!$G$3:$K$1436,4,FALSE)</f>
        <v>31.795860000000001</v>
      </c>
      <c r="AI1375">
        <f>VLOOKUP($I1375,ForageQuality!$G$3:$K$1436,5,FALSE)</f>
        <v>21.603894</v>
      </c>
    </row>
    <row r="1376" spans="1:35" ht="15" customHeight="1" x14ac:dyDescent="0.2">
      <c r="A1376" s="27" t="s">
        <v>28</v>
      </c>
      <c r="B1376" s="27">
        <v>2024</v>
      </c>
      <c r="C1376" s="30">
        <v>45551</v>
      </c>
      <c r="D1376" s="27">
        <v>2107</v>
      </c>
      <c r="E1376" s="31">
        <v>1</v>
      </c>
      <c r="F1376" s="27" t="s">
        <v>22</v>
      </c>
      <c r="G1376" s="27" t="s">
        <v>27</v>
      </c>
      <c r="H1376" s="27">
        <v>4</v>
      </c>
      <c r="I1376" s="5">
        <f t="shared" si="72"/>
        <v>240312</v>
      </c>
      <c r="J1376" s="27">
        <v>2.9812039752362329</v>
      </c>
      <c r="Q1376" t="str">
        <f t="shared" si="73"/>
        <v>2107_4_35 day</v>
      </c>
      <c r="R1376" s="31">
        <v>240364</v>
      </c>
      <c r="S1376" s="34">
        <v>2024</v>
      </c>
      <c r="T1376" s="34" t="s">
        <v>130</v>
      </c>
      <c r="U1376" s="31" t="s">
        <v>28</v>
      </c>
      <c r="V1376" s="31">
        <v>2105</v>
      </c>
      <c r="W1376" s="35">
        <v>15</v>
      </c>
      <c r="X1376">
        <v>4</v>
      </c>
      <c r="Y1376" t="s">
        <v>21</v>
      </c>
      <c r="Z1376" s="5" t="str">
        <f t="shared" si="74"/>
        <v>2105_4_45 day</v>
      </c>
      <c r="AA1376" s="32">
        <f t="shared" si="75"/>
        <v>240364</v>
      </c>
      <c r="AF1376">
        <f>VLOOKUP($I1376,ForageQuality!$G$3:$K$1436,2,FALSE)</f>
        <v>20.016500000000001</v>
      </c>
      <c r="AG1376">
        <f>VLOOKUP($I1376,ForageQuality!$G$3:$K$1436,3,FALSE)</f>
        <v>24.354959999999998</v>
      </c>
      <c r="AH1376">
        <f>VLOOKUP($I1376,ForageQuality!$G$3:$K$1436,4,FALSE)</f>
        <v>28.144130000000001</v>
      </c>
      <c r="AI1376">
        <f>VLOOKUP($I1376,ForageQuality!$G$3:$K$1436,5,FALSE)</f>
        <v>19.159980000000001</v>
      </c>
    </row>
    <row r="1377" spans="1:35" ht="15" customHeight="1" x14ac:dyDescent="0.2">
      <c r="A1377" s="27" t="s">
        <v>28</v>
      </c>
      <c r="B1377" s="27">
        <v>2024</v>
      </c>
      <c r="C1377" s="30">
        <v>45551</v>
      </c>
      <c r="D1377" s="27">
        <v>2108</v>
      </c>
      <c r="E1377" s="31">
        <v>1</v>
      </c>
      <c r="F1377" s="27" t="s">
        <v>26</v>
      </c>
      <c r="G1377" s="27" t="s">
        <v>27</v>
      </c>
      <c r="H1377" s="27">
        <v>4</v>
      </c>
      <c r="I1377" s="5">
        <f t="shared" si="72"/>
        <v>240313</v>
      </c>
      <c r="J1377" s="27">
        <v>3.0488229336886126</v>
      </c>
      <c r="Q1377" t="str">
        <f t="shared" si="73"/>
        <v>2108_4_35 day</v>
      </c>
      <c r="R1377" s="31">
        <v>240365</v>
      </c>
      <c r="S1377" s="34">
        <v>2024</v>
      </c>
      <c r="T1377" s="34" t="s">
        <v>130</v>
      </c>
      <c r="U1377" s="31" t="s">
        <v>28</v>
      </c>
      <c r="V1377" s="31">
        <v>2106</v>
      </c>
      <c r="W1377" s="35">
        <v>15</v>
      </c>
      <c r="X1377">
        <v>4</v>
      </c>
      <c r="Y1377" t="s">
        <v>21</v>
      </c>
      <c r="Z1377" s="5" t="str">
        <f t="shared" si="74"/>
        <v>2106_4_45 day</v>
      </c>
      <c r="AA1377" s="32">
        <f t="shared" si="75"/>
        <v>240365</v>
      </c>
      <c r="AF1377">
        <f>VLOOKUP($I1377,ForageQuality!$G$3:$K$1436,2,FALSE)</f>
        <v>23.086224000000001</v>
      </c>
      <c r="AG1377">
        <f>VLOOKUP($I1377,ForageQuality!$G$3:$K$1436,3,FALSE)</f>
        <v>20.503475999999999</v>
      </c>
      <c r="AH1377">
        <f>VLOOKUP($I1377,ForageQuality!$G$3:$K$1436,4,FALSE)</f>
        <v>23.897411999999999</v>
      </c>
      <c r="AI1377">
        <f>VLOOKUP($I1377,ForageQuality!$G$3:$K$1436,5,FALSE)</f>
        <v>11.291364</v>
      </c>
    </row>
    <row r="1378" spans="1:35" ht="15" customHeight="1" x14ac:dyDescent="0.2">
      <c r="A1378" s="27" t="s">
        <v>28</v>
      </c>
      <c r="B1378" s="27">
        <v>2024</v>
      </c>
      <c r="C1378" s="30">
        <v>45551</v>
      </c>
      <c r="D1378" s="27">
        <v>2109</v>
      </c>
      <c r="E1378" s="31">
        <v>1</v>
      </c>
      <c r="F1378" s="27" t="s">
        <v>20</v>
      </c>
      <c r="G1378" s="27" t="s">
        <v>27</v>
      </c>
      <c r="H1378" s="27">
        <v>4</v>
      </c>
      <c r="I1378" s="5">
        <f t="shared" si="72"/>
        <v>240314</v>
      </c>
      <c r="J1378" s="27">
        <v>3.101341137065095</v>
      </c>
      <c r="Q1378" t="str">
        <f t="shared" si="73"/>
        <v>2109_4_35 day</v>
      </c>
      <c r="R1378" s="31">
        <v>240366</v>
      </c>
      <c r="S1378" s="34">
        <v>2024</v>
      </c>
      <c r="T1378" s="34" t="s">
        <v>130</v>
      </c>
      <c r="U1378" s="31" t="s">
        <v>28</v>
      </c>
      <c r="V1378" s="31">
        <v>2201</v>
      </c>
      <c r="W1378" s="35">
        <v>15</v>
      </c>
      <c r="X1378">
        <v>4</v>
      </c>
      <c r="Y1378" t="s">
        <v>21</v>
      </c>
      <c r="Z1378" s="5" t="str">
        <f t="shared" si="74"/>
        <v>2201_4_45 day</v>
      </c>
      <c r="AA1378" s="32">
        <f t="shared" si="75"/>
        <v>240366</v>
      </c>
      <c r="AF1378">
        <f>VLOOKUP($I1378,ForageQuality!$G$3:$K$1436,2,FALSE)</f>
        <v>19.845576000000001</v>
      </c>
      <c r="AG1378">
        <f>VLOOKUP($I1378,ForageQuality!$G$3:$K$1436,3,FALSE)</f>
        <v>24.825551999999998</v>
      </c>
      <c r="AH1378">
        <f>VLOOKUP($I1378,ForageQuality!$G$3:$K$1436,4,FALSE)</f>
        <v>29.229486000000001</v>
      </c>
      <c r="AI1378">
        <f>VLOOKUP($I1378,ForageQuality!$G$3:$K$1436,5,FALSE)</f>
        <v>19.381025999999999</v>
      </c>
    </row>
    <row r="1379" spans="1:35" ht="15" customHeight="1" x14ac:dyDescent="0.2">
      <c r="A1379" s="27" t="s">
        <v>28</v>
      </c>
      <c r="B1379" s="27">
        <v>2024</v>
      </c>
      <c r="C1379" s="30">
        <v>45551</v>
      </c>
      <c r="D1379" s="27">
        <v>2110</v>
      </c>
      <c r="E1379" s="31">
        <v>1</v>
      </c>
      <c r="F1379" s="27" t="s">
        <v>23</v>
      </c>
      <c r="G1379" s="27" t="s">
        <v>27</v>
      </c>
      <c r="H1379" s="27">
        <v>4</v>
      </c>
      <c r="I1379" s="5">
        <f t="shared" si="72"/>
        <v>240315</v>
      </c>
      <c r="J1379" s="27">
        <v>2.9333489343737469</v>
      </c>
      <c r="Q1379" t="str">
        <f t="shared" si="73"/>
        <v>2110_4_35 day</v>
      </c>
      <c r="R1379" s="31">
        <v>240367</v>
      </c>
      <c r="S1379" s="34">
        <v>2024</v>
      </c>
      <c r="T1379" s="34" t="s">
        <v>130</v>
      </c>
      <c r="U1379" s="31" t="s">
        <v>28</v>
      </c>
      <c r="V1379" s="31">
        <v>2202</v>
      </c>
      <c r="W1379" s="35">
        <v>15</v>
      </c>
      <c r="X1379">
        <v>4</v>
      </c>
      <c r="Y1379" t="s">
        <v>21</v>
      </c>
      <c r="Z1379" s="5" t="str">
        <f t="shared" si="74"/>
        <v>2202_4_45 day</v>
      </c>
      <c r="AA1379" s="32">
        <f t="shared" si="75"/>
        <v>240367</v>
      </c>
      <c r="AF1379">
        <f>VLOOKUP($I1379,ForageQuality!$G$3:$K$1436,2,FALSE)</f>
        <v>22.369744000000001</v>
      </c>
      <c r="AG1379">
        <f>VLOOKUP($I1379,ForageQuality!$G$3:$K$1436,3,FALSE)</f>
        <v>22.147528000000001</v>
      </c>
      <c r="AH1379">
        <f>VLOOKUP($I1379,ForageQuality!$G$3:$K$1436,4,FALSE)</f>
        <v>25.906682</v>
      </c>
      <c r="AI1379">
        <f>VLOOKUP($I1379,ForageQuality!$G$3:$K$1436,5,FALSE)</f>
        <v>12.0367</v>
      </c>
    </row>
    <row r="1380" spans="1:35" ht="15" customHeight="1" x14ac:dyDescent="0.2">
      <c r="A1380" s="27" t="s">
        <v>28</v>
      </c>
      <c r="B1380" s="27">
        <v>2024</v>
      </c>
      <c r="C1380" s="30">
        <v>45551</v>
      </c>
      <c r="D1380" s="27">
        <v>2111</v>
      </c>
      <c r="E1380" s="31">
        <v>1</v>
      </c>
      <c r="F1380" s="27" t="s">
        <v>24</v>
      </c>
      <c r="G1380" s="27" t="s">
        <v>27</v>
      </c>
      <c r="H1380" s="27">
        <v>4</v>
      </c>
      <c r="I1380" s="5">
        <f t="shared" si="72"/>
        <v>240316</v>
      </c>
      <c r="J1380" s="27">
        <v>2.8201563389578461</v>
      </c>
      <c r="Q1380" t="str">
        <f t="shared" si="73"/>
        <v>2111_4_35 day</v>
      </c>
      <c r="R1380" s="31">
        <v>240368</v>
      </c>
      <c r="S1380" s="34">
        <v>2024</v>
      </c>
      <c r="T1380" s="34" t="s">
        <v>130</v>
      </c>
      <c r="U1380" s="31" t="s">
        <v>28</v>
      </c>
      <c r="V1380" s="31">
        <v>2203</v>
      </c>
      <c r="W1380" s="35">
        <v>15</v>
      </c>
      <c r="X1380">
        <v>4</v>
      </c>
      <c r="Y1380" t="s">
        <v>21</v>
      </c>
      <c r="Z1380" s="5" t="str">
        <f t="shared" si="74"/>
        <v>2203_4_45 day</v>
      </c>
      <c r="AA1380" s="32">
        <f t="shared" si="75"/>
        <v>240368</v>
      </c>
      <c r="AF1380">
        <f>VLOOKUP($I1380,ForageQuality!$G$3:$K$1436,2,FALSE)</f>
        <v>23.376861000000002</v>
      </c>
      <c r="AG1380">
        <f>VLOOKUP($I1380,ForageQuality!$G$3:$K$1436,3,FALSE)</f>
        <v>20.123042000000002</v>
      </c>
      <c r="AH1380">
        <f>VLOOKUP($I1380,ForageQuality!$G$3:$K$1436,4,FALSE)</f>
        <v>22.842372000000001</v>
      </c>
      <c r="AI1380">
        <f>VLOOKUP($I1380,ForageQuality!$G$3:$K$1436,5,FALSE)</f>
        <v>14.018615</v>
      </c>
    </row>
    <row r="1381" spans="1:35" ht="15" customHeight="1" x14ac:dyDescent="0.2">
      <c r="A1381" s="27" t="s">
        <v>28</v>
      </c>
      <c r="B1381" s="27">
        <v>2024</v>
      </c>
      <c r="C1381" s="30">
        <v>45551</v>
      </c>
      <c r="D1381" s="27">
        <v>2112</v>
      </c>
      <c r="E1381" s="31">
        <v>1</v>
      </c>
      <c r="F1381" s="27" t="s">
        <v>25</v>
      </c>
      <c r="G1381" s="27" t="s">
        <v>27</v>
      </c>
      <c r="H1381" s="27">
        <v>4</v>
      </c>
      <c r="I1381" s="5">
        <f t="shared" si="72"/>
        <v>240317</v>
      </c>
      <c r="J1381" s="27">
        <v>2.4148123495002496</v>
      </c>
      <c r="Q1381" t="str">
        <f t="shared" si="73"/>
        <v>2112_4_35 day</v>
      </c>
      <c r="R1381" s="31">
        <v>240369</v>
      </c>
      <c r="S1381" s="34">
        <v>2024</v>
      </c>
      <c r="T1381" s="34" t="s">
        <v>130</v>
      </c>
      <c r="U1381" s="31" t="s">
        <v>28</v>
      </c>
      <c r="V1381" s="31">
        <v>2204</v>
      </c>
      <c r="W1381" s="35">
        <v>15</v>
      </c>
      <c r="X1381">
        <v>4</v>
      </c>
      <c r="Y1381" t="s">
        <v>21</v>
      </c>
      <c r="Z1381" s="5" t="str">
        <f t="shared" si="74"/>
        <v>2204_4_45 day</v>
      </c>
      <c r="AA1381" s="32">
        <f t="shared" si="75"/>
        <v>240369</v>
      </c>
      <c r="AF1381">
        <f>VLOOKUP($I1381,ForageQuality!$G$3:$K$1436,2,FALSE)</f>
        <v>19.947776999999999</v>
      </c>
      <c r="AG1381">
        <f>VLOOKUP($I1381,ForageQuality!$G$3:$K$1436,3,FALSE)</f>
        <v>23.320409999999999</v>
      </c>
      <c r="AH1381">
        <f>VLOOKUP($I1381,ForageQuality!$G$3:$K$1436,4,FALSE)</f>
        <v>28.829972999999999</v>
      </c>
      <c r="AI1381">
        <f>VLOOKUP($I1381,ForageQuality!$G$3:$K$1436,5,FALSE)</f>
        <v>16.640180999999998</v>
      </c>
    </row>
    <row r="1382" spans="1:35" ht="15" customHeight="1" x14ac:dyDescent="0.2">
      <c r="A1382" s="27" t="s">
        <v>28</v>
      </c>
      <c r="B1382" s="27">
        <v>2024</v>
      </c>
      <c r="C1382" s="30">
        <v>45586</v>
      </c>
      <c r="D1382" s="27">
        <v>2201</v>
      </c>
      <c r="E1382" s="31">
        <v>2</v>
      </c>
      <c r="F1382" s="27" t="s">
        <v>20</v>
      </c>
      <c r="G1382" s="27" t="s">
        <v>21</v>
      </c>
      <c r="H1382" s="27">
        <v>4</v>
      </c>
      <c r="I1382" s="5">
        <f t="shared" si="72"/>
        <v>240366</v>
      </c>
      <c r="J1382" s="27">
        <v>3.0815948888327318</v>
      </c>
      <c r="Q1382" t="str">
        <f t="shared" si="73"/>
        <v>2201_4_45 day</v>
      </c>
      <c r="R1382" s="31">
        <v>240370</v>
      </c>
      <c r="S1382" s="34">
        <v>2024</v>
      </c>
      <c r="T1382" s="34" t="s">
        <v>130</v>
      </c>
      <c r="U1382" s="31" t="s">
        <v>28</v>
      </c>
      <c r="V1382" s="31">
        <v>2205</v>
      </c>
      <c r="W1382" s="35">
        <v>15</v>
      </c>
      <c r="X1382">
        <v>4</v>
      </c>
      <c r="Y1382" t="s">
        <v>21</v>
      </c>
      <c r="Z1382" s="5" t="str">
        <f t="shared" si="74"/>
        <v>2205_4_45 day</v>
      </c>
      <c r="AA1382" s="32">
        <f t="shared" si="75"/>
        <v>240370</v>
      </c>
      <c r="AF1382">
        <f>VLOOKUP($I1382,ForageQuality!$G$3:$K$1436,2,FALSE)</f>
        <v>17.875606999999999</v>
      </c>
      <c r="AG1382">
        <f>VLOOKUP($I1382,ForageQuality!$G$3:$K$1436,3,FALSE)</f>
        <v>26.931698000000001</v>
      </c>
      <c r="AH1382">
        <f>VLOOKUP($I1382,ForageQuality!$G$3:$K$1436,4,FALSE)</f>
        <v>35.959400000000002</v>
      </c>
      <c r="AI1382">
        <f>VLOOKUP($I1382,ForageQuality!$G$3:$K$1436,5,FALSE)</f>
        <v>24.622726</v>
      </c>
    </row>
    <row r="1383" spans="1:35" ht="15" customHeight="1" x14ac:dyDescent="0.2">
      <c r="A1383" s="27" t="s">
        <v>28</v>
      </c>
      <c r="B1383" s="27">
        <v>2024</v>
      </c>
      <c r="C1383" s="30">
        <v>45586</v>
      </c>
      <c r="D1383" s="27">
        <v>2202</v>
      </c>
      <c r="E1383" s="31">
        <v>2</v>
      </c>
      <c r="F1383" s="27" t="s">
        <v>22</v>
      </c>
      <c r="G1383" s="27" t="s">
        <v>21</v>
      </c>
      <c r="H1383" s="27">
        <v>4</v>
      </c>
      <c r="I1383" s="5">
        <f t="shared" si="72"/>
        <v>240367</v>
      </c>
      <c r="J1383" s="27">
        <v>2.5886103090206567</v>
      </c>
      <c r="Q1383" t="str">
        <f t="shared" si="73"/>
        <v>2202_4_45 day</v>
      </c>
      <c r="R1383" s="31">
        <v>240371</v>
      </c>
      <c r="S1383" s="34">
        <v>2024</v>
      </c>
      <c r="T1383" s="34" t="s">
        <v>130</v>
      </c>
      <c r="U1383" s="31" t="s">
        <v>28</v>
      </c>
      <c r="V1383" s="31">
        <v>2206</v>
      </c>
      <c r="W1383" s="35">
        <v>15</v>
      </c>
      <c r="X1383">
        <v>4</v>
      </c>
      <c r="Y1383" t="s">
        <v>21</v>
      </c>
      <c r="Z1383" s="5" t="str">
        <f t="shared" si="74"/>
        <v>2206_4_45 day</v>
      </c>
      <c r="AA1383" s="32">
        <f t="shared" si="75"/>
        <v>240371</v>
      </c>
      <c r="AF1383">
        <f>VLOOKUP($I1383,ForageQuality!$G$3:$K$1436,2,FALSE)</f>
        <v>21.178311999999998</v>
      </c>
      <c r="AG1383">
        <f>VLOOKUP($I1383,ForageQuality!$G$3:$K$1436,3,FALSE)</f>
        <v>21.159198</v>
      </c>
      <c r="AH1383">
        <f>VLOOKUP($I1383,ForageQuality!$G$3:$K$1436,4,FALSE)</f>
        <v>28.326948000000002</v>
      </c>
      <c r="AI1383">
        <f>VLOOKUP($I1383,ForageQuality!$G$3:$K$1436,5,FALSE)</f>
        <v>19.40071</v>
      </c>
    </row>
    <row r="1384" spans="1:35" ht="15" customHeight="1" x14ac:dyDescent="0.2">
      <c r="A1384" s="27" t="s">
        <v>28</v>
      </c>
      <c r="B1384" s="27">
        <v>2024</v>
      </c>
      <c r="C1384" s="30">
        <v>45586</v>
      </c>
      <c r="D1384" s="27">
        <v>2203</v>
      </c>
      <c r="E1384" s="31">
        <v>2</v>
      </c>
      <c r="F1384" s="27" t="s">
        <v>24</v>
      </c>
      <c r="G1384" s="27" t="s">
        <v>21</v>
      </c>
      <c r="H1384" s="27">
        <v>4</v>
      </c>
      <c r="I1384" s="5">
        <f t="shared" si="72"/>
        <v>240368</v>
      </c>
      <c r="J1384" s="27">
        <v>2.7912886276882367</v>
      </c>
      <c r="Q1384" t="str">
        <f t="shared" si="73"/>
        <v>2203_4_45 day</v>
      </c>
      <c r="R1384" s="31">
        <v>240372</v>
      </c>
      <c r="S1384" s="34">
        <v>2024</v>
      </c>
      <c r="T1384" s="34" t="s">
        <v>130</v>
      </c>
      <c r="U1384" s="31" t="s">
        <v>28</v>
      </c>
      <c r="V1384" s="31">
        <v>2307</v>
      </c>
      <c r="W1384" s="35">
        <v>15</v>
      </c>
      <c r="X1384">
        <v>4</v>
      </c>
      <c r="Y1384" t="s">
        <v>21</v>
      </c>
      <c r="Z1384" s="5" t="str">
        <f t="shared" si="74"/>
        <v>2307_4_45 day</v>
      </c>
      <c r="AA1384" s="32">
        <f t="shared" si="75"/>
        <v>240372</v>
      </c>
      <c r="AF1384">
        <f>VLOOKUP($I1384,ForageQuality!$G$3:$K$1436,2,FALSE)</f>
        <v>17.008398</v>
      </c>
      <c r="AG1384">
        <f>VLOOKUP($I1384,ForageQuality!$G$3:$K$1436,3,FALSE)</f>
        <v>27.0351</v>
      </c>
      <c r="AH1384">
        <f>VLOOKUP($I1384,ForageQuality!$G$3:$K$1436,4,FALSE)</f>
        <v>33.409692</v>
      </c>
      <c r="AI1384">
        <f>VLOOKUP($I1384,ForageQuality!$G$3:$K$1436,5,FALSE)</f>
        <v>26.655660000000001</v>
      </c>
    </row>
    <row r="1385" spans="1:35" ht="15" customHeight="1" x14ac:dyDescent="0.2">
      <c r="A1385" s="27" t="s">
        <v>28</v>
      </c>
      <c r="B1385" s="27">
        <v>2024</v>
      </c>
      <c r="C1385" s="30">
        <v>45586</v>
      </c>
      <c r="D1385" s="27">
        <v>2204</v>
      </c>
      <c r="E1385" s="31">
        <v>2</v>
      </c>
      <c r="F1385" s="27" t="s">
        <v>23</v>
      </c>
      <c r="G1385" s="27" t="s">
        <v>21</v>
      </c>
      <c r="H1385" s="27">
        <v>4</v>
      </c>
      <c r="I1385" s="5">
        <f t="shared" si="72"/>
        <v>240369</v>
      </c>
      <c r="J1385" s="27">
        <v>3.2222131854947937</v>
      </c>
      <c r="Q1385" t="str">
        <f t="shared" si="73"/>
        <v>2204_4_45 day</v>
      </c>
      <c r="R1385" s="31">
        <v>240373</v>
      </c>
      <c r="S1385" s="34">
        <v>2024</v>
      </c>
      <c r="T1385" s="34" t="s">
        <v>130</v>
      </c>
      <c r="U1385" s="31" t="s">
        <v>28</v>
      </c>
      <c r="V1385" s="31">
        <v>2308</v>
      </c>
      <c r="W1385" s="35">
        <v>15</v>
      </c>
      <c r="X1385">
        <v>4</v>
      </c>
      <c r="Y1385" t="s">
        <v>21</v>
      </c>
      <c r="Z1385" s="5" t="str">
        <f t="shared" si="74"/>
        <v>2308_4_45 day</v>
      </c>
      <c r="AA1385" s="32">
        <f t="shared" si="75"/>
        <v>240373</v>
      </c>
      <c r="AF1385">
        <f>VLOOKUP($I1385,ForageQuality!$G$3:$K$1436,2,FALSE)</f>
        <v>19.909079999999999</v>
      </c>
      <c r="AG1385">
        <f>VLOOKUP($I1385,ForageQuality!$G$3:$K$1436,3,FALSE)</f>
        <v>23.713545</v>
      </c>
      <c r="AH1385">
        <f>VLOOKUP($I1385,ForageQuality!$G$3:$K$1436,4,FALSE)</f>
        <v>30.054320000000001</v>
      </c>
      <c r="AI1385">
        <f>VLOOKUP($I1385,ForageQuality!$G$3:$K$1436,5,FALSE)</f>
        <v>20.137920000000001</v>
      </c>
    </row>
    <row r="1386" spans="1:35" ht="15" customHeight="1" x14ac:dyDescent="0.2">
      <c r="A1386" s="27" t="s">
        <v>28</v>
      </c>
      <c r="B1386" s="27">
        <v>2024</v>
      </c>
      <c r="C1386" s="30">
        <v>45586</v>
      </c>
      <c r="D1386" s="27">
        <v>2205</v>
      </c>
      <c r="E1386" s="31">
        <v>2</v>
      </c>
      <c r="F1386" s="27" t="s">
        <v>26</v>
      </c>
      <c r="G1386" s="27" t="s">
        <v>21</v>
      </c>
      <c r="H1386" s="27">
        <v>4</v>
      </c>
      <c r="I1386" s="5">
        <f t="shared" si="72"/>
        <v>240370</v>
      </c>
      <c r="J1386" s="27">
        <v>2.3017025541772971</v>
      </c>
      <c r="Q1386" t="str">
        <f t="shared" si="73"/>
        <v>2205_4_45 day</v>
      </c>
      <c r="R1386" s="31">
        <v>240374</v>
      </c>
      <c r="S1386" s="34">
        <v>2024</v>
      </c>
      <c r="T1386" s="34" t="s">
        <v>130</v>
      </c>
      <c r="U1386" s="31" t="s">
        <v>28</v>
      </c>
      <c r="V1386" s="31">
        <v>2309</v>
      </c>
      <c r="W1386" s="35">
        <v>15</v>
      </c>
      <c r="X1386">
        <v>4</v>
      </c>
      <c r="Y1386" t="s">
        <v>21</v>
      </c>
      <c r="Z1386" s="5" t="str">
        <f t="shared" si="74"/>
        <v>2309_4_45 day</v>
      </c>
      <c r="AA1386" s="32">
        <f t="shared" si="75"/>
        <v>240374</v>
      </c>
      <c r="AF1386">
        <f>VLOOKUP($I1386,ForageQuality!$G$3:$K$1436,2,FALSE)</f>
        <v>18.402550000000002</v>
      </c>
      <c r="AG1386">
        <f>VLOOKUP($I1386,ForageQuality!$G$3:$K$1436,3,FALSE)</f>
        <v>24.514485000000001</v>
      </c>
      <c r="AH1386">
        <f>VLOOKUP($I1386,ForageQuality!$G$3:$K$1436,4,FALSE)</f>
        <v>32.352255</v>
      </c>
      <c r="AI1386">
        <f>VLOOKUP($I1386,ForageQuality!$G$3:$K$1436,5,FALSE)</f>
        <v>22.092594999999999</v>
      </c>
    </row>
    <row r="1387" spans="1:35" ht="15" customHeight="1" x14ac:dyDescent="0.2">
      <c r="A1387" s="27" t="s">
        <v>28</v>
      </c>
      <c r="B1387" s="27">
        <v>2024</v>
      </c>
      <c r="C1387" s="30">
        <v>45586</v>
      </c>
      <c r="D1387" s="27">
        <v>2206</v>
      </c>
      <c r="E1387" s="31">
        <v>2</v>
      </c>
      <c r="F1387" s="27" t="s">
        <v>25</v>
      </c>
      <c r="G1387" s="27" t="s">
        <v>21</v>
      </c>
      <c r="H1387" s="27">
        <v>4</v>
      </c>
      <c r="I1387" s="5">
        <f t="shared" si="72"/>
        <v>240371</v>
      </c>
      <c r="J1387" s="27">
        <v>2.7928473330177219</v>
      </c>
      <c r="Q1387" t="str">
        <f t="shared" si="73"/>
        <v>2206_4_45 day</v>
      </c>
      <c r="R1387" s="31">
        <v>240375</v>
      </c>
      <c r="S1387" s="34">
        <v>2024</v>
      </c>
      <c r="T1387" s="34" t="s">
        <v>130</v>
      </c>
      <c r="U1387" s="31" t="s">
        <v>28</v>
      </c>
      <c r="V1387" s="31">
        <v>2310</v>
      </c>
      <c r="W1387" s="35">
        <v>15</v>
      </c>
      <c r="X1387">
        <v>4</v>
      </c>
      <c r="Y1387" t="s">
        <v>21</v>
      </c>
      <c r="Z1387" s="5" t="str">
        <f t="shared" si="74"/>
        <v>2310_4_45 day</v>
      </c>
      <c r="AA1387" s="32">
        <f t="shared" si="75"/>
        <v>240375</v>
      </c>
      <c r="AF1387">
        <f>VLOOKUP($I1387,ForageQuality!$G$3:$K$1436,2,FALSE)</f>
        <v>20.406455999999999</v>
      </c>
      <c r="AG1387">
        <f>VLOOKUP($I1387,ForageQuality!$G$3:$K$1436,3,FALSE)</f>
        <v>24.572016000000001</v>
      </c>
      <c r="AH1387">
        <f>VLOOKUP($I1387,ForageQuality!$G$3:$K$1436,4,FALSE)</f>
        <v>30.298463999999999</v>
      </c>
      <c r="AI1387">
        <f>VLOOKUP($I1387,ForageQuality!$G$3:$K$1436,5,FALSE)</f>
        <v>23.738904000000002</v>
      </c>
    </row>
    <row r="1388" spans="1:35" ht="15" customHeight="1" x14ac:dyDescent="0.2">
      <c r="A1388" s="27" t="s">
        <v>28</v>
      </c>
      <c r="B1388" s="27">
        <v>2024</v>
      </c>
      <c r="C1388" s="30">
        <v>45551</v>
      </c>
      <c r="D1388" s="27">
        <v>2207</v>
      </c>
      <c r="E1388" s="31">
        <v>2</v>
      </c>
      <c r="F1388" s="27" t="s">
        <v>20</v>
      </c>
      <c r="G1388" s="27" t="s">
        <v>27</v>
      </c>
      <c r="H1388" s="27">
        <v>4</v>
      </c>
      <c r="I1388" s="5">
        <f t="shared" si="72"/>
        <v>240318</v>
      </c>
      <c r="J1388" s="27">
        <v>3.4930713067066423</v>
      </c>
      <c r="Q1388" t="str">
        <f t="shared" si="73"/>
        <v>2207_4_35 day</v>
      </c>
      <c r="R1388" s="31">
        <v>240376</v>
      </c>
      <c r="S1388" s="34">
        <v>2024</v>
      </c>
      <c r="T1388" s="34" t="s">
        <v>130</v>
      </c>
      <c r="U1388" s="31" t="s">
        <v>28</v>
      </c>
      <c r="V1388" s="31">
        <v>2311</v>
      </c>
      <c r="W1388" s="35">
        <v>15</v>
      </c>
      <c r="X1388">
        <v>4</v>
      </c>
      <c r="Y1388" t="s">
        <v>21</v>
      </c>
      <c r="Z1388" s="5" t="str">
        <f t="shared" si="74"/>
        <v>2311_4_45 day</v>
      </c>
      <c r="AA1388" s="32">
        <f t="shared" si="75"/>
        <v>240376</v>
      </c>
      <c r="AF1388">
        <f>VLOOKUP($I1388,ForageQuality!$G$3:$K$1436,2,FALSE)</f>
        <v>18.889524000000002</v>
      </c>
      <c r="AG1388">
        <f>VLOOKUP($I1388,ForageQuality!$G$3:$K$1436,3,FALSE)</f>
        <v>26.036154</v>
      </c>
      <c r="AH1388">
        <f>VLOOKUP($I1388,ForageQuality!$G$3:$K$1436,4,FALSE)</f>
        <v>32.631605999999998</v>
      </c>
      <c r="AI1388">
        <f>VLOOKUP($I1388,ForageQuality!$G$3:$K$1436,5,FALSE)</f>
        <v>15.946794000000001</v>
      </c>
    </row>
    <row r="1389" spans="1:35" ht="15" customHeight="1" x14ac:dyDescent="0.2">
      <c r="A1389" s="27" t="s">
        <v>28</v>
      </c>
      <c r="B1389" s="27">
        <v>2024</v>
      </c>
      <c r="C1389" s="30">
        <v>45551</v>
      </c>
      <c r="D1389" s="27">
        <v>2208</v>
      </c>
      <c r="E1389" s="31">
        <v>2</v>
      </c>
      <c r="F1389" s="27" t="s">
        <v>23</v>
      </c>
      <c r="G1389" s="27" t="s">
        <v>27</v>
      </c>
      <c r="H1389" s="27">
        <v>4</v>
      </c>
      <c r="I1389" s="5">
        <f t="shared" si="72"/>
        <v>240319</v>
      </c>
      <c r="J1389" s="27">
        <v>2.975340188082185</v>
      </c>
      <c r="Q1389" t="str">
        <f t="shared" si="73"/>
        <v>2208_4_35 day</v>
      </c>
      <c r="R1389" s="31">
        <v>240377</v>
      </c>
      <c r="S1389" s="34">
        <v>2024</v>
      </c>
      <c r="T1389" s="34" t="s">
        <v>130</v>
      </c>
      <c r="U1389" s="31" t="s">
        <v>28</v>
      </c>
      <c r="V1389" s="31">
        <v>2312</v>
      </c>
      <c r="W1389" s="35">
        <v>15</v>
      </c>
      <c r="X1389">
        <v>4</v>
      </c>
      <c r="Y1389" t="s">
        <v>21</v>
      </c>
      <c r="Z1389" s="5" t="str">
        <f t="shared" si="74"/>
        <v>2312_4_45 day</v>
      </c>
      <c r="AA1389" s="32">
        <f t="shared" si="75"/>
        <v>240377</v>
      </c>
      <c r="AF1389">
        <f>VLOOKUP($I1389,ForageQuality!$G$3:$K$1436,2,FALSE)</f>
        <v>17.585599999999999</v>
      </c>
      <c r="AG1389">
        <f>VLOOKUP($I1389,ForageQuality!$G$3:$K$1436,3,FALSE)</f>
        <v>27.685949999999998</v>
      </c>
      <c r="AH1389">
        <f>VLOOKUP($I1389,ForageQuality!$G$3:$K$1436,4,FALSE)</f>
        <v>37.416775000000001</v>
      </c>
      <c r="AI1389">
        <f>VLOOKUP($I1389,ForageQuality!$G$3:$K$1436,5,FALSE)</f>
        <v>24.075975</v>
      </c>
    </row>
    <row r="1390" spans="1:35" ht="15" customHeight="1" x14ac:dyDescent="0.2">
      <c r="A1390" s="27" t="s">
        <v>28</v>
      </c>
      <c r="B1390" s="27">
        <v>2024</v>
      </c>
      <c r="C1390" s="30">
        <v>45551</v>
      </c>
      <c r="D1390" s="27">
        <v>2209</v>
      </c>
      <c r="E1390" s="31">
        <v>2</v>
      </c>
      <c r="F1390" s="27" t="s">
        <v>22</v>
      </c>
      <c r="G1390" s="27" t="s">
        <v>27</v>
      </c>
      <c r="H1390" s="27">
        <v>4</v>
      </c>
      <c r="I1390" s="5">
        <f t="shared" si="72"/>
        <v>240320</v>
      </c>
      <c r="J1390" s="27">
        <v>3.0535166823793491</v>
      </c>
      <c r="Q1390" t="str">
        <f t="shared" si="73"/>
        <v>2209_4_35 day</v>
      </c>
      <c r="R1390" s="31">
        <v>240378</v>
      </c>
      <c r="S1390" s="34">
        <v>2024</v>
      </c>
      <c r="T1390" s="34" t="s">
        <v>130</v>
      </c>
      <c r="U1390" s="31" t="s">
        <v>28</v>
      </c>
      <c r="V1390" s="31">
        <v>2401</v>
      </c>
      <c r="W1390" s="35">
        <v>15</v>
      </c>
      <c r="X1390">
        <v>4</v>
      </c>
      <c r="Y1390" t="s">
        <v>21</v>
      </c>
      <c r="Z1390" s="5" t="str">
        <f t="shared" si="74"/>
        <v>2401_4_45 day</v>
      </c>
      <c r="AA1390" s="32">
        <f t="shared" si="75"/>
        <v>240378</v>
      </c>
      <c r="AF1390">
        <f>VLOOKUP($I1390,ForageQuality!$G$3:$K$1436,2,FALSE)</f>
        <v>23.684640000000002</v>
      </c>
      <c r="AG1390">
        <f>VLOOKUP($I1390,ForageQuality!$G$3:$K$1436,3,FALSE)</f>
        <v>21.440930000000002</v>
      </c>
      <c r="AH1390">
        <f>VLOOKUP($I1390,ForageQuality!$G$3:$K$1436,4,FALSE)</f>
        <v>25.27665</v>
      </c>
      <c r="AI1390">
        <f>VLOOKUP($I1390,ForageQuality!$G$3:$K$1436,5,FALSE)</f>
        <v>12.494020000000001</v>
      </c>
    </row>
    <row r="1391" spans="1:35" ht="15" customHeight="1" x14ac:dyDescent="0.2">
      <c r="A1391" s="27" t="s">
        <v>28</v>
      </c>
      <c r="B1391" s="27">
        <v>2024</v>
      </c>
      <c r="C1391" s="30">
        <v>45551</v>
      </c>
      <c r="D1391" s="27">
        <v>2210</v>
      </c>
      <c r="E1391" s="31">
        <v>2</v>
      </c>
      <c r="F1391" s="27" t="s">
        <v>24</v>
      </c>
      <c r="G1391" s="27" t="s">
        <v>27</v>
      </c>
      <c r="H1391" s="27">
        <v>4</v>
      </c>
      <c r="I1391" s="5">
        <f t="shared" si="72"/>
        <v>240321</v>
      </c>
      <c r="J1391" s="27">
        <v>3.0688332939246066</v>
      </c>
      <c r="Q1391" t="str">
        <f t="shared" si="73"/>
        <v>2210_4_35 day</v>
      </c>
      <c r="R1391" s="31">
        <v>240379</v>
      </c>
      <c r="S1391" s="34">
        <v>2024</v>
      </c>
      <c r="T1391" s="34" t="s">
        <v>130</v>
      </c>
      <c r="U1391" s="31" t="s">
        <v>28</v>
      </c>
      <c r="V1391" s="31">
        <v>2402</v>
      </c>
      <c r="W1391" s="35">
        <v>15</v>
      </c>
      <c r="X1391">
        <v>4</v>
      </c>
      <c r="Y1391" t="s">
        <v>21</v>
      </c>
      <c r="Z1391" s="5" t="str">
        <f t="shared" si="74"/>
        <v>2402_4_45 day</v>
      </c>
      <c r="AA1391" s="32">
        <f t="shared" si="75"/>
        <v>240379</v>
      </c>
      <c r="AF1391">
        <f>VLOOKUP($I1391,ForageQuality!$G$3:$K$1436,2,FALSE)</f>
        <v>19.572617999999999</v>
      </c>
      <c r="AG1391">
        <f>VLOOKUP($I1391,ForageQuality!$G$3:$K$1436,3,FALSE)</f>
        <v>26.208988000000002</v>
      </c>
      <c r="AH1391">
        <f>VLOOKUP($I1391,ForageQuality!$G$3:$K$1436,4,FALSE)</f>
        <v>32.387354999999999</v>
      </c>
      <c r="AI1391">
        <f>VLOOKUP($I1391,ForageQuality!$G$3:$K$1436,5,FALSE)</f>
        <v>18.703347000000001</v>
      </c>
    </row>
    <row r="1392" spans="1:35" ht="15" customHeight="1" x14ac:dyDescent="0.2">
      <c r="A1392" s="27" t="s">
        <v>28</v>
      </c>
      <c r="B1392" s="27">
        <v>2024</v>
      </c>
      <c r="C1392" s="30">
        <v>45551</v>
      </c>
      <c r="D1392" s="27">
        <v>2211</v>
      </c>
      <c r="E1392" s="31">
        <v>2</v>
      </c>
      <c r="F1392" s="27" t="s">
        <v>25</v>
      </c>
      <c r="G1392" s="27" t="s">
        <v>27</v>
      </c>
      <c r="H1392" s="27">
        <v>4</v>
      </c>
      <c r="I1392" s="5">
        <f t="shared" si="72"/>
        <v>240322</v>
      </c>
      <c r="J1392" s="27">
        <v>3.5741703690421636</v>
      </c>
      <c r="Q1392" t="str">
        <f t="shared" si="73"/>
        <v>2211_4_35 day</v>
      </c>
      <c r="R1392" s="31">
        <v>240380</v>
      </c>
      <c r="S1392" s="34">
        <v>2024</v>
      </c>
      <c r="T1392" s="34" t="s">
        <v>130</v>
      </c>
      <c r="U1392" s="31" t="s">
        <v>28</v>
      </c>
      <c r="V1392" s="31">
        <v>2403</v>
      </c>
      <c r="W1392" s="35">
        <v>15</v>
      </c>
      <c r="X1392">
        <v>4</v>
      </c>
      <c r="Y1392" t="s">
        <v>21</v>
      </c>
      <c r="Z1392" s="5" t="str">
        <f t="shared" si="74"/>
        <v>2403_4_45 day</v>
      </c>
      <c r="AA1392" s="32">
        <f t="shared" si="75"/>
        <v>240380</v>
      </c>
      <c r="AF1392">
        <f>VLOOKUP($I1392,ForageQuality!$G$3:$K$1436,2,FALSE)</f>
        <v>21.55716</v>
      </c>
      <c r="AG1392">
        <f>VLOOKUP($I1392,ForageQuality!$G$3:$K$1436,3,FALSE)</f>
        <v>22.638280000000002</v>
      </c>
      <c r="AH1392">
        <f>VLOOKUP($I1392,ForageQuality!$G$3:$K$1436,4,FALSE)</f>
        <v>26.795000000000002</v>
      </c>
      <c r="AI1392">
        <f>VLOOKUP($I1392,ForageQuality!$G$3:$K$1436,5,FALSE)</f>
        <v>14.50192</v>
      </c>
    </row>
    <row r="1393" spans="1:35" ht="15" customHeight="1" x14ac:dyDescent="0.2">
      <c r="A1393" s="27" t="s">
        <v>28</v>
      </c>
      <c r="B1393" s="27">
        <v>2024</v>
      </c>
      <c r="C1393" s="30">
        <v>45551</v>
      </c>
      <c r="D1393" s="27">
        <v>2212</v>
      </c>
      <c r="E1393" s="31">
        <v>2</v>
      </c>
      <c r="F1393" s="27" t="s">
        <v>26</v>
      </c>
      <c r="G1393" s="27" t="s">
        <v>27</v>
      </c>
      <c r="H1393" s="27">
        <v>4</v>
      </c>
      <c r="I1393" s="5">
        <f t="shared" si="72"/>
        <v>240323</v>
      </c>
      <c r="J1393" s="27">
        <v>2.8887810448607265</v>
      </c>
      <c r="Q1393" t="str">
        <f t="shared" si="73"/>
        <v>2212_4_35 day</v>
      </c>
      <c r="R1393" s="31">
        <v>240381</v>
      </c>
      <c r="S1393" s="34">
        <v>2024</v>
      </c>
      <c r="T1393" s="34" t="s">
        <v>130</v>
      </c>
      <c r="U1393" s="31" t="s">
        <v>28</v>
      </c>
      <c r="V1393" s="31">
        <v>2404</v>
      </c>
      <c r="W1393" s="35">
        <v>15</v>
      </c>
      <c r="X1393">
        <v>4</v>
      </c>
      <c r="Y1393" t="s">
        <v>21</v>
      </c>
      <c r="Z1393" s="5" t="str">
        <f t="shared" si="74"/>
        <v>2404_4_45 day</v>
      </c>
      <c r="AA1393" s="32">
        <f t="shared" si="75"/>
        <v>240381</v>
      </c>
      <c r="AF1393">
        <f>VLOOKUP($I1393,ForageQuality!$G$3:$K$1436,2,FALSE)</f>
        <v>20.534863999999999</v>
      </c>
      <c r="AG1393">
        <f>VLOOKUP($I1393,ForageQuality!$G$3:$K$1436,3,FALSE)</f>
        <v>24.903984000000001</v>
      </c>
      <c r="AH1393">
        <f>VLOOKUP($I1393,ForageQuality!$G$3:$K$1436,4,FALSE)</f>
        <v>29.747199999999999</v>
      </c>
      <c r="AI1393">
        <f>VLOOKUP($I1393,ForageQuality!$G$3:$K$1436,5,FALSE)</f>
        <v>16.45392</v>
      </c>
    </row>
    <row r="1394" spans="1:35" ht="15" customHeight="1" x14ac:dyDescent="0.2">
      <c r="A1394" s="27" t="s">
        <v>28</v>
      </c>
      <c r="B1394" s="27">
        <v>2024</v>
      </c>
      <c r="C1394" s="30">
        <v>45551</v>
      </c>
      <c r="D1394" s="27">
        <v>2301</v>
      </c>
      <c r="E1394" s="31">
        <v>3</v>
      </c>
      <c r="F1394" s="27" t="s">
        <v>20</v>
      </c>
      <c r="G1394" s="27" t="s">
        <v>27</v>
      </c>
      <c r="H1394" s="27">
        <v>4</v>
      </c>
      <c r="I1394" s="5">
        <f t="shared" si="72"/>
        <v>240324</v>
      </c>
      <c r="J1394" s="27">
        <v>3.2261147088136912</v>
      </c>
      <c r="Q1394" t="str">
        <f t="shared" si="73"/>
        <v>2301_4_35 day</v>
      </c>
      <c r="R1394" s="31">
        <v>240382</v>
      </c>
      <c r="S1394" s="34">
        <v>2024</v>
      </c>
      <c r="T1394" s="34" t="s">
        <v>130</v>
      </c>
      <c r="U1394" s="31" t="s">
        <v>28</v>
      </c>
      <c r="V1394" s="31">
        <v>2405</v>
      </c>
      <c r="W1394" s="35">
        <v>15</v>
      </c>
      <c r="X1394">
        <v>4</v>
      </c>
      <c r="Y1394" t="s">
        <v>21</v>
      </c>
      <c r="Z1394" s="5" t="str">
        <f t="shared" si="74"/>
        <v>2405_4_45 day</v>
      </c>
      <c r="AA1394" s="32">
        <f t="shared" si="75"/>
        <v>240382</v>
      </c>
      <c r="AF1394">
        <f>VLOOKUP($I1394,ForageQuality!$G$3:$K$1436,2,FALSE)</f>
        <v>20.769034000000001</v>
      </c>
      <c r="AG1394">
        <f>VLOOKUP($I1394,ForageQuality!$G$3:$K$1436,3,FALSE)</f>
        <v>25.180817999999999</v>
      </c>
      <c r="AH1394">
        <f>VLOOKUP($I1394,ForageQuality!$G$3:$K$1436,4,FALSE)</f>
        <v>29.686071999999999</v>
      </c>
      <c r="AI1394">
        <f>VLOOKUP($I1394,ForageQuality!$G$3:$K$1436,5,FALSE)</f>
        <v>16.684394999999999</v>
      </c>
    </row>
    <row r="1395" spans="1:35" ht="15" customHeight="1" x14ac:dyDescent="0.2">
      <c r="A1395" s="27" t="s">
        <v>28</v>
      </c>
      <c r="B1395" s="27">
        <v>2024</v>
      </c>
      <c r="C1395" s="30">
        <v>45551</v>
      </c>
      <c r="D1395" s="27">
        <v>2302</v>
      </c>
      <c r="E1395" s="31">
        <v>3</v>
      </c>
      <c r="F1395" s="27" t="s">
        <v>23</v>
      </c>
      <c r="G1395" s="27" t="s">
        <v>27</v>
      </c>
      <c r="H1395" s="27">
        <v>4</v>
      </c>
      <c r="I1395" s="5">
        <f t="shared" ref="I1395:I1441" si="76">VLOOKUP(Q1395,Z$1012:AA$1443,2,FALSE)</f>
        <v>240325</v>
      </c>
      <c r="J1395" s="27">
        <v>3.1153334112732249</v>
      </c>
      <c r="Q1395" t="str">
        <f t="shared" si="73"/>
        <v>2302_4_35 day</v>
      </c>
      <c r="R1395" s="31">
        <v>240383</v>
      </c>
      <c r="S1395" s="34">
        <v>2024</v>
      </c>
      <c r="T1395" s="34" t="s">
        <v>130</v>
      </c>
      <c r="U1395" s="31" t="s">
        <v>28</v>
      </c>
      <c r="V1395" s="31">
        <v>2406</v>
      </c>
      <c r="W1395" s="35">
        <v>15</v>
      </c>
      <c r="X1395">
        <v>4</v>
      </c>
      <c r="Y1395" t="s">
        <v>21</v>
      </c>
      <c r="Z1395" s="5" t="str">
        <f t="shared" si="74"/>
        <v>2406_4_45 day</v>
      </c>
      <c r="AA1395" s="32">
        <f t="shared" si="75"/>
        <v>240383</v>
      </c>
      <c r="AF1395">
        <f>VLOOKUP($I1395,ForageQuality!$G$3:$K$1436,2,FALSE)</f>
        <v>20.369800000000001</v>
      </c>
      <c r="AG1395">
        <f>VLOOKUP($I1395,ForageQuality!$G$3:$K$1436,3,FALSE)</f>
        <v>27.6266</v>
      </c>
      <c r="AH1395">
        <f>VLOOKUP($I1395,ForageQuality!$G$3:$K$1436,4,FALSE)</f>
        <v>33.576799999999999</v>
      </c>
      <c r="AI1395">
        <f>VLOOKUP($I1395,ForageQuality!$G$3:$K$1436,5,FALSE)</f>
        <v>17.982199999999999</v>
      </c>
    </row>
    <row r="1396" spans="1:35" ht="15" customHeight="1" x14ac:dyDescent="0.2">
      <c r="A1396" s="27" t="s">
        <v>28</v>
      </c>
      <c r="B1396" s="27">
        <v>2024</v>
      </c>
      <c r="C1396" s="30">
        <v>45551</v>
      </c>
      <c r="D1396" s="27">
        <v>2303</v>
      </c>
      <c r="E1396" s="31">
        <v>3</v>
      </c>
      <c r="F1396" s="27" t="s">
        <v>26</v>
      </c>
      <c r="G1396" s="27" t="s">
        <v>27</v>
      </c>
      <c r="H1396" s="27">
        <v>4</v>
      </c>
      <c r="I1396" s="5">
        <f t="shared" si="76"/>
        <v>240326</v>
      </c>
      <c r="J1396" s="27">
        <v>2.9054559785228316</v>
      </c>
      <c r="Q1396" t="str">
        <f t="shared" si="73"/>
        <v>2303_4_35 day</v>
      </c>
      <c r="R1396" s="31">
        <v>240384</v>
      </c>
      <c r="S1396" s="34">
        <v>2024</v>
      </c>
      <c r="T1396" s="34" t="s">
        <v>130</v>
      </c>
      <c r="U1396" s="31" t="s">
        <v>19</v>
      </c>
      <c r="V1396" s="31">
        <v>1107</v>
      </c>
      <c r="W1396" s="35">
        <v>18</v>
      </c>
      <c r="X1396">
        <v>5</v>
      </c>
      <c r="Y1396" t="s">
        <v>27</v>
      </c>
      <c r="Z1396" s="5" t="str">
        <f t="shared" si="74"/>
        <v>1107_5_35 day</v>
      </c>
      <c r="AA1396" s="32">
        <f t="shared" si="75"/>
        <v>240384</v>
      </c>
      <c r="AF1396">
        <f>VLOOKUP($I1396,ForageQuality!$G$3:$K$1436,2,FALSE)</f>
        <v>21.295636999999999</v>
      </c>
      <c r="AG1396">
        <f>VLOOKUP($I1396,ForageQuality!$G$3:$K$1436,3,FALSE)</f>
        <v>22.592457</v>
      </c>
      <c r="AH1396">
        <f>VLOOKUP($I1396,ForageQuality!$G$3:$K$1436,4,FALSE)</f>
        <v>26.631125000000001</v>
      </c>
      <c r="AI1396">
        <f>VLOOKUP($I1396,ForageQuality!$G$3:$K$1436,5,FALSE)</f>
        <v>17.04392</v>
      </c>
    </row>
    <row r="1397" spans="1:35" ht="15" customHeight="1" x14ac:dyDescent="0.2">
      <c r="A1397" s="27" t="s">
        <v>28</v>
      </c>
      <c r="B1397" s="27">
        <v>2024</v>
      </c>
      <c r="C1397" s="30">
        <v>45551</v>
      </c>
      <c r="D1397" s="27">
        <v>2304</v>
      </c>
      <c r="E1397" s="31">
        <v>3</v>
      </c>
      <c r="F1397" s="27" t="s">
        <v>25</v>
      </c>
      <c r="G1397" s="27" t="s">
        <v>27</v>
      </c>
      <c r="H1397" s="27">
        <v>4</v>
      </c>
      <c r="I1397" s="5">
        <f t="shared" si="76"/>
        <v>240327</v>
      </c>
      <c r="J1397" s="27">
        <v>2.9154453529080935</v>
      </c>
      <c r="Q1397" t="str">
        <f t="shared" ref="Q1397:Q1441" si="77">D1397&amp;"_"&amp;H1397&amp;"_"&amp;G1397</f>
        <v>2304_4_35 day</v>
      </c>
      <c r="R1397" s="31">
        <v>240385</v>
      </c>
      <c r="S1397" s="34">
        <v>2024</v>
      </c>
      <c r="T1397" s="34" t="s">
        <v>130</v>
      </c>
      <c r="U1397" s="31" t="s">
        <v>19</v>
      </c>
      <c r="V1397" s="31">
        <v>1108</v>
      </c>
      <c r="W1397" s="35">
        <v>18</v>
      </c>
      <c r="X1397">
        <v>5</v>
      </c>
      <c r="Y1397" t="s">
        <v>27</v>
      </c>
      <c r="Z1397" s="5" t="str">
        <f t="shared" ref="Z1397:Z1443" si="78">V1397&amp;"_"&amp;X1397&amp;"_"&amp;Y1397</f>
        <v>1108_5_35 day</v>
      </c>
      <c r="AA1397" s="32">
        <f t="shared" ref="AA1397:AA1443" si="79">R1397</f>
        <v>240385</v>
      </c>
      <c r="AF1397">
        <f>VLOOKUP($I1397,ForageQuality!$G$3:$K$1436,2,FALSE)</f>
        <v>20.709927</v>
      </c>
      <c r="AG1397">
        <f>VLOOKUP($I1397,ForageQuality!$G$3:$K$1436,3,FALSE)</f>
        <v>24.769781999999999</v>
      </c>
      <c r="AH1397">
        <f>VLOOKUP($I1397,ForageQuality!$G$3:$K$1436,4,FALSE)</f>
        <v>29.557611000000001</v>
      </c>
      <c r="AI1397">
        <f>VLOOKUP($I1397,ForageQuality!$G$3:$K$1436,5,FALSE)</f>
        <v>16.174088999999999</v>
      </c>
    </row>
    <row r="1398" spans="1:35" ht="15" customHeight="1" x14ac:dyDescent="0.2">
      <c r="A1398" s="27" t="s">
        <v>28</v>
      </c>
      <c r="B1398" s="27">
        <v>2024</v>
      </c>
      <c r="C1398" s="30">
        <v>45551</v>
      </c>
      <c r="D1398" s="27">
        <v>2305</v>
      </c>
      <c r="E1398" s="31">
        <v>3</v>
      </c>
      <c r="F1398" s="27" t="s">
        <v>24</v>
      </c>
      <c r="G1398" s="27" t="s">
        <v>27</v>
      </c>
      <c r="H1398" s="27">
        <v>4</v>
      </c>
      <c r="I1398" s="5">
        <f t="shared" si="76"/>
        <v>240328</v>
      </c>
      <c r="J1398" s="27">
        <v>3.0428626352085586</v>
      </c>
      <c r="Q1398" t="str">
        <f t="shared" si="77"/>
        <v>2305_4_35 day</v>
      </c>
      <c r="R1398" s="31">
        <v>240386</v>
      </c>
      <c r="S1398" s="34">
        <v>2024</v>
      </c>
      <c r="T1398" s="34" t="s">
        <v>130</v>
      </c>
      <c r="U1398" s="31" t="s">
        <v>19</v>
      </c>
      <c r="V1398" s="31">
        <v>1109</v>
      </c>
      <c r="W1398" s="35">
        <v>18</v>
      </c>
      <c r="X1398">
        <v>5</v>
      </c>
      <c r="Y1398" t="s">
        <v>27</v>
      </c>
      <c r="Z1398" s="5" t="str">
        <f t="shared" si="78"/>
        <v>1109_5_35 day</v>
      </c>
      <c r="AA1398" s="32">
        <f t="shared" si="79"/>
        <v>240386</v>
      </c>
      <c r="AF1398">
        <f>VLOOKUP($I1398,ForageQuality!$G$3:$K$1436,2,FALSE)</f>
        <v>21.677436</v>
      </c>
      <c r="AG1398">
        <f>VLOOKUP($I1398,ForageQuality!$G$3:$K$1436,3,FALSE)</f>
        <v>24.442176</v>
      </c>
      <c r="AH1398">
        <f>VLOOKUP($I1398,ForageQuality!$G$3:$K$1436,4,FALSE)</f>
        <v>27.469332000000001</v>
      </c>
      <c r="AI1398">
        <f>VLOOKUP($I1398,ForageQuality!$G$3:$K$1436,5,FALSE)</f>
        <v>16.841484000000001</v>
      </c>
    </row>
    <row r="1399" spans="1:35" ht="15" customHeight="1" x14ac:dyDescent="0.2">
      <c r="A1399" s="27" t="s">
        <v>28</v>
      </c>
      <c r="B1399" s="27">
        <v>2024</v>
      </c>
      <c r="C1399" s="30">
        <v>45551</v>
      </c>
      <c r="D1399" s="27">
        <v>2306</v>
      </c>
      <c r="E1399" s="31">
        <v>3</v>
      </c>
      <c r="F1399" s="27" t="s">
        <v>22</v>
      </c>
      <c r="G1399" s="27" t="s">
        <v>27</v>
      </c>
      <c r="H1399" s="27">
        <v>4</v>
      </c>
      <c r="I1399" s="5">
        <f t="shared" si="76"/>
        <v>240329</v>
      </c>
      <c r="J1399" s="27">
        <v>3.592100764816236</v>
      </c>
      <c r="Q1399" t="str">
        <f t="shared" si="77"/>
        <v>2306_4_35 day</v>
      </c>
      <c r="R1399" s="31">
        <v>240387</v>
      </c>
      <c r="S1399" s="34">
        <v>2024</v>
      </c>
      <c r="T1399" s="34" t="s">
        <v>130</v>
      </c>
      <c r="U1399" s="31" t="s">
        <v>19</v>
      </c>
      <c r="V1399" s="31">
        <v>1110</v>
      </c>
      <c r="W1399" s="35">
        <v>18</v>
      </c>
      <c r="X1399">
        <v>5</v>
      </c>
      <c r="Y1399" t="s">
        <v>27</v>
      </c>
      <c r="Z1399" s="5" t="str">
        <f t="shared" si="78"/>
        <v>1110_5_35 day</v>
      </c>
      <c r="AA1399" s="32">
        <f t="shared" si="79"/>
        <v>240387</v>
      </c>
      <c r="AF1399">
        <f>VLOOKUP($I1399,ForageQuality!$G$3:$K$1436,2,FALSE)</f>
        <v>20.461572</v>
      </c>
      <c r="AG1399">
        <f>VLOOKUP($I1399,ForageQuality!$G$3:$K$1436,3,FALSE)</f>
        <v>25.195708</v>
      </c>
      <c r="AH1399">
        <f>VLOOKUP($I1399,ForageQuality!$G$3:$K$1436,4,FALSE)</f>
        <v>29.536892000000002</v>
      </c>
      <c r="AI1399">
        <f>VLOOKUP($I1399,ForageQuality!$G$3:$K$1436,5,FALSE)</f>
        <v>18.543592</v>
      </c>
    </row>
    <row r="1400" spans="1:35" ht="15" customHeight="1" x14ac:dyDescent="0.2">
      <c r="A1400" s="27" t="s">
        <v>28</v>
      </c>
      <c r="B1400" s="27">
        <v>2024</v>
      </c>
      <c r="C1400" s="30">
        <v>45586</v>
      </c>
      <c r="D1400" s="27">
        <v>2307</v>
      </c>
      <c r="E1400" s="31">
        <v>3</v>
      </c>
      <c r="F1400" s="27" t="s">
        <v>20</v>
      </c>
      <c r="G1400" s="27" t="s">
        <v>21</v>
      </c>
      <c r="H1400" s="27">
        <v>4</v>
      </c>
      <c r="I1400" s="5">
        <f t="shared" si="76"/>
        <v>240372</v>
      </c>
      <c r="J1400" s="27">
        <v>7.8794537995572167</v>
      </c>
      <c r="Q1400" t="str">
        <f t="shared" si="77"/>
        <v>2307_4_45 day</v>
      </c>
      <c r="R1400" s="31">
        <v>240388</v>
      </c>
      <c r="S1400" s="34">
        <v>2024</v>
      </c>
      <c r="T1400" s="34" t="s">
        <v>130</v>
      </c>
      <c r="U1400" s="31" t="s">
        <v>19</v>
      </c>
      <c r="V1400" s="31">
        <v>1111</v>
      </c>
      <c r="W1400" s="35">
        <v>18</v>
      </c>
      <c r="X1400">
        <v>5</v>
      </c>
      <c r="Y1400" t="s">
        <v>27</v>
      </c>
      <c r="Z1400" s="5" t="str">
        <f t="shared" si="78"/>
        <v>1111_5_35 day</v>
      </c>
      <c r="AA1400" s="32">
        <f t="shared" si="79"/>
        <v>240388</v>
      </c>
      <c r="AF1400">
        <f>VLOOKUP($I1400,ForageQuality!$G$3:$K$1436,2,FALSE)</f>
        <v>17.514029000000001</v>
      </c>
      <c r="AG1400">
        <f>VLOOKUP($I1400,ForageQuality!$G$3:$K$1436,3,FALSE)</f>
        <v>25.572572999999998</v>
      </c>
      <c r="AH1400">
        <f>VLOOKUP($I1400,ForageQuality!$G$3:$K$1436,4,FALSE)</f>
        <v>32.804355999999999</v>
      </c>
      <c r="AI1400">
        <f>VLOOKUP($I1400,ForageQuality!$G$3:$K$1436,5,FALSE)</f>
        <v>22.398571</v>
      </c>
    </row>
    <row r="1401" spans="1:35" ht="15" customHeight="1" x14ac:dyDescent="0.2">
      <c r="A1401" s="27" t="s">
        <v>28</v>
      </c>
      <c r="B1401" s="27">
        <v>2024</v>
      </c>
      <c r="C1401" s="30">
        <v>45586</v>
      </c>
      <c r="D1401" s="27">
        <v>2308</v>
      </c>
      <c r="E1401" s="31">
        <v>3</v>
      </c>
      <c r="F1401" s="27" t="s">
        <v>24</v>
      </c>
      <c r="G1401" s="27" t="s">
        <v>21</v>
      </c>
      <c r="H1401" s="27">
        <v>4</v>
      </c>
      <c r="I1401" s="5">
        <f t="shared" si="76"/>
        <v>240373</v>
      </c>
      <c r="J1401" s="27">
        <v>6.2118734483889799</v>
      </c>
      <c r="Q1401" t="str">
        <f t="shared" si="77"/>
        <v>2308_4_45 day</v>
      </c>
      <c r="R1401" s="31">
        <v>240389</v>
      </c>
      <c r="S1401" s="34">
        <v>2024</v>
      </c>
      <c r="T1401" s="34" t="s">
        <v>130</v>
      </c>
      <c r="U1401" s="31" t="s">
        <v>19</v>
      </c>
      <c r="V1401" s="31">
        <v>1112</v>
      </c>
      <c r="W1401" s="35">
        <v>18</v>
      </c>
      <c r="X1401">
        <v>5</v>
      </c>
      <c r="Y1401" t="s">
        <v>27</v>
      </c>
      <c r="Z1401" s="5" t="str">
        <f t="shared" si="78"/>
        <v>1112_5_35 day</v>
      </c>
      <c r="AA1401" s="32">
        <f t="shared" si="79"/>
        <v>240389</v>
      </c>
      <c r="AF1401">
        <f>VLOOKUP($I1401,ForageQuality!$G$3:$K$1436,2,FALSE)</f>
        <v>20.625233999999999</v>
      </c>
      <c r="AG1401">
        <f>VLOOKUP($I1401,ForageQuality!$G$3:$K$1436,3,FALSE)</f>
        <v>22.556757999999999</v>
      </c>
      <c r="AH1401">
        <f>VLOOKUP($I1401,ForageQuality!$G$3:$K$1436,4,FALSE)</f>
        <v>30.349788</v>
      </c>
      <c r="AI1401">
        <f>VLOOKUP($I1401,ForageQuality!$G$3:$K$1436,5,FALSE)</f>
        <v>20.644358</v>
      </c>
    </row>
    <row r="1402" spans="1:35" ht="15" customHeight="1" x14ac:dyDescent="0.2">
      <c r="A1402" s="27" t="s">
        <v>28</v>
      </c>
      <c r="B1402" s="27">
        <v>2024</v>
      </c>
      <c r="C1402" s="30">
        <v>45586</v>
      </c>
      <c r="D1402" s="27">
        <v>2309</v>
      </c>
      <c r="E1402" s="31">
        <v>3</v>
      </c>
      <c r="F1402" s="27" t="s">
        <v>26</v>
      </c>
      <c r="G1402" s="27" t="s">
        <v>21</v>
      </c>
      <c r="H1402" s="27">
        <v>4</v>
      </c>
      <c r="I1402" s="5">
        <f t="shared" si="76"/>
        <v>240374</v>
      </c>
      <c r="J1402" s="27">
        <v>6.9699311783540843</v>
      </c>
      <c r="Q1402" t="str">
        <f t="shared" si="77"/>
        <v>2309_4_45 day</v>
      </c>
      <c r="R1402" s="31">
        <v>240390</v>
      </c>
      <c r="S1402" s="34">
        <v>2024</v>
      </c>
      <c r="T1402" s="34" t="s">
        <v>130</v>
      </c>
      <c r="U1402" s="31" t="s">
        <v>19</v>
      </c>
      <c r="V1402" s="31">
        <v>1207</v>
      </c>
      <c r="W1402" s="35">
        <v>18</v>
      </c>
      <c r="X1402">
        <v>5</v>
      </c>
      <c r="Y1402" t="s">
        <v>27</v>
      </c>
      <c r="Z1402" s="5" t="str">
        <f t="shared" si="78"/>
        <v>1207_5_35 day</v>
      </c>
      <c r="AA1402" s="32">
        <f t="shared" si="79"/>
        <v>240390</v>
      </c>
      <c r="AF1402">
        <f>VLOOKUP($I1402,ForageQuality!$G$3:$K$1436,2,FALSE)</f>
        <v>21.856760000000001</v>
      </c>
      <c r="AG1402">
        <f>VLOOKUP($I1402,ForageQuality!$G$3:$K$1436,3,FALSE)</f>
        <v>19.45138</v>
      </c>
      <c r="AH1402">
        <f>VLOOKUP($I1402,ForageQuality!$G$3:$K$1436,4,FALSE)</f>
        <v>27.775510000000001</v>
      </c>
      <c r="AI1402">
        <f>VLOOKUP($I1402,ForageQuality!$G$3:$K$1436,5,FALSE)</f>
        <v>17.216460000000001</v>
      </c>
    </row>
    <row r="1403" spans="1:35" ht="15" customHeight="1" x14ac:dyDescent="0.2">
      <c r="A1403" s="27" t="s">
        <v>28</v>
      </c>
      <c r="B1403" s="27">
        <v>2024</v>
      </c>
      <c r="C1403" s="30">
        <v>45586</v>
      </c>
      <c r="D1403" s="27">
        <v>2310</v>
      </c>
      <c r="E1403" s="31">
        <v>3</v>
      </c>
      <c r="F1403" s="27" t="s">
        <v>22</v>
      </c>
      <c r="G1403" s="27" t="s">
        <v>21</v>
      </c>
      <c r="H1403" s="27">
        <v>4</v>
      </c>
      <c r="I1403" s="5">
        <f t="shared" si="76"/>
        <v>240375</v>
      </c>
      <c r="J1403" s="27">
        <v>8.6588141943372303</v>
      </c>
      <c r="Q1403" t="str">
        <f t="shared" si="77"/>
        <v>2310_4_45 day</v>
      </c>
      <c r="R1403" s="31">
        <v>240391</v>
      </c>
      <c r="S1403" s="34">
        <v>2024</v>
      </c>
      <c r="T1403" s="34" t="s">
        <v>130</v>
      </c>
      <c r="U1403" s="31" t="s">
        <v>19</v>
      </c>
      <c r="V1403" s="31">
        <v>1208</v>
      </c>
      <c r="W1403" s="35">
        <v>18</v>
      </c>
      <c r="X1403">
        <v>5</v>
      </c>
      <c r="Y1403" t="s">
        <v>27</v>
      </c>
      <c r="Z1403" s="5" t="str">
        <f t="shared" si="78"/>
        <v>1208_5_35 day</v>
      </c>
      <c r="AA1403" s="32">
        <f t="shared" si="79"/>
        <v>240391</v>
      </c>
      <c r="AF1403">
        <f>VLOOKUP($I1403,ForageQuality!$G$3:$K$1436,2,FALSE)</f>
        <v>19.432607999999998</v>
      </c>
      <c r="AG1403">
        <f>VLOOKUP($I1403,ForageQuality!$G$3:$K$1436,3,FALSE)</f>
        <v>24.513216</v>
      </c>
      <c r="AH1403">
        <f>VLOOKUP($I1403,ForageQuality!$G$3:$K$1436,4,FALSE)</f>
        <v>30.397535999999999</v>
      </c>
      <c r="AI1403">
        <f>VLOOKUP($I1403,ForageQuality!$G$3:$K$1436,5,FALSE)</f>
        <v>20.963488000000002</v>
      </c>
    </row>
    <row r="1404" spans="1:35" ht="15" customHeight="1" x14ac:dyDescent="0.2">
      <c r="A1404" s="27" t="s">
        <v>28</v>
      </c>
      <c r="B1404" s="27">
        <v>2024</v>
      </c>
      <c r="C1404" s="30">
        <v>45586</v>
      </c>
      <c r="D1404" s="27">
        <v>2311</v>
      </c>
      <c r="E1404" s="31">
        <v>3</v>
      </c>
      <c r="F1404" s="27" t="s">
        <v>25</v>
      </c>
      <c r="G1404" s="27" t="s">
        <v>21</v>
      </c>
      <c r="H1404" s="27">
        <v>4</v>
      </c>
      <c r="I1404" s="5">
        <f t="shared" si="76"/>
        <v>240376</v>
      </c>
      <c r="J1404" s="27">
        <v>7.9697094597637061</v>
      </c>
      <c r="Q1404" t="str">
        <f t="shared" si="77"/>
        <v>2311_4_45 day</v>
      </c>
      <c r="R1404" s="31">
        <v>240392</v>
      </c>
      <c r="S1404" s="34">
        <v>2024</v>
      </c>
      <c r="T1404" s="34" t="s">
        <v>130</v>
      </c>
      <c r="U1404" s="31" t="s">
        <v>19</v>
      </c>
      <c r="V1404" s="31">
        <v>1209</v>
      </c>
      <c r="W1404" s="35">
        <v>18</v>
      </c>
      <c r="X1404">
        <v>5</v>
      </c>
      <c r="Y1404" t="s">
        <v>27</v>
      </c>
      <c r="Z1404" s="5" t="str">
        <f t="shared" si="78"/>
        <v>1209_5_35 day</v>
      </c>
      <c r="AA1404" s="32">
        <f t="shared" si="79"/>
        <v>240392</v>
      </c>
      <c r="AF1404">
        <f>VLOOKUP($I1404,ForageQuality!$G$3:$K$1436,2,FALSE)</f>
        <v>18.696335000000001</v>
      </c>
      <c r="AG1404">
        <f>VLOOKUP($I1404,ForageQuality!$G$3:$K$1436,3,FALSE)</f>
        <v>23.030615000000001</v>
      </c>
      <c r="AH1404">
        <f>VLOOKUP($I1404,ForageQuality!$G$3:$K$1436,4,FALSE)</f>
        <v>29.88372</v>
      </c>
      <c r="AI1404">
        <f>VLOOKUP($I1404,ForageQuality!$G$3:$K$1436,5,FALSE)</f>
        <v>22.79299</v>
      </c>
    </row>
    <row r="1405" spans="1:35" ht="15" customHeight="1" x14ac:dyDescent="0.2">
      <c r="A1405" s="27" t="s">
        <v>28</v>
      </c>
      <c r="B1405" s="27">
        <v>2024</v>
      </c>
      <c r="C1405" s="30">
        <v>45586</v>
      </c>
      <c r="D1405" s="27">
        <v>2312</v>
      </c>
      <c r="E1405" s="31">
        <v>3</v>
      </c>
      <c r="F1405" s="27" t="s">
        <v>23</v>
      </c>
      <c r="G1405" s="27" t="s">
        <v>21</v>
      </c>
      <c r="H1405" s="27">
        <v>4</v>
      </c>
      <c r="I1405" s="5">
        <f t="shared" si="76"/>
        <v>240377</v>
      </c>
      <c r="J1405" s="27">
        <v>8.320376568631886</v>
      </c>
      <c r="Q1405" t="str">
        <f t="shared" si="77"/>
        <v>2312_4_45 day</v>
      </c>
      <c r="R1405" s="31">
        <v>240393</v>
      </c>
      <c r="S1405" s="34">
        <v>2024</v>
      </c>
      <c r="T1405" s="34" t="s">
        <v>130</v>
      </c>
      <c r="U1405" s="31" t="s">
        <v>19</v>
      </c>
      <c r="V1405" s="31">
        <v>1210</v>
      </c>
      <c r="W1405" s="35">
        <v>18</v>
      </c>
      <c r="X1405">
        <v>5</v>
      </c>
      <c r="Y1405" t="s">
        <v>27</v>
      </c>
      <c r="Z1405" s="5" t="str">
        <f t="shared" si="78"/>
        <v>1210_5_35 day</v>
      </c>
      <c r="AA1405" s="32">
        <f t="shared" si="79"/>
        <v>240393</v>
      </c>
      <c r="AF1405">
        <f>VLOOKUP($I1405,ForageQuality!$G$3:$K$1436,2,FALSE)</f>
        <v>21.242988</v>
      </c>
      <c r="AG1405">
        <f>VLOOKUP($I1405,ForageQuality!$G$3:$K$1436,3,FALSE)</f>
        <v>21.787680000000002</v>
      </c>
      <c r="AH1405">
        <f>VLOOKUP($I1405,ForageQuality!$G$3:$K$1436,4,FALSE)</f>
        <v>27.339715999999999</v>
      </c>
      <c r="AI1405">
        <f>VLOOKUP($I1405,ForageQuality!$G$3:$K$1436,5,FALSE)</f>
        <v>18.261516</v>
      </c>
    </row>
    <row r="1406" spans="1:35" ht="15" customHeight="1" x14ac:dyDescent="0.2">
      <c r="A1406" s="27" t="s">
        <v>28</v>
      </c>
      <c r="B1406" s="27">
        <v>2024</v>
      </c>
      <c r="C1406" s="30">
        <v>45586</v>
      </c>
      <c r="D1406" s="27">
        <v>2401</v>
      </c>
      <c r="E1406" s="31">
        <v>4</v>
      </c>
      <c r="F1406" s="27" t="s">
        <v>25</v>
      </c>
      <c r="G1406" s="27" t="s">
        <v>21</v>
      </c>
      <c r="H1406" s="27">
        <v>4</v>
      </c>
      <c r="I1406" s="5">
        <f t="shared" si="76"/>
        <v>240378</v>
      </c>
      <c r="J1406" s="27">
        <v>7.108980845295056</v>
      </c>
      <c r="Q1406" t="str">
        <f t="shared" si="77"/>
        <v>2401_4_45 day</v>
      </c>
      <c r="R1406" s="31">
        <v>240394</v>
      </c>
      <c r="S1406" s="34">
        <v>2024</v>
      </c>
      <c r="T1406" s="34" t="s">
        <v>130</v>
      </c>
      <c r="U1406" s="31" t="s">
        <v>19</v>
      </c>
      <c r="V1406" s="31">
        <v>1211</v>
      </c>
      <c r="W1406" s="35">
        <v>18</v>
      </c>
      <c r="X1406">
        <v>5</v>
      </c>
      <c r="Y1406" t="s">
        <v>27</v>
      </c>
      <c r="Z1406" s="5" t="str">
        <f t="shared" si="78"/>
        <v>1211_5_35 day</v>
      </c>
      <c r="AA1406" s="32">
        <f t="shared" si="79"/>
        <v>240394</v>
      </c>
      <c r="AF1406">
        <f>VLOOKUP($I1406,ForageQuality!$G$3:$K$1436,2,FALSE)</f>
        <v>21.055523999999998</v>
      </c>
      <c r="AG1406">
        <f>VLOOKUP($I1406,ForageQuality!$G$3:$K$1436,3,FALSE)</f>
        <v>22.193401999999999</v>
      </c>
      <c r="AH1406">
        <f>VLOOKUP($I1406,ForageQuality!$G$3:$K$1436,4,FALSE)</f>
        <v>27.96885</v>
      </c>
      <c r="AI1406">
        <f>VLOOKUP($I1406,ForageQuality!$G$3:$K$1436,5,FALSE)</f>
        <v>21.227640000000001</v>
      </c>
    </row>
    <row r="1407" spans="1:35" ht="15" customHeight="1" x14ac:dyDescent="0.2">
      <c r="A1407" s="27" t="s">
        <v>28</v>
      </c>
      <c r="B1407" s="27">
        <v>2024</v>
      </c>
      <c r="C1407" s="30">
        <v>45586</v>
      </c>
      <c r="D1407" s="27">
        <v>2402</v>
      </c>
      <c r="E1407" s="31">
        <v>4</v>
      </c>
      <c r="F1407" s="27" t="s">
        <v>22</v>
      </c>
      <c r="G1407" s="27" t="s">
        <v>21</v>
      </c>
      <c r="H1407" s="27">
        <v>4</v>
      </c>
      <c r="I1407" s="5">
        <f t="shared" si="76"/>
        <v>240379</v>
      </c>
      <c r="J1407" s="27">
        <v>7.4642619213222314</v>
      </c>
      <c r="Q1407" t="str">
        <f t="shared" si="77"/>
        <v>2402_4_45 day</v>
      </c>
      <c r="R1407" s="31">
        <v>240395</v>
      </c>
      <c r="S1407" s="34">
        <v>2024</v>
      </c>
      <c r="T1407" s="34" t="s">
        <v>130</v>
      </c>
      <c r="U1407" s="31" t="s">
        <v>19</v>
      </c>
      <c r="V1407" s="31">
        <v>1212</v>
      </c>
      <c r="W1407" s="35">
        <v>18</v>
      </c>
      <c r="X1407">
        <v>5</v>
      </c>
      <c r="Y1407" t="s">
        <v>27</v>
      </c>
      <c r="Z1407" s="5" t="str">
        <f t="shared" si="78"/>
        <v>1212_5_35 day</v>
      </c>
      <c r="AA1407" s="32">
        <f t="shared" si="79"/>
        <v>240395</v>
      </c>
      <c r="AF1407">
        <f>VLOOKUP($I1407,ForageQuality!$G$3:$K$1436,2,FALSE)</f>
        <v>17.894825999999998</v>
      </c>
      <c r="AG1407">
        <f>VLOOKUP($I1407,ForageQuality!$G$3:$K$1436,3,FALSE)</f>
        <v>26.164259999999999</v>
      </c>
      <c r="AH1407">
        <f>VLOOKUP($I1407,ForageQuality!$G$3:$K$1436,4,FALSE)</f>
        <v>33.383304000000003</v>
      </c>
      <c r="AI1407">
        <f>VLOOKUP($I1407,ForageQuality!$G$3:$K$1436,5,FALSE)</f>
        <v>25.667712000000002</v>
      </c>
    </row>
    <row r="1408" spans="1:35" ht="15" customHeight="1" x14ac:dyDescent="0.2">
      <c r="A1408" s="27" t="s">
        <v>28</v>
      </c>
      <c r="B1408" s="27">
        <v>2024</v>
      </c>
      <c r="C1408" s="30">
        <v>45586</v>
      </c>
      <c r="D1408" s="27">
        <v>2403</v>
      </c>
      <c r="E1408" s="31">
        <v>4</v>
      </c>
      <c r="F1408" s="27" t="s">
        <v>20</v>
      </c>
      <c r="G1408" s="27" t="s">
        <v>21</v>
      </c>
      <c r="H1408" s="27">
        <v>4</v>
      </c>
      <c r="I1408" s="5">
        <f t="shared" si="76"/>
        <v>240380</v>
      </c>
      <c r="J1408" s="27">
        <v>4.5716065736009721</v>
      </c>
      <c r="Q1408" t="str">
        <f t="shared" si="77"/>
        <v>2403_4_45 day</v>
      </c>
      <c r="R1408" s="31">
        <v>240396</v>
      </c>
      <c r="S1408" s="34">
        <v>2024</v>
      </c>
      <c r="T1408" s="34" t="s">
        <v>130</v>
      </c>
      <c r="U1408" s="31" t="s">
        <v>19</v>
      </c>
      <c r="V1408" s="31">
        <v>1301</v>
      </c>
      <c r="W1408" s="35">
        <v>18</v>
      </c>
      <c r="X1408">
        <v>5</v>
      </c>
      <c r="Y1408" t="s">
        <v>27</v>
      </c>
      <c r="Z1408" s="5" t="str">
        <f t="shared" si="78"/>
        <v>1301_5_35 day</v>
      </c>
      <c r="AA1408" s="32">
        <f t="shared" si="79"/>
        <v>240396</v>
      </c>
      <c r="AF1408">
        <f>VLOOKUP($I1408,ForageQuality!$G$3:$K$1436,2,FALSE)</f>
        <v>21.139758</v>
      </c>
      <c r="AG1408">
        <f>VLOOKUP($I1408,ForageQuality!$G$3:$K$1436,3,FALSE)</f>
        <v>21.463812000000001</v>
      </c>
      <c r="AH1408">
        <f>VLOOKUP($I1408,ForageQuality!$G$3:$K$1436,4,FALSE)</f>
        <v>28.11645</v>
      </c>
      <c r="AI1408">
        <f>VLOOKUP($I1408,ForageQuality!$G$3:$K$1436,5,FALSE)</f>
        <v>20.196189</v>
      </c>
    </row>
    <row r="1409" spans="1:35" ht="15" customHeight="1" x14ac:dyDescent="0.2">
      <c r="A1409" s="27" t="s">
        <v>28</v>
      </c>
      <c r="B1409" s="27">
        <v>2024</v>
      </c>
      <c r="C1409" s="30">
        <v>45586</v>
      </c>
      <c r="D1409" s="27">
        <v>2404</v>
      </c>
      <c r="E1409" s="31">
        <v>4</v>
      </c>
      <c r="F1409" s="27" t="s">
        <v>23</v>
      </c>
      <c r="G1409" s="27" t="s">
        <v>21</v>
      </c>
      <c r="H1409" s="27">
        <v>4</v>
      </c>
      <c r="I1409" s="5">
        <f t="shared" si="76"/>
        <v>240381</v>
      </c>
      <c r="J1409" s="27">
        <v>8.3164891960822587</v>
      </c>
      <c r="Q1409" t="str">
        <f t="shared" si="77"/>
        <v>2404_4_45 day</v>
      </c>
      <c r="R1409" s="31">
        <v>240397</v>
      </c>
      <c r="S1409" s="34">
        <v>2024</v>
      </c>
      <c r="T1409" s="34" t="s">
        <v>130</v>
      </c>
      <c r="U1409" s="31" t="s">
        <v>19</v>
      </c>
      <c r="V1409" s="31">
        <v>1302</v>
      </c>
      <c r="W1409" s="35">
        <v>18</v>
      </c>
      <c r="X1409">
        <v>5</v>
      </c>
      <c r="Y1409" t="s">
        <v>27</v>
      </c>
      <c r="Z1409" s="5" t="str">
        <f t="shared" si="78"/>
        <v>1302_5_35 day</v>
      </c>
      <c r="AA1409" s="32">
        <f t="shared" si="79"/>
        <v>240397</v>
      </c>
      <c r="AF1409">
        <f>VLOOKUP($I1409,ForageQuality!$G$3:$K$1436,2,FALSE)</f>
        <v>18.413460000000001</v>
      </c>
      <c r="AG1409">
        <f>VLOOKUP($I1409,ForageQuality!$G$3:$K$1436,3,FALSE)</f>
        <v>24.903372000000001</v>
      </c>
      <c r="AH1409">
        <f>VLOOKUP($I1409,ForageQuality!$G$3:$K$1436,4,FALSE)</f>
        <v>32.972940000000001</v>
      </c>
      <c r="AI1409">
        <f>VLOOKUP($I1409,ForageQuality!$G$3:$K$1436,5,FALSE)</f>
        <v>21.334872000000001</v>
      </c>
    </row>
    <row r="1410" spans="1:35" ht="15" customHeight="1" x14ac:dyDescent="0.2">
      <c r="A1410" s="27" t="s">
        <v>28</v>
      </c>
      <c r="B1410" s="27">
        <v>2024</v>
      </c>
      <c r="C1410" s="30">
        <v>45586</v>
      </c>
      <c r="D1410" s="27">
        <v>2405</v>
      </c>
      <c r="E1410" s="31">
        <v>4</v>
      </c>
      <c r="F1410" s="27" t="s">
        <v>24</v>
      </c>
      <c r="G1410" s="27" t="s">
        <v>21</v>
      </c>
      <c r="H1410" s="27">
        <v>4</v>
      </c>
      <c r="I1410" s="5">
        <f t="shared" si="76"/>
        <v>240382</v>
      </c>
      <c r="J1410" s="27">
        <v>6.9437172928042985</v>
      </c>
      <c r="Q1410" t="str">
        <f t="shared" si="77"/>
        <v>2405_4_45 day</v>
      </c>
      <c r="R1410" s="31">
        <v>240398</v>
      </c>
      <c r="S1410" s="34">
        <v>2024</v>
      </c>
      <c r="T1410" s="34" t="s">
        <v>130</v>
      </c>
      <c r="U1410" s="31" t="s">
        <v>19</v>
      </c>
      <c r="V1410" s="31">
        <v>1303</v>
      </c>
      <c r="W1410" s="35">
        <v>18</v>
      </c>
      <c r="X1410">
        <v>5</v>
      </c>
      <c r="Y1410" t="s">
        <v>27</v>
      </c>
      <c r="Z1410" s="5" t="str">
        <f t="shared" si="78"/>
        <v>1303_5_35 day</v>
      </c>
      <c r="AA1410" s="32">
        <f t="shared" si="79"/>
        <v>240398</v>
      </c>
      <c r="AF1410">
        <f>VLOOKUP($I1410,ForageQuality!$G$3:$K$1436,2,FALSE)</f>
        <v>21.371303999999999</v>
      </c>
      <c r="AG1410">
        <f>VLOOKUP($I1410,ForageQuality!$G$3:$K$1436,3,FALSE)</f>
        <v>22.066848</v>
      </c>
      <c r="AH1410">
        <f>VLOOKUP($I1410,ForageQuality!$G$3:$K$1436,4,FALSE)</f>
        <v>28.126656000000001</v>
      </c>
      <c r="AI1410">
        <f>VLOOKUP($I1410,ForageQuality!$G$3:$K$1436,5,FALSE)</f>
        <v>18.570072</v>
      </c>
    </row>
    <row r="1411" spans="1:35" ht="15" customHeight="1" x14ac:dyDescent="0.2">
      <c r="A1411" s="27" t="s">
        <v>28</v>
      </c>
      <c r="B1411" s="27">
        <v>2024</v>
      </c>
      <c r="C1411" s="30">
        <v>45586</v>
      </c>
      <c r="D1411" s="27">
        <v>2406</v>
      </c>
      <c r="E1411" s="31">
        <v>4</v>
      </c>
      <c r="F1411" s="27" t="s">
        <v>26</v>
      </c>
      <c r="G1411" s="27" t="s">
        <v>21</v>
      </c>
      <c r="H1411" s="27">
        <v>4</v>
      </c>
      <c r="I1411" s="5">
        <f t="shared" si="76"/>
        <v>240383</v>
      </c>
      <c r="J1411" s="27">
        <v>7.3911487797205231</v>
      </c>
      <c r="Q1411" t="str">
        <f t="shared" si="77"/>
        <v>2406_4_45 day</v>
      </c>
      <c r="R1411" s="31">
        <v>240399</v>
      </c>
      <c r="S1411" s="34">
        <v>2024</v>
      </c>
      <c r="T1411" s="34" t="s">
        <v>130</v>
      </c>
      <c r="U1411" s="31" t="s">
        <v>19</v>
      </c>
      <c r="V1411" s="31">
        <v>1304</v>
      </c>
      <c r="W1411" s="35">
        <v>18</v>
      </c>
      <c r="X1411">
        <v>5</v>
      </c>
      <c r="Y1411" t="s">
        <v>27</v>
      </c>
      <c r="Z1411" s="5" t="str">
        <f t="shared" si="78"/>
        <v>1304_5_35 day</v>
      </c>
      <c r="AA1411" s="32">
        <f t="shared" si="79"/>
        <v>240399</v>
      </c>
      <c r="AF1411">
        <f>VLOOKUP($I1411,ForageQuality!$G$3:$K$1436,2,FALSE)</f>
        <v>20.088974</v>
      </c>
      <c r="AG1411">
        <f>VLOOKUP($I1411,ForageQuality!$G$3:$K$1436,3,FALSE)</f>
        <v>23.345621999999999</v>
      </c>
      <c r="AH1411">
        <f>VLOOKUP($I1411,ForageQuality!$G$3:$K$1436,4,FALSE)</f>
        <v>29.480238</v>
      </c>
      <c r="AI1411">
        <f>VLOOKUP($I1411,ForageQuality!$G$3:$K$1436,5,FALSE)</f>
        <v>19.492553000000001</v>
      </c>
    </row>
    <row r="1412" spans="1:35" ht="15" customHeight="1" x14ac:dyDescent="0.2">
      <c r="A1412" s="27" t="s">
        <v>28</v>
      </c>
      <c r="B1412" s="27">
        <v>2024</v>
      </c>
      <c r="C1412" s="30">
        <v>45551</v>
      </c>
      <c r="D1412" s="27">
        <v>2407</v>
      </c>
      <c r="E1412" s="31">
        <v>4</v>
      </c>
      <c r="F1412" s="27" t="s">
        <v>26</v>
      </c>
      <c r="G1412" s="27" t="s">
        <v>27</v>
      </c>
      <c r="H1412" s="27">
        <v>4</v>
      </c>
      <c r="I1412" s="5">
        <f t="shared" si="76"/>
        <v>240330</v>
      </c>
      <c r="J1412" s="27">
        <v>2.8488993028676011</v>
      </c>
      <c r="Q1412" t="str">
        <f t="shared" si="77"/>
        <v>2407_4_35 day</v>
      </c>
      <c r="R1412" s="31">
        <v>240400</v>
      </c>
      <c r="S1412" s="34">
        <v>2024</v>
      </c>
      <c r="T1412" s="34" t="s">
        <v>130</v>
      </c>
      <c r="U1412" s="31" t="s">
        <v>19</v>
      </c>
      <c r="V1412" s="31">
        <v>1305</v>
      </c>
      <c r="W1412" s="35">
        <v>18</v>
      </c>
      <c r="X1412">
        <v>5</v>
      </c>
      <c r="Y1412" t="s">
        <v>27</v>
      </c>
      <c r="Z1412" s="5" t="str">
        <f t="shared" si="78"/>
        <v>1305_5_35 day</v>
      </c>
      <c r="AA1412" s="32">
        <f t="shared" si="79"/>
        <v>240400</v>
      </c>
      <c r="AF1412">
        <f>VLOOKUP($I1412,ForageQuality!$G$3:$K$1436,2,FALSE)</f>
        <v>22.245239999999999</v>
      </c>
      <c r="AG1412">
        <f>VLOOKUP($I1412,ForageQuality!$G$3:$K$1436,3,FALSE)</f>
        <v>23.252109999999998</v>
      </c>
      <c r="AH1412">
        <f>VLOOKUP($I1412,ForageQuality!$G$3:$K$1436,4,FALSE)</f>
        <v>28.92634</v>
      </c>
      <c r="AI1412">
        <f>VLOOKUP($I1412,ForageQuality!$G$3:$K$1436,5,FALSE)</f>
        <v>16.222840000000001</v>
      </c>
    </row>
    <row r="1413" spans="1:35" ht="15" customHeight="1" x14ac:dyDescent="0.2">
      <c r="A1413" s="27" t="s">
        <v>28</v>
      </c>
      <c r="B1413" s="27">
        <v>2024</v>
      </c>
      <c r="C1413" s="30">
        <v>45551</v>
      </c>
      <c r="D1413" s="27">
        <v>2408</v>
      </c>
      <c r="E1413" s="31">
        <v>4</v>
      </c>
      <c r="F1413" s="27" t="s">
        <v>22</v>
      </c>
      <c r="G1413" s="27" t="s">
        <v>27</v>
      </c>
      <c r="H1413" s="27">
        <v>4</v>
      </c>
      <c r="I1413" s="5">
        <f t="shared" si="76"/>
        <v>240331</v>
      </c>
      <c r="J1413" s="27">
        <v>3.1901729606412084</v>
      </c>
      <c r="Q1413" t="str">
        <f t="shared" si="77"/>
        <v>2408_4_35 day</v>
      </c>
      <c r="R1413" s="31">
        <v>240401</v>
      </c>
      <c r="S1413" s="34">
        <v>2024</v>
      </c>
      <c r="T1413" s="34" t="s">
        <v>130</v>
      </c>
      <c r="U1413" s="31" t="s">
        <v>19</v>
      </c>
      <c r="V1413" s="31">
        <v>1306</v>
      </c>
      <c r="W1413" s="35">
        <v>18</v>
      </c>
      <c r="X1413">
        <v>5</v>
      </c>
      <c r="Y1413" t="s">
        <v>27</v>
      </c>
      <c r="Z1413" s="5" t="str">
        <f t="shared" si="78"/>
        <v>1306_5_35 day</v>
      </c>
      <c r="AA1413" s="32">
        <f t="shared" si="79"/>
        <v>240401</v>
      </c>
      <c r="AF1413" t="e">
        <f>VLOOKUP($I1413,ForageQuality!$G$3:$K$1436,2,FALSE)</f>
        <v>#N/A</v>
      </c>
      <c r="AG1413" t="e">
        <f>VLOOKUP($I1413,ForageQuality!$G$3:$K$1436,3,FALSE)</f>
        <v>#N/A</v>
      </c>
      <c r="AH1413" t="e">
        <f>VLOOKUP($I1413,ForageQuality!$G$3:$K$1436,4,FALSE)</f>
        <v>#N/A</v>
      </c>
      <c r="AI1413" t="e">
        <f>VLOOKUP($I1413,ForageQuality!$G$3:$K$1436,5,FALSE)</f>
        <v>#N/A</v>
      </c>
    </row>
    <row r="1414" spans="1:35" ht="15" customHeight="1" x14ac:dyDescent="0.2">
      <c r="A1414" s="27" t="s">
        <v>28</v>
      </c>
      <c r="B1414" s="27">
        <v>2024</v>
      </c>
      <c r="C1414" s="30">
        <v>45551</v>
      </c>
      <c r="D1414" s="27">
        <v>2409</v>
      </c>
      <c r="E1414" s="31">
        <v>4</v>
      </c>
      <c r="F1414" s="27" t="s">
        <v>20</v>
      </c>
      <c r="G1414" s="27" t="s">
        <v>27</v>
      </c>
      <c r="H1414" s="27">
        <v>4</v>
      </c>
      <c r="I1414" s="5">
        <f t="shared" si="76"/>
        <v>240332</v>
      </c>
      <c r="J1414" s="27">
        <v>3.1269609600304293</v>
      </c>
      <c r="Q1414" t="str">
        <f t="shared" si="77"/>
        <v>2409_4_35 day</v>
      </c>
      <c r="R1414" s="31">
        <v>240402</v>
      </c>
      <c r="S1414" s="34">
        <v>2024</v>
      </c>
      <c r="T1414" s="34" t="s">
        <v>130</v>
      </c>
      <c r="U1414" s="31" t="s">
        <v>19</v>
      </c>
      <c r="V1414" s="31">
        <v>1407</v>
      </c>
      <c r="W1414" s="35">
        <v>18</v>
      </c>
      <c r="X1414">
        <v>5</v>
      </c>
      <c r="Y1414" t="s">
        <v>27</v>
      </c>
      <c r="Z1414" s="5" t="str">
        <f t="shared" si="78"/>
        <v>1407_5_35 day</v>
      </c>
      <c r="AA1414" s="32">
        <f t="shared" si="79"/>
        <v>240402</v>
      </c>
      <c r="AF1414">
        <f>VLOOKUP($I1414,ForageQuality!$G$3:$K$1436,2,FALSE)</f>
        <v>19.810877999999999</v>
      </c>
      <c r="AG1414">
        <f>VLOOKUP($I1414,ForageQuality!$G$3:$K$1436,3,FALSE)</f>
        <v>25.632128000000002</v>
      </c>
      <c r="AH1414">
        <f>VLOOKUP($I1414,ForageQuality!$G$3:$K$1436,4,FALSE)</f>
        <v>31.425436000000001</v>
      </c>
      <c r="AI1414">
        <f>VLOOKUP($I1414,ForageQuality!$G$3:$K$1436,5,FALSE)</f>
        <v>17.808368000000002</v>
      </c>
    </row>
    <row r="1415" spans="1:35" ht="15" customHeight="1" x14ac:dyDescent="0.2">
      <c r="A1415" s="27" t="s">
        <v>28</v>
      </c>
      <c r="B1415" s="27">
        <v>2024</v>
      </c>
      <c r="C1415" s="30">
        <v>45551</v>
      </c>
      <c r="D1415" s="27">
        <v>2410</v>
      </c>
      <c r="E1415" s="31">
        <v>4</v>
      </c>
      <c r="F1415" s="27" t="s">
        <v>25</v>
      </c>
      <c r="G1415" s="27" t="s">
        <v>27</v>
      </c>
      <c r="H1415" s="27">
        <v>4</v>
      </c>
      <c r="I1415" s="5">
        <f t="shared" si="76"/>
        <v>240333</v>
      </c>
      <c r="J1415" s="27">
        <v>3.2236939150305064</v>
      </c>
      <c r="Q1415" t="str">
        <f t="shared" si="77"/>
        <v>2410_4_35 day</v>
      </c>
      <c r="R1415" s="31">
        <v>240403</v>
      </c>
      <c r="S1415" s="34">
        <v>2024</v>
      </c>
      <c r="T1415" s="34" t="s">
        <v>130</v>
      </c>
      <c r="U1415" s="31" t="s">
        <v>19</v>
      </c>
      <c r="V1415" s="31">
        <v>1408</v>
      </c>
      <c r="W1415" s="35">
        <v>18</v>
      </c>
      <c r="X1415">
        <v>5</v>
      </c>
      <c r="Y1415" t="s">
        <v>27</v>
      </c>
      <c r="Z1415" s="5" t="str">
        <f t="shared" si="78"/>
        <v>1408_5_35 day</v>
      </c>
      <c r="AA1415" s="32">
        <f t="shared" si="79"/>
        <v>240403</v>
      </c>
      <c r="AF1415">
        <f>VLOOKUP($I1415,ForageQuality!$G$3:$K$1436,2,FALSE)</f>
        <v>20.681797</v>
      </c>
      <c r="AG1415">
        <f>VLOOKUP($I1415,ForageQuality!$G$3:$K$1436,3,FALSE)</f>
        <v>26.070122000000001</v>
      </c>
      <c r="AH1415">
        <f>VLOOKUP($I1415,ForageQuality!$G$3:$K$1436,4,FALSE)</f>
        <v>30.858702999999998</v>
      </c>
      <c r="AI1415">
        <f>VLOOKUP($I1415,ForageQuality!$G$3:$K$1436,5,FALSE)</f>
        <v>16.577299</v>
      </c>
    </row>
    <row r="1416" spans="1:35" ht="15" customHeight="1" x14ac:dyDescent="0.2">
      <c r="A1416" s="27" t="s">
        <v>28</v>
      </c>
      <c r="B1416" s="27">
        <v>2024</v>
      </c>
      <c r="C1416" s="30">
        <v>45551</v>
      </c>
      <c r="D1416" s="27">
        <v>2411</v>
      </c>
      <c r="E1416" s="31">
        <v>4</v>
      </c>
      <c r="F1416" s="27" t="s">
        <v>24</v>
      </c>
      <c r="G1416" s="27" t="s">
        <v>27</v>
      </c>
      <c r="H1416" s="27">
        <v>4</v>
      </c>
      <c r="I1416" s="5">
        <f t="shared" si="76"/>
        <v>240334</v>
      </c>
      <c r="J1416" s="27">
        <v>2.9620846112063206</v>
      </c>
      <c r="Q1416" t="str">
        <f t="shared" si="77"/>
        <v>2411_4_35 day</v>
      </c>
      <c r="R1416" s="31">
        <v>240404</v>
      </c>
      <c r="S1416" s="34">
        <v>2024</v>
      </c>
      <c r="T1416" s="34" t="s">
        <v>130</v>
      </c>
      <c r="U1416" s="31" t="s">
        <v>19</v>
      </c>
      <c r="V1416" s="31">
        <v>1409</v>
      </c>
      <c r="W1416" s="35">
        <v>18</v>
      </c>
      <c r="X1416">
        <v>5</v>
      </c>
      <c r="Y1416" t="s">
        <v>27</v>
      </c>
      <c r="Z1416" s="5" t="str">
        <f t="shared" si="78"/>
        <v>1409_5_35 day</v>
      </c>
      <c r="AA1416" s="32">
        <f t="shared" si="79"/>
        <v>240404</v>
      </c>
      <c r="AF1416">
        <f>VLOOKUP($I1416,ForageQuality!$G$3:$K$1436,2,FALSE)</f>
        <v>21.284096000000002</v>
      </c>
      <c r="AG1416">
        <f>VLOOKUP($I1416,ForageQuality!$G$3:$K$1436,3,FALSE)</f>
        <v>23.242007999999998</v>
      </c>
      <c r="AH1416">
        <f>VLOOKUP($I1416,ForageQuality!$G$3:$K$1436,4,FALSE)</f>
        <v>28.047792000000001</v>
      </c>
      <c r="AI1416">
        <f>VLOOKUP($I1416,ForageQuality!$G$3:$K$1436,5,FALSE)</f>
        <v>15.344784000000001</v>
      </c>
    </row>
    <row r="1417" spans="1:35" ht="15" customHeight="1" x14ac:dyDescent="0.2">
      <c r="A1417" s="27" t="s">
        <v>28</v>
      </c>
      <c r="B1417" s="27">
        <v>2024</v>
      </c>
      <c r="C1417" s="30">
        <v>45551</v>
      </c>
      <c r="D1417" s="27">
        <v>2412</v>
      </c>
      <c r="E1417" s="31">
        <v>4</v>
      </c>
      <c r="F1417" s="27" t="s">
        <v>23</v>
      </c>
      <c r="G1417" s="27" t="s">
        <v>27</v>
      </c>
      <c r="H1417" s="27">
        <v>4</v>
      </c>
      <c r="I1417" s="5">
        <f t="shared" si="76"/>
        <v>240335</v>
      </c>
      <c r="J1417" s="27">
        <v>3.2314659006114534</v>
      </c>
      <c r="Q1417" t="str">
        <f t="shared" si="77"/>
        <v>2412_4_35 day</v>
      </c>
      <c r="R1417" s="31">
        <v>240405</v>
      </c>
      <c r="S1417" s="34">
        <v>2024</v>
      </c>
      <c r="T1417" s="34" t="s">
        <v>130</v>
      </c>
      <c r="U1417" s="31" t="s">
        <v>19</v>
      </c>
      <c r="V1417" s="31">
        <v>1410</v>
      </c>
      <c r="W1417" s="35">
        <v>18</v>
      </c>
      <c r="X1417">
        <v>5</v>
      </c>
      <c r="Y1417" t="s">
        <v>27</v>
      </c>
      <c r="Z1417" s="5" t="str">
        <f t="shared" si="78"/>
        <v>1410_5_35 day</v>
      </c>
      <c r="AA1417" s="32">
        <f t="shared" si="79"/>
        <v>240405</v>
      </c>
      <c r="AF1417" t="e">
        <f>VLOOKUP($I1417,ForageQuality!$G$3:$K$1436,2,FALSE)</f>
        <v>#N/A</v>
      </c>
      <c r="AG1417" t="e">
        <f>VLOOKUP($I1417,ForageQuality!$G$3:$K$1436,3,FALSE)</f>
        <v>#N/A</v>
      </c>
      <c r="AH1417" t="e">
        <f>VLOOKUP($I1417,ForageQuality!$G$3:$K$1436,4,FALSE)</f>
        <v>#N/A</v>
      </c>
      <c r="AI1417" t="e">
        <f>VLOOKUP($I1417,ForageQuality!$G$3:$K$1436,5,FALSE)</f>
        <v>#N/A</v>
      </c>
    </row>
    <row r="1418" spans="1:35" ht="15" customHeight="1" x14ac:dyDescent="0.2">
      <c r="A1418" s="27" t="s">
        <v>28</v>
      </c>
      <c r="B1418" s="27">
        <v>2024</v>
      </c>
      <c r="C1418" s="30">
        <v>45586</v>
      </c>
      <c r="D1418" s="27">
        <v>2107</v>
      </c>
      <c r="E1418" s="31">
        <v>1</v>
      </c>
      <c r="F1418" s="27" t="s">
        <v>22</v>
      </c>
      <c r="G1418" s="27" t="s">
        <v>27</v>
      </c>
      <c r="H1418" s="27">
        <v>5</v>
      </c>
      <c r="I1418" s="5">
        <f t="shared" si="76"/>
        <v>240408</v>
      </c>
      <c r="J1418" s="27">
        <v>1.8119536823536815</v>
      </c>
      <c r="Q1418" t="str">
        <f t="shared" si="77"/>
        <v>2107_5_35 day</v>
      </c>
      <c r="R1418" s="31">
        <v>240406</v>
      </c>
      <c r="S1418" s="34">
        <v>2024</v>
      </c>
      <c r="T1418" s="34" t="s">
        <v>130</v>
      </c>
      <c r="U1418" s="31" t="s">
        <v>19</v>
      </c>
      <c r="V1418" s="31">
        <v>1411</v>
      </c>
      <c r="W1418" s="35">
        <v>18</v>
      </c>
      <c r="X1418">
        <v>5</v>
      </c>
      <c r="Y1418" t="s">
        <v>27</v>
      </c>
      <c r="Z1418" s="5" t="str">
        <f t="shared" si="78"/>
        <v>1411_5_35 day</v>
      </c>
      <c r="AA1418" s="32">
        <f t="shared" si="79"/>
        <v>240406</v>
      </c>
      <c r="AF1418">
        <f>VLOOKUP($I1418,ForageQuality!$G$3:$K$1436,2,FALSE)</f>
        <v>27.195354999999999</v>
      </c>
      <c r="AG1418">
        <f>VLOOKUP($I1418,ForageQuality!$G$3:$K$1436,3,FALSE)</f>
        <v>15.887058</v>
      </c>
      <c r="AH1418">
        <f>VLOOKUP($I1418,ForageQuality!$G$3:$K$1436,4,FALSE)</f>
        <v>20.188607999999999</v>
      </c>
      <c r="AI1418">
        <f>VLOOKUP($I1418,ForageQuality!$G$3:$K$1436,5,FALSE)</f>
        <v>9.36782</v>
      </c>
    </row>
    <row r="1419" spans="1:35" ht="15" customHeight="1" x14ac:dyDescent="0.2">
      <c r="A1419" s="27" t="s">
        <v>28</v>
      </c>
      <c r="B1419" s="27">
        <v>2024</v>
      </c>
      <c r="C1419" s="30">
        <v>45586</v>
      </c>
      <c r="D1419" s="27">
        <v>2108</v>
      </c>
      <c r="E1419" s="31">
        <v>1</v>
      </c>
      <c r="F1419" s="27" t="s">
        <v>26</v>
      </c>
      <c r="G1419" s="27" t="s">
        <v>27</v>
      </c>
      <c r="H1419" s="27">
        <v>5</v>
      </c>
      <c r="I1419" s="5">
        <f t="shared" si="76"/>
        <v>240409</v>
      </c>
      <c r="J1419" s="27">
        <v>1.1807043027200825</v>
      </c>
      <c r="Q1419" t="str">
        <f t="shared" si="77"/>
        <v>2108_5_35 day</v>
      </c>
      <c r="R1419" s="31">
        <v>240407</v>
      </c>
      <c r="S1419" s="34">
        <v>2024</v>
      </c>
      <c r="T1419" s="34" t="s">
        <v>130</v>
      </c>
      <c r="U1419" s="31" t="s">
        <v>19</v>
      </c>
      <c r="V1419" s="31">
        <v>1412</v>
      </c>
      <c r="W1419" s="35">
        <v>18</v>
      </c>
      <c r="X1419">
        <v>5</v>
      </c>
      <c r="Y1419" t="s">
        <v>27</v>
      </c>
      <c r="Z1419" s="5" t="str">
        <f t="shared" si="78"/>
        <v>1412_5_35 day</v>
      </c>
      <c r="AA1419" s="32">
        <f t="shared" si="79"/>
        <v>240407</v>
      </c>
      <c r="AF1419">
        <f>VLOOKUP($I1419,ForageQuality!$G$3:$K$1436,2,FALSE)</f>
        <v>27.658553000000001</v>
      </c>
      <c r="AG1419">
        <f>VLOOKUP($I1419,ForageQuality!$G$3:$K$1436,3,FALSE)</f>
        <v>15.822729000000001</v>
      </c>
      <c r="AH1419">
        <f>VLOOKUP($I1419,ForageQuality!$G$3:$K$1436,4,FALSE)</f>
        <v>20.117058</v>
      </c>
      <c r="AI1419">
        <f>VLOOKUP($I1419,ForageQuality!$G$3:$K$1436,5,FALSE)</f>
        <v>9.2131129999999999</v>
      </c>
    </row>
    <row r="1420" spans="1:35" ht="15" customHeight="1" x14ac:dyDescent="0.2">
      <c r="A1420" s="27" t="s">
        <v>28</v>
      </c>
      <c r="B1420" s="27">
        <v>2024</v>
      </c>
      <c r="C1420" s="30">
        <v>45586</v>
      </c>
      <c r="D1420" s="27">
        <v>2109</v>
      </c>
      <c r="E1420" s="31">
        <v>1</v>
      </c>
      <c r="F1420" s="27" t="s">
        <v>20</v>
      </c>
      <c r="G1420" s="27" t="s">
        <v>27</v>
      </c>
      <c r="H1420" s="27">
        <v>5</v>
      </c>
      <c r="I1420" s="5">
        <f t="shared" si="76"/>
        <v>240410</v>
      </c>
      <c r="J1420" s="27">
        <v>1.5360884786050344</v>
      </c>
      <c r="Q1420" t="str">
        <f t="shared" si="77"/>
        <v>2109_5_35 day</v>
      </c>
      <c r="R1420" s="31">
        <v>240408</v>
      </c>
      <c r="S1420" s="34">
        <v>2024</v>
      </c>
      <c r="T1420" s="34" t="s">
        <v>130</v>
      </c>
      <c r="U1420" s="31" t="s">
        <v>28</v>
      </c>
      <c r="V1420" s="31">
        <v>2107</v>
      </c>
      <c r="W1420" s="35">
        <v>17</v>
      </c>
      <c r="X1420">
        <v>5</v>
      </c>
      <c r="Y1420" t="s">
        <v>27</v>
      </c>
      <c r="Z1420" s="5" t="str">
        <f t="shared" si="78"/>
        <v>2107_5_35 day</v>
      </c>
      <c r="AA1420" s="32">
        <f t="shared" si="79"/>
        <v>240408</v>
      </c>
      <c r="AF1420">
        <f>VLOOKUP($I1420,ForageQuality!$G$3:$K$1436,2,FALSE)</f>
        <v>27.890800499999997</v>
      </c>
      <c r="AG1420">
        <f>VLOOKUP($I1420,ForageQuality!$G$3:$K$1436,3,FALSE)</f>
        <v>16.213327999999997</v>
      </c>
      <c r="AH1420">
        <f>VLOOKUP($I1420,ForageQuality!$G$3:$K$1436,4,FALSE)</f>
        <v>22.127416499999995</v>
      </c>
      <c r="AI1420">
        <f>VLOOKUP($I1420,ForageQuality!$G$3:$K$1436,5,FALSE)</f>
        <v>11.8784215</v>
      </c>
    </row>
    <row r="1421" spans="1:35" ht="15" customHeight="1" x14ac:dyDescent="0.2">
      <c r="A1421" s="27" t="s">
        <v>28</v>
      </c>
      <c r="B1421" s="27">
        <v>2024</v>
      </c>
      <c r="C1421" s="30">
        <v>45586</v>
      </c>
      <c r="D1421" s="27">
        <v>2110</v>
      </c>
      <c r="E1421" s="31">
        <v>1</v>
      </c>
      <c r="F1421" s="27" t="s">
        <v>23</v>
      </c>
      <c r="G1421" s="27" t="s">
        <v>27</v>
      </c>
      <c r="H1421" s="27">
        <v>5</v>
      </c>
      <c r="I1421" s="5">
        <f t="shared" si="76"/>
        <v>240411</v>
      </c>
      <c r="J1421" s="27">
        <v>1.622433416087832</v>
      </c>
      <c r="Q1421" t="str">
        <f t="shared" si="77"/>
        <v>2110_5_35 day</v>
      </c>
      <c r="R1421" s="31">
        <v>240409</v>
      </c>
      <c r="S1421" s="34">
        <v>2024</v>
      </c>
      <c r="T1421" s="34" t="s">
        <v>130</v>
      </c>
      <c r="U1421" s="31" t="s">
        <v>28</v>
      </c>
      <c r="V1421" s="31">
        <v>2108</v>
      </c>
      <c r="W1421" s="35">
        <v>17</v>
      </c>
      <c r="X1421">
        <v>5</v>
      </c>
      <c r="Y1421" t="s">
        <v>27</v>
      </c>
      <c r="Z1421" s="5" t="str">
        <f t="shared" si="78"/>
        <v>2108_5_35 day</v>
      </c>
      <c r="AA1421" s="32">
        <f t="shared" si="79"/>
        <v>240409</v>
      </c>
      <c r="AF1421">
        <f>VLOOKUP($I1421,ForageQuality!$G$3:$K$1436,2,FALSE)</f>
        <v>24.692544000000002</v>
      </c>
      <c r="AG1421">
        <f>VLOOKUP($I1421,ForageQuality!$G$3:$K$1436,3,FALSE)</f>
        <v>18.954936</v>
      </c>
      <c r="AH1421">
        <f>VLOOKUP($I1421,ForageQuality!$G$3:$K$1436,4,FALSE)</f>
        <v>24.133932000000001</v>
      </c>
      <c r="AI1421">
        <f>VLOOKUP($I1421,ForageQuality!$G$3:$K$1436,5,FALSE)</f>
        <v>14.078916</v>
      </c>
    </row>
    <row r="1422" spans="1:35" ht="15" customHeight="1" x14ac:dyDescent="0.2">
      <c r="A1422" s="27" t="s">
        <v>28</v>
      </c>
      <c r="B1422" s="27">
        <v>2024</v>
      </c>
      <c r="C1422" s="30">
        <v>45586</v>
      </c>
      <c r="D1422" s="27">
        <v>2111</v>
      </c>
      <c r="E1422" s="31">
        <v>1</v>
      </c>
      <c r="F1422" s="27" t="s">
        <v>24</v>
      </c>
      <c r="G1422" s="27" t="s">
        <v>27</v>
      </c>
      <c r="H1422" s="27">
        <v>5</v>
      </c>
      <c r="I1422" s="5">
        <f t="shared" si="76"/>
        <v>240412</v>
      </c>
      <c r="J1422" s="27">
        <v>1.3646060236450781</v>
      </c>
      <c r="Q1422" t="str">
        <f t="shared" si="77"/>
        <v>2111_5_35 day</v>
      </c>
      <c r="R1422" s="31">
        <v>240410</v>
      </c>
      <c r="S1422" s="34">
        <v>2024</v>
      </c>
      <c r="T1422" s="34" t="s">
        <v>130</v>
      </c>
      <c r="U1422" s="31" t="s">
        <v>28</v>
      </c>
      <c r="V1422" s="31">
        <v>2109</v>
      </c>
      <c r="W1422" s="35">
        <v>17</v>
      </c>
      <c r="X1422">
        <v>5</v>
      </c>
      <c r="Y1422" t="s">
        <v>27</v>
      </c>
      <c r="Z1422" s="5" t="str">
        <f t="shared" si="78"/>
        <v>2109_5_35 day</v>
      </c>
      <c r="AA1422" s="32">
        <f t="shared" si="79"/>
        <v>240410</v>
      </c>
      <c r="AF1422">
        <f>VLOOKUP($I1422,ForageQuality!$G$3:$K$1436,2,FALSE)</f>
        <v>26.908836000000001</v>
      </c>
      <c r="AG1422">
        <f>VLOOKUP($I1422,ForageQuality!$G$3:$K$1436,3,FALSE)</f>
        <v>17.643732</v>
      </c>
      <c r="AH1422">
        <f>VLOOKUP($I1422,ForageQuality!$G$3:$K$1436,4,FALSE)</f>
        <v>22.419263999999998</v>
      </c>
      <c r="AI1422">
        <f>VLOOKUP($I1422,ForageQuality!$G$3:$K$1436,5,FALSE)</f>
        <v>12.8682</v>
      </c>
    </row>
    <row r="1423" spans="1:35" ht="15" customHeight="1" x14ac:dyDescent="0.2">
      <c r="A1423" s="27" t="s">
        <v>28</v>
      </c>
      <c r="B1423" s="27">
        <v>2024</v>
      </c>
      <c r="C1423" s="30">
        <v>45586</v>
      </c>
      <c r="D1423" s="27">
        <v>2112</v>
      </c>
      <c r="E1423" s="31">
        <v>1</v>
      </c>
      <c r="F1423" s="27" t="s">
        <v>25</v>
      </c>
      <c r="G1423" s="27" t="s">
        <v>27</v>
      </c>
      <c r="H1423" s="27">
        <v>5</v>
      </c>
      <c r="I1423" s="5">
        <f t="shared" si="76"/>
        <v>240413</v>
      </c>
      <c r="J1423" s="27">
        <v>0.92078877475743892</v>
      </c>
      <c r="Q1423" t="str">
        <f t="shared" si="77"/>
        <v>2112_5_35 day</v>
      </c>
      <c r="R1423" s="31">
        <v>240411</v>
      </c>
      <c r="S1423" s="34">
        <v>2024</v>
      </c>
      <c r="T1423" s="34" t="s">
        <v>130</v>
      </c>
      <c r="U1423" s="31" t="s">
        <v>28</v>
      </c>
      <c r="V1423" s="31">
        <v>2110</v>
      </c>
      <c r="W1423" s="35">
        <v>17</v>
      </c>
      <c r="X1423">
        <v>5</v>
      </c>
      <c r="Y1423" t="s">
        <v>27</v>
      </c>
      <c r="Z1423" s="5" t="str">
        <f t="shared" si="78"/>
        <v>2110_5_35 day</v>
      </c>
      <c r="AA1423" s="32">
        <f t="shared" si="79"/>
        <v>240411</v>
      </c>
      <c r="AF1423">
        <f>VLOOKUP($I1423,ForageQuality!$G$3:$K$1436,2,FALSE)</f>
        <v>25.995111999999999</v>
      </c>
      <c r="AG1423">
        <f>VLOOKUP($I1423,ForageQuality!$G$3:$K$1436,3,FALSE)</f>
        <v>16.132597000000001</v>
      </c>
      <c r="AH1423">
        <f>VLOOKUP($I1423,ForageQuality!$G$3:$K$1436,4,FALSE)</f>
        <v>22.154924999999999</v>
      </c>
      <c r="AI1423">
        <f>VLOOKUP($I1423,ForageQuality!$G$3:$K$1436,5,FALSE)</f>
        <v>13.264367999999999</v>
      </c>
    </row>
    <row r="1424" spans="1:35" ht="15" customHeight="1" x14ac:dyDescent="0.2">
      <c r="A1424" s="27" t="s">
        <v>28</v>
      </c>
      <c r="B1424" s="27">
        <v>2024</v>
      </c>
      <c r="C1424" s="30">
        <v>45586</v>
      </c>
      <c r="D1424" s="27">
        <v>2207</v>
      </c>
      <c r="E1424" s="31">
        <v>2</v>
      </c>
      <c r="F1424" s="27" t="s">
        <v>20</v>
      </c>
      <c r="G1424" s="27" t="s">
        <v>27</v>
      </c>
      <c r="H1424" s="27">
        <v>5</v>
      </c>
      <c r="I1424" s="5">
        <f t="shared" si="76"/>
        <v>240414</v>
      </c>
      <c r="J1424" s="27">
        <v>4.5059694178973047</v>
      </c>
      <c r="Q1424" t="str">
        <f t="shared" si="77"/>
        <v>2207_5_35 day</v>
      </c>
      <c r="R1424" s="31">
        <v>240412</v>
      </c>
      <c r="S1424" s="34">
        <v>2024</v>
      </c>
      <c r="T1424" s="34" t="s">
        <v>130</v>
      </c>
      <c r="U1424" s="31" t="s">
        <v>28</v>
      </c>
      <c r="V1424" s="31">
        <v>2111</v>
      </c>
      <c r="W1424" s="35">
        <v>17</v>
      </c>
      <c r="X1424">
        <v>5</v>
      </c>
      <c r="Y1424" t="s">
        <v>27</v>
      </c>
      <c r="Z1424" s="5" t="str">
        <f t="shared" si="78"/>
        <v>2111_5_35 day</v>
      </c>
      <c r="AA1424" s="32">
        <f t="shared" si="79"/>
        <v>240412</v>
      </c>
      <c r="AF1424">
        <f>VLOOKUP($I1424,ForageQuality!$G$3:$K$1436,2,FALSE)</f>
        <v>23.984072000000001</v>
      </c>
      <c r="AG1424">
        <f>VLOOKUP($I1424,ForageQuality!$G$3:$K$1436,3,FALSE)</f>
        <v>18.887575999999999</v>
      </c>
      <c r="AH1424">
        <f>VLOOKUP($I1424,ForageQuality!$G$3:$K$1436,4,FALSE)</f>
        <v>23.659576000000001</v>
      </c>
      <c r="AI1424">
        <f>VLOOKUP($I1424,ForageQuality!$G$3:$K$1436,5,FALSE)</f>
        <v>13.428407999999999</v>
      </c>
    </row>
    <row r="1425" spans="1:35" ht="15" customHeight="1" x14ac:dyDescent="0.2">
      <c r="A1425" s="27" t="s">
        <v>28</v>
      </c>
      <c r="B1425" s="27">
        <v>2024</v>
      </c>
      <c r="C1425" s="30">
        <v>45586</v>
      </c>
      <c r="D1425" s="27">
        <v>2208</v>
      </c>
      <c r="E1425" s="31">
        <v>2</v>
      </c>
      <c r="F1425" s="27" t="s">
        <v>23</v>
      </c>
      <c r="G1425" s="27" t="s">
        <v>27</v>
      </c>
      <c r="H1425" s="27">
        <v>5</v>
      </c>
      <c r="I1425" s="5">
        <f t="shared" si="76"/>
        <v>240415</v>
      </c>
      <c r="J1425" s="27">
        <v>4.113587246752715</v>
      </c>
      <c r="Q1425" t="str">
        <f t="shared" si="77"/>
        <v>2208_5_35 day</v>
      </c>
      <c r="R1425" s="31">
        <v>240413</v>
      </c>
      <c r="S1425" s="34">
        <v>2024</v>
      </c>
      <c r="T1425" s="34" t="s">
        <v>130</v>
      </c>
      <c r="U1425" s="31" t="s">
        <v>28</v>
      </c>
      <c r="V1425" s="31">
        <v>2112</v>
      </c>
      <c r="W1425" s="35">
        <v>17</v>
      </c>
      <c r="X1425">
        <v>5</v>
      </c>
      <c r="Y1425" t="s">
        <v>27</v>
      </c>
      <c r="Z1425" s="5" t="str">
        <f t="shared" si="78"/>
        <v>2112_5_35 day</v>
      </c>
      <c r="AA1425" s="32">
        <f t="shared" si="79"/>
        <v>240413</v>
      </c>
      <c r="AF1425">
        <f>VLOOKUP($I1425,ForageQuality!$G$3:$K$1436,2,FALSE)</f>
        <v>22.475712000000001</v>
      </c>
      <c r="AG1425">
        <f>VLOOKUP($I1425,ForageQuality!$G$3:$K$1436,3,FALSE)</f>
        <v>20.545400000000001</v>
      </c>
      <c r="AH1425">
        <f>VLOOKUP($I1425,ForageQuality!$G$3:$K$1436,4,FALSE)</f>
        <v>26.852360000000001</v>
      </c>
      <c r="AI1425">
        <f>VLOOKUP($I1425,ForageQuality!$G$3:$K$1436,5,FALSE)</f>
        <v>14.305332</v>
      </c>
    </row>
    <row r="1426" spans="1:35" ht="15" customHeight="1" x14ac:dyDescent="0.2">
      <c r="A1426" s="27" t="s">
        <v>28</v>
      </c>
      <c r="B1426" s="27">
        <v>2024</v>
      </c>
      <c r="C1426" s="30">
        <v>45586</v>
      </c>
      <c r="D1426" s="27">
        <v>2209</v>
      </c>
      <c r="E1426" s="31">
        <v>2</v>
      </c>
      <c r="F1426" s="27" t="s">
        <v>22</v>
      </c>
      <c r="G1426" s="27" t="s">
        <v>27</v>
      </c>
      <c r="H1426" s="27">
        <v>5</v>
      </c>
      <c r="I1426" s="5">
        <f t="shared" si="76"/>
        <v>240416</v>
      </c>
      <c r="J1426" s="27">
        <v>3.3458850735275645</v>
      </c>
      <c r="Q1426" t="str">
        <f t="shared" si="77"/>
        <v>2209_5_35 day</v>
      </c>
      <c r="R1426" s="31">
        <v>240414</v>
      </c>
      <c r="S1426" s="34">
        <v>2024</v>
      </c>
      <c r="T1426" s="34" t="s">
        <v>130</v>
      </c>
      <c r="U1426" s="31" t="s">
        <v>28</v>
      </c>
      <c r="V1426" s="31">
        <v>2207</v>
      </c>
      <c r="W1426" s="35">
        <v>17</v>
      </c>
      <c r="X1426">
        <v>5</v>
      </c>
      <c r="Y1426" t="s">
        <v>27</v>
      </c>
      <c r="Z1426" s="5" t="str">
        <f t="shared" si="78"/>
        <v>2207_5_35 day</v>
      </c>
      <c r="AA1426" s="32">
        <f t="shared" si="79"/>
        <v>240414</v>
      </c>
      <c r="AF1426">
        <f>VLOOKUP($I1426,ForageQuality!$G$3:$K$1436,2,FALSE)</f>
        <v>26.619049</v>
      </c>
      <c r="AG1426">
        <f>VLOOKUP($I1426,ForageQuality!$G$3:$K$1436,3,FALSE)</f>
        <v>17.006879000000001</v>
      </c>
      <c r="AH1426">
        <f>VLOOKUP($I1426,ForageQuality!$G$3:$K$1436,4,FALSE)</f>
        <v>21.898617000000002</v>
      </c>
      <c r="AI1426">
        <f>VLOOKUP($I1426,ForageQuality!$G$3:$K$1436,5,FALSE)</f>
        <v>12.153209</v>
      </c>
    </row>
    <row r="1427" spans="1:35" ht="15" customHeight="1" x14ac:dyDescent="0.2">
      <c r="A1427" s="27" t="s">
        <v>28</v>
      </c>
      <c r="B1427" s="27">
        <v>2024</v>
      </c>
      <c r="C1427" s="30">
        <v>45586</v>
      </c>
      <c r="D1427" s="27">
        <v>2210</v>
      </c>
      <c r="E1427" s="31">
        <v>2</v>
      </c>
      <c r="F1427" s="27" t="s">
        <v>24</v>
      </c>
      <c r="G1427" s="27" t="s">
        <v>27</v>
      </c>
      <c r="H1427" s="27">
        <v>5</v>
      </c>
      <c r="I1427" s="5">
        <f t="shared" si="76"/>
        <v>240417</v>
      </c>
      <c r="J1427" s="27">
        <v>4.6425583533121948</v>
      </c>
      <c r="Q1427" t="str">
        <f t="shared" si="77"/>
        <v>2210_5_35 day</v>
      </c>
      <c r="R1427" s="31">
        <v>240415</v>
      </c>
      <c r="S1427" s="34">
        <v>2024</v>
      </c>
      <c r="T1427" s="34" t="s">
        <v>130</v>
      </c>
      <c r="U1427" s="31" t="s">
        <v>28</v>
      </c>
      <c r="V1427" s="31">
        <v>2208</v>
      </c>
      <c r="W1427" s="35">
        <v>17</v>
      </c>
      <c r="X1427">
        <v>5</v>
      </c>
      <c r="Y1427" t="s">
        <v>27</v>
      </c>
      <c r="Z1427" s="5" t="str">
        <f t="shared" si="78"/>
        <v>2208_5_35 day</v>
      </c>
      <c r="AA1427" s="32">
        <f t="shared" si="79"/>
        <v>240415</v>
      </c>
      <c r="AF1427">
        <f>VLOOKUP($I1427,ForageQuality!$G$3:$K$1436,2,FALSE)</f>
        <v>25.776391</v>
      </c>
      <c r="AG1427">
        <f>VLOOKUP($I1427,ForageQuality!$G$3:$K$1436,3,FALSE)</f>
        <v>18.907803000000001</v>
      </c>
      <c r="AH1427">
        <f>VLOOKUP($I1427,ForageQuality!$G$3:$K$1436,4,FALSE)</f>
        <v>25.814762999999999</v>
      </c>
      <c r="AI1427">
        <f>VLOOKUP($I1427,ForageQuality!$G$3:$K$1436,5,FALSE)</f>
        <v>14.562174000000001</v>
      </c>
    </row>
    <row r="1428" spans="1:35" ht="15" customHeight="1" x14ac:dyDescent="0.2">
      <c r="A1428" s="27" t="s">
        <v>28</v>
      </c>
      <c r="B1428" s="27">
        <v>2024</v>
      </c>
      <c r="C1428" s="30">
        <v>45586</v>
      </c>
      <c r="D1428" s="27">
        <v>2211</v>
      </c>
      <c r="E1428" s="31">
        <v>2</v>
      </c>
      <c r="F1428" s="27" t="s">
        <v>25</v>
      </c>
      <c r="G1428" s="27" t="s">
        <v>27</v>
      </c>
      <c r="H1428" s="27">
        <v>5</v>
      </c>
      <c r="I1428" s="5">
        <f t="shared" si="76"/>
        <v>240418</v>
      </c>
      <c r="J1428" s="27">
        <v>4.0849715370018984</v>
      </c>
      <c r="Q1428" t="str">
        <f t="shared" si="77"/>
        <v>2211_5_35 day</v>
      </c>
      <c r="R1428" s="31">
        <v>240416</v>
      </c>
      <c r="S1428" s="34">
        <v>2024</v>
      </c>
      <c r="T1428" s="34" t="s">
        <v>130</v>
      </c>
      <c r="U1428" s="31" t="s">
        <v>28</v>
      </c>
      <c r="V1428" s="31">
        <v>2209</v>
      </c>
      <c r="W1428" s="35">
        <v>17</v>
      </c>
      <c r="X1428">
        <v>5</v>
      </c>
      <c r="Y1428" t="s">
        <v>27</v>
      </c>
      <c r="Z1428" s="5" t="str">
        <f t="shared" si="78"/>
        <v>2209_5_35 day</v>
      </c>
      <c r="AA1428" s="32">
        <f t="shared" si="79"/>
        <v>240416</v>
      </c>
      <c r="AF1428">
        <f>VLOOKUP($I1428,ForageQuality!$G$3:$K$1436,2,FALSE)</f>
        <v>28.424852999999999</v>
      </c>
      <c r="AG1428">
        <f>VLOOKUP($I1428,ForageQuality!$G$3:$K$1436,3,FALSE)</f>
        <v>16.215456</v>
      </c>
      <c r="AH1428">
        <f>VLOOKUP($I1428,ForageQuality!$G$3:$K$1436,4,FALSE)</f>
        <v>20.345808000000002</v>
      </c>
      <c r="AI1428">
        <f>VLOOKUP($I1428,ForageQuality!$G$3:$K$1436,5,FALSE)</f>
        <v>10.450172999999999</v>
      </c>
    </row>
    <row r="1429" spans="1:35" ht="15" customHeight="1" x14ac:dyDescent="0.2">
      <c r="A1429" s="27" t="s">
        <v>28</v>
      </c>
      <c r="B1429" s="27">
        <v>2024</v>
      </c>
      <c r="C1429" s="30">
        <v>45586</v>
      </c>
      <c r="D1429" s="27">
        <v>2212</v>
      </c>
      <c r="E1429" s="31">
        <v>2</v>
      </c>
      <c r="F1429" s="27" t="s">
        <v>26</v>
      </c>
      <c r="G1429" s="27" t="s">
        <v>27</v>
      </c>
      <c r="H1429" s="27">
        <v>5</v>
      </c>
      <c r="I1429" s="5">
        <f t="shared" si="76"/>
        <v>240419</v>
      </c>
      <c r="J1429" s="27">
        <v>4.0751179041190708</v>
      </c>
      <c r="Q1429" t="str">
        <f t="shared" si="77"/>
        <v>2212_5_35 day</v>
      </c>
      <c r="R1429" s="31">
        <v>240417</v>
      </c>
      <c r="S1429" s="34">
        <v>2024</v>
      </c>
      <c r="T1429" s="34" t="s">
        <v>130</v>
      </c>
      <c r="U1429" s="31" t="s">
        <v>28</v>
      </c>
      <c r="V1429" s="31">
        <v>2210</v>
      </c>
      <c r="W1429" s="35">
        <v>17</v>
      </c>
      <c r="X1429">
        <v>5</v>
      </c>
      <c r="Y1429" t="s">
        <v>27</v>
      </c>
      <c r="Z1429" s="5" t="str">
        <f t="shared" si="78"/>
        <v>2210_5_35 day</v>
      </c>
      <c r="AA1429" s="32">
        <f t="shared" si="79"/>
        <v>240417</v>
      </c>
      <c r="AF1429">
        <f>VLOOKUP($I1429,ForageQuality!$G$3:$K$1436,2,FALSE)</f>
        <v>27.874351999999998</v>
      </c>
      <c r="AG1429">
        <f>VLOOKUP($I1429,ForageQuality!$G$3:$K$1436,3,FALSE)</f>
        <v>15.510263999999999</v>
      </c>
      <c r="AH1429">
        <f>VLOOKUP($I1429,ForageQuality!$G$3:$K$1436,4,FALSE)</f>
        <v>19.097671999999999</v>
      </c>
      <c r="AI1429">
        <f>VLOOKUP($I1429,ForageQuality!$G$3:$K$1436,5,FALSE)</f>
        <v>9.2179120000000001</v>
      </c>
    </row>
    <row r="1430" spans="1:35" ht="15" customHeight="1" x14ac:dyDescent="0.2">
      <c r="A1430" s="27" t="s">
        <v>28</v>
      </c>
      <c r="B1430" s="27">
        <v>2024</v>
      </c>
      <c r="C1430" s="30">
        <v>45586</v>
      </c>
      <c r="D1430" s="27">
        <v>2301</v>
      </c>
      <c r="E1430" s="31">
        <v>3</v>
      </c>
      <c r="F1430" s="27" t="s">
        <v>20</v>
      </c>
      <c r="G1430" s="27" t="s">
        <v>27</v>
      </c>
      <c r="H1430" s="27">
        <v>5</v>
      </c>
      <c r="I1430" s="5">
        <f t="shared" si="76"/>
        <v>240420</v>
      </c>
      <c r="J1430" s="27">
        <v>3.4338098771234562</v>
      </c>
      <c r="Q1430" t="str">
        <f t="shared" si="77"/>
        <v>2301_5_35 day</v>
      </c>
      <c r="R1430" s="31">
        <v>240418</v>
      </c>
      <c r="S1430" s="34">
        <v>2024</v>
      </c>
      <c r="T1430" s="34" t="s">
        <v>130</v>
      </c>
      <c r="U1430" s="31" t="s">
        <v>28</v>
      </c>
      <c r="V1430" s="31">
        <v>2211</v>
      </c>
      <c r="W1430" s="35">
        <v>17</v>
      </c>
      <c r="X1430">
        <v>5</v>
      </c>
      <c r="Y1430" t="s">
        <v>27</v>
      </c>
      <c r="Z1430" s="5" t="str">
        <f t="shared" si="78"/>
        <v>2211_5_35 day</v>
      </c>
      <c r="AA1430" s="32">
        <f t="shared" si="79"/>
        <v>240418</v>
      </c>
      <c r="AF1430">
        <f>VLOOKUP($I1430,ForageQuality!$G$3:$K$1436,2,FALSE)</f>
        <v>25.968250000000001</v>
      </c>
      <c r="AG1430">
        <f>VLOOKUP($I1430,ForageQuality!$G$3:$K$1436,3,FALSE)</f>
        <v>19.490625000000001</v>
      </c>
      <c r="AH1430">
        <f>VLOOKUP($I1430,ForageQuality!$G$3:$K$1436,4,FALSE)</f>
        <v>24.755500000000001</v>
      </c>
      <c r="AI1430">
        <f>VLOOKUP($I1430,ForageQuality!$G$3:$K$1436,5,FALSE)</f>
        <v>13.263249999999999</v>
      </c>
    </row>
    <row r="1431" spans="1:35" ht="15" customHeight="1" x14ac:dyDescent="0.2">
      <c r="A1431" s="27" t="s">
        <v>28</v>
      </c>
      <c r="B1431" s="27">
        <v>2024</v>
      </c>
      <c r="C1431" s="30">
        <v>45586</v>
      </c>
      <c r="D1431" s="27">
        <v>2302</v>
      </c>
      <c r="E1431" s="31">
        <v>3</v>
      </c>
      <c r="F1431" s="27" t="s">
        <v>23</v>
      </c>
      <c r="G1431" s="27" t="s">
        <v>27</v>
      </c>
      <c r="H1431" s="27">
        <v>5</v>
      </c>
      <c r="I1431" s="5">
        <f t="shared" si="76"/>
        <v>240421</v>
      </c>
      <c r="J1431" s="27">
        <v>3.4450422833670982</v>
      </c>
      <c r="Q1431" t="str">
        <f t="shared" si="77"/>
        <v>2302_5_35 day</v>
      </c>
      <c r="R1431" s="31">
        <v>240419</v>
      </c>
      <c r="S1431" s="34">
        <v>2024</v>
      </c>
      <c r="T1431" s="34" t="s">
        <v>130</v>
      </c>
      <c r="U1431" s="31" t="s">
        <v>28</v>
      </c>
      <c r="V1431" s="31">
        <v>2212</v>
      </c>
      <c r="W1431" s="35">
        <v>17</v>
      </c>
      <c r="X1431">
        <v>5</v>
      </c>
      <c r="Y1431" t="s">
        <v>27</v>
      </c>
      <c r="Z1431" s="5" t="str">
        <f t="shared" si="78"/>
        <v>2212_5_35 day</v>
      </c>
      <c r="AA1431" s="32">
        <f t="shared" si="79"/>
        <v>240419</v>
      </c>
      <c r="AF1431">
        <f>VLOOKUP($I1431,ForageQuality!$G$3:$K$1436,2,FALSE)</f>
        <v>26.139005999999998</v>
      </c>
      <c r="AG1431">
        <f>VLOOKUP($I1431,ForageQuality!$G$3:$K$1436,3,FALSE)</f>
        <v>16.935537</v>
      </c>
      <c r="AH1431">
        <f>VLOOKUP($I1431,ForageQuality!$G$3:$K$1436,4,FALSE)</f>
        <v>23.725138999999999</v>
      </c>
      <c r="AI1431">
        <f>VLOOKUP($I1431,ForageQuality!$G$3:$K$1436,5,FALSE)</f>
        <v>11.607718999999999</v>
      </c>
    </row>
    <row r="1432" spans="1:35" ht="15" customHeight="1" x14ac:dyDescent="0.2">
      <c r="A1432" s="27" t="s">
        <v>28</v>
      </c>
      <c r="B1432" s="27">
        <v>2024</v>
      </c>
      <c r="C1432" s="30">
        <v>45586</v>
      </c>
      <c r="D1432" s="27">
        <v>2303</v>
      </c>
      <c r="E1432" s="31">
        <v>3</v>
      </c>
      <c r="F1432" s="27" t="s">
        <v>26</v>
      </c>
      <c r="G1432" s="27" t="s">
        <v>27</v>
      </c>
      <c r="H1432" s="27">
        <v>5</v>
      </c>
      <c r="I1432" s="5">
        <f t="shared" si="76"/>
        <v>240422</v>
      </c>
      <c r="J1432" s="27">
        <v>3.3533042115757188</v>
      </c>
      <c r="Q1432" t="str">
        <f t="shared" si="77"/>
        <v>2303_5_35 day</v>
      </c>
      <c r="R1432" s="31">
        <v>240420</v>
      </c>
      <c r="S1432" s="34">
        <v>2024</v>
      </c>
      <c r="T1432" s="34" t="s">
        <v>130</v>
      </c>
      <c r="U1432" s="31" t="s">
        <v>28</v>
      </c>
      <c r="V1432" s="31">
        <v>2301</v>
      </c>
      <c r="W1432" s="35">
        <v>17</v>
      </c>
      <c r="X1432">
        <v>5</v>
      </c>
      <c r="Y1432" t="s">
        <v>27</v>
      </c>
      <c r="Z1432" s="5" t="str">
        <f t="shared" si="78"/>
        <v>2301_5_35 day</v>
      </c>
      <c r="AA1432" s="32">
        <f t="shared" si="79"/>
        <v>240420</v>
      </c>
      <c r="AF1432">
        <f>VLOOKUP($I1432,ForageQuality!$G$3:$K$1436,2,FALSE)</f>
        <v>25.062156999999999</v>
      </c>
      <c r="AG1432">
        <f>VLOOKUP($I1432,ForageQuality!$G$3:$K$1436,3,FALSE)</f>
        <v>21.667821</v>
      </c>
      <c r="AH1432">
        <f>VLOOKUP($I1432,ForageQuality!$G$3:$K$1436,4,FALSE)</f>
        <v>27.733267999999999</v>
      </c>
      <c r="AI1432">
        <f>VLOOKUP($I1432,ForageQuality!$G$3:$K$1436,5,FALSE)</f>
        <v>14.281283</v>
      </c>
    </row>
    <row r="1433" spans="1:35" ht="15" customHeight="1" x14ac:dyDescent="0.2">
      <c r="A1433" s="27" t="s">
        <v>28</v>
      </c>
      <c r="B1433" s="27">
        <v>2024</v>
      </c>
      <c r="C1433" s="30">
        <v>45586</v>
      </c>
      <c r="D1433" s="27">
        <v>2304</v>
      </c>
      <c r="E1433" s="31">
        <v>3</v>
      </c>
      <c r="F1433" s="27" t="s">
        <v>25</v>
      </c>
      <c r="G1433" s="27" t="s">
        <v>27</v>
      </c>
      <c r="H1433" s="27">
        <v>5</v>
      </c>
      <c r="I1433" s="5">
        <f t="shared" si="76"/>
        <v>240423</v>
      </c>
      <c r="J1433" s="27">
        <v>4.3303989384015624</v>
      </c>
      <c r="Q1433" t="str">
        <f t="shared" si="77"/>
        <v>2304_5_35 day</v>
      </c>
      <c r="R1433" s="31">
        <v>240421</v>
      </c>
      <c r="S1433" s="34">
        <v>2024</v>
      </c>
      <c r="T1433" s="34" t="s">
        <v>130</v>
      </c>
      <c r="U1433" s="31" t="s">
        <v>28</v>
      </c>
      <c r="V1433" s="31">
        <v>2302</v>
      </c>
      <c r="W1433" s="35">
        <v>17</v>
      </c>
      <c r="X1433">
        <v>5</v>
      </c>
      <c r="Y1433" t="s">
        <v>27</v>
      </c>
      <c r="Z1433" s="5" t="str">
        <f t="shared" si="78"/>
        <v>2302_5_35 day</v>
      </c>
      <c r="AA1433" s="32">
        <f t="shared" si="79"/>
        <v>240421</v>
      </c>
      <c r="AF1433">
        <f>VLOOKUP($I1433,ForageQuality!$G$3:$K$1436,2,FALSE)</f>
        <v>22.598071000000001</v>
      </c>
      <c r="AG1433">
        <f>VLOOKUP($I1433,ForageQuality!$G$3:$K$1436,3,FALSE)</f>
        <v>20.680889000000001</v>
      </c>
      <c r="AH1433">
        <f>VLOOKUP($I1433,ForageQuality!$G$3:$K$1436,4,FALSE)</f>
        <v>27.590337000000002</v>
      </c>
      <c r="AI1433">
        <f>VLOOKUP($I1433,ForageQuality!$G$3:$K$1436,5,FALSE)</f>
        <v>16.419429999999998</v>
      </c>
    </row>
    <row r="1434" spans="1:35" ht="15" customHeight="1" x14ac:dyDescent="0.2">
      <c r="A1434" s="27" t="s">
        <v>28</v>
      </c>
      <c r="B1434" s="27">
        <v>2024</v>
      </c>
      <c r="C1434" s="30">
        <v>45586</v>
      </c>
      <c r="D1434" s="27">
        <v>2305</v>
      </c>
      <c r="E1434" s="31">
        <v>3</v>
      </c>
      <c r="F1434" s="27" t="s">
        <v>24</v>
      </c>
      <c r="G1434" s="27" t="s">
        <v>27</v>
      </c>
      <c r="H1434" s="27">
        <v>5</v>
      </c>
      <c r="I1434" s="5">
        <f t="shared" si="76"/>
        <v>240424</v>
      </c>
      <c r="J1434" s="27">
        <v>4.713865078719774</v>
      </c>
      <c r="Q1434" t="str">
        <f t="shared" si="77"/>
        <v>2305_5_35 day</v>
      </c>
      <c r="R1434" s="31">
        <v>240422</v>
      </c>
      <c r="S1434" s="34">
        <v>2024</v>
      </c>
      <c r="T1434" s="34" t="s">
        <v>130</v>
      </c>
      <c r="U1434" s="31" t="s">
        <v>28</v>
      </c>
      <c r="V1434" s="31">
        <v>2303</v>
      </c>
      <c r="W1434" s="35">
        <v>17</v>
      </c>
      <c r="X1434">
        <v>5</v>
      </c>
      <c r="Y1434" t="s">
        <v>27</v>
      </c>
      <c r="Z1434" s="5" t="str">
        <f t="shared" si="78"/>
        <v>2303_5_35 day</v>
      </c>
      <c r="AA1434" s="32">
        <f t="shared" si="79"/>
        <v>240422</v>
      </c>
      <c r="AF1434">
        <f>VLOOKUP($I1434,ForageQuality!$G$3:$K$1436,2,FALSE)</f>
        <v>19.058921999999999</v>
      </c>
      <c r="AG1434">
        <f>VLOOKUP($I1434,ForageQuality!$G$3:$K$1436,3,FALSE)</f>
        <v>25.802994999999999</v>
      </c>
      <c r="AH1434">
        <f>VLOOKUP($I1434,ForageQuality!$G$3:$K$1436,4,FALSE)</f>
        <v>32.728309000000003</v>
      </c>
      <c r="AI1434">
        <f>VLOOKUP($I1434,ForageQuality!$G$3:$K$1436,5,FALSE)</f>
        <v>23.933350999999998</v>
      </c>
    </row>
    <row r="1435" spans="1:35" ht="15" customHeight="1" x14ac:dyDescent="0.2">
      <c r="A1435" s="27" t="s">
        <v>28</v>
      </c>
      <c r="B1435" s="27">
        <v>2024</v>
      </c>
      <c r="C1435" s="30">
        <v>45586</v>
      </c>
      <c r="D1435" s="27">
        <v>2306</v>
      </c>
      <c r="E1435" s="31">
        <v>3</v>
      </c>
      <c r="F1435" s="27" t="s">
        <v>22</v>
      </c>
      <c r="G1435" s="27" t="s">
        <v>27</v>
      </c>
      <c r="H1435" s="27">
        <v>5</v>
      </c>
      <c r="I1435" s="5">
        <f t="shared" si="76"/>
        <v>240425</v>
      </c>
      <c r="J1435" s="27">
        <v>4.9239249970974095</v>
      </c>
      <c r="Q1435" t="str">
        <f t="shared" si="77"/>
        <v>2306_5_35 day</v>
      </c>
      <c r="R1435" s="31">
        <v>240423</v>
      </c>
      <c r="S1435" s="34">
        <v>2024</v>
      </c>
      <c r="T1435" s="34" t="s">
        <v>130</v>
      </c>
      <c r="U1435" s="31" t="s">
        <v>28</v>
      </c>
      <c r="V1435" s="31">
        <v>2304</v>
      </c>
      <c r="W1435" s="35">
        <v>17</v>
      </c>
      <c r="X1435">
        <v>5</v>
      </c>
      <c r="Y1435" t="s">
        <v>27</v>
      </c>
      <c r="Z1435" s="5" t="str">
        <f t="shared" si="78"/>
        <v>2304_5_35 day</v>
      </c>
      <c r="AA1435" s="32">
        <f t="shared" si="79"/>
        <v>240423</v>
      </c>
      <c r="AF1435">
        <f>VLOOKUP($I1435,ForageQuality!$G$3:$K$1436,2,FALSE)</f>
        <v>20.97814</v>
      </c>
      <c r="AG1435">
        <f>VLOOKUP($I1435,ForageQuality!$G$3:$K$1436,3,FALSE)</f>
        <v>23.181806999999999</v>
      </c>
      <c r="AH1435">
        <f>VLOOKUP($I1435,ForageQuality!$G$3:$K$1436,4,FALSE)</f>
        <v>28.792016</v>
      </c>
      <c r="AI1435">
        <f>VLOOKUP($I1435,ForageQuality!$G$3:$K$1436,5,FALSE)</f>
        <v>19.938856000000001</v>
      </c>
    </row>
    <row r="1436" spans="1:35" ht="15" customHeight="1" x14ac:dyDescent="0.2">
      <c r="A1436" s="27" t="s">
        <v>28</v>
      </c>
      <c r="B1436" s="27">
        <v>2024</v>
      </c>
      <c r="C1436" s="30">
        <v>45586</v>
      </c>
      <c r="D1436" s="27">
        <v>2407</v>
      </c>
      <c r="E1436" s="31">
        <v>4</v>
      </c>
      <c r="F1436" s="27" t="s">
        <v>26</v>
      </c>
      <c r="G1436" s="27" t="s">
        <v>27</v>
      </c>
      <c r="H1436" s="27">
        <v>5</v>
      </c>
      <c r="I1436" s="5">
        <f t="shared" si="76"/>
        <v>240426</v>
      </c>
      <c r="J1436" s="27">
        <v>3.3793345905902328</v>
      </c>
      <c r="Q1436" t="str">
        <f t="shared" si="77"/>
        <v>2407_5_35 day</v>
      </c>
      <c r="R1436" s="31">
        <v>240424</v>
      </c>
      <c r="S1436" s="34">
        <v>2024</v>
      </c>
      <c r="T1436" s="34" t="s">
        <v>130</v>
      </c>
      <c r="U1436" s="31" t="s">
        <v>28</v>
      </c>
      <c r="V1436" s="31">
        <v>2305</v>
      </c>
      <c r="W1436" s="35">
        <v>17</v>
      </c>
      <c r="X1436">
        <v>5</v>
      </c>
      <c r="Y1436" t="s">
        <v>27</v>
      </c>
      <c r="Z1436" s="5" t="str">
        <f t="shared" si="78"/>
        <v>2305_5_35 day</v>
      </c>
      <c r="AA1436" s="32">
        <f t="shared" si="79"/>
        <v>240424</v>
      </c>
      <c r="AF1436">
        <f>VLOOKUP($I1436,ForageQuality!$G$3:$K$1436,2,FALSE)</f>
        <v>25.74023</v>
      </c>
      <c r="AG1436">
        <f>VLOOKUP($I1436,ForageQuality!$G$3:$K$1436,3,FALSE)</f>
        <v>20.343084999999999</v>
      </c>
      <c r="AH1436">
        <f>VLOOKUP($I1436,ForageQuality!$G$3:$K$1436,4,FALSE)</f>
        <v>25.103000000000002</v>
      </c>
      <c r="AI1436">
        <f>VLOOKUP($I1436,ForageQuality!$G$3:$K$1436,5,FALSE)</f>
        <v>16.693494999999999</v>
      </c>
    </row>
    <row r="1437" spans="1:35" ht="15" customHeight="1" x14ac:dyDescent="0.2">
      <c r="A1437" s="27" t="s">
        <v>28</v>
      </c>
      <c r="B1437" s="27">
        <v>2024</v>
      </c>
      <c r="C1437" s="30">
        <v>45586</v>
      </c>
      <c r="D1437" s="27">
        <v>2408</v>
      </c>
      <c r="E1437" s="31">
        <v>4</v>
      </c>
      <c r="F1437" s="27" t="s">
        <v>22</v>
      </c>
      <c r="G1437" s="27" t="s">
        <v>27</v>
      </c>
      <c r="H1437" s="27">
        <v>5</v>
      </c>
      <c r="I1437" s="5">
        <f t="shared" si="76"/>
        <v>240427</v>
      </c>
      <c r="J1437" s="27">
        <v>4.8634123648545762</v>
      </c>
      <c r="Q1437" t="str">
        <f t="shared" si="77"/>
        <v>2408_5_35 day</v>
      </c>
      <c r="R1437" s="31">
        <v>240425</v>
      </c>
      <c r="S1437" s="34">
        <v>2024</v>
      </c>
      <c r="T1437" s="34" t="s">
        <v>130</v>
      </c>
      <c r="U1437" s="31" t="s">
        <v>28</v>
      </c>
      <c r="V1437" s="31">
        <v>2306</v>
      </c>
      <c r="W1437" s="35">
        <v>17</v>
      </c>
      <c r="X1437">
        <v>5</v>
      </c>
      <c r="Y1437" t="s">
        <v>27</v>
      </c>
      <c r="Z1437" s="5" t="str">
        <f t="shared" si="78"/>
        <v>2306_5_35 day</v>
      </c>
      <c r="AA1437" s="32">
        <f t="shared" si="79"/>
        <v>240425</v>
      </c>
      <c r="AF1437">
        <f>VLOOKUP($I1437,ForageQuality!$G$3:$K$1436,2,FALSE)</f>
        <v>25.982875</v>
      </c>
      <c r="AG1437">
        <f>VLOOKUP($I1437,ForageQuality!$G$3:$K$1436,3,FALSE)</f>
        <v>18.34534</v>
      </c>
      <c r="AH1437">
        <f>VLOOKUP($I1437,ForageQuality!$G$3:$K$1436,4,FALSE)</f>
        <v>24.657509999999998</v>
      </c>
      <c r="AI1437">
        <f>VLOOKUP($I1437,ForageQuality!$G$3:$K$1436,5,FALSE)</f>
        <v>12.795970000000001</v>
      </c>
    </row>
    <row r="1438" spans="1:35" ht="15" customHeight="1" x14ac:dyDescent="0.2">
      <c r="A1438" s="27" t="s">
        <v>28</v>
      </c>
      <c r="B1438" s="27">
        <v>2024</v>
      </c>
      <c r="C1438" s="30">
        <v>45586</v>
      </c>
      <c r="D1438" s="27">
        <v>2409</v>
      </c>
      <c r="E1438" s="31">
        <v>4</v>
      </c>
      <c r="F1438" s="27" t="s">
        <v>20</v>
      </c>
      <c r="G1438" s="27" t="s">
        <v>27</v>
      </c>
      <c r="H1438" s="27">
        <v>5</v>
      </c>
      <c r="I1438" s="5">
        <f t="shared" si="76"/>
        <v>240428</v>
      </c>
      <c r="J1438" s="27">
        <v>6.3852866759745392</v>
      </c>
      <c r="Q1438" t="str">
        <f t="shared" si="77"/>
        <v>2409_5_35 day</v>
      </c>
      <c r="R1438" s="31">
        <v>240426</v>
      </c>
      <c r="S1438" s="34">
        <v>2024</v>
      </c>
      <c r="T1438" s="34" t="s">
        <v>130</v>
      </c>
      <c r="U1438" s="31" t="s">
        <v>28</v>
      </c>
      <c r="V1438" s="31">
        <v>2407</v>
      </c>
      <c r="W1438" s="35">
        <v>17</v>
      </c>
      <c r="X1438">
        <v>5</v>
      </c>
      <c r="Y1438" t="s">
        <v>27</v>
      </c>
      <c r="Z1438" s="5" t="str">
        <f t="shared" si="78"/>
        <v>2407_5_35 day</v>
      </c>
      <c r="AA1438" s="32">
        <f t="shared" si="79"/>
        <v>240426</v>
      </c>
      <c r="AF1438">
        <f>VLOOKUP($I1438,ForageQuality!$G$3:$K$1436,2,FALSE)</f>
        <v>25.483708</v>
      </c>
      <c r="AG1438">
        <f>VLOOKUP($I1438,ForageQuality!$G$3:$K$1436,3,FALSE)</f>
        <v>17.888525999999999</v>
      </c>
      <c r="AH1438">
        <f>VLOOKUP($I1438,ForageQuality!$G$3:$K$1436,4,FALSE)</f>
        <v>24.705946000000001</v>
      </c>
      <c r="AI1438">
        <f>VLOOKUP($I1438,ForageQuality!$G$3:$K$1436,5,FALSE)</f>
        <v>13.481208000000001</v>
      </c>
    </row>
    <row r="1439" spans="1:35" ht="15" customHeight="1" x14ac:dyDescent="0.2">
      <c r="A1439" s="27" t="s">
        <v>28</v>
      </c>
      <c r="B1439" s="27">
        <v>2024</v>
      </c>
      <c r="C1439" s="30">
        <v>45586</v>
      </c>
      <c r="D1439" s="27">
        <v>2410</v>
      </c>
      <c r="E1439" s="31">
        <v>4</v>
      </c>
      <c r="F1439" s="27" t="s">
        <v>25</v>
      </c>
      <c r="G1439" s="27" t="s">
        <v>27</v>
      </c>
      <c r="H1439" s="27">
        <v>5</v>
      </c>
      <c r="I1439" s="5">
        <f t="shared" si="76"/>
        <v>240429</v>
      </c>
      <c r="J1439" s="27">
        <v>2.189819228086491</v>
      </c>
      <c r="Q1439" t="str">
        <f t="shared" si="77"/>
        <v>2410_5_35 day</v>
      </c>
      <c r="R1439" s="31">
        <v>240427</v>
      </c>
      <c r="S1439" s="34">
        <v>2024</v>
      </c>
      <c r="T1439" s="34" t="s">
        <v>130</v>
      </c>
      <c r="U1439" s="31" t="s">
        <v>28</v>
      </c>
      <c r="V1439" s="31">
        <v>2408</v>
      </c>
      <c r="W1439" s="35">
        <v>17</v>
      </c>
      <c r="X1439">
        <v>5</v>
      </c>
      <c r="Y1439" t="s">
        <v>27</v>
      </c>
      <c r="Z1439" s="5" t="str">
        <f t="shared" si="78"/>
        <v>2408_5_35 day</v>
      </c>
      <c r="AA1439" s="32">
        <f t="shared" si="79"/>
        <v>240427</v>
      </c>
      <c r="AF1439">
        <f>VLOOKUP($I1439,ForageQuality!$G$3:$K$1436,2,FALSE)</f>
        <v>27.129003999999998</v>
      </c>
      <c r="AG1439">
        <f>VLOOKUP($I1439,ForageQuality!$G$3:$K$1436,3,FALSE)</f>
        <v>17.804608000000002</v>
      </c>
      <c r="AH1439">
        <f>VLOOKUP($I1439,ForageQuality!$G$3:$K$1436,4,FALSE)</f>
        <v>22.0639</v>
      </c>
      <c r="AI1439">
        <f>VLOOKUP($I1439,ForageQuality!$G$3:$K$1436,5,FALSE)</f>
        <v>12.202296</v>
      </c>
    </row>
    <row r="1440" spans="1:35" ht="15" customHeight="1" x14ac:dyDescent="0.2">
      <c r="A1440" s="27" t="s">
        <v>28</v>
      </c>
      <c r="B1440" s="27">
        <v>2024</v>
      </c>
      <c r="C1440" s="30">
        <v>45586</v>
      </c>
      <c r="D1440" s="27">
        <v>2411</v>
      </c>
      <c r="E1440" s="31">
        <v>4</v>
      </c>
      <c r="F1440" s="27" t="s">
        <v>24</v>
      </c>
      <c r="G1440" s="27" t="s">
        <v>27</v>
      </c>
      <c r="H1440" s="27">
        <v>5</v>
      </c>
      <c r="I1440" s="5">
        <f t="shared" si="76"/>
        <v>240430</v>
      </c>
      <c r="J1440" s="27">
        <v>4.0575339731862829</v>
      </c>
      <c r="Q1440" t="str">
        <f t="shared" si="77"/>
        <v>2411_5_35 day</v>
      </c>
      <c r="R1440" s="31">
        <v>240428</v>
      </c>
      <c r="S1440" s="34">
        <v>2024</v>
      </c>
      <c r="T1440" s="34" t="s">
        <v>130</v>
      </c>
      <c r="U1440" s="31" t="s">
        <v>28</v>
      </c>
      <c r="V1440" s="31">
        <v>2409</v>
      </c>
      <c r="W1440" s="35">
        <v>17</v>
      </c>
      <c r="X1440">
        <v>5</v>
      </c>
      <c r="Y1440" t="s">
        <v>27</v>
      </c>
      <c r="Z1440" s="5" t="str">
        <f t="shared" si="78"/>
        <v>2409_5_35 day</v>
      </c>
      <c r="AA1440" s="32">
        <f t="shared" si="79"/>
        <v>240428</v>
      </c>
      <c r="AF1440">
        <f>VLOOKUP($I1440,ForageQuality!$G$3:$K$1436,2,FALSE)</f>
        <v>26.499725999999999</v>
      </c>
      <c r="AG1440">
        <f>VLOOKUP($I1440,ForageQuality!$G$3:$K$1436,3,FALSE)</f>
        <v>18.18702</v>
      </c>
      <c r="AH1440">
        <f>VLOOKUP($I1440,ForageQuality!$G$3:$K$1436,4,FALSE)</f>
        <v>23.262246000000001</v>
      </c>
      <c r="AI1440">
        <f>VLOOKUP($I1440,ForageQuality!$G$3:$K$1436,5,FALSE)</f>
        <v>12.359556</v>
      </c>
    </row>
    <row r="1441" spans="1:35" ht="15" customHeight="1" x14ac:dyDescent="0.2">
      <c r="A1441" s="27" t="s">
        <v>28</v>
      </c>
      <c r="B1441" s="27">
        <v>2024</v>
      </c>
      <c r="C1441" s="30">
        <v>45586</v>
      </c>
      <c r="D1441" s="27">
        <v>2412</v>
      </c>
      <c r="E1441" s="31">
        <v>4</v>
      </c>
      <c r="F1441" s="27" t="s">
        <v>23</v>
      </c>
      <c r="G1441" s="27" t="s">
        <v>27</v>
      </c>
      <c r="H1441" s="27">
        <v>5</v>
      </c>
      <c r="I1441" s="5">
        <f t="shared" si="76"/>
        <v>240431</v>
      </c>
      <c r="J1441" s="27">
        <v>4.2728806939450994</v>
      </c>
      <c r="Q1441" t="str">
        <f t="shared" si="77"/>
        <v>2412_5_35 day</v>
      </c>
      <c r="R1441" s="31">
        <v>240429</v>
      </c>
      <c r="S1441" s="34">
        <v>2024</v>
      </c>
      <c r="T1441" s="34" t="s">
        <v>130</v>
      </c>
      <c r="U1441" s="31" t="s">
        <v>28</v>
      </c>
      <c r="V1441" s="31">
        <v>2410</v>
      </c>
      <c r="W1441" s="35">
        <v>17</v>
      </c>
      <c r="X1441">
        <v>5</v>
      </c>
      <c r="Y1441" t="s">
        <v>27</v>
      </c>
      <c r="Z1441" s="5" t="str">
        <f t="shared" si="78"/>
        <v>2410_5_35 day</v>
      </c>
      <c r="AA1441" s="32">
        <f t="shared" si="79"/>
        <v>240429</v>
      </c>
      <c r="AF1441">
        <f>VLOOKUP($I1441,ForageQuality!$G$3:$K$1436,2,FALSE)</f>
        <v>23.574432999999999</v>
      </c>
      <c r="AG1441">
        <f>VLOOKUP($I1441,ForageQuality!$G$3:$K$1436,3,FALSE)</f>
        <v>19.46161</v>
      </c>
      <c r="AH1441">
        <f>VLOOKUP($I1441,ForageQuality!$G$3:$K$1436,4,FALSE)</f>
        <v>25.031656999999999</v>
      </c>
      <c r="AI1441">
        <f>VLOOKUP($I1441,ForageQuality!$G$3:$K$1436,5,FALSE)</f>
        <v>15.252917</v>
      </c>
    </row>
    <row r="1442" spans="1:35" ht="15" customHeight="1" x14ac:dyDescent="0.2">
      <c r="R1442" s="31">
        <v>240430</v>
      </c>
      <c r="S1442" s="34">
        <v>2024</v>
      </c>
      <c r="T1442" s="34" t="s">
        <v>130</v>
      </c>
      <c r="U1442" s="31" t="s">
        <v>28</v>
      </c>
      <c r="V1442" s="31">
        <v>2411</v>
      </c>
      <c r="W1442" s="35">
        <v>17</v>
      </c>
      <c r="X1442">
        <v>5</v>
      </c>
      <c r="Y1442" t="s">
        <v>27</v>
      </c>
      <c r="Z1442" s="5" t="str">
        <f t="shared" si="78"/>
        <v>2411_5_35 day</v>
      </c>
      <c r="AA1442" s="32">
        <f t="shared" si="79"/>
        <v>240430</v>
      </c>
      <c r="AF1442" t="e">
        <f>VLOOKUP($I1442,ForageQuality!$G$3:$K$1436,2,FALSE)</f>
        <v>#N/A</v>
      </c>
      <c r="AG1442" t="e">
        <f>VLOOKUP($I1442,ForageQuality!$G$3:$K$1436,3,FALSE)</f>
        <v>#N/A</v>
      </c>
      <c r="AH1442" t="e">
        <f>VLOOKUP($I1442,ForageQuality!$G$3:$K$1436,4,FALSE)</f>
        <v>#N/A</v>
      </c>
      <c r="AI1442" t="e">
        <f>VLOOKUP($I1442,ForageQuality!$G$3:$K$1436,5,FALSE)</f>
        <v>#N/A</v>
      </c>
    </row>
    <row r="1443" spans="1:35" ht="15" customHeight="1" x14ac:dyDescent="0.2">
      <c r="R1443" s="31">
        <v>240431</v>
      </c>
      <c r="S1443" s="34">
        <v>2024</v>
      </c>
      <c r="T1443" s="34" t="s">
        <v>130</v>
      </c>
      <c r="U1443" s="31" t="s">
        <v>28</v>
      </c>
      <c r="V1443" s="31">
        <v>2412</v>
      </c>
      <c r="W1443" s="35">
        <v>17</v>
      </c>
      <c r="X1443">
        <v>5</v>
      </c>
      <c r="Y1443" t="s">
        <v>27</v>
      </c>
      <c r="Z1443" s="5" t="str">
        <f t="shared" si="78"/>
        <v>2412_5_35 day</v>
      </c>
      <c r="AA1443" s="32">
        <f t="shared" si="79"/>
        <v>240431</v>
      </c>
      <c r="AF1443" t="e">
        <f>VLOOKUP($I1443,ForageQuality!$G$3:$K$1436,2,FALSE)</f>
        <v>#N/A</v>
      </c>
      <c r="AG1443" t="e">
        <f>VLOOKUP($I1443,ForageQuality!$G$3:$K$1436,3,FALSE)</f>
        <v>#N/A</v>
      </c>
      <c r="AH1443" t="e">
        <f>VLOOKUP($I1443,ForageQuality!$G$3:$K$1436,4,FALSE)</f>
        <v>#N/A</v>
      </c>
      <c r="AI1443" t="e">
        <f>VLOOKUP($I1443,ForageQuality!$G$3:$K$1436,5,FALSE)</f>
        <v>#N/A</v>
      </c>
    </row>
    <row r="1444" spans="1:35" ht="15" customHeight="1" x14ac:dyDescent="0.2">
      <c r="T1444" s="27"/>
    </row>
    <row r="1445" spans="1:35" ht="15" customHeight="1" x14ac:dyDescent="0.2">
      <c r="T1445" s="27"/>
    </row>
    <row r="1446" spans="1:35" ht="15" customHeight="1" x14ac:dyDescent="0.2">
      <c r="T1446" s="27"/>
    </row>
    <row r="1447" spans="1:35" ht="15" customHeight="1" x14ac:dyDescent="0.2">
      <c r="T1447" s="27"/>
    </row>
    <row r="1448" spans="1:35" ht="15" customHeight="1" x14ac:dyDescent="0.2">
      <c r="T1448" s="27"/>
    </row>
    <row r="1449" spans="1:35" ht="15" customHeight="1" x14ac:dyDescent="0.2">
      <c r="T1449" s="27"/>
    </row>
    <row r="1450" spans="1:35" ht="15" customHeight="1" x14ac:dyDescent="0.2">
      <c r="T1450" s="27"/>
    </row>
    <row r="1451" spans="1:35" ht="15" customHeight="1" x14ac:dyDescent="0.2">
      <c r="T1451" s="27"/>
    </row>
    <row r="1452" spans="1:35" ht="15" customHeight="1" x14ac:dyDescent="0.2">
      <c r="T1452" s="27"/>
    </row>
    <row r="1453" spans="1:35" ht="15" customHeight="1" x14ac:dyDescent="0.2">
      <c r="T1453" s="27"/>
    </row>
    <row r="1454" spans="1:35" ht="15" customHeight="1" x14ac:dyDescent="0.2">
      <c r="T1454" s="27"/>
    </row>
    <row r="1455" spans="1:35" ht="15" customHeight="1" x14ac:dyDescent="0.2">
      <c r="T1455" s="27"/>
    </row>
    <row r="1456" spans="1:35" ht="15" customHeight="1" x14ac:dyDescent="0.2">
      <c r="T1456" s="27"/>
    </row>
    <row r="1457" spans="20:20" ht="15" customHeight="1" x14ac:dyDescent="0.2">
      <c r="T1457" s="27"/>
    </row>
    <row r="1458" spans="20:20" ht="15" customHeight="1" x14ac:dyDescent="0.2">
      <c r="T1458" s="27"/>
    </row>
    <row r="1459" spans="20:20" ht="15" customHeight="1" x14ac:dyDescent="0.2">
      <c r="T1459" s="27"/>
    </row>
    <row r="1460" spans="20:20" ht="15" customHeight="1" x14ac:dyDescent="0.2">
      <c r="T1460" s="27"/>
    </row>
    <row r="1461" spans="20:20" ht="15" customHeight="1" x14ac:dyDescent="0.2">
      <c r="T1461" s="27"/>
    </row>
    <row r="1462" spans="20:20" ht="15" customHeight="1" x14ac:dyDescent="0.2">
      <c r="T1462" s="27"/>
    </row>
    <row r="1463" spans="20:20" ht="15" customHeight="1" x14ac:dyDescent="0.2">
      <c r="T1463" s="27"/>
    </row>
    <row r="1464" spans="20:20" ht="15" customHeight="1" x14ac:dyDescent="0.2">
      <c r="T1464" s="27"/>
    </row>
    <row r="1465" spans="20:20" ht="15" customHeight="1" x14ac:dyDescent="0.2">
      <c r="T1465" s="27"/>
    </row>
    <row r="1466" spans="20:20" ht="15" customHeight="1" x14ac:dyDescent="0.2">
      <c r="T1466" s="27"/>
    </row>
    <row r="1467" spans="20:20" ht="15" customHeight="1" x14ac:dyDescent="0.2">
      <c r="T1467" s="27"/>
    </row>
    <row r="1468" spans="20:20" ht="15" customHeight="1" x14ac:dyDescent="0.2">
      <c r="T1468" s="27"/>
    </row>
    <row r="1469" spans="20:20" ht="15" customHeight="1" x14ac:dyDescent="0.2">
      <c r="T1469" s="27"/>
    </row>
    <row r="1470" spans="20:20" ht="15" customHeight="1" x14ac:dyDescent="0.2">
      <c r="T1470" s="27"/>
    </row>
    <row r="1471" spans="20:20" ht="15" customHeight="1" x14ac:dyDescent="0.2">
      <c r="T1471" s="27"/>
    </row>
    <row r="1472" spans="20:20" ht="15" customHeight="1" x14ac:dyDescent="0.2">
      <c r="T1472" s="27"/>
    </row>
    <row r="1473" spans="20:20" ht="15" customHeight="1" x14ac:dyDescent="0.2">
      <c r="T1473" s="27"/>
    </row>
    <row r="1474" spans="20:20" ht="15" customHeight="1" x14ac:dyDescent="0.2">
      <c r="T1474" s="27"/>
    </row>
    <row r="1475" spans="20:20" ht="15" customHeight="1" x14ac:dyDescent="0.2">
      <c r="T1475" s="27"/>
    </row>
    <row r="1476" spans="20:20" ht="15" customHeight="1" x14ac:dyDescent="0.2">
      <c r="T1476" s="27"/>
    </row>
    <row r="1477" spans="20:20" ht="15" customHeight="1" x14ac:dyDescent="0.2">
      <c r="T1477" s="27"/>
    </row>
    <row r="1478" spans="20:20" ht="15" customHeight="1" x14ac:dyDescent="0.2">
      <c r="T1478" s="27"/>
    </row>
    <row r="1479" spans="20:20" ht="15" customHeight="1" x14ac:dyDescent="0.2">
      <c r="T1479" s="27"/>
    </row>
    <row r="1480" spans="20:20" ht="15" customHeight="1" x14ac:dyDescent="0.2">
      <c r="T1480" s="27"/>
    </row>
    <row r="1481" spans="20:20" ht="15" customHeight="1" x14ac:dyDescent="0.2">
      <c r="T1481" s="27"/>
    </row>
    <row r="1482" spans="20:20" ht="15" customHeight="1" x14ac:dyDescent="0.2">
      <c r="T1482" s="27"/>
    </row>
    <row r="1483" spans="20:20" ht="15" customHeight="1" x14ac:dyDescent="0.2">
      <c r="T1483" s="27"/>
    </row>
    <row r="1484" spans="20:20" ht="15" customHeight="1" x14ac:dyDescent="0.2">
      <c r="T1484" s="27"/>
    </row>
    <row r="1485" spans="20:20" ht="15" customHeight="1" x14ac:dyDescent="0.2">
      <c r="T1485" s="27"/>
    </row>
    <row r="1486" spans="20:20" ht="15" customHeight="1" x14ac:dyDescent="0.2">
      <c r="T1486" s="27"/>
    </row>
    <row r="1487" spans="20:20" ht="15" customHeight="1" x14ac:dyDescent="0.2">
      <c r="T1487" s="27"/>
    </row>
    <row r="1488" spans="20:20" ht="15" customHeight="1" x14ac:dyDescent="0.2">
      <c r="T1488" s="27"/>
    </row>
    <row r="1489" spans="20:20" ht="15" customHeight="1" x14ac:dyDescent="0.2">
      <c r="T1489" s="27"/>
    </row>
    <row r="1490" spans="20:20" ht="15" customHeight="1" x14ac:dyDescent="0.2">
      <c r="T1490" s="27"/>
    </row>
    <row r="1491" spans="20:20" ht="15" customHeight="1" x14ac:dyDescent="0.2">
      <c r="T1491" s="27"/>
    </row>
    <row r="1492" spans="20:20" ht="15" customHeight="1" x14ac:dyDescent="0.2">
      <c r="T1492" s="27"/>
    </row>
    <row r="1493" spans="20:20" ht="15" customHeight="1" x14ac:dyDescent="0.2">
      <c r="T1493" s="27"/>
    </row>
    <row r="1494" spans="20:20" ht="15" customHeight="1" x14ac:dyDescent="0.2">
      <c r="T1494" s="27"/>
    </row>
    <row r="1495" spans="20:20" ht="15" customHeight="1" x14ac:dyDescent="0.2">
      <c r="T1495" s="27"/>
    </row>
    <row r="1496" spans="20:20" ht="15" customHeight="1" x14ac:dyDescent="0.2">
      <c r="T1496" s="27"/>
    </row>
    <row r="1497" spans="20:20" ht="15" customHeight="1" x14ac:dyDescent="0.2">
      <c r="T1497" s="27"/>
    </row>
    <row r="1498" spans="20:20" ht="15" customHeight="1" x14ac:dyDescent="0.2">
      <c r="T1498" s="27"/>
    </row>
    <row r="1499" spans="20:20" ht="15" customHeight="1" x14ac:dyDescent="0.2">
      <c r="T1499" s="27"/>
    </row>
    <row r="1500" spans="20:20" ht="15" customHeight="1" x14ac:dyDescent="0.2">
      <c r="T1500" s="27"/>
    </row>
    <row r="1501" spans="20:20" ht="15" customHeight="1" x14ac:dyDescent="0.2">
      <c r="T1501" s="27"/>
    </row>
    <row r="1502" spans="20:20" ht="15" customHeight="1" x14ac:dyDescent="0.2">
      <c r="T1502" s="27"/>
    </row>
    <row r="1503" spans="20:20" ht="15" customHeight="1" x14ac:dyDescent="0.2">
      <c r="T1503" s="27"/>
    </row>
    <row r="1504" spans="20:20" ht="15" customHeight="1" x14ac:dyDescent="0.2">
      <c r="T1504" s="27"/>
    </row>
    <row r="1505" spans="20:20" ht="15" customHeight="1" x14ac:dyDescent="0.2">
      <c r="T1505" s="27"/>
    </row>
    <row r="1506" spans="20:20" ht="15" customHeight="1" x14ac:dyDescent="0.2">
      <c r="T1506" s="27"/>
    </row>
    <row r="1507" spans="20:20" ht="15" customHeight="1" x14ac:dyDescent="0.2">
      <c r="T1507" s="27"/>
    </row>
    <row r="1508" spans="20:20" ht="15" customHeight="1" x14ac:dyDescent="0.2">
      <c r="T1508" s="27"/>
    </row>
    <row r="1509" spans="20:20" ht="15" customHeight="1" x14ac:dyDescent="0.2">
      <c r="T1509" s="27"/>
    </row>
    <row r="1510" spans="20:20" ht="15" customHeight="1" x14ac:dyDescent="0.2">
      <c r="T1510" s="27"/>
    </row>
    <row r="1511" spans="20:20" ht="15" customHeight="1" x14ac:dyDescent="0.2">
      <c r="T1511" s="27"/>
    </row>
    <row r="1512" spans="20:20" ht="15" customHeight="1" x14ac:dyDescent="0.2">
      <c r="T1512" s="27"/>
    </row>
    <row r="1513" spans="20:20" ht="15" customHeight="1" x14ac:dyDescent="0.2">
      <c r="T1513" s="27"/>
    </row>
    <row r="1514" spans="20:20" ht="15" customHeight="1" x14ac:dyDescent="0.2">
      <c r="T1514" s="27"/>
    </row>
    <row r="1515" spans="20:20" ht="15" customHeight="1" x14ac:dyDescent="0.2">
      <c r="T1515" s="27"/>
    </row>
    <row r="1516" spans="20:20" ht="15" customHeight="1" x14ac:dyDescent="0.2">
      <c r="T1516" s="27"/>
    </row>
    <row r="1517" spans="20:20" ht="15" customHeight="1" x14ac:dyDescent="0.2">
      <c r="T1517" s="27"/>
    </row>
    <row r="1518" spans="20:20" ht="15" customHeight="1" x14ac:dyDescent="0.2">
      <c r="T1518" s="27"/>
    </row>
    <row r="1519" spans="20:20" ht="15" customHeight="1" x14ac:dyDescent="0.2">
      <c r="T1519" s="27"/>
    </row>
    <row r="1520" spans="20:20" ht="15" customHeight="1" x14ac:dyDescent="0.2">
      <c r="T1520" s="27"/>
    </row>
    <row r="1521" spans="20:20" ht="15" customHeight="1" x14ac:dyDescent="0.2">
      <c r="T1521" s="27"/>
    </row>
    <row r="1522" spans="20:20" ht="15" customHeight="1" x14ac:dyDescent="0.2">
      <c r="T1522" s="27"/>
    </row>
    <row r="1523" spans="20:20" ht="15" customHeight="1" x14ac:dyDescent="0.2">
      <c r="T1523" s="27"/>
    </row>
    <row r="1524" spans="20:20" ht="15" customHeight="1" x14ac:dyDescent="0.2">
      <c r="T1524" s="27"/>
    </row>
    <row r="1525" spans="20:20" ht="15" customHeight="1" x14ac:dyDescent="0.2">
      <c r="T1525" s="27"/>
    </row>
    <row r="1526" spans="20:20" ht="15" customHeight="1" x14ac:dyDescent="0.2">
      <c r="T1526" s="27"/>
    </row>
    <row r="1527" spans="20:20" ht="15" customHeight="1" x14ac:dyDescent="0.2">
      <c r="T1527" s="27"/>
    </row>
    <row r="1528" spans="20:20" ht="15" customHeight="1" x14ac:dyDescent="0.2">
      <c r="T1528" s="27"/>
    </row>
    <row r="1529" spans="20:20" ht="15" customHeight="1" x14ac:dyDescent="0.2">
      <c r="T1529" s="27"/>
    </row>
    <row r="1530" spans="20:20" ht="15" customHeight="1" x14ac:dyDescent="0.2">
      <c r="T1530" s="27"/>
    </row>
    <row r="1531" spans="20:20" ht="15" customHeight="1" x14ac:dyDescent="0.2">
      <c r="T1531" s="27"/>
    </row>
    <row r="1532" spans="20:20" ht="15" customHeight="1" x14ac:dyDescent="0.2">
      <c r="T1532" s="27"/>
    </row>
    <row r="1533" spans="20:20" ht="15" customHeight="1" x14ac:dyDescent="0.2">
      <c r="T1533" s="27"/>
    </row>
    <row r="1534" spans="20:20" ht="15" customHeight="1" x14ac:dyDescent="0.2">
      <c r="T1534" s="27"/>
    </row>
    <row r="1535" spans="20:20" ht="15" customHeight="1" x14ac:dyDescent="0.2">
      <c r="T1535" s="27"/>
    </row>
    <row r="1536" spans="20:20" ht="15" customHeight="1" x14ac:dyDescent="0.2">
      <c r="T1536" s="27"/>
    </row>
    <row r="1537" spans="20:20" ht="15" customHeight="1" x14ac:dyDescent="0.2">
      <c r="T1537" s="27"/>
    </row>
    <row r="1538" spans="20:20" ht="15" customHeight="1" x14ac:dyDescent="0.2">
      <c r="T1538" s="27"/>
    </row>
    <row r="1539" spans="20:20" ht="15" customHeight="1" x14ac:dyDescent="0.2">
      <c r="T1539" s="27"/>
    </row>
    <row r="1540" spans="20:20" ht="15" customHeight="1" x14ac:dyDescent="0.2">
      <c r="T1540" s="27"/>
    </row>
    <row r="1541" spans="20:20" ht="15" customHeight="1" x14ac:dyDescent="0.2">
      <c r="T1541" s="27"/>
    </row>
    <row r="1542" spans="20:20" ht="15" customHeight="1" x14ac:dyDescent="0.2">
      <c r="T1542" s="27"/>
    </row>
    <row r="1543" spans="20:20" ht="15" customHeight="1" x14ac:dyDescent="0.2">
      <c r="T1543" s="27"/>
    </row>
    <row r="1544" spans="20:20" ht="15" customHeight="1" x14ac:dyDescent="0.2">
      <c r="T1544" s="27"/>
    </row>
    <row r="1545" spans="20:20" ht="15" customHeight="1" x14ac:dyDescent="0.2">
      <c r="T1545" s="27"/>
    </row>
    <row r="1546" spans="20:20" ht="15" customHeight="1" x14ac:dyDescent="0.2">
      <c r="T1546" s="27"/>
    </row>
    <row r="1547" spans="20:20" ht="15" customHeight="1" x14ac:dyDescent="0.2">
      <c r="T1547" s="27"/>
    </row>
    <row r="1548" spans="20:20" ht="15" customHeight="1" x14ac:dyDescent="0.2">
      <c r="T1548" s="27"/>
    </row>
    <row r="1549" spans="20:20" ht="15" customHeight="1" x14ac:dyDescent="0.2">
      <c r="T1549" s="27"/>
    </row>
    <row r="1550" spans="20:20" ht="15" customHeight="1" x14ac:dyDescent="0.2">
      <c r="T1550" s="27"/>
    </row>
    <row r="1551" spans="20:20" ht="15" customHeight="1" x14ac:dyDescent="0.2">
      <c r="T1551" s="27"/>
    </row>
    <row r="1552" spans="20:20" ht="15" customHeight="1" x14ac:dyDescent="0.2">
      <c r="T1552" s="27"/>
    </row>
    <row r="1553" spans="20:20" ht="15" customHeight="1" x14ac:dyDescent="0.2">
      <c r="T1553" s="27"/>
    </row>
    <row r="1554" spans="20:20" ht="15" customHeight="1" x14ac:dyDescent="0.2">
      <c r="T1554" s="27"/>
    </row>
    <row r="1555" spans="20:20" ht="15" customHeight="1" x14ac:dyDescent="0.2">
      <c r="T1555" s="27"/>
    </row>
    <row r="1556" spans="20:20" ht="15" customHeight="1" x14ac:dyDescent="0.2">
      <c r="T1556" s="27"/>
    </row>
    <row r="1557" spans="20:20" ht="15" customHeight="1" x14ac:dyDescent="0.2">
      <c r="T1557" s="27"/>
    </row>
    <row r="1558" spans="20:20" ht="15" customHeight="1" x14ac:dyDescent="0.2">
      <c r="T1558" s="27"/>
    </row>
    <row r="1559" spans="20:20" ht="15" customHeight="1" x14ac:dyDescent="0.2">
      <c r="T1559" s="27"/>
    </row>
    <row r="1560" spans="20:20" ht="15" customHeight="1" x14ac:dyDescent="0.2">
      <c r="T1560" s="27"/>
    </row>
    <row r="1561" spans="20:20" ht="15" customHeight="1" x14ac:dyDescent="0.2">
      <c r="T1561" s="27"/>
    </row>
    <row r="1562" spans="20:20" ht="15" customHeight="1" x14ac:dyDescent="0.2">
      <c r="T1562" s="27"/>
    </row>
    <row r="1563" spans="20:20" ht="15" customHeight="1" x14ac:dyDescent="0.2">
      <c r="T1563" s="27"/>
    </row>
    <row r="1564" spans="20:20" ht="15" customHeight="1" x14ac:dyDescent="0.2">
      <c r="T1564" s="27"/>
    </row>
    <row r="1565" spans="20:20" ht="15" customHeight="1" x14ac:dyDescent="0.2">
      <c r="T1565" s="27"/>
    </row>
    <row r="1566" spans="20:20" ht="15" customHeight="1" x14ac:dyDescent="0.2">
      <c r="T1566" s="27"/>
    </row>
    <row r="1567" spans="20:20" ht="15" customHeight="1" x14ac:dyDescent="0.2">
      <c r="T1567" s="27"/>
    </row>
    <row r="1568" spans="20:20" ht="15" customHeight="1" x14ac:dyDescent="0.2">
      <c r="T1568" s="27"/>
    </row>
    <row r="1569" spans="20:20" ht="15" customHeight="1" x14ac:dyDescent="0.2">
      <c r="T1569" s="27"/>
    </row>
    <row r="1570" spans="20:20" ht="15" customHeight="1" x14ac:dyDescent="0.2">
      <c r="T1570" s="27"/>
    </row>
    <row r="1571" spans="20:20" ht="15" customHeight="1" x14ac:dyDescent="0.2">
      <c r="T1571" s="27"/>
    </row>
    <row r="1572" spans="20:20" ht="15" customHeight="1" x14ac:dyDescent="0.2">
      <c r="T1572" s="27"/>
    </row>
    <row r="1573" spans="20:20" ht="15" customHeight="1" x14ac:dyDescent="0.2">
      <c r="T1573" s="27"/>
    </row>
    <row r="1574" spans="20:20" ht="15" customHeight="1" x14ac:dyDescent="0.2">
      <c r="T1574" s="27"/>
    </row>
    <row r="1575" spans="20:20" ht="15" customHeight="1" x14ac:dyDescent="0.2">
      <c r="T1575" s="27"/>
    </row>
    <row r="1576" spans="20:20" ht="15" customHeight="1" x14ac:dyDescent="0.2">
      <c r="T1576" s="27"/>
    </row>
    <row r="1577" spans="20:20" ht="15" customHeight="1" x14ac:dyDescent="0.2">
      <c r="T1577" s="27"/>
    </row>
    <row r="1578" spans="20:20" ht="15" customHeight="1" x14ac:dyDescent="0.2">
      <c r="T1578" s="27"/>
    </row>
    <row r="1579" spans="20:20" ht="15" customHeight="1" x14ac:dyDescent="0.2">
      <c r="T1579" s="27"/>
    </row>
    <row r="1580" spans="20:20" ht="15" customHeight="1" x14ac:dyDescent="0.2">
      <c r="T1580" s="27"/>
    </row>
    <row r="1581" spans="20:20" ht="15" customHeight="1" x14ac:dyDescent="0.2">
      <c r="T1581" s="27"/>
    </row>
    <row r="1582" spans="20:20" ht="15" customHeight="1" x14ac:dyDescent="0.2">
      <c r="T1582" s="27"/>
    </row>
    <row r="1583" spans="20:20" ht="15" customHeight="1" x14ac:dyDescent="0.2">
      <c r="T1583" s="27"/>
    </row>
    <row r="1584" spans="20:20" ht="15" customHeight="1" x14ac:dyDescent="0.2">
      <c r="T1584" s="27"/>
    </row>
    <row r="1585" spans="20:20" ht="15" customHeight="1" x14ac:dyDescent="0.2">
      <c r="T1585" s="27"/>
    </row>
    <row r="1586" spans="20:20" ht="15" customHeight="1" x14ac:dyDescent="0.2">
      <c r="T1586" s="27"/>
    </row>
    <row r="1587" spans="20:20" ht="15" customHeight="1" x14ac:dyDescent="0.2">
      <c r="T1587" s="27"/>
    </row>
    <row r="1588" spans="20:20" ht="15" customHeight="1" x14ac:dyDescent="0.2">
      <c r="T1588" s="27"/>
    </row>
    <row r="1589" spans="20:20" ht="15" customHeight="1" x14ac:dyDescent="0.2">
      <c r="T1589" s="27"/>
    </row>
    <row r="1590" spans="20:20" ht="15" customHeight="1" x14ac:dyDescent="0.2">
      <c r="T1590" s="27"/>
    </row>
    <row r="1591" spans="20:20" ht="15" customHeight="1" x14ac:dyDescent="0.2">
      <c r="T1591" s="27"/>
    </row>
    <row r="1592" spans="20:20" ht="15" customHeight="1" x14ac:dyDescent="0.2">
      <c r="T1592" s="27"/>
    </row>
    <row r="1593" spans="20:20" ht="15" customHeight="1" x14ac:dyDescent="0.2">
      <c r="T1593" s="27"/>
    </row>
    <row r="1594" spans="20:20" ht="15" customHeight="1" x14ac:dyDescent="0.2">
      <c r="T1594" s="27"/>
    </row>
    <row r="1595" spans="20:20" ht="15" customHeight="1" x14ac:dyDescent="0.2">
      <c r="T1595" s="27"/>
    </row>
    <row r="1596" spans="20:20" ht="15" customHeight="1" x14ac:dyDescent="0.2">
      <c r="T1596" s="27"/>
    </row>
    <row r="1597" spans="20:20" ht="15" customHeight="1" x14ac:dyDescent="0.2">
      <c r="T1597" s="27"/>
    </row>
    <row r="1598" spans="20:20" ht="15" customHeight="1" x14ac:dyDescent="0.2">
      <c r="T1598" s="27"/>
    </row>
    <row r="1599" spans="20:20" ht="15" customHeight="1" x14ac:dyDescent="0.2">
      <c r="T1599" s="27"/>
    </row>
    <row r="1600" spans="20:20" ht="15" customHeight="1" x14ac:dyDescent="0.2">
      <c r="T1600" s="27"/>
    </row>
    <row r="1601" spans="20:20" ht="15" customHeight="1" x14ac:dyDescent="0.2">
      <c r="T1601" s="27"/>
    </row>
    <row r="1602" spans="20:20" ht="15" customHeight="1" x14ac:dyDescent="0.2">
      <c r="T1602" s="27"/>
    </row>
    <row r="1603" spans="20:20" ht="15" customHeight="1" x14ac:dyDescent="0.2">
      <c r="T1603" s="27"/>
    </row>
    <row r="1604" spans="20:20" ht="15" customHeight="1" x14ac:dyDescent="0.2">
      <c r="T1604" s="27"/>
    </row>
    <row r="1605" spans="20:20" ht="15" customHeight="1" x14ac:dyDescent="0.2">
      <c r="T1605" s="27"/>
    </row>
    <row r="1606" spans="20:20" ht="15" customHeight="1" x14ac:dyDescent="0.2">
      <c r="T1606" s="27"/>
    </row>
    <row r="1607" spans="20:20" ht="15" customHeight="1" x14ac:dyDescent="0.2">
      <c r="T1607" s="27"/>
    </row>
    <row r="1608" spans="20:20" ht="15" customHeight="1" x14ac:dyDescent="0.2">
      <c r="T1608" s="27"/>
    </row>
    <row r="1609" spans="20:20" ht="15" customHeight="1" x14ac:dyDescent="0.2">
      <c r="T1609" s="27"/>
    </row>
    <row r="1610" spans="20:20" ht="15" customHeight="1" x14ac:dyDescent="0.2">
      <c r="T1610" s="27"/>
    </row>
    <row r="1611" spans="20:20" ht="15" customHeight="1" x14ac:dyDescent="0.2">
      <c r="T1611" s="27"/>
    </row>
    <row r="1612" spans="20:20" ht="15" customHeight="1" x14ac:dyDescent="0.2">
      <c r="T1612" s="27"/>
    </row>
    <row r="1613" spans="20:20" ht="15" customHeight="1" x14ac:dyDescent="0.2">
      <c r="T1613" s="27"/>
    </row>
    <row r="1614" spans="20:20" ht="15" customHeight="1" x14ac:dyDescent="0.2">
      <c r="T1614" s="27"/>
    </row>
    <row r="1615" spans="20:20" ht="15" customHeight="1" x14ac:dyDescent="0.2">
      <c r="T1615" s="27"/>
    </row>
    <row r="1616" spans="20:20" ht="15" customHeight="1" x14ac:dyDescent="0.2">
      <c r="T1616" s="27"/>
    </row>
    <row r="1617" spans="20:20" ht="15" customHeight="1" x14ac:dyDescent="0.2">
      <c r="T1617" s="27"/>
    </row>
    <row r="1618" spans="20:20" ht="15" customHeight="1" x14ac:dyDescent="0.2">
      <c r="T1618" s="27"/>
    </row>
    <row r="1619" spans="20:20" ht="15" customHeight="1" x14ac:dyDescent="0.2">
      <c r="T1619" s="27"/>
    </row>
    <row r="1620" spans="20:20" ht="15" customHeight="1" x14ac:dyDescent="0.2">
      <c r="T1620" s="27"/>
    </row>
    <row r="1621" spans="20:20" ht="15" customHeight="1" x14ac:dyDescent="0.2">
      <c r="T1621" s="27"/>
    </row>
    <row r="1622" spans="20:20" ht="15" customHeight="1" x14ac:dyDescent="0.2">
      <c r="T1622" s="27"/>
    </row>
    <row r="1623" spans="20:20" ht="15" customHeight="1" x14ac:dyDescent="0.2">
      <c r="T1623" s="27"/>
    </row>
    <row r="1624" spans="20:20" ht="15" customHeight="1" x14ac:dyDescent="0.2">
      <c r="T1624" s="27"/>
    </row>
    <row r="1625" spans="20:20" ht="15" customHeight="1" x14ac:dyDescent="0.2">
      <c r="T1625" s="27"/>
    </row>
    <row r="1626" spans="20:20" ht="15" customHeight="1" x14ac:dyDescent="0.2">
      <c r="T1626" s="27"/>
    </row>
    <row r="1627" spans="20:20" ht="15" customHeight="1" x14ac:dyDescent="0.2">
      <c r="T1627" s="27"/>
    </row>
    <row r="1628" spans="20:20" ht="15" customHeight="1" x14ac:dyDescent="0.2">
      <c r="T1628" s="27"/>
    </row>
    <row r="1629" spans="20:20" ht="15" customHeight="1" x14ac:dyDescent="0.2">
      <c r="T1629" s="27"/>
    </row>
    <row r="1630" spans="20:20" ht="15" customHeight="1" x14ac:dyDescent="0.2">
      <c r="T1630" s="27"/>
    </row>
    <row r="1631" spans="20:20" ht="15" customHeight="1" x14ac:dyDescent="0.2">
      <c r="T1631" s="27"/>
    </row>
    <row r="1632" spans="20:20" ht="15" customHeight="1" x14ac:dyDescent="0.2">
      <c r="T1632" s="27"/>
    </row>
    <row r="1633" spans="20:20" ht="15" customHeight="1" x14ac:dyDescent="0.2">
      <c r="T1633" s="27"/>
    </row>
    <row r="1634" spans="20:20" ht="15" customHeight="1" x14ac:dyDescent="0.2">
      <c r="T1634" s="27"/>
    </row>
    <row r="1635" spans="20:20" ht="15" customHeight="1" x14ac:dyDescent="0.2">
      <c r="T1635" s="27"/>
    </row>
    <row r="1636" spans="20:20" ht="15" customHeight="1" x14ac:dyDescent="0.2">
      <c r="T1636" s="27"/>
    </row>
    <row r="1637" spans="20:20" ht="15" customHeight="1" x14ac:dyDescent="0.2">
      <c r="T1637" s="27"/>
    </row>
    <row r="1638" spans="20:20" ht="15" customHeight="1" x14ac:dyDescent="0.2">
      <c r="T1638" s="27"/>
    </row>
    <row r="1639" spans="20:20" ht="15" customHeight="1" x14ac:dyDescent="0.2">
      <c r="T1639" s="27"/>
    </row>
    <row r="1640" spans="20:20" ht="15" customHeight="1" x14ac:dyDescent="0.2">
      <c r="T1640" s="27"/>
    </row>
    <row r="1641" spans="20:20" ht="15" customHeight="1" x14ac:dyDescent="0.2">
      <c r="T1641" s="27"/>
    </row>
    <row r="1642" spans="20:20" ht="15" customHeight="1" x14ac:dyDescent="0.2">
      <c r="T1642" s="27"/>
    </row>
    <row r="1643" spans="20:20" ht="15" customHeight="1" x14ac:dyDescent="0.2">
      <c r="T1643" s="27"/>
    </row>
    <row r="1644" spans="20:20" ht="15" customHeight="1" x14ac:dyDescent="0.2">
      <c r="T1644" s="27"/>
    </row>
    <row r="1645" spans="20:20" ht="15" customHeight="1" x14ac:dyDescent="0.2">
      <c r="T1645" s="27"/>
    </row>
    <row r="1646" spans="20:20" ht="15" customHeight="1" x14ac:dyDescent="0.2">
      <c r="T1646" s="27"/>
    </row>
    <row r="1647" spans="20:20" ht="15" customHeight="1" x14ac:dyDescent="0.2">
      <c r="T1647" s="27"/>
    </row>
    <row r="1648" spans="20:20" ht="15" customHeight="1" x14ac:dyDescent="0.2">
      <c r="T1648" s="27"/>
    </row>
    <row r="1649" spans="20:20" ht="15" customHeight="1" x14ac:dyDescent="0.2">
      <c r="T1649" s="27"/>
    </row>
    <row r="1650" spans="20:20" ht="15" customHeight="1" x14ac:dyDescent="0.2">
      <c r="T1650" s="27"/>
    </row>
    <row r="1651" spans="20:20" ht="15" customHeight="1" x14ac:dyDescent="0.2">
      <c r="T1651" s="27"/>
    </row>
    <row r="1652" spans="20:20" ht="15" customHeight="1" x14ac:dyDescent="0.2">
      <c r="T1652" s="27"/>
    </row>
    <row r="1653" spans="20:20" ht="15" customHeight="1" x14ac:dyDescent="0.2">
      <c r="T1653" s="27"/>
    </row>
    <row r="1654" spans="20:20" ht="15" customHeight="1" x14ac:dyDescent="0.2">
      <c r="T1654" s="27"/>
    </row>
    <row r="1655" spans="20:20" ht="15" customHeight="1" x14ac:dyDescent="0.2">
      <c r="T1655" s="27"/>
    </row>
    <row r="1656" spans="20:20" ht="15" customHeight="1" x14ac:dyDescent="0.2">
      <c r="T1656" s="27"/>
    </row>
    <row r="1657" spans="20:20" ht="15" customHeight="1" x14ac:dyDescent="0.2">
      <c r="T1657" s="27"/>
    </row>
    <row r="1658" spans="20:20" ht="15" customHeight="1" x14ac:dyDescent="0.2">
      <c r="T1658" s="27"/>
    </row>
    <row r="1659" spans="20:20" ht="15" customHeight="1" x14ac:dyDescent="0.2">
      <c r="T1659" s="27"/>
    </row>
    <row r="1660" spans="20:20" ht="15" customHeight="1" x14ac:dyDescent="0.2">
      <c r="T1660" s="27"/>
    </row>
    <row r="1661" spans="20:20" ht="15" customHeight="1" x14ac:dyDescent="0.2">
      <c r="T1661" s="27"/>
    </row>
    <row r="1662" spans="20:20" ht="15" customHeight="1" x14ac:dyDescent="0.2">
      <c r="T1662" s="27"/>
    </row>
    <row r="1663" spans="20:20" ht="15" customHeight="1" x14ac:dyDescent="0.2">
      <c r="T1663" s="27"/>
    </row>
    <row r="1664" spans="20:20" ht="15" customHeight="1" x14ac:dyDescent="0.2">
      <c r="T1664" s="27"/>
    </row>
    <row r="1665" spans="20:20" ht="15" customHeight="1" x14ac:dyDescent="0.2">
      <c r="T1665" s="27"/>
    </row>
    <row r="1666" spans="20:20" ht="15" customHeight="1" x14ac:dyDescent="0.2">
      <c r="T1666" s="27"/>
    </row>
    <row r="1667" spans="20:20" ht="15" customHeight="1" x14ac:dyDescent="0.2">
      <c r="T1667" s="27"/>
    </row>
    <row r="1668" spans="20:20" ht="15" customHeight="1" x14ac:dyDescent="0.2">
      <c r="T1668" s="27"/>
    </row>
    <row r="1669" spans="20:20" ht="15" customHeight="1" x14ac:dyDescent="0.2">
      <c r="T1669" s="27"/>
    </row>
    <row r="1670" spans="20:20" ht="15" customHeight="1" x14ac:dyDescent="0.2">
      <c r="T1670" s="27"/>
    </row>
    <row r="1671" spans="20:20" ht="15" customHeight="1" x14ac:dyDescent="0.2">
      <c r="T1671" s="27"/>
    </row>
    <row r="1672" spans="20:20" ht="15" customHeight="1" x14ac:dyDescent="0.2">
      <c r="T1672" s="27"/>
    </row>
    <row r="1673" spans="20:20" ht="15" customHeight="1" x14ac:dyDescent="0.2">
      <c r="T1673" s="27"/>
    </row>
    <row r="1674" spans="20:20" ht="15" customHeight="1" x14ac:dyDescent="0.2">
      <c r="T1674" s="27"/>
    </row>
    <row r="1675" spans="20:20" ht="15" customHeight="1" x14ac:dyDescent="0.2">
      <c r="T1675" s="27"/>
    </row>
    <row r="1676" spans="20:20" ht="15" customHeight="1" x14ac:dyDescent="0.2">
      <c r="T1676" s="27"/>
    </row>
    <row r="1677" spans="20:20" ht="15" customHeight="1" x14ac:dyDescent="0.2">
      <c r="T1677" s="27"/>
    </row>
    <row r="1678" spans="20:20" ht="15" customHeight="1" x14ac:dyDescent="0.2">
      <c r="T1678" s="27"/>
    </row>
    <row r="1679" spans="20:20" ht="15" customHeight="1" x14ac:dyDescent="0.2">
      <c r="T1679" s="27"/>
    </row>
    <row r="1680" spans="20:20" ht="15" customHeight="1" x14ac:dyDescent="0.2">
      <c r="T1680" s="27"/>
    </row>
    <row r="1681" spans="20:20" ht="15" customHeight="1" x14ac:dyDescent="0.2">
      <c r="T1681" s="27"/>
    </row>
    <row r="1682" spans="20:20" ht="15" customHeight="1" x14ac:dyDescent="0.2">
      <c r="T1682" s="27"/>
    </row>
    <row r="1683" spans="20:20" ht="15" customHeight="1" x14ac:dyDescent="0.2">
      <c r="T1683" s="27"/>
    </row>
    <row r="1684" spans="20:20" ht="15" customHeight="1" x14ac:dyDescent="0.2">
      <c r="T1684" s="27"/>
    </row>
    <row r="1685" spans="20:20" ht="15" customHeight="1" x14ac:dyDescent="0.2">
      <c r="T1685" s="27"/>
    </row>
    <row r="1686" spans="20:20" ht="15" customHeight="1" x14ac:dyDescent="0.2">
      <c r="T1686" s="27"/>
    </row>
    <row r="1687" spans="20:20" ht="15" customHeight="1" x14ac:dyDescent="0.2">
      <c r="T1687" s="27"/>
    </row>
    <row r="1688" spans="20:20" ht="15" customHeight="1" x14ac:dyDescent="0.2">
      <c r="T1688" s="27"/>
    </row>
    <row r="1689" spans="20:20" ht="15" customHeight="1" x14ac:dyDescent="0.2">
      <c r="T1689" s="27"/>
    </row>
    <row r="1690" spans="20:20" ht="15" customHeight="1" x14ac:dyDescent="0.2">
      <c r="T1690" s="27"/>
    </row>
    <row r="1691" spans="20:20" ht="15" customHeight="1" x14ac:dyDescent="0.2">
      <c r="T1691" s="27"/>
    </row>
    <row r="1692" spans="20:20" ht="15" customHeight="1" x14ac:dyDescent="0.2">
      <c r="T1692" s="27"/>
    </row>
    <row r="1693" spans="20:20" ht="15" customHeight="1" x14ac:dyDescent="0.2">
      <c r="T1693" s="27"/>
    </row>
    <row r="1694" spans="20:20" ht="15" customHeight="1" x14ac:dyDescent="0.2">
      <c r="T1694" s="27"/>
    </row>
    <row r="1695" spans="20:20" ht="15" customHeight="1" x14ac:dyDescent="0.2">
      <c r="T1695" s="27"/>
    </row>
    <row r="1696" spans="20:20" ht="15" customHeight="1" x14ac:dyDescent="0.2">
      <c r="T1696" s="27"/>
    </row>
    <row r="1697" spans="20:20" ht="15" customHeight="1" x14ac:dyDescent="0.2">
      <c r="T1697" s="27"/>
    </row>
    <row r="1698" spans="20:20" ht="15" customHeight="1" x14ac:dyDescent="0.2">
      <c r="T1698" s="27"/>
    </row>
    <row r="1699" spans="20:20" ht="15" customHeight="1" x14ac:dyDescent="0.2">
      <c r="T1699" s="27"/>
    </row>
    <row r="1700" spans="20:20" ht="15" customHeight="1" x14ac:dyDescent="0.2">
      <c r="T1700" s="27"/>
    </row>
    <row r="1701" spans="20:20" ht="15" customHeight="1" x14ac:dyDescent="0.2">
      <c r="T1701" s="27"/>
    </row>
    <row r="1702" spans="20:20" ht="15" customHeight="1" x14ac:dyDescent="0.2">
      <c r="T1702" s="27"/>
    </row>
    <row r="1703" spans="20:20" ht="15" customHeight="1" x14ac:dyDescent="0.2">
      <c r="T1703" s="27"/>
    </row>
    <row r="1704" spans="20:20" ht="15" customHeight="1" x14ac:dyDescent="0.2">
      <c r="T1704" s="27"/>
    </row>
    <row r="1705" spans="20:20" ht="15" customHeight="1" x14ac:dyDescent="0.2">
      <c r="T1705" s="27"/>
    </row>
    <row r="1706" spans="20:20" ht="15" customHeight="1" x14ac:dyDescent="0.2">
      <c r="T1706" s="27"/>
    </row>
    <row r="1707" spans="20:20" ht="15" customHeight="1" x14ac:dyDescent="0.2">
      <c r="T1707" s="27"/>
    </row>
    <row r="1708" spans="20:20" ht="15" customHeight="1" x14ac:dyDescent="0.2">
      <c r="T1708" s="27"/>
    </row>
    <row r="1709" spans="20:20" ht="15" customHeight="1" x14ac:dyDescent="0.2">
      <c r="T1709" s="27"/>
    </row>
    <row r="1710" spans="20:20" ht="15" customHeight="1" x14ac:dyDescent="0.2">
      <c r="T1710" s="27"/>
    </row>
    <row r="1711" spans="20:20" ht="15" customHeight="1" x14ac:dyDescent="0.2">
      <c r="T1711" s="27"/>
    </row>
    <row r="1712" spans="20:20" ht="15" customHeight="1" x14ac:dyDescent="0.2">
      <c r="T1712" s="27"/>
    </row>
    <row r="1713" spans="20:20" ht="15" customHeight="1" x14ac:dyDescent="0.2">
      <c r="T1713" s="27"/>
    </row>
    <row r="1714" spans="20:20" ht="15" customHeight="1" x14ac:dyDescent="0.2">
      <c r="T1714" s="27"/>
    </row>
    <row r="1715" spans="20:20" ht="15" customHeight="1" x14ac:dyDescent="0.2">
      <c r="T1715" s="27"/>
    </row>
    <row r="1716" spans="20:20" ht="15" customHeight="1" x14ac:dyDescent="0.2">
      <c r="T1716" s="27"/>
    </row>
    <row r="1717" spans="20:20" ht="15" customHeight="1" x14ac:dyDescent="0.2">
      <c r="T1717" s="27"/>
    </row>
    <row r="1718" spans="20:20" ht="15" customHeight="1" x14ac:dyDescent="0.2">
      <c r="T1718" s="27"/>
    </row>
    <row r="1719" spans="20:20" ht="15" customHeight="1" x14ac:dyDescent="0.2">
      <c r="T1719" s="27"/>
    </row>
    <row r="1720" spans="20:20" ht="15" customHeight="1" x14ac:dyDescent="0.2">
      <c r="T1720" s="27"/>
    </row>
    <row r="1721" spans="20:20" ht="15" customHeight="1" x14ac:dyDescent="0.2">
      <c r="T1721" s="27"/>
    </row>
    <row r="1722" spans="20:20" ht="15" customHeight="1" x14ac:dyDescent="0.2">
      <c r="T1722" s="27"/>
    </row>
    <row r="1723" spans="20:20" ht="15" customHeight="1" x14ac:dyDescent="0.2">
      <c r="T1723" s="27"/>
    </row>
    <row r="1724" spans="20:20" ht="15" customHeight="1" x14ac:dyDescent="0.2">
      <c r="T1724" s="27"/>
    </row>
    <row r="1725" spans="20:20" ht="15" customHeight="1" x14ac:dyDescent="0.2">
      <c r="T1725" s="27"/>
    </row>
    <row r="1726" spans="20:20" ht="15" customHeight="1" x14ac:dyDescent="0.2">
      <c r="T1726" s="27"/>
    </row>
    <row r="1727" spans="20:20" ht="15" customHeight="1" x14ac:dyDescent="0.2">
      <c r="T1727" s="27"/>
    </row>
    <row r="1728" spans="20:20" ht="15" customHeight="1" x14ac:dyDescent="0.2">
      <c r="T1728" s="27"/>
    </row>
    <row r="1729" spans="20:20" ht="15" customHeight="1" x14ac:dyDescent="0.2">
      <c r="T1729" s="27"/>
    </row>
    <row r="1730" spans="20:20" ht="15" customHeight="1" x14ac:dyDescent="0.2">
      <c r="T1730" s="27"/>
    </row>
    <row r="1731" spans="20:20" ht="15" customHeight="1" x14ac:dyDescent="0.2">
      <c r="T1731" s="27"/>
    </row>
    <row r="1732" spans="20:20" ht="15" customHeight="1" x14ac:dyDescent="0.2">
      <c r="T1732" s="27"/>
    </row>
    <row r="1733" spans="20:20" ht="15" customHeight="1" x14ac:dyDescent="0.2">
      <c r="T1733" s="27"/>
    </row>
    <row r="1734" spans="20:20" ht="15" customHeight="1" x14ac:dyDescent="0.2">
      <c r="T1734" s="27"/>
    </row>
    <row r="1735" spans="20:20" ht="15" customHeight="1" x14ac:dyDescent="0.2">
      <c r="T1735" s="27"/>
    </row>
    <row r="1736" spans="20:20" ht="15" customHeight="1" x14ac:dyDescent="0.2">
      <c r="T1736" s="27"/>
    </row>
    <row r="1737" spans="20:20" ht="15" customHeight="1" x14ac:dyDescent="0.2">
      <c r="T1737" s="27"/>
    </row>
    <row r="1738" spans="20:20" ht="15" customHeight="1" x14ac:dyDescent="0.2">
      <c r="T1738" s="27"/>
    </row>
    <row r="1739" spans="20:20" ht="15" customHeight="1" x14ac:dyDescent="0.2">
      <c r="T1739" s="27"/>
    </row>
    <row r="1740" spans="20:20" ht="15" customHeight="1" x14ac:dyDescent="0.2">
      <c r="T1740" s="27"/>
    </row>
    <row r="1741" spans="20:20" ht="15" customHeight="1" x14ac:dyDescent="0.2">
      <c r="T1741" s="27"/>
    </row>
    <row r="1742" spans="20:20" ht="15" customHeight="1" x14ac:dyDescent="0.2">
      <c r="T1742" s="27"/>
    </row>
    <row r="1743" spans="20:20" ht="15" customHeight="1" x14ac:dyDescent="0.2">
      <c r="T1743" s="27"/>
    </row>
    <row r="1744" spans="20:20" ht="15" customHeight="1" x14ac:dyDescent="0.2">
      <c r="T1744" s="27"/>
    </row>
    <row r="1745" spans="20:20" ht="15" customHeight="1" x14ac:dyDescent="0.2">
      <c r="T1745" s="27"/>
    </row>
    <row r="1746" spans="20:20" ht="15" customHeight="1" x14ac:dyDescent="0.2">
      <c r="T1746" s="27"/>
    </row>
    <row r="1747" spans="20:20" ht="15" customHeight="1" x14ac:dyDescent="0.2">
      <c r="T1747" s="27"/>
    </row>
    <row r="1748" spans="20:20" ht="15" customHeight="1" x14ac:dyDescent="0.2">
      <c r="T1748" s="27"/>
    </row>
    <row r="1749" spans="20:20" ht="15" customHeight="1" x14ac:dyDescent="0.2">
      <c r="T1749" s="27"/>
    </row>
    <row r="1750" spans="20:20" ht="15" customHeight="1" x14ac:dyDescent="0.2">
      <c r="T1750" s="27"/>
    </row>
    <row r="1751" spans="20:20" ht="15" customHeight="1" x14ac:dyDescent="0.2">
      <c r="T1751" s="27"/>
    </row>
    <row r="1752" spans="20:20" ht="15" customHeight="1" x14ac:dyDescent="0.2">
      <c r="T1752" s="27"/>
    </row>
    <row r="1753" spans="20:20" ht="15" customHeight="1" x14ac:dyDescent="0.2">
      <c r="T1753" s="27"/>
    </row>
    <row r="1754" spans="20:20" ht="15" customHeight="1" x14ac:dyDescent="0.2">
      <c r="T1754" s="27"/>
    </row>
    <row r="1755" spans="20:20" ht="15" customHeight="1" x14ac:dyDescent="0.2">
      <c r="T1755" s="27"/>
    </row>
    <row r="1756" spans="20:20" ht="15" customHeight="1" x14ac:dyDescent="0.2">
      <c r="T1756" s="27"/>
    </row>
    <row r="1757" spans="20:20" ht="15" customHeight="1" x14ac:dyDescent="0.2">
      <c r="T1757" s="27"/>
    </row>
    <row r="1758" spans="20:20" ht="15" customHeight="1" x14ac:dyDescent="0.2">
      <c r="T1758" s="27"/>
    </row>
    <row r="1759" spans="20:20" ht="15" customHeight="1" x14ac:dyDescent="0.2">
      <c r="T1759" s="27"/>
    </row>
    <row r="1760" spans="20:20" ht="15" customHeight="1" x14ac:dyDescent="0.2">
      <c r="T1760" s="27"/>
    </row>
    <row r="1761" spans="20:20" ht="15" customHeight="1" x14ac:dyDescent="0.2">
      <c r="T1761" s="27"/>
    </row>
    <row r="1762" spans="20:20" ht="15" customHeight="1" x14ac:dyDescent="0.2">
      <c r="T1762" s="27"/>
    </row>
    <row r="1763" spans="20:20" ht="15" customHeight="1" x14ac:dyDescent="0.2">
      <c r="T1763" s="27"/>
    </row>
    <row r="1764" spans="20:20" ht="15" customHeight="1" x14ac:dyDescent="0.2">
      <c r="T1764" s="27"/>
    </row>
    <row r="1765" spans="20:20" ht="15" customHeight="1" x14ac:dyDescent="0.2">
      <c r="T1765" s="27"/>
    </row>
    <row r="1766" spans="20:20" ht="15" customHeight="1" x14ac:dyDescent="0.2">
      <c r="T1766" s="27"/>
    </row>
    <row r="1767" spans="20:20" ht="15" customHeight="1" x14ac:dyDescent="0.2">
      <c r="T1767" s="27"/>
    </row>
    <row r="1768" spans="20:20" ht="15" customHeight="1" x14ac:dyDescent="0.2">
      <c r="T1768" s="27"/>
    </row>
    <row r="1769" spans="20:20" ht="15" customHeight="1" x14ac:dyDescent="0.2">
      <c r="T1769" s="27"/>
    </row>
    <row r="1770" spans="20:20" ht="15" customHeight="1" x14ac:dyDescent="0.2">
      <c r="T1770" s="27"/>
    </row>
    <row r="1771" spans="20:20" ht="15" customHeight="1" x14ac:dyDescent="0.2">
      <c r="T1771" s="27"/>
    </row>
    <row r="1772" spans="20:20" ht="15" customHeight="1" x14ac:dyDescent="0.2">
      <c r="T1772" s="27"/>
    </row>
    <row r="1773" spans="20:20" ht="15" customHeight="1" x14ac:dyDescent="0.2">
      <c r="T1773" s="27"/>
    </row>
    <row r="1774" spans="20:20" ht="15" customHeight="1" x14ac:dyDescent="0.2">
      <c r="T1774" s="27"/>
    </row>
    <row r="1775" spans="20:20" ht="15" customHeight="1" x14ac:dyDescent="0.2">
      <c r="T1775" s="27"/>
    </row>
    <row r="1776" spans="20:20" ht="15" customHeight="1" x14ac:dyDescent="0.2">
      <c r="T1776" s="27"/>
    </row>
    <row r="1777" spans="20:20" ht="15" customHeight="1" x14ac:dyDescent="0.2">
      <c r="T1777" s="27"/>
    </row>
    <row r="1778" spans="20:20" ht="15" customHeight="1" x14ac:dyDescent="0.2">
      <c r="T1778" s="27"/>
    </row>
    <row r="1779" spans="20:20" ht="15" customHeight="1" x14ac:dyDescent="0.2">
      <c r="T1779" s="27"/>
    </row>
    <row r="1780" spans="20:20" ht="15" customHeight="1" x14ac:dyDescent="0.2">
      <c r="T1780" s="27"/>
    </row>
    <row r="1781" spans="20:20" ht="15" customHeight="1" x14ac:dyDescent="0.2">
      <c r="T1781" s="27"/>
    </row>
    <row r="1782" spans="20:20" ht="15" customHeight="1" x14ac:dyDescent="0.2">
      <c r="T1782" s="27"/>
    </row>
    <row r="1783" spans="20:20" ht="15" customHeight="1" x14ac:dyDescent="0.2">
      <c r="T1783" s="27"/>
    </row>
    <row r="1784" spans="20:20" ht="15" customHeight="1" x14ac:dyDescent="0.2">
      <c r="T1784" s="27"/>
    </row>
    <row r="1785" spans="20:20" ht="15" customHeight="1" x14ac:dyDescent="0.2">
      <c r="T1785" s="27"/>
    </row>
    <row r="1786" spans="20:20" ht="15" customHeight="1" x14ac:dyDescent="0.2">
      <c r="T1786" s="27"/>
    </row>
    <row r="1787" spans="20:20" ht="15" customHeight="1" x14ac:dyDescent="0.2">
      <c r="T1787" s="27"/>
    </row>
    <row r="1788" spans="20:20" ht="15" customHeight="1" x14ac:dyDescent="0.2">
      <c r="T1788" s="27"/>
    </row>
    <row r="1789" spans="20:20" ht="15" customHeight="1" x14ac:dyDescent="0.2">
      <c r="T1789" s="27"/>
    </row>
    <row r="1790" spans="20:20" ht="15" customHeight="1" x14ac:dyDescent="0.2">
      <c r="T1790" s="27"/>
    </row>
    <row r="1791" spans="20:20" ht="15" customHeight="1" x14ac:dyDescent="0.2">
      <c r="T1791" s="27"/>
    </row>
    <row r="1792" spans="20:20" ht="15" customHeight="1" x14ac:dyDescent="0.2">
      <c r="T1792" s="27"/>
    </row>
    <row r="1793" spans="20:20" ht="15" customHeight="1" x14ac:dyDescent="0.2">
      <c r="T1793" s="27"/>
    </row>
    <row r="1794" spans="20:20" ht="15" customHeight="1" x14ac:dyDescent="0.2">
      <c r="T1794" s="27"/>
    </row>
    <row r="1795" spans="20:20" ht="15" customHeight="1" x14ac:dyDescent="0.2">
      <c r="T1795" s="27"/>
    </row>
    <row r="1796" spans="20:20" ht="15" customHeight="1" x14ac:dyDescent="0.2">
      <c r="T1796" s="27"/>
    </row>
    <row r="1797" spans="20:20" ht="15" customHeight="1" x14ac:dyDescent="0.2">
      <c r="T1797" s="27"/>
    </row>
    <row r="1798" spans="20:20" ht="15" customHeight="1" x14ac:dyDescent="0.2">
      <c r="T1798" s="27"/>
    </row>
    <row r="1799" spans="20:20" ht="15" customHeight="1" x14ac:dyDescent="0.2">
      <c r="T1799" s="27"/>
    </row>
    <row r="1800" spans="20:20" ht="15" customHeight="1" x14ac:dyDescent="0.2">
      <c r="T1800" s="27"/>
    </row>
    <row r="1801" spans="20:20" ht="15" customHeight="1" x14ac:dyDescent="0.2">
      <c r="T1801" s="27"/>
    </row>
    <row r="1802" spans="20:20" ht="15" customHeight="1" x14ac:dyDescent="0.2">
      <c r="T1802" s="27"/>
    </row>
    <row r="1803" spans="20:20" ht="15" customHeight="1" x14ac:dyDescent="0.2">
      <c r="T1803" s="27"/>
    </row>
    <row r="1804" spans="20:20" ht="15" customHeight="1" x14ac:dyDescent="0.2">
      <c r="T1804" s="27"/>
    </row>
    <row r="1805" spans="20:20" ht="15" customHeight="1" x14ac:dyDescent="0.2">
      <c r="T1805" s="27"/>
    </row>
    <row r="1806" spans="20:20" ht="15" customHeight="1" x14ac:dyDescent="0.2">
      <c r="T1806" s="27"/>
    </row>
    <row r="1807" spans="20:20" ht="15" customHeight="1" x14ac:dyDescent="0.2">
      <c r="T1807" s="27"/>
    </row>
    <row r="1808" spans="20:20" ht="15" customHeight="1" x14ac:dyDescent="0.2">
      <c r="T1808" s="27"/>
    </row>
    <row r="1809" spans="20:20" ht="15" customHeight="1" x14ac:dyDescent="0.2">
      <c r="T1809" s="27"/>
    </row>
    <row r="1810" spans="20:20" ht="15" customHeight="1" x14ac:dyDescent="0.2">
      <c r="T1810" s="27"/>
    </row>
    <row r="1811" spans="20:20" ht="15" customHeight="1" x14ac:dyDescent="0.2">
      <c r="T1811" s="27"/>
    </row>
    <row r="1812" spans="20:20" ht="15" customHeight="1" x14ac:dyDescent="0.2">
      <c r="T1812" s="27"/>
    </row>
    <row r="1813" spans="20:20" ht="15" customHeight="1" x14ac:dyDescent="0.2">
      <c r="T1813" s="27"/>
    </row>
    <row r="1814" spans="20:20" ht="15" customHeight="1" x14ac:dyDescent="0.2">
      <c r="T1814" s="27"/>
    </row>
    <row r="1815" spans="20:20" ht="15" customHeight="1" x14ac:dyDescent="0.2">
      <c r="T1815" s="27"/>
    </row>
    <row r="1816" spans="20:20" ht="15" customHeight="1" x14ac:dyDescent="0.2">
      <c r="T1816" s="27"/>
    </row>
    <row r="1817" spans="20:20" ht="15" customHeight="1" x14ac:dyDescent="0.2">
      <c r="T1817" s="27"/>
    </row>
    <row r="1818" spans="20:20" ht="15" customHeight="1" x14ac:dyDescent="0.2">
      <c r="T1818" s="27"/>
    </row>
    <row r="1819" spans="20:20" ht="15" customHeight="1" x14ac:dyDescent="0.2">
      <c r="T1819" s="27"/>
    </row>
    <row r="1820" spans="20:20" ht="15" customHeight="1" x14ac:dyDescent="0.2">
      <c r="T1820" s="27"/>
    </row>
    <row r="1821" spans="20:20" ht="15" customHeight="1" x14ac:dyDescent="0.2">
      <c r="T1821" s="27"/>
    </row>
    <row r="1822" spans="20:20" ht="15" customHeight="1" x14ac:dyDescent="0.2">
      <c r="T1822" s="27"/>
    </row>
    <row r="1823" spans="20:20" ht="15" customHeight="1" x14ac:dyDescent="0.2">
      <c r="T1823" s="27"/>
    </row>
    <row r="1824" spans="20:20" ht="15" customHeight="1" x14ac:dyDescent="0.2">
      <c r="T1824" s="27"/>
    </row>
    <row r="1825" spans="20:20" ht="15" customHeight="1" x14ac:dyDescent="0.2">
      <c r="T1825" s="27"/>
    </row>
    <row r="1826" spans="20:20" ht="15" customHeight="1" x14ac:dyDescent="0.2">
      <c r="T1826" s="27"/>
    </row>
    <row r="1827" spans="20:20" ht="15" customHeight="1" x14ac:dyDescent="0.2">
      <c r="T1827" s="27"/>
    </row>
    <row r="1828" spans="20:20" ht="15" customHeight="1" x14ac:dyDescent="0.2">
      <c r="T1828" s="27"/>
    </row>
    <row r="1829" spans="20:20" ht="15" customHeight="1" x14ac:dyDescent="0.2">
      <c r="T1829" s="27"/>
    </row>
    <row r="1830" spans="20:20" ht="15" customHeight="1" x14ac:dyDescent="0.2">
      <c r="T1830" s="27"/>
    </row>
    <row r="1831" spans="20:20" ht="15" customHeight="1" x14ac:dyDescent="0.2">
      <c r="T1831" s="27"/>
    </row>
    <row r="1832" spans="20:20" ht="15" customHeight="1" x14ac:dyDescent="0.2">
      <c r="T1832" s="27"/>
    </row>
    <row r="1833" spans="20:20" ht="15" customHeight="1" x14ac:dyDescent="0.2">
      <c r="T1833" s="27"/>
    </row>
    <row r="1834" spans="20:20" ht="15" customHeight="1" x14ac:dyDescent="0.2">
      <c r="T1834" s="27"/>
    </row>
    <row r="1835" spans="20:20" ht="15" customHeight="1" x14ac:dyDescent="0.2">
      <c r="T1835" s="27"/>
    </row>
    <row r="1836" spans="20:20" ht="15" customHeight="1" x14ac:dyDescent="0.2">
      <c r="T1836" s="27"/>
    </row>
    <row r="1837" spans="20:20" ht="15" customHeight="1" x14ac:dyDescent="0.2">
      <c r="T1837" s="27"/>
    </row>
    <row r="1838" spans="20:20" ht="15" customHeight="1" x14ac:dyDescent="0.2">
      <c r="T1838" s="27"/>
    </row>
    <row r="1839" spans="20:20" ht="15" customHeight="1" x14ac:dyDescent="0.2">
      <c r="T1839" s="27"/>
    </row>
    <row r="1840" spans="20:20" ht="15" customHeight="1" x14ac:dyDescent="0.2">
      <c r="T1840" s="27"/>
    </row>
    <row r="1841" spans="20:20" ht="15" customHeight="1" x14ac:dyDescent="0.2">
      <c r="T1841" s="27"/>
    </row>
    <row r="1842" spans="20:20" ht="15" customHeight="1" x14ac:dyDescent="0.2">
      <c r="T1842" s="27"/>
    </row>
    <row r="1843" spans="20:20" ht="15" customHeight="1" x14ac:dyDescent="0.2">
      <c r="T1843" s="27"/>
    </row>
    <row r="1844" spans="20:20" ht="15" customHeight="1" x14ac:dyDescent="0.2">
      <c r="T1844" s="27"/>
    </row>
    <row r="1845" spans="20:20" ht="15" customHeight="1" x14ac:dyDescent="0.2">
      <c r="T1845" s="27"/>
    </row>
    <row r="1846" spans="20:20" ht="15" customHeight="1" x14ac:dyDescent="0.2">
      <c r="T1846" s="27"/>
    </row>
    <row r="1847" spans="20:20" ht="15" customHeight="1" x14ac:dyDescent="0.2">
      <c r="T1847" s="27"/>
    </row>
    <row r="1848" spans="20:20" ht="15" customHeight="1" x14ac:dyDescent="0.2">
      <c r="T1848" s="27"/>
    </row>
    <row r="1849" spans="20:20" ht="15" customHeight="1" x14ac:dyDescent="0.2">
      <c r="T1849" s="27"/>
    </row>
    <row r="1850" spans="20:20" ht="15" customHeight="1" x14ac:dyDescent="0.2">
      <c r="T1850" s="27"/>
    </row>
    <row r="1851" spans="20:20" ht="15" customHeight="1" x14ac:dyDescent="0.2">
      <c r="T1851" s="27"/>
    </row>
    <row r="1852" spans="20:20" ht="15" customHeight="1" x14ac:dyDescent="0.2">
      <c r="T1852" s="27"/>
    </row>
    <row r="1853" spans="20:20" ht="15" customHeight="1" x14ac:dyDescent="0.2">
      <c r="T1853" s="27"/>
    </row>
    <row r="1854" spans="20:20" ht="15" customHeight="1" x14ac:dyDescent="0.2">
      <c r="T1854" s="27"/>
    </row>
    <row r="1855" spans="20:20" ht="15" customHeight="1" x14ac:dyDescent="0.2">
      <c r="T1855" s="27"/>
    </row>
    <row r="1856" spans="20:20" ht="15" customHeight="1" x14ac:dyDescent="0.2">
      <c r="T1856" s="27"/>
    </row>
    <row r="1857" spans="20:20" ht="15" customHeight="1" x14ac:dyDescent="0.2">
      <c r="T1857" s="27"/>
    </row>
    <row r="1858" spans="20:20" ht="15" customHeight="1" x14ac:dyDescent="0.2">
      <c r="T1858" s="27"/>
    </row>
    <row r="1859" spans="20:20" ht="15" customHeight="1" x14ac:dyDescent="0.2">
      <c r="T1859" s="27"/>
    </row>
    <row r="1860" spans="20:20" ht="15" customHeight="1" x14ac:dyDescent="0.2">
      <c r="T1860" s="27"/>
    </row>
    <row r="1861" spans="20:20" ht="15" customHeight="1" x14ac:dyDescent="0.2">
      <c r="T1861" s="27"/>
    </row>
    <row r="1862" spans="20:20" ht="15" customHeight="1" x14ac:dyDescent="0.2">
      <c r="T1862" s="27"/>
    </row>
    <row r="1863" spans="20:20" ht="15" customHeight="1" x14ac:dyDescent="0.2">
      <c r="T1863" s="27"/>
    </row>
    <row r="1864" spans="20:20" ht="15" customHeight="1" x14ac:dyDescent="0.2">
      <c r="T1864" s="27"/>
    </row>
    <row r="1865" spans="20:20" ht="15" customHeight="1" x14ac:dyDescent="0.2">
      <c r="T1865" s="27"/>
    </row>
    <row r="1866" spans="20:20" ht="15" customHeight="1" x14ac:dyDescent="0.2">
      <c r="T1866" s="27"/>
    </row>
    <row r="1867" spans="20:20" ht="15" customHeight="1" x14ac:dyDescent="0.2">
      <c r="T1867" s="27"/>
    </row>
    <row r="1868" spans="20:20" ht="15" customHeight="1" x14ac:dyDescent="0.2">
      <c r="T1868" s="27"/>
    </row>
    <row r="1869" spans="20:20" ht="15" customHeight="1" x14ac:dyDescent="0.2">
      <c r="T1869" s="27"/>
    </row>
    <row r="1870" spans="20:20" ht="15" customHeight="1" x14ac:dyDescent="0.2">
      <c r="T1870" s="27"/>
    </row>
    <row r="1871" spans="20:20" ht="15" customHeight="1" x14ac:dyDescent="0.2">
      <c r="T1871" s="27"/>
    </row>
    <row r="1872" spans="20:20" ht="15" customHeight="1" x14ac:dyDescent="0.2">
      <c r="T1872" s="27"/>
    </row>
    <row r="1873" spans="20:20" ht="15" customHeight="1" x14ac:dyDescent="0.2">
      <c r="T1873" s="27"/>
    </row>
    <row r="1874" spans="20:20" ht="15" customHeight="1" x14ac:dyDescent="0.2">
      <c r="T1874" s="27"/>
    </row>
    <row r="1875" spans="20:20" ht="15" customHeight="1" x14ac:dyDescent="0.2">
      <c r="T1875" s="27"/>
    </row>
    <row r="1876" spans="20:20" ht="15" customHeight="1" x14ac:dyDescent="0.2">
      <c r="T1876" s="27"/>
    </row>
    <row r="1877" spans="20:20" ht="15" customHeight="1" x14ac:dyDescent="0.2">
      <c r="T1877" s="27"/>
    </row>
    <row r="1878" spans="20:20" ht="15" customHeight="1" x14ac:dyDescent="0.2">
      <c r="T1878" s="27"/>
    </row>
    <row r="1879" spans="20:20" ht="15" customHeight="1" x14ac:dyDescent="0.2">
      <c r="T1879" s="27"/>
    </row>
    <row r="1880" spans="20:20" ht="15" customHeight="1" x14ac:dyDescent="0.2">
      <c r="T1880" s="27"/>
    </row>
    <row r="1881" spans="20:20" ht="15" customHeight="1" x14ac:dyDescent="0.2">
      <c r="T1881" s="27"/>
    </row>
    <row r="1882" spans="20:20" ht="15" customHeight="1" x14ac:dyDescent="0.2">
      <c r="T1882" s="27"/>
    </row>
    <row r="1883" spans="20:20" ht="15" customHeight="1" x14ac:dyDescent="0.2">
      <c r="T1883" s="27"/>
    </row>
    <row r="1884" spans="20:20" ht="15" customHeight="1" x14ac:dyDescent="0.2">
      <c r="T1884" s="27"/>
    </row>
    <row r="1885" spans="20:20" ht="15" customHeight="1" x14ac:dyDescent="0.2">
      <c r="T1885" s="27"/>
    </row>
    <row r="1886" spans="20:20" ht="15" customHeight="1" x14ac:dyDescent="0.2">
      <c r="T1886" s="27"/>
    </row>
    <row r="1887" spans="20:20" ht="15" customHeight="1" x14ac:dyDescent="0.2">
      <c r="T1887" s="27"/>
    </row>
    <row r="1888" spans="20:20" ht="15" customHeight="1" x14ac:dyDescent="0.2">
      <c r="T1888" s="27"/>
    </row>
    <row r="1889" spans="20:20" ht="15" customHeight="1" x14ac:dyDescent="0.2">
      <c r="T1889" s="27"/>
    </row>
    <row r="1890" spans="20:20" ht="15" customHeight="1" x14ac:dyDescent="0.2">
      <c r="T1890" s="27"/>
    </row>
    <row r="1891" spans="20:20" ht="15" customHeight="1" x14ac:dyDescent="0.2">
      <c r="T1891" s="27"/>
    </row>
    <row r="1892" spans="20:20" ht="15" customHeight="1" x14ac:dyDescent="0.2">
      <c r="T1892" s="27"/>
    </row>
    <row r="1893" spans="20:20" ht="15" customHeight="1" x14ac:dyDescent="0.2">
      <c r="T1893" s="27"/>
    </row>
    <row r="1894" spans="20:20" ht="15" customHeight="1" x14ac:dyDescent="0.2">
      <c r="T1894" s="27"/>
    </row>
    <row r="1895" spans="20:20" ht="15" customHeight="1" x14ac:dyDescent="0.2">
      <c r="T1895" s="27"/>
    </row>
    <row r="1896" spans="20:20" ht="15" customHeight="1" x14ac:dyDescent="0.2">
      <c r="T1896" s="27"/>
    </row>
    <row r="1897" spans="20:20" ht="15" customHeight="1" x14ac:dyDescent="0.2">
      <c r="T1897" s="27"/>
    </row>
    <row r="1898" spans="20:20" ht="15" customHeight="1" x14ac:dyDescent="0.2">
      <c r="T1898" s="27"/>
    </row>
    <row r="1899" spans="20:20" ht="15" customHeight="1" x14ac:dyDescent="0.2">
      <c r="T1899" s="27"/>
    </row>
    <row r="1900" spans="20:20" ht="15" customHeight="1" x14ac:dyDescent="0.2">
      <c r="T1900" s="27"/>
    </row>
    <row r="1901" spans="20:20" ht="15" customHeight="1" x14ac:dyDescent="0.2">
      <c r="T1901" s="27"/>
    </row>
    <row r="1902" spans="20:20" ht="15" customHeight="1" x14ac:dyDescent="0.2">
      <c r="T1902" s="27"/>
    </row>
    <row r="1903" spans="20:20" ht="15" customHeight="1" x14ac:dyDescent="0.2">
      <c r="T1903" s="27"/>
    </row>
    <row r="1904" spans="20:20" ht="15" customHeight="1" x14ac:dyDescent="0.2">
      <c r="T1904" s="27"/>
    </row>
    <row r="1905" spans="20:20" ht="15" customHeight="1" x14ac:dyDescent="0.2">
      <c r="T1905" s="27"/>
    </row>
    <row r="1906" spans="20:20" ht="15" customHeight="1" x14ac:dyDescent="0.2">
      <c r="T1906" s="27"/>
    </row>
    <row r="1907" spans="20:20" ht="15" customHeight="1" x14ac:dyDescent="0.2">
      <c r="T1907" s="27"/>
    </row>
    <row r="1908" spans="20:20" ht="15" customHeight="1" x14ac:dyDescent="0.2">
      <c r="T1908" s="27"/>
    </row>
    <row r="1909" spans="20:20" ht="15" customHeight="1" x14ac:dyDescent="0.2">
      <c r="T1909" s="27"/>
    </row>
    <row r="1910" spans="20:20" ht="15" customHeight="1" x14ac:dyDescent="0.2">
      <c r="T1910" s="27"/>
    </row>
    <row r="1911" spans="20:20" ht="15" customHeight="1" x14ac:dyDescent="0.2">
      <c r="T1911" s="27"/>
    </row>
    <row r="1912" spans="20:20" ht="15" customHeight="1" x14ac:dyDescent="0.2">
      <c r="T1912" s="27"/>
    </row>
    <row r="1913" spans="20:20" ht="15" customHeight="1" x14ac:dyDescent="0.2">
      <c r="T1913" s="27"/>
    </row>
    <row r="1914" spans="20:20" ht="15" customHeight="1" x14ac:dyDescent="0.2">
      <c r="T1914" s="27"/>
    </row>
    <row r="1915" spans="20:20" ht="15" customHeight="1" x14ac:dyDescent="0.2">
      <c r="T1915" s="27"/>
    </row>
    <row r="1916" spans="20:20" ht="15" customHeight="1" x14ac:dyDescent="0.2">
      <c r="T1916" s="27"/>
    </row>
    <row r="1917" spans="20:20" ht="15" customHeight="1" x14ac:dyDescent="0.2">
      <c r="T1917" s="27"/>
    </row>
    <row r="1918" spans="20:20" ht="15" customHeight="1" x14ac:dyDescent="0.2">
      <c r="T1918" s="27"/>
    </row>
    <row r="1919" spans="20:20" ht="15" customHeight="1" x14ac:dyDescent="0.2">
      <c r="T1919" s="27"/>
    </row>
    <row r="1920" spans="20:20" ht="15" customHeight="1" x14ac:dyDescent="0.2">
      <c r="T1920" s="27"/>
    </row>
    <row r="1921" spans="20:20" ht="15" customHeight="1" x14ac:dyDescent="0.2">
      <c r="T1921" s="27"/>
    </row>
    <row r="1922" spans="20:20" ht="15" customHeight="1" x14ac:dyDescent="0.2">
      <c r="T1922" s="27"/>
    </row>
    <row r="1923" spans="20:20" ht="15" customHeight="1" x14ac:dyDescent="0.2">
      <c r="T1923" s="27"/>
    </row>
    <row r="1924" spans="20:20" ht="15" customHeight="1" x14ac:dyDescent="0.2">
      <c r="T1924" s="27"/>
    </row>
    <row r="1925" spans="20:20" ht="15" customHeight="1" x14ac:dyDescent="0.2">
      <c r="T1925" s="27"/>
    </row>
    <row r="1926" spans="20:20" ht="15" customHeight="1" x14ac:dyDescent="0.2">
      <c r="T1926" s="27"/>
    </row>
    <row r="1927" spans="20:20" ht="15" customHeight="1" x14ac:dyDescent="0.2">
      <c r="T1927" s="27"/>
    </row>
    <row r="1928" spans="20:20" ht="15" customHeight="1" x14ac:dyDescent="0.2">
      <c r="T1928" s="27"/>
    </row>
    <row r="1929" spans="20:20" ht="15" customHeight="1" x14ac:dyDescent="0.2">
      <c r="T1929" s="27"/>
    </row>
    <row r="1930" spans="20:20" ht="15" customHeight="1" x14ac:dyDescent="0.2">
      <c r="T1930" s="27"/>
    </row>
    <row r="1931" spans="20:20" ht="15" customHeight="1" x14ac:dyDescent="0.2">
      <c r="T1931" s="27"/>
    </row>
    <row r="1932" spans="20:20" ht="15" customHeight="1" x14ac:dyDescent="0.2">
      <c r="T1932" s="27"/>
    </row>
    <row r="1933" spans="20:20" ht="15" customHeight="1" x14ac:dyDescent="0.2">
      <c r="T1933" s="27"/>
    </row>
    <row r="1934" spans="20:20" ht="15" customHeight="1" x14ac:dyDescent="0.2">
      <c r="T1934" s="27"/>
    </row>
    <row r="1935" spans="20:20" ht="15" customHeight="1" x14ac:dyDescent="0.2">
      <c r="T1935" s="27"/>
    </row>
    <row r="1936" spans="20:20" ht="15" customHeight="1" x14ac:dyDescent="0.2">
      <c r="T1936" s="27"/>
    </row>
    <row r="1937" spans="20:20" ht="15" customHeight="1" x14ac:dyDescent="0.2">
      <c r="T1937" s="27"/>
    </row>
    <row r="1938" spans="20:20" ht="15" customHeight="1" x14ac:dyDescent="0.2">
      <c r="T1938" s="27"/>
    </row>
    <row r="1939" spans="20:20" ht="15" customHeight="1" x14ac:dyDescent="0.2">
      <c r="T1939" s="27"/>
    </row>
    <row r="1940" spans="20:20" ht="15" customHeight="1" x14ac:dyDescent="0.2">
      <c r="T1940" s="27"/>
    </row>
    <row r="1941" spans="20:20" ht="15" customHeight="1" x14ac:dyDescent="0.2">
      <c r="T1941" s="27"/>
    </row>
    <row r="1942" spans="20:20" ht="15" customHeight="1" x14ac:dyDescent="0.2">
      <c r="T1942" s="27"/>
    </row>
    <row r="1943" spans="20:20" ht="15" customHeight="1" x14ac:dyDescent="0.2">
      <c r="T1943" s="27"/>
    </row>
    <row r="1944" spans="20:20" ht="15" customHeight="1" x14ac:dyDescent="0.2">
      <c r="T1944" s="27"/>
    </row>
    <row r="1945" spans="20:20" ht="15" customHeight="1" x14ac:dyDescent="0.2">
      <c r="T1945" s="27"/>
    </row>
    <row r="1946" spans="20:20" ht="15" customHeight="1" x14ac:dyDescent="0.2">
      <c r="T1946" s="27"/>
    </row>
    <row r="1947" spans="20:20" ht="15" customHeight="1" x14ac:dyDescent="0.2">
      <c r="T1947" s="27"/>
    </row>
    <row r="1948" spans="20:20" ht="15" customHeight="1" x14ac:dyDescent="0.2">
      <c r="T1948" s="27"/>
    </row>
    <row r="1949" spans="20:20" ht="15" customHeight="1" x14ac:dyDescent="0.2">
      <c r="T1949" s="27"/>
    </row>
    <row r="1950" spans="20:20" ht="15" customHeight="1" x14ac:dyDescent="0.2">
      <c r="T1950" s="27"/>
    </row>
    <row r="1951" spans="20:20" ht="15" customHeight="1" x14ac:dyDescent="0.2">
      <c r="T1951" s="27"/>
    </row>
    <row r="1952" spans="20:20" ht="15" customHeight="1" x14ac:dyDescent="0.2">
      <c r="T1952" s="27"/>
    </row>
    <row r="1953" spans="20:20" ht="15" customHeight="1" x14ac:dyDescent="0.2">
      <c r="T1953" s="27"/>
    </row>
    <row r="1954" spans="20:20" ht="15" customHeight="1" x14ac:dyDescent="0.2">
      <c r="T1954" s="27"/>
    </row>
    <row r="1955" spans="20:20" ht="15" customHeight="1" x14ac:dyDescent="0.2">
      <c r="T1955" s="27"/>
    </row>
    <row r="1956" spans="20:20" ht="15" customHeight="1" x14ac:dyDescent="0.2">
      <c r="T1956" s="27"/>
    </row>
    <row r="1957" spans="20:20" ht="15" customHeight="1" x14ac:dyDescent="0.2">
      <c r="T1957" s="27"/>
    </row>
    <row r="1958" spans="20:20" ht="15" customHeight="1" x14ac:dyDescent="0.2">
      <c r="T1958" s="27"/>
    </row>
    <row r="1959" spans="20:20" ht="15" customHeight="1" x14ac:dyDescent="0.2">
      <c r="T1959" s="27"/>
    </row>
    <row r="1960" spans="20:20" ht="15" customHeight="1" x14ac:dyDescent="0.2">
      <c r="T1960" s="27"/>
    </row>
    <row r="1961" spans="20:20" ht="15" customHeight="1" x14ac:dyDescent="0.2">
      <c r="T1961" s="27"/>
    </row>
    <row r="1962" spans="20:20" ht="15" customHeight="1" x14ac:dyDescent="0.2">
      <c r="T1962" s="27"/>
    </row>
    <row r="1963" spans="20:20" ht="15" customHeight="1" x14ac:dyDescent="0.2">
      <c r="T1963" s="27"/>
    </row>
    <row r="1964" spans="20:20" ht="15" customHeight="1" x14ac:dyDescent="0.2">
      <c r="T1964" s="27"/>
    </row>
    <row r="1965" spans="20:20" ht="15" customHeight="1" x14ac:dyDescent="0.2">
      <c r="T1965" s="27"/>
    </row>
    <row r="1966" spans="20:20" ht="15" customHeight="1" x14ac:dyDescent="0.2">
      <c r="T1966" s="27"/>
    </row>
    <row r="1967" spans="20:20" ht="15" customHeight="1" x14ac:dyDescent="0.2">
      <c r="T1967" s="27"/>
    </row>
    <row r="1968" spans="20:20" ht="15" customHeight="1" x14ac:dyDescent="0.2">
      <c r="T1968" s="27"/>
    </row>
    <row r="1969" spans="20:20" ht="15" customHeight="1" x14ac:dyDescent="0.2">
      <c r="T1969" s="27"/>
    </row>
    <row r="1970" spans="20:20" ht="15" customHeight="1" x14ac:dyDescent="0.2">
      <c r="T1970" s="27"/>
    </row>
    <row r="1971" spans="20:20" ht="15" customHeight="1" x14ac:dyDescent="0.2">
      <c r="T1971" s="27"/>
    </row>
    <row r="1972" spans="20:20" ht="15" customHeight="1" x14ac:dyDescent="0.2">
      <c r="T1972" s="27"/>
    </row>
    <row r="1973" spans="20:20" ht="15" customHeight="1" x14ac:dyDescent="0.2">
      <c r="T1973" s="27"/>
    </row>
    <row r="1974" spans="20:20" ht="15" customHeight="1" x14ac:dyDescent="0.2">
      <c r="T1974" s="27"/>
    </row>
    <row r="1975" spans="20:20" ht="15" customHeight="1" x14ac:dyDescent="0.2">
      <c r="T1975" s="27"/>
    </row>
    <row r="1976" spans="20:20" ht="15" customHeight="1" x14ac:dyDescent="0.2">
      <c r="T1976" s="27"/>
    </row>
    <row r="1977" spans="20:20" ht="15" customHeight="1" x14ac:dyDescent="0.2">
      <c r="T1977" s="27"/>
    </row>
    <row r="1978" spans="20:20" ht="15" customHeight="1" x14ac:dyDescent="0.2">
      <c r="T1978" s="27"/>
    </row>
    <row r="1979" spans="20:20" ht="15" customHeight="1" x14ac:dyDescent="0.2">
      <c r="T1979" s="27"/>
    </row>
    <row r="1980" spans="20:20" ht="15" customHeight="1" x14ac:dyDescent="0.2">
      <c r="T1980" s="27"/>
    </row>
    <row r="1981" spans="20:20" ht="15" customHeight="1" x14ac:dyDescent="0.2">
      <c r="T1981" s="27"/>
    </row>
    <row r="1982" spans="20:20" ht="15" customHeight="1" x14ac:dyDescent="0.2">
      <c r="T1982" s="27"/>
    </row>
    <row r="1983" spans="20:20" ht="15" customHeight="1" x14ac:dyDescent="0.2">
      <c r="T1983" s="27"/>
    </row>
    <row r="1984" spans="20:20" ht="15" customHeight="1" x14ac:dyDescent="0.2">
      <c r="T1984" s="27"/>
    </row>
    <row r="1985" spans="20:20" ht="15" customHeight="1" x14ac:dyDescent="0.2">
      <c r="T1985" s="27"/>
    </row>
    <row r="1986" spans="20:20" ht="15" customHeight="1" x14ac:dyDescent="0.2">
      <c r="T1986" s="27"/>
    </row>
    <row r="1987" spans="20:20" ht="15" customHeight="1" x14ac:dyDescent="0.2">
      <c r="T1987" s="27"/>
    </row>
    <row r="1988" spans="20:20" ht="15" customHeight="1" x14ac:dyDescent="0.2">
      <c r="T1988" s="27"/>
    </row>
    <row r="1989" spans="20:20" ht="15" customHeight="1" x14ac:dyDescent="0.2">
      <c r="T1989" s="27"/>
    </row>
    <row r="1990" spans="20:20" ht="15" customHeight="1" x14ac:dyDescent="0.2">
      <c r="T1990" s="27"/>
    </row>
    <row r="1991" spans="20:20" ht="15" customHeight="1" x14ac:dyDescent="0.2">
      <c r="T1991" s="27"/>
    </row>
    <row r="1992" spans="20:20" ht="15" customHeight="1" x14ac:dyDescent="0.2">
      <c r="T1992" s="27"/>
    </row>
    <row r="1993" spans="20:20" ht="15" customHeight="1" x14ac:dyDescent="0.2">
      <c r="T1993" s="27"/>
    </row>
    <row r="1994" spans="20:20" ht="15" customHeight="1" x14ac:dyDescent="0.2">
      <c r="T1994" s="27"/>
    </row>
    <row r="1995" spans="20:20" ht="15" customHeight="1" x14ac:dyDescent="0.2">
      <c r="T1995" s="27"/>
    </row>
    <row r="1996" spans="20:20" ht="15" customHeight="1" x14ac:dyDescent="0.2">
      <c r="T1996" s="27"/>
    </row>
    <row r="1997" spans="20:20" ht="15" customHeight="1" x14ac:dyDescent="0.2">
      <c r="T1997" s="27"/>
    </row>
    <row r="1998" spans="20:20" ht="15" customHeight="1" x14ac:dyDescent="0.2">
      <c r="T1998" s="27"/>
    </row>
    <row r="1999" spans="20:20" ht="15" customHeight="1" x14ac:dyDescent="0.2">
      <c r="T1999" s="27"/>
    </row>
    <row r="2000" spans="20:20" ht="15" customHeight="1" x14ac:dyDescent="0.2">
      <c r="T2000" s="27"/>
    </row>
    <row r="2001" spans="20:20" ht="15" customHeight="1" x14ac:dyDescent="0.2">
      <c r="T2001" s="27"/>
    </row>
    <row r="2002" spans="20:20" ht="15" customHeight="1" x14ac:dyDescent="0.2">
      <c r="T2002" s="27"/>
    </row>
    <row r="2003" spans="20:20" ht="15" customHeight="1" x14ac:dyDescent="0.2">
      <c r="T2003" s="27"/>
    </row>
    <row r="2004" spans="20:20" ht="15" customHeight="1" x14ac:dyDescent="0.2">
      <c r="T2004" s="27"/>
    </row>
    <row r="2005" spans="20:20" ht="15" customHeight="1" x14ac:dyDescent="0.2">
      <c r="T2005" s="27"/>
    </row>
    <row r="2006" spans="20:20" ht="15" customHeight="1" x14ac:dyDescent="0.2">
      <c r="T2006" s="27"/>
    </row>
    <row r="2007" spans="20:20" ht="15" customHeight="1" x14ac:dyDescent="0.2">
      <c r="T2007" s="27"/>
    </row>
    <row r="2008" spans="20:20" ht="15" customHeight="1" x14ac:dyDescent="0.2">
      <c r="T2008" s="27"/>
    </row>
    <row r="2009" spans="20:20" ht="15" customHeight="1" x14ac:dyDescent="0.2">
      <c r="T2009" s="27"/>
    </row>
    <row r="2010" spans="20:20" ht="15" customHeight="1" x14ac:dyDescent="0.2">
      <c r="T2010" s="27"/>
    </row>
    <row r="2011" spans="20:20" ht="15" customHeight="1" x14ac:dyDescent="0.2">
      <c r="T2011" s="27"/>
    </row>
    <row r="2012" spans="20:20" ht="15" customHeight="1" x14ac:dyDescent="0.2">
      <c r="T2012" s="27"/>
    </row>
    <row r="2013" spans="20:20" ht="15" customHeight="1" x14ac:dyDescent="0.2">
      <c r="T2013" s="27"/>
    </row>
    <row r="2014" spans="20:20" ht="15" customHeight="1" x14ac:dyDescent="0.2">
      <c r="T2014" s="27"/>
    </row>
    <row r="2015" spans="20:20" ht="15" customHeight="1" x14ac:dyDescent="0.2">
      <c r="T2015" s="27"/>
    </row>
    <row r="2016" spans="20:20" ht="15" customHeight="1" x14ac:dyDescent="0.2">
      <c r="T2016" s="27"/>
    </row>
    <row r="2017" spans="20:20" ht="15" customHeight="1" x14ac:dyDescent="0.2">
      <c r="T2017" s="27"/>
    </row>
    <row r="2018" spans="20:20" ht="15" customHeight="1" x14ac:dyDescent="0.2">
      <c r="T2018" s="27"/>
    </row>
    <row r="2019" spans="20:20" ht="15" customHeight="1" x14ac:dyDescent="0.2">
      <c r="T2019" s="27"/>
    </row>
    <row r="2020" spans="20:20" ht="15" customHeight="1" x14ac:dyDescent="0.2">
      <c r="T2020" s="27"/>
    </row>
    <row r="2021" spans="20:20" ht="15" customHeight="1" x14ac:dyDescent="0.2">
      <c r="T2021" s="27"/>
    </row>
    <row r="2022" spans="20:20" ht="15" customHeight="1" x14ac:dyDescent="0.2">
      <c r="T2022" s="27"/>
    </row>
    <row r="2023" spans="20:20" ht="15" customHeight="1" x14ac:dyDescent="0.2">
      <c r="T2023" s="27"/>
    </row>
    <row r="2024" spans="20:20" ht="15" customHeight="1" x14ac:dyDescent="0.2">
      <c r="T2024" s="27"/>
    </row>
    <row r="2025" spans="20:20" ht="15" customHeight="1" x14ac:dyDescent="0.2">
      <c r="T2025" s="27"/>
    </row>
    <row r="2026" spans="20:20" ht="15" customHeight="1" x14ac:dyDescent="0.2">
      <c r="T2026" s="27"/>
    </row>
    <row r="2027" spans="20:20" ht="15" customHeight="1" x14ac:dyDescent="0.2">
      <c r="T2027" s="27"/>
    </row>
    <row r="2028" spans="20:20" ht="15" customHeight="1" x14ac:dyDescent="0.2">
      <c r="T2028" s="27"/>
    </row>
    <row r="2029" spans="20:20" ht="15" customHeight="1" x14ac:dyDescent="0.2">
      <c r="T2029" s="27"/>
    </row>
    <row r="2030" spans="20:20" ht="15" customHeight="1" x14ac:dyDescent="0.2">
      <c r="T2030" s="27"/>
    </row>
    <row r="2031" spans="20:20" ht="15" customHeight="1" x14ac:dyDescent="0.2">
      <c r="T2031" s="27"/>
    </row>
    <row r="2032" spans="20:20" ht="15" customHeight="1" x14ac:dyDescent="0.2">
      <c r="T2032" s="27"/>
    </row>
    <row r="2033" spans="20:20" ht="15" customHeight="1" x14ac:dyDescent="0.2">
      <c r="T2033" s="27"/>
    </row>
    <row r="2034" spans="20:20" ht="15" customHeight="1" x14ac:dyDescent="0.2">
      <c r="T2034" s="27"/>
    </row>
    <row r="2035" spans="20:20" ht="15" customHeight="1" x14ac:dyDescent="0.2">
      <c r="T2035" s="27"/>
    </row>
    <row r="2036" spans="20:20" ht="15" customHeight="1" x14ac:dyDescent="0.2">
      <c r="T2036" s="27"/>
    </row>
    <row r="2037" spans="20:20" ht="15" customHeight="1" x14ac:dyDescent="0.2">
      <c r="T2037" s="27"/>
    </row>
    <row r="2038" spans="20:20" ht="15" customHeight="1" x14ac:dyDescent="0.2">
      <c r="T2038" s="27"/>
    </row>
    <row r="2039" spans="20:20" ht="15" customHeight="1" x14ac:dyDescent="0.2">
      <c r="T2039" s="27"/>
    </row>
    <row r="2040" spans="20:20" ht="15" customHeight="1" x14ac:dyDescent="0.2">
      <c r="T2040" s="27"/>
    </row>
    <row r="2041" spans="20:20" ht="15" customHeight="1" x14ac:dyDescent="0.2">
      <c r="T2041" s="27"/>
    </row>
    <row r="2042" spans="20:20" ht="15" customHeight="1" x14ac:dyDescent="0.2">
      <c r="T2042" s="27"/>
    </row>
    <row r="2043" spans="20:20" ht="15" customHeight="1" x14ac:dyDescent="0.2">
      <c r="T2043" s="27"/>
    </row>
    <row r="2044" spans="20:20" ht="15" customHeight="1" x14ac:dyDescent="0.2">
      <c r="T2044" s="27"/>
    </row>
    <row r="2045" spans="20:20" ht="15" customHeight="1" x14ac:dyDescent="0.2">
      <c r="T2045" s="27"/>
    </row>
    <row r="2046" spans="20:20" ht="15" customHeight="1" x14ac:dyDescent="0.2">
      <c r="T2046" s="27"/>
    </row>
    <row r="2047" spans="20:20" ht="15" customHeight="1" x14ac:dyDescent="0.2">
      <c r="T2047" s="27"/>
    </row>
    <row r="2048" spans="20:20" ht="15" customHeight="1" x14ac:dyDescent="0.2">
      <c r="T2048" s="27"/>
    </row>
    <row r="2049" spans="20:20" ht="15" customHeight="1" x14ac:dyDescent="0.2">
      <c r="T2049" s="27"/>
    </row>
    <row r="2050" spans="20:20" ht="15" customHeight="1" x14ac:dyDescent="0.2">
      <c r="T2050" s="27"/>
    </row>
    <row r="2051" spans="20:20" ht="15" customHeight="1" x14ac:dyDescent="0.2">
      <c r="T2051" s="27"/>
    </row>
    <row r="2052" spans="20:20" ht="15" customHeight="1" x14ac:dyDescent="0.2">
      <c r="T2052" s="27"/>
    </row>
    <row r="2053" spans="20:20" ht="15" customHeight="1" x14ac:dyDescent="0.2">
      <c r="T2053" s="27"/>
    </row>
    <row r="2054" spans="20:20" ht="15" customHeight="1" x14ac:dyDescent="0.2">
      <c r="T2054" s="27"/>
    </row>
    <row r="2055" spans="20:20" ht="15" customHeight="1" x14ac:dyDescent="0.2">
      <c r="T2055" s="27"/>
    </row>
    <row r="2056" spans="20:20" ht="15" customHeight="1" x14ac:dyDescent="0.2">
      <c r="T2056" s="27"/>
    </row>
    <row r="2057" spans="20:20" ht="15" customHeight="1" x14ac:dyDescent="0.2">
      <c r="T2057" s="27"/>
    </row>
    <row r="2058" spans="20:20" ht="15" customHeight="1" x14ac:dyDescent="0.2">
      <c r="T2058" s="27"/>
    </row>
    <row r="2059" spans="20:20" ht="15" customHeight="1" x14ac:dyDescent="0.2">
      <c r="T2059" s="27"/>
    </row>
    <row r="2060" spans="20:20" ht="15" customHeight="1" x14ac:dyDescent="0.2">
      <c r="T2060" s="27"/>
    </row>
    <row r="2061" spans="20:20" ht="15" customHeight="1" x14ac:dyDescent="0.2">
      <c r="T2061" s="27"/>
    </row>
    <row r="2062" spans="20:20" ht="15" customHeight="1" x14ac:dyDescent="0.2">
      <c r="T2062" s="27"/>
    </row>
    <row r="2063" spans="20:20" ht="15" customHeight="1" x14ac:dyDescent="0.2">
      <c r="T2063" s="27"/>
    </row>
    <row r="2064" spans="20:20" ht="15" customHeight="1" x14ac:dyDescent="0.2">
      <c r="T2064" s="27"/>
    </row>
    <row r="2065" spans="20:20" ht="15" customHeight="1" x14ac:dyDescent="0.2">
      <c r="T2065" s="27"/>
    </row>
    <row r="2066" spans="20:20" ht="15" customHeight="1" x14ac:dyDescent="0.2">
      <c r="T2066" s="27"/>
    </row>
    <row r="2067" spans="20:20" ht="15" customHeight="1" x14ac:dyDescent="0.2">
      <c r="T2067" s="27"/>
    </row>
    <row r="2068" spans="20:20" ht="15" customHeight="1" x14ac:dyDescent="0.2">
      <c r="T2068" s="27"/>
    </row>
    <row r="2069" spans="20:20" ht="15" customHeight="1" x14ac:dyDescent="0.2">
      <c r="T2069" s="27"/>
    </row>
    <row r="2070" spans="20:20" ht="15" customHeight="1" x14ac:dyDescent="0.2">
      <c r="T2070" s="27"/>
    </row>
    <row r="2071" spans="20:20" ht="15" customHeight="1" x14ac:dyDescent="0.2">
      <c r="T2071" s="27"/>
    </row>
    <row r="2072" spans="20:20" ht="15" customHeight="1" x14ac:dyDescent="0.2">
      <c r="T2072" s="27"/>
    </row>
    <row r="2073" spans="20:20" ht="15" customHeight="1" x14ac:dyDescent="0.2">
      <c r="T2073" s="27"/>
    </row>
    <row r="2074" spans="20:20" ht="15" customHeight="1" x14ac:dyDescent="0.2">
      <c r="T2074" s="27"/>
    </row>
    <row r="2075" spans="20:20" ht="15" customHeight="1" x14ac:dyDescent="0.2">
      <c r="T2075" s="27"/>
    </row>
    <row r="2076" spans="20:20" ht="15" customHeight="1" x14ac:dyDescent="0.2">
      <c r="T2076" s="27"/>
    </row>
    <row r="2077" spans="20:20" ht="15" customHeight="1" x14ac:dyDescent="0.2">
      <c r="T2077" s="27"/>
    </row>
    <row r="2078" spans="20:20" ht="15" customHeight="1" x14ac:dyDescent="0.2">
      <c r="T2078" s="27"/>
    </row>
    <row r="2079" spans="20:20" ht="15" customHeight="1" x14ac:dyDescent="0.2">
      <c r="T2079" s="27"/>
    </row>
    <row r="2080" spans="20:20" ht="15" customHeight="1" x14ac:dyDescent="0.2">
      <c r="T2080" s="27"/>
    </row>
    <row r="2081" spans="20:20" ht="15" customHeight="1" x14ac:dyDescent="0.2">
      <c r="T2081" s="27"/>
    </row>
    <row r="2082" spans="20:20" ht="15" customHeight="1" x14ac:dyDescent="0.2">
      <c r="T2082" s="27"/>
    </row>
    <row r="2083" spans="20:20" ht="15" customHeight="1" x14ac:dyDescent="0.2">
      <c r="T2083" s="27"/>
    </row>
    <row r="2084" spans="20:20" ht="15" customHeight="1" x14ac:dyDescent="0.2">
      <c r="T2084" s="27"/>
    </row>
    <row r="2085" spans="20:20" ht="15" customHeight="1" x14ac:dyDescent="0.2">
      <c r="T2085" s="27"/>
    </row>
    <row r="2086" spans="20:20" ht="15" customHeight="1" x14ac:dyDescent="0.2">
      <c r="T2086" s="27"/>
    </row>
    <row r="2087" spans="20:20" ht="15" customHeight="1" x14ac:dyDescent="0.2">
      <c r="T2087" s="27"/>
    </row>
    <row r="2088" spans="20:20" ht="15" customHeight="1" x14ac:dyDescent="0.2">
      <c r="T2088" s="27"/>
    </row>
    <row r="2089" spans="20:20" ht="15" customHeight="1" x14ac:dyDescent="0.2">
      <c r="T2089" s="27"/>
    </row>
    <row r="2090" spans="20:20" ht="15" customHeight="1" x14ac:dyDescent="0.2">
      <c r="T2090" s="27"/>
    </row>
    <row r="2091" spans="20:20" ht="15" customHeight="1" x14ac:dyDescent="0.2">
      <c r="T2091" s="27"/>
    </row>
    <row r="2092" spans="20:20" ht="15" customHeight="1" x14ac:dyDescent="0.2">
      <c r="T2092" s="27"/>
    </row>
    <row r="2093" spans="20:20" ht="15" customHeight="1" x14ac:dyDescent="0.2">
      <c r="T2093" s="27"/>
    </row>
    <row r="2094" spans="20:20" ht="15" customHeight="1" x14ac:dyDescent="0.2">
      <c r="T2094" s="27"/>
    </row>
    <row r="2095" spans="20:20" ht="15" customHeight="1" x14ac:dyDescent="0.2">
      <c r="T2095" s="27"/>
    </row>
    <row r="2096" spans="20:20" ht="15" customHeight="1" x14ac:dyDescent="0.2">
      <c r="T2096" s="27"/>
    </row>
    <row r="2097" spans="20:20" ht="15" customHeight="1" x14ac:dyDescent="0.2">
      <c r="T2097" s="27"/>
    </row>
    <row r="2098" spans="20:20" ht="15" customHeight="1" x14ac:dyDescent="0.2">
      <c r="T2098" s="27"/>
    </row>
    <row r="2099" spans="20:20" ht="15" customHeight="1" x14ac:dyDescent="0.2">
      <c r="T2099" s="27"/>
    </row>
    <row r="2100" spans="20:20" ht="15" customHeight="1" x14ac:dyDescent="0.2">
      <c r="T2100" s="27"/>
    </row>
    <row r="2101" spans="20:20" ht="15" customHeight="1" x14ac:dyDescent="0.2">
      <c r="T2101" s="27"/>
    </row>
    <row r="2102" spans="20:20" ht="15" customHeight="1" x14ac:dyDescent="0.2">
      <c r="T2102" s="27"/>
    </row>
    <row r="2103" spans="20:20" ht="15" customHeight="1" x14ac:dyDescent="0.2">
      <c r="T2103" s="27"/>
    </row>
    <row r="2104" spans="20:20" ht="15" customHeight="1" x14ac:dyDescent="0.2">
      <c r="T2104" s="27"/>
    </row>
    <row r="2105" spans="20:20" ht="15" customHeight="1" x14ac:dyDescent="0.2">
      <c r="T2105" s="27"/>
    </row>
    <row r="2106" spans="20:20" ht="15" customHeight="1" x14ac:dyDescent="0.2">
      <c r="T2106" s="27"/>
    </row>
    <row r="2107" spans="20:20" ht="15" customHeight="1" x14ac:dyDescent="0.2">
      <c r="T2107" s="27"/>
    </row>
    <row r="2108" spans="20:20" ht="15" customHeight="1" x14ac:dyDescent="0.2">
      <c r="T2108" s="27"/>
    </row>
    <row r="2109" spans="20:20" ht="15" customHeight="1" x14ac:dyDescent="0.2">
      <c r="T2109" s="27"/>
    </row>
    <row r="2110" spans="20:20" ht="15" customHeight="1" x14ac:dyDescent="0.2">
      <c r="T2110" s="27"/>
    </row>
    <row r="2111" spans="20:20" ht="15" customHeight="1" x14ac:dyDescent="0.2">
      <c r="T2111" s="27"/>
    </row>
    <row r="2112" spans="20:20" ht="15" customHeight="1" x14ac:dyDescent="0.2">
      <c r="T2112" s="27"/>
    </row>
    <row r="2113" spans="20:20" ht="15" customHeight="1" x14ac:dyDescent="0.2">
      <c r="T2113" s="27"/>
    </row>
    <row r="2114" spans="20:20" ht="15" customHeight="1" x14ac:dyDescent="0.2">
      <c r="T2114" s="27"/>
    </row>
    <row r="2115" spans="20:20" ht="15" customHeight="1" x14ac:dyDescent="0.2">
      <c r="T2115" s="27"/>
    </row>
    <row r="2116" spans="20:20" ht="15" customHeight="1" x14ac:dyDescent="0.2">
      <c r="T2116" s="27"/>
    </row>
    <row r="2117" spans="20:20" ht="15" customHeight="1" x14ac:dyDescent="0.2">
      <c r="T2117" s="27"/>
    </row>
    <row r="2118" spans="20:20" ht="15" customHeight="1" x14ac:dyDescent="0.2">
      <c r="T2118" s="27"/>
    </row>
    <row r="2119" spans="20:20" ht="15" customHeight="1" x14ac:dyDescent="0.2">
      <c r="T2119" s="27"/>
    </row>
    <row r="2120" spans="20:20" ht="15" customHeight="1" x14ac:dyDescent="0.2">
      <c r="T2120" s="27"/>
    </row>
    <row r="2121" spans="20:20" ht="15" customHeight="1" x14ac:dyDescent="0.2">
      <c r="T2121" s="27"/>
    </row>
    <row r="2122" spans="20:20" ht="15" customHeight="1" x14ac:dyDescent="0.2">
      <c r="T2122" s="27"/>
    </row>
    <row r="2123" spans="20:20" ht="15" customHeight="1" x14ac:dyDescent="0.2">
      <c r="T2123" s="27"/>
    </row>
    <row r="2124" spans="20:20" ht="15" customHeight="1" x14ac:dyDescent="0.2">
      <c r="T2124" s="27"/>
    </row>
    <row r="2125" spans="20:20" ht="15" customHeight="1" x14ac:dyDescent="0.2">
      <c r="T2125" s="27"/>
    </row>
    <row r="2126" spans="20:20" ht="15" customHeight="1" x14ac:dyDescent="0.2">
      <c r="T2126" s="27"/>
    </row>
    <row r="2127" spans="20:20" ht="15" customHeight="1" x14ac:dyDescent="0.2">
      <c r="T2127" s="27"/>
    </row>
    <row r="2128" spans="20:20" ht="15" customHeight="1" x14ac:dyDescent="0.2">
      <c r="T2128" s="27"/>
    </row>
    <row r="2129" spans="20:20" ht="15" customHeight="1" x14ac:dyDescent="0.2">
      <c r="T2129" s="27"/>
    </row>
    <row r="2130" spans="20:20" ht="15" customHeight="1" x14ac:dyDescent="0.2">
      <c r="T2130" s="27"/>
    </row>
    <row r="2131" spans="20:20" ht="15" customHeight="1" x14ac:dyDescent="0.2">
      <c r="T2131" s="27"/>
    </row>
    <row r="2132" spans="20:20" ht="15" customHeight="1" x14ac:dyDescent="0.2">
      <c r="T2132" s="27"/>
    </row>
    <row r="2133" spans="20:20" ht="15" customHeight="1" x14ac:dyDescent="0.2">
      <c r="T2133" s="27"/>
    </row>
    <row r="2134" spans="20:20" ht="15" customHeight="1" x14ac:dyDescent="0.2">
      <c r="T2134" s="27"/>
    </row>
    <row r="2135" spans="20:20" ht="15" customHeight="1" x14ac:dyDescent="0.2">
      <c r="T2135" s="27"/>
    </row>
    <row r="2136" spans="20:20" ht="15" customHeight="1" x14ac:dyDescent="0.2">
      <c r="T2136" s="27"/>
    </row>
    <row r="2137" spans="20:20" ht="15" customHeight="1" x14ac:dyDescent="0.2">
      <c r="T2137" s="27"/>
    </row>
    <row r="2138" spans="20:20" ht="15" customHeight="1" x14ac:dyDescent="0.2">
      <c r="T2138" s="27"/>
    </row>
    <row r="2139" spans="20:20" ht="15" customHeight="1" x14ac:dyDescent="0.2">
      <c r="T2139" s="27"/>
    </row>
    <row r="2140" spans="20:20" ht="15" customHeight="1" x14ac:dyDescent="0.2">
      <c r="T2140" s="27"/>
    </row>
    <row r="2141" spans="20:20" ht="15" customHeight="1" x14ac:dyDescent="0.2">
      <c r="T2141" s="27"/>
    </row>
    <row r="2142" spans="20:20" ht="15" customHeight="1" x14ac:dyDescent="0.2">
      <c r="T2142" s="27"/>
    </row>
    <row r="2143" spans="20:20" ht="15" customHeight="1" x14ac:dyDescent="0.2">
      <c r="T2143" s="27"/>
    </row>
    <row r="2144" spans="20:20" ht="15" customHeight="1" x14ac:dyDescent="0.2">
      <c r="T2144" s="27"/>
    </row>
    <row r="2145" spans="20:20" ht="15" customHeight="1" x14ac:dyDescent="0.2">
      <c r="T2145" s="27"/>
    </row>
    <row r="2146" spans="20:20" ht="15" customHeight="1" x14ac:dyDescent="0.2">
      <c r="T2146" s="27"/>
    </row>
    <row r="2147" spans="20:20" ht="15" customHeight="1" x14ac:dyDescent="0.2">
      <c r="T2147" s="27"/>
    </row>
    <row r="2148" spans="20:20" ht="15" customHeight="1" x14ac:dyDescent="0.2">
      <c r="T2148" s="27"/>
    </row>
    <row r="2149" spans="20:20" ht="15" customHeight="1" x14ac:dyDescent="0.2">
      <c r="T2149" s="27"/>
    </row>
    <row r="2150" spans="20:20" ht="15" customHeight="1" x14ac:dyDescent="0.2">
      <c r="T2150" s="27"/>
    </row>
    <row r="2151" spans="20:20" ht="15" customHeight="1" x14ac:dyDescent="0.2">
      <c r="T2151" s="27"/>
    </row>
    <row r="2152" spans="20:20" ht="15" customHeight="1" x14ac:dyDescent="0.2">
      <c r="T2152" s="27"/>
    </row>
    <row r="2153" spans="20:20" ht="15" customHeight="1" x14ac:dyDescent="0.2">
      <c r="T2153" s="27"/>
    </row>
    <row r="2154" spans="20:20" ht="15" customHeight="1" x14ac:dyDescent="0.2">
      <c r="T2154" s="27"/>
    </row>
    <row r="2155" spans="20:20" ht="15" customHeight="1" x14ac:dyDescent="0.2">
      <c r="T2155" s="27"/>
    </row>
    <row r="2156" spans="20:20" ht="15" customHeight="1" x14ac:dyDescent="0.2">
      <c r="T2156" s="27"/>
    </row>
    <row r="2157" spans="20:20" ht="15" customHeight="1" x14ac:dyDescent="0.2">
      <c r="T2157" s="27"/>
    </row>
    <row r="2158" spans="20:20" ht="15" customHeight="1" x14ac:dyDescent="0.2">
      <c r="T2158" s="27"/>
    </row>
    <row r="2159" spans="20:20" ht="15" customHeight="1" x14ac:dyDescent="0.2">
      <c r="T2159" s="27"/>
    </row>
    <row r="2160" spans="20:20" ht="15" customHeight="1" x14ac:dyDescent="0.2">
      <c r="T2160" s="27"/>
    </row>
    <row r="2161" spans="20:20" ht="15" customHeight="1" x14ac:dyDescent="0.2">
      <c r="T2161" s="27"/>
    </row>
    <row r="2162" spans="20:20" ht="15" customHeight="1" x14ac:dyDescent="0.2">
      <c r="T2162" s="27"/>
    </row>
    <row r="2163" spans="20:20" ht="15" customHeight="1" x14ac:dyDescent="0.2">
      <c r="T2163" s="27"/>
    </row>
    <row r="2164" spans="20:20" ht="15" customHeight="1" x14ac:dyDescent="0.2">
      <c r="T2164" s="27"/>
    </row>
    <row r="2165" spans="20:20" ht="15" customHeight="1" x14ac:dyDescent="0.2">
      <c r="T2165" s="27"/>
    </row>
    <row r="2166" spans="20:20" ht="15" customHeight="1" x14ac:dyDescent="0.2">
      <c r="T2166" s="27"/>
    </row>
    <row r="2167" spans="20:20" ht="15" customHeight="1" x14ac:dyDescent="0.2">
      <c r="T2167" s="27"/>
    </row>
    <row r="2168" spans="20:20" ht="15" customHeight="1" x14ac:dyDescent="0.2">
      <c r="T2168" s="27"/>
    </row>
    <row r="2169" spans="20:20" ht="15" customHeight="1" x14ac:dyDescent="0.2">
      <c r="T2169" s="27"/>
    </row>
    <row r="2170" spans="20:20" ht="15" customHeight="1" x14ac:dyDescent="0.2">
      <c r="T2170" s="27"/>
    </row>
    <row r="2171" spans="20:20" ht="15" customHeight="1" x14ac:dyDescent="0.2">
      <c r="T2171" s="27"/>
    </row>
    <row r="2172" spans="20:20" ht="15" customHeight="1" x14ac:dyDescent="0.2">
      <c r="T2172" s="27"/>
    </row>
    <row r="2173" spans="20:20" ht="15" customHeight="1" x14ac:dyDescent="0.2">
      <c r="T2173" s="27"/>
    </row>
    <row r="2174" spans="20:20" ht="15" customHeight="1" x14ac:dyDescent="0.2">
      <c r="T2174" s="27"/>
    </row>
    <row r="2175" spans="20:20" ht="15" customHeight="1" x14ac:dyDescent="0.2">
      <c r="T2175" s="27"/>
    </row>
    <row r="2176" spans="20:20" ht="15" customHeight="1" x14ac:dyDescent="0.2">
      <c r="T2176" s="27"/>
    </row>
    <row r="2177" spans="20:20" ht="15" customHeight="1" x14ac:dyDescent="0.2">
      <c r="T2177" s="27"/>
    </row>
    <row r="2178" spans="20:20" ht="15" customHeight="1" x14ac:dyDescent="0.2">
      <c r="T2178" s="27"/>
    </row>
    <row r="2179" spans="20:20" ht="15" customHeight="1" x14ac:dyDescent="0.2">
      <c r="T2179" s="27"/>
    </row>
    <row r="2180" spans="20:20" ht="15" customHeight="1" x14ac:dyDescent="0.2">
      <c r="T2180" s="27"/>
    </row>
    <row r="2181" spans="20:20" ht="15" customHeight="1" x14ac:dyDescent="0.2">
      <c r="T2181" s="27"/>
    </row>
    <row r="2182" spans="20:20" ht="15" customHeight="1" x14ac:dyDescent="0.2">
      <c r="T2182" s="27"/>
    </row>
    <row r="2183" spans="20:20" ht="15" customHeight="1" x14ac:dyDescent="0.2">
      <c r="T2183" s="27"/>
    </row>
    <row r="2184" spans="20:20" ht="15" customHeight="1" x14ac:dyDescent="0.2">
      <c r="T2184" s="27"/>
    </row>
    <row r="2185" spans="20:20" ht="15" customHeight="1" x14ac:dyDescent="0.2">
      <c r="T2185" s="27"/>
    </row>
    <row r="2186" spans="20:20" ht="15" customHeight="1" x14ac:dyDescent="0.2">
      <c r="T2186" s="27"/>
    </row>
    <row r="2187" spans="20:20" ht="15" customHeight="1" x14ac:dyDescent="0.2">
      <c r="T2187" s="27"/>
    </row>
    <row r="2188" spans="20:20" ht="15" customHeight="1" x14ac:dyDescent="0.2">
      <c r="T2188" s="27"/>
    </row>
    <row r="2189" spans="20:20" ht="15" customHeight="1" x14ac:dyDescent="0.2">
      <c r="T2189" s="27"/>
    </row>
    <row r="2190" spans="20:20" ht="15" customHeight="1" x14ac:dyDescent="0.2">
      <c r="T2190" s="27"/>
    </row>
    <row r="2191" spans="20:20" ht="15" customHeight="1" x14ac:dyDescent="0.2">
      <c r="T2191" s="27"/>
    </row>
    <row r="2192" spans="20:20" ht="15" customHeight="1" x14ac:dyDescent="0.2">
      <c r="T2192" s="27"/>
    </row>
    <row r="2193" spans="20:20" ht="15" customHeight="1" x14ac:dyDescent="0.2">
      <c r="T2193" s="27"/>
    </row>
    <row r="2194" spans="20:20" ht="15" customHeight="1" x14ac:dyDescent="0.2">
      <c r="T2194" s="27"/>
    </row>
    <row r="2195" spans="20:20" ht="15" customHeight="1" x14ac:dyDescent="0.2">
      <c r="T2195" s="27"/>
    </row>
    <row r="2196" spans="20:20" ht="15" customHeight="1" x14ac:dyDescent="0.2">
      <c r="T2196" s="27"/>
    </row>
    <row r="2197" spans="20:20" ht="15" customHeight="1" x14ac:dyDescent="0.2">
      <c r="T2197" s="27"/>
    </row>
    <row r="2198" spans="20:20" ht="15" customHeight="1" x14ac:dyDescent="0.2">
      <c r="T2198" s="27"/>
    </row>
    <row r="2199" spans="20:20" ht="15" customHeight="1" x14ac:dyDescent="0.2">
      <c r="T2199" s="27"/>
    </row>
    <row r="2200" spans="20:20" ht="15" customHeight="1" x14ac:dyDescent="0.2">
      <c r="T2200" s="27"/>
    </row>
    <row r="2201" spans="20:20" ht="15" customHeight="1" x14ac:dyDescent="0.2">
      <c r="T2201" s="27"/>
    </row>
    <row r="2202" spans="20:20" ht="15" customHeight="1" x14ac:dyDescent="0.2">
      <c r="T2202" s="27"/>
    </row>
    <row r="2203" spans="20:20" ht="15" customHeight="1" x14ac:dyDescent="0.2">
      <c r="T2203" s="27"/>
    </row>
    <row r="2204" spans="20:20" ht="15" customHeight="1" x14ac:dyDescent="0.2">
      <c r="T2204" s="27"/>
    </row>
    <row r="2205" spans="20:20" ht="15" customHeight="1" x14ac:dyDescent="0.2">
      <c r="T2205" s="27"/>
    </row>
    <row r="2206" spans="20:20" ht="15" customHeight="1" x14ac:dyDescent="0.2">
      <c r="T2206" s="27"/>
    </row>
    <row r="2207" spans="20:20" ht="15" customHeight="1" x14ac:dyDescent="0.2">
      <c r="T2207" s="27"/>
    </row>
    <row r="2208" spans="20:20" ht="15" customHeight="1" x14ac:dyDescent="0.2">
      <c r="T2208" s="27"/>
    </row>
    <row r="2209" spans="20:20" ht="15" customHeight="1" x14ac:dyDescent="0.2">
      <c r="T2209" s="27"/>
    </row>
    <row r="2210" spans="20:20" ht="15" customHeight="1" x14ac:dyDescent="0.2">
      <c r="T2210" s="27"/>
    </row>
    <row r="2211" spans="20:20" ht="15" customHeight="1" x14ac:dyDescent="0.2">
      <c r="T2211" s="27"/>
    </row>
    <row r="2212" spans="20:20" ht="15" customHeight="1" x14ac:dyDescent="0.2">
      <c r="T2212" s="27"/>
    </row>
    <row r="2213" spans="20:20" ht="15" customHeight="1" x14ac:dyDescent="0.2">
      <c r="T2213" s="27"/>
    </row>
    <row r="2214" spans="20:20" ht="15" customHeight="1" x14ac:dyDescent="0.2">
      <c r="T2214" s="27"/>
    </row>
    <row r="2215" spans="20:20" ht="15" customHeight="1" x14ac:dyDescent="0.2">
      <c r="T2215" s="27"/>
    </row>
    <row r="2216" spans="20:20" ht="15" customHeight="1" x14ac:dyDescent="0.2">
      <c r="T2216" s="27"/>
    </row>
    <row r="2217" spans="20:20" ht="15" customHeight="1" x14ac:dyDescent="0.2">
      <c r="T2217" s="27"/>
    </row>
    <row r="2218" spans="20:20" ht="15" customHeight="1" x14ac:dyDescent="0.2">
      <c r="T2218" s="27"/>
    </row>
    <row r="2219" spans="20:20" ht="15" customHeight="1" x14ac:dyDescent="0.2">
      <c r="T2219" s="27"/>
    </row>
    <row r="2220" spans="20:20" ht="15" customHeight="1" x14ac:dyDescent="0.2">
      <c r="T2220" s="27"/>
    </row>
    <row r="2221" spans="20:20" ht="15" customHeight="1" x14ac:dyDescent="0.2">
      <c r="T2221" s="27"/>
    </row>
    <row r="2222" spans="20:20" ht="15" customHeight="1" x14ac:dyDescent="0.2">
      <c r="T2222" s="27"/>
    </row>
    <row r="2223" spans="20:20" ht="15" customHeight="1" x14ac:dyDescent="0.2">
      <c r="T2223" s="27"/>
    </row>
    <row r="2224" spans="20:20" ht="15" customHeight="1" x14ac:dyDescent="0.2">
      <c r="T2224" s="27"/>
    </row>
    <row r="2225" spans="20:20" ht="15" customHeight="1" x14ac:dyDescent="0.2">
      <c r="T2225" s="27"/>
    </row>
    <row r="2226" spans="20:20" ht="15" customHeight="1" x14ac:dyDescent="0.2">
      <c r="T2226" s="27"/>
    </row>
    <row r="2227" spans="20:20" ht="15" customHeight="1" x14ac:dyDescent="0.2">
      <c r="T2227" s="27"/>
    </row>
    <row r="2228" spans="20:20" ht="15" customHeight="1" x14ac:dyDescent="0.2">
      <c r="T2228" s="27"/>
    </row>
    <row r="2229" spans="20:20" ht="15" customHeight="1" x14ac:dyDescent="0.2">
      <c r="T2229" s="27"/>
    </row>
    <row r="2230" spans="20:20" ht="15" customHeight="1" x14ac:dyDescent="0.2">
      <c r="T2230" s="27"/>
    </row>
    <row r="2231" spans="20:20" ht="15" customHeight="1" x14ac:dyDescent="0.2">
      <c r="T2231" s="27"/>
    </row>
    <row r="2232" spans="20:20" ht="15" customHeight="1" x14ac:dyDescent="0.2">
      <c r="T2232" s="27"/>
    </row>
    <row r="2233" spans="20:20" ht="15" customHeight="1" x14ac:dyDescent="0.2">
      <c r="T2233" s="27"/>
    </row>
    <row r="2234" spans="20:20" ht="15" customHeight="1" x14ac:dyDescent="0.2">
      <c r="T2234" s="27"/>
    </row>
    <row r="2235" spans="20:20" ht="15" customHeight="1" x14ac:dyDescent="0.2">
      <c r="T2235" s="27"/>
    </row>
    <row r="2236" spans="20:20" ht="15" customHeight="1" x14ac:dyDescent="0.2">
      <c r="T2236" s="27"/>
    </row>
    <row r="2237" spans="20:20" ht="15" customHeight="1" x14ac:dyDescent="0.2">
      <c r="T2237" s="27"/>
    </row>
    <row r="2238" spans="20:20" ht="15" customHeight="1" x14ac:dyDescent="0.2">
      <c r="T2238" s="27"/>
    </row>
    <row r="2239" spans="20:20" ht="15" customHeight="1" x14ac:dyDescent="0.2">
      <c r="T2239" s="27"/>
    </row>
    <row r="2240" spans="20:20" ht="15" customHeight="1" x14ac:dyDescent="0.2">
      <c r="T2240" s="27"/>
    </row>
    <row r="2241" spans="20:20" ht="15" customHeight="1" x14ac:dyDescent="0.2">
      <c r="T2241" s="27"/>
    </row>
    <row r="2242" spans="20:20" ht="15" customHeight="1" x14ac:dyDescent="0.2">
      <c r="T2242" s="27"/>
    </row>
    <row r="2243" spans="20:20" ht="15" customHeight="1" x14ac:dyDescent="0.2">
      <c r="T2243" s="27"/>
    </row>
    <row r="2244" spans="20:20" ht="15" customHeight="1" x14ac:dyDescent="0.2">
      <c r="T2244" s="27"/>
    </row>
    <row r="2245" spans="20:20" ht="15" customHeight="1" x14ac:dyDescent="0.2">
      <c r="T2245" s="27"/>
    </row>
    <row r="2246" spans="20:20" ht="15" customHeight="1" x14ac:dyDescent="0.2">
      <c r="T2246" s="27"/>
    </row>
    <row r="2247" spans="20:20" ht="15" customHeight="1" x14ac:dyDescent="0.2">
      <c r="T2247" s="27"/>
    </row>
    <row r="2248" spans="20:20" ht="15" customHeight="1" x14ac:dyDescent="0.2">
      <c r="T2248" s="27"/>
    </row>
    <row r="2249" spans="20:20" ht="15" customHeight="1" x14ac:dyDescent="0.2">
      <c r="T2249" s="27"/>
    </row>
    <row r="2250" spans="20:20" ht="15" customHeight="1" x14ac:dyDescent="0.2">
      <c r="T2250" s="27"/>
    </row>
    <row r="2251" spans="20:20" ht="15" customHeight="1" x14ac:dyDescent="0.2">
      <c r="T2251" s="27"/>
    </row>
    <row r="2252" spans="20:20" ht="15" customHeight="1" x14ac:dyDescent="0.2">
      <c r="T2252" s="27"/>
    </row>
    <row r="2253" spans="20:20" ht="15" customHeight="1" x14ac:dyDescent="0.2">
      <c r="T2253" s="27"/>
    </row>
    <row r="2254" spans="20:20" ht="15" customHeight="1" x14ac:dyDescent="0.2">
      <c r="T2254" s="27"/>
    </row>
    <row r="2255" spans="20:20" ht="15" customHeight="1" x14ac:dyDescent="0.2">
      <c r="T2255" s="27"/>
    </row>
    <row r="2256" spans="20:20" ht="15" customHeight="1" x14ac:dyDescent="0.2">
      <c r="T2256" s="27"/>
    </row>
    <row r="2257" spans="20:20" ht="15" customHeight="1" x14ac:dyDescent="0.2">
      <c r="T2257" s="27"/>
    </row>
    <row r="2258" spans="20:20" ht="15" customHeight="1" x14ac:dyDescent="0.2">
      <c r="T2258" s="27"/>
    </row>
    <row r="2259" spans="20:20" ht="15" customHeight="1" x14ac:dyDescent="0.2">
      <c r="T2259" s="27"/>
    </row>
    <row r="2260" spans="20:20" ht="15" customHeight="1" x14ac:dyDescent="0.2">
      <c r="T2260" s="27"/>
    </row>
    <row r="2261" spans="20:20" ht="15" customHeight="1" x14ac:dyDescent="0.2">
      <c r="T2261" s="27"/>
    </row>
    <row r="2262" spans="20:20" ht="15" customHeight="1" x14ac:dyDescent="0.2">
      <c r="T2262" s="27"/>
    </row>
    <row r="2263" spans="20:20" ht="15" customHeight="1" x14ac:dyDescent="0.2">
      <c r="T2263" s="27"/>
    </row>
    <row r="2264" spans="20:20" ht="15" customHeight="1" x14ac:dyDescent="0.2">
      <c r="T2264" s="27"/>
    </row>
    <row r="2265" spans="20:20" ht="15" customHeight="1" x14ac:dyDescent="0.2">
      <c r="T2265" s="27"/>
    </row>
    <row r="2266" spans="20:20" ht="15" customHeight="1" x14ac:dyDescent="0.2">
      <c r="T2266" s="27"/>
    </row>
    <row r="2267" spans="20:20" ht="15" customHeight="1" x14ac:dyDescent="0.2">
      <c r="T2267" s="27"/>
    </row>
    <row r="2268" spans="20:20" ht="15" customHeight="1" x14ac:dyDescent="0.2">
      <c r="T2268" s="27"/>
    </row>
    <row r="2269" spans="20:20" ht="15" customHeight="1" x14ac:dyDescent="0.2">
      <c r="T2269" s="27"/>
    </row>
    <row r="2270" spans="20:20" ht="15" customHeight="1" x14ac:dyDescent="0.2">
      <c r="T2270" s="27"/>
    </row>
    <row r="2271" spans="20:20" ht="15" customHeight="1" x14ac:dyDescent="0.2">
      <c r="T2271" s="27"/>
    </row>
    <row r="2272" spans="20:20" ht="15" customHeight="1" x14ac:dyDescent="0.2">
      <c r="T2272" s="27"/>
    </row>
    <row r="2273" spans="20:20" ht="15" customHeight="1" x14ac:dyDescent="0.2">
      <c r="T2273" s="27"/>
    </row>
    <row r="2274" spans="20:20" ht="15" customHeight="1" x14ac:dyDescent="0.2">
      <c r="T2274" s="27"/>
    </row>
    <row r="2275" spans="20:20" ht="15" customHeight="1" x14ac:dyDescent="0.2">
      <c r="T2275" s="27"/>
    </row>
    <row r="2276" spans="20:20" ht="15" customHeight="1" x14ac:dyDescent="0.2">
      <c r="T2276" s="27"/>
    </row>
    <row r="2277" spans="20:20" ht="15" customHeight="1" x14ac:dyDescent="0.2">
      <c r="T2277" s="27"/>
    </row>
    <row r="2278" spans="20:20" ht="15" customHeight="1" x14ac:dyDescent="0.2">
      <c r="T2278" s="27"/>
    </row>
    <row r="2279" spans="20:20" ht="15" customHeight="1" x14ac:dyDescent="0.2">
      <c r="T2279" s="27"/>
    </row>
    <row r="2280" spans="20:20" ht="15" customHeight="1" x14ac:dyDescent="0.2">
      <c r="T2280" s="27"/>
    </row>
    <row r="2281" spans="20:20" ht="15" customHeight="1" x14ac:dyDescent="0.2">
      <c r="T2281" s="27"/>
    </row>
    <row r="2282" spans="20:20" ht="15" customHeight="1" x14ac:dyDescent="0.2">
      <c r="T2282" s="27"/>
    </row>
    <row r="2283" spans="20:20" ht="15" customHeight="1" x14ac:dyDescent="0.2">
      <c r="T2283" s="27"/>
    </row>
    <row r="2284" spans="20:20" ht="15" customHeight="1" x14ac:dyDescent="0.2">
      <c r="T2284" s="27"/>
    </row>
    <row r="2285" spans="20:20" ht="15" customHeight="1" x14ac:dyDescent="0.2">
      <c r="T2285" s="27"/>
    </row>
    <row r="2286" spans="20:20" ht="15" customHeight="1" x14ac:dyDescent="0.2">
      <c r="T2286" s="27"/>
    </row>
    <row r="2287" spans="20:20" ht="15" customHeight="1" x14ac:dyDescent="0.2">
      <c r="T2287" s="27"/>
    </row>
    <row r="2288" spans="20:20" ht="15" customHeight="1" x14ac:dyDescent="0.2">
      <c r="T2288" s="27"/>
    </row>
    <row r="2289" spans="20:20" ht="15" customHeight="1" x14ac:dyDescent="0.2">
      <c r="T2289" s="27"/>
    </row>
    <row r="2290" spans="20:20" ht="15" customHeight="1" x14ac:dyDescent="0.2">
      <c r="T2290" s="27"/>
    </row>
    <row r="2291" spans="20:20" ht="15" customHeight="1" x14ac:dyDescent="0.2">
      <c r="T2291" s="27"/>
    </row>
    <row r="2292" spans="20:20" ht="15" customHeight="1" x14ac:dyDescent="0.2">
      <c r="T2292" s="27"/>
    </row>
    <row r="2293" spans="20:20" ht="15" customHeight="1" x14ac:dyDescent="0.2">
      <c r="T2293" s="27"/>
    </row>
    <row r="2294" spans="20:20" ht="15" customHeight="1" x14ac:dyDescent="0.2">
      <c r="T2294" s="27"/>
    </row>
    <row r="2295" spans="20:20" ht="15" customHeight="1" x14ac:dyDescent="0.2">
      <c r="T2295" s="27"/>
    </row>
    <row r="2296" spans="20:20" ht="15" customHeight="1" x14ac:dyDescent="0.2">
      <c r="T2296" s="27"/>
    </row>
    <row r="2297" spans="20:20" ht="15" customHeight="1" x14ac:dyDescent="0.2">
      <c r="T2297" s="27"/>
    </row>
    <row r="2298" spans="20:20" ht="15" customHeight="1" x14ac:dyDescent="0.2">
      <c r="T2298" s="27"/>
    </row>
    <row r="2299" spans="20:20" ht="15" customHeight="1" x14ac:dyDescent="0.2">
      <c r="T2299" s="27"/>
    </row>
    <row r="2300" spans="20:20" ht="15" customHeight="1" x14ac:dyDescent="0.2">
      <c r="T2300" s="27"/>
    </row>
    <row r="2301" spans="20:20" ht="15" customHeight="1" x14ac:dyDescent="0.2">
      <c r="T2301" s="27"/>
    </row>
    <row r="2302" spans="20:20" ht="15" customHeight="1" x14ac:dyDescent="0.2">
      <c r="T2302" s="27"/>
    </row>
    <row r="2303" spans="20:20" ht="15" customHeight="1" x14ac:dyDescent="0.2">
      <c r="T2303" s="27"/>
    </row>
    <row r="2304" spans="20:20" ht="15" customHeight="1" x14ac:dyDescent="0.2">
      <c r="T2304" s="27"/>
    </row>
    <row r="2305" spans="20:20" ht="15" customHeight="1" x14ac:dyDescent="0.2">
      <c r="T2305" s="27"/>
    </row>
    <row r="2306" spans="20:20" ht="15" customHeight="1" x14ac:dyDescent="0.2">
      <c r="T2306" s="27"/>
    </row>
    <row r="2307" spans="20:20" ht="15" customHeight="1" x14ac:dyDescent="0.2">
      <c r="T2307" s="27"/>
    </row>
    <row r="2308" spans="20:20" ht="15" customHeight="1" x14ac:dyDescent="0.2">
      <c r="T2308" s="27"/>
    </row>
    <row r="2309" spans="20:20" ht="15" customHeight="1" x14ac:dyDescent="0.2">
      <c r="T2309" s="27"/>
    </row>
    <row r="2310" spans="20:20" ht="15" customHeight="1" x14ac:dyDescent="0.2">
      <c r="T2310" s="27"/>
    </row>
    <row r="2311" spans="20:20" ht="15" customHeight="1" x14ac:dyDescent="0.2">
      <c r="T2311" s="27"/>
    </row>
    <row r="2312" spans="20:20" ht="15" customHeight="1" x14ac:dyDescent="0.2">
      <c r="T2312" s="27"/>
    </row>
    <row r="2313" spans="20:20" ht="15" customHeight="1" x14ac:dyDescent="0.2">
      <c r="T2313" s="27"/>
    </row>
    <row r="2314" spans="20:20" ht="15" customHeight="1" x14ac:dyDescent="0.2">
      <c r="T2314" s="27"/>
    </row>
    <row r="2315" spans="20:20" ht="15" customHeight="1" x14ac:dyDescent="0.2">
      <c r="T2315" s="27"/>
    </row>
    <row r="2316" spans="20:20" ht="15" customHeight="1" x14ac:dyDescent="0.2">
      <c r="T2316" s="27"/>
    </row>
    <row r="2317" spans="20:20" ht="15" customHeight="1" x14ac:dyDescent="0.2">
      <c r="T2317" s="27"/>
    </row>
    <row r="2318" spans="20:20" ht="15" customHeight="1" x14ac:dyDescent="0.2">
      <c r="T2318" s="27"/>
    </row>
    <row r="2319" spans="20:20" ht="15" customHeight="1" x14ac:dyDescent="0.2">
      <c r="T2319" s="27"/>
    </row>
    <row r="2320" spans="20:20" ht="15" customHeight="1" x14ac:dyDescent="0.2">
      <c r="T2320" s="27"/>
    </row>
    <row r="2321" spans="20:20" ht="15" customHeight="1" x14ac:dyDescent="0.2">
      <c r="T2321" s="27"/>
    </row>
    <row r="2322" spans="20:20" ht="15" customHeight="1" x14ac:dyDescent="0.2">
      <c r="T2322" s="27"/>
    </row>
    <row r="2323" spans="20:20" ht="15" customHeight="1" x14ac:dyDescent="0.2">
      <c r="T2323" s="27"/>
    </row>
    <row r="2324" spans="20:20" ht="15" customHeight="1" x14ac:dyDescent="0.2">
      <c r="T2324" s="27"/>
    </row>
    <row r="2325" spans="20:20" ht="15" customHeight="1" x14ac:dyDescent="0.2">
      <c r="T2325" s="27"/>
    </row>
    <row r="2326" spans="20:20" ht="15" customHeight="1" x14ac:dyDescent="0.2">
      <c r="T2326" s="27"/>
    </row>
    <row r="2327" spans="20:20" ht="15" customHeight="1" x14ac:dyDescent="0.2">
      <c r="T2327" s="27"/>
    </row>
    <row r="2328" spans="20:20" ht="15" customHeight="1" x14ac:dyDescent="0.2">
      <c r="T2328" s="27"/>
    </row>
    <row r="2329" spans="20:20" ht="15" customHeight="1" x14ac:dyDescent="0.2">
      <c r="T2329" s="27"/>
    </row>
    <row r="2330" spans="20:20" ht="15" customHeight="1" x14ac:dyDescent="0.2">
      <c r="T2330" s="27"/>
    </row>
    <row r="2331" spans="20:20" ht="15" customHeight="1" x14ac:dyDescent="0.2">
      <c r="T2331" s="27"/>
    </row>
    <row r="2332" spans="20:20" ht="15" customHeight="1" x14ac:dyDescent="0.2">
      <c r="T2332" s="27"/>
    </row>
    <row r="2333" spans="20:20" ht="15" customHeight="1" x14ac:dyDescent="0.2">
      <c r="T2333" s="27"/>
    </row>
    <row r="2334" spans="20:20" ht="15" customHeight="1" x14ac:dyDescent="0.2">
      <c r="T2334" s="27"/>
    </row>
    <row r="2335" spans="20:20" ht="15" customHeight="1" x14ac:dyDescent="0.2">
      <c r="T2335" s="27"/>
    </row>
    <row r="2336" spans="20:20" ht="15" customHeight="1" x14ac:dyDescent="0.2">
      <c r="T2336" s="27"/>
    </row>
    <row r="2337" spans="20:20" ht="15" customHeight="1" x14ac:dyDescent="0.2">
      <c r="T2337" s="27"/>
    </row>
    <row r="2338" spans="20:20" ht="15" customHeight="1" x14ac:dyDescent="0.2">
      <c r="T2338" s="27"/>
    </row>
    <row r="2339" spans="20:20" ht="15" customHeight="1" x14ac:dyDescent="0.2">
      <c r="T2339" s="27"/>
    </row>
    <row r="2340" spans="20:20" ht="15" customHeight="1" x14ac:dyDescent="0.2">
      <c r="T2340" s="27"/>
    </row>
    <row r="2341" spans="20:20" ht="15" customHeight="1" x14ac:dyDescent="0.2">
      <c r="T2341" s="27"/>
    </row>
    <row r="2342" spans="20:20" ht="15" customHeight="1" x14ac:dyDescent="0.2">
      <c r="T2342" s="27"/>
    </row>
    <row r="2343" spans="20:20" ht="15" customHeight="1" x14ac:dyDescent="0.2">
      <c r="T2343" s="27"/>
    </row>
    <row r="2344" spans="20:20" ht="15" customHeight="1" x14ac:dyDescent="0.2">
      <c r="T2344" s="27"/>
    </row>
    <row r="2345" spans="20:20" ht="15" customHeight="1" x14ac:dyDescent="0.2">
      <c r="T2345" s="27"/>
    </row>
    <row r="2346" spans="20:20" ht="15" customHeight="1" x14ac:dyDescent="0.2">
      <c r="T2346" s="27"/>
    </row>
    <row r="2347" spans="20:20" ht="15" customHeight="1" x14ac:dyDescent="0.2">
      <c r="T2347" s="27"/>
    </row>
    <row r="2348" spans="20:20" ht="15" customHeight="1" x14ac:dyDescent="0.2">
      <c r="T2348" s="27"/>
    </row>
    <row r="2349" spans="20:20" ht="15" customHeight="1" x14ac:dyDescent="0.2">
      <c r="T2349" s="27"/>
    </row>
    <row r="2350" spans="20:20" ht="15" customHeight="1" x14ac:dyDescent="0.2">
      <c r="T2350" s="27"/>
    </row>
    <row r="2351" spans="20:20" ht="15" customHeight="1" x14ac:dyDescent="0.2">
      <c r="T2351" s="27"/>
    </row>
    <row r="2352" spans="20:20" ht="15" customHeight="1" x14ac:dyDescent="0.2">
      <c r="T2352" s="27"/>
    </row>
    <row r="2353" spans="20:20" ht="15" customHeight="1" x14ac:dyDescent="0.2">
      <c r="T2353" s="27"/>
    </row>
    <row r="2354" spans="20:20" ht="15" customHeight="1" x14ac:dyDescent="0.2">
      <c r="T2354" s="27"/>
    </row>
    <row r="2355" spans="20:20" ht="15" customHeight="1" x14ac:dyDescent="0.2">
      <c r="T2355" s="27"/>
    </row>
    <row r="2356" spans="20:20" ht="15" customHeight="1" x14ac:dyDescent="0.2">
      <c r="T2356" s="27"/>
    </row>
    <row r="2357" spans="20:20" ht="15" customHeight="1" x14ac:dyDescent="0.2">
      <c r="T2357" s="27"/>
    </row>
    <row r="2358" spans="20:20" ht="15" customHeight="1" x14ac:dyDescent="0.2">
      <c r="T2358" s="27"/>
    </row>
    <row r="2359" spans="20:20" ht="15" customHeight="1" x14ac:dyDescent="0.2">
      <c r="T2359" s="27"/>
    </row>
    <row r="2360" spans="20:20" ht="15" customHeight="1" x14ac:dyDescent="0.2">
      <c r="T2360" s="27"/>
    </row>
    <row r="2361" spans="20:20" ht="15" customHeight="1" x14ac:dyDescent="0.2">
      <c r="T2361" s="27"/>
    </row>
    <row r="2362" spans="20:20" ht="15" customHeight="1" x14ac:dyDescent="0.2">
      <c r="T2362" s="27"/>
    </row>
    <row r="2363" spans="20:20" ht="15" customHeight="1" x14ac:dyDescent="0.2">
      <c r="T2363" s="27"/>
    </row>
    <row r="2364" spans="20:20" ht="15" customHeight="1" x14ac:dyDescent="0.2">
      <c r="T2364" s="27"/>
    </row>
    <row r="2365" spans="20:20" ht="15" customHeight="1" x14ac:dyDescent="0.2">
      <c r="T2365" s="27"/>
    </row>
    <row r="2366" spans="20:20" ht="15" customHeight="1" x14ac:dyDescent="0.2">
      <c r="T2366" s="27"/>
    </row>
    <row r="2367" spans="20:20" ht="15" customHeight="1" x14ac:dyDescent="0.2">
      <c r="T2367" s="27"/>
    </row>
    <row r="2368" spans="20:20" ht="15" customHeight="1" x14ac:dyDescent="0.2">
      <c r="T2368" s="27"/>
    </row>
    <row r="2369" spans="20:20" ht="15" customHeight="1" x14ac:dyDescent="0.2">
      <c r="T2369" s="27"/>
    </row>
    <row r="2370" spans="20:20" ht="15" customHeight="1" x14ac:dyDescent="0.2">
      <c r="T2370" s="27"/>
    </row>
    <row r="2371" spans="20:20" ht="15" customHeight="1" x14ac:dyDescent="0.2">
      <c r="T2371" s="27"/>
    </row>
    <row r="2372" spans="20:20" ht="15" customHeight="1" x14ac:dyDescent="0.2">
      <c r="T2372" s="27"/>
    </row>
    <row r="2373" spans="20:20" ht="15" customHeight="1" x14ac:dyDescent="0.2">
      <c r="T2373" s="27"/>
    </row>
    <row r="2374" spans="20:20" ht="15" customHeight="1" x14ac:dyDescent="0.2">
      <c r="T2374" s="27"/>
    </row>
    <row r="2375" spans="20:20" ht="15" customHeight="1" x14ac:dyDescent="0.2">
      <c r="T2375" s="27"/>
    </row>
    <row r="2376" spans="20:20" ht="15" customHeight="1" x14ac:dyDescent="0.2">
      <c r="T2376" s="27"/>
    </row>
    <row r="2377" spans="20:20" ht="15" customHeight="1" x14ac:dyDescent="0.2">
      <c r="T2377" s="27"/>
    </row>
    <row r="2378" spans="20:20" ht="15" customHeight="1" x14ac:dyDescent="0.2">
      <c r="T2378" s="27"/>
    </row>
    <row r="2379" spans="20:20" ht="15" customHeight="1" x14ac:dyDescent="0.2">
      <c r="T2379" s="27"/>
    </row>
    <row r="2380" spans="20:20" ht="15" customHeight="1" x14ac:dyDescent="0.2">
      <c r="T2380" s="27"/>
    </row>
    <row r="2381" spans="20:20" ht="15" customHeight="1" x14ac:dyDescent="0.2">
      <c r="T2381" s="27"/>
    </row>
    <row r="2382" spans="20:20" ht="15" customHeight="1" x14ac:dyDescent="0.2">
      <c r="T2382" s="27"/>
    </row>
    <row r="2383" spans="20:20" ht="15" customHeight="1" x14ac:dyDescent="0.2">
      <c r="T2383" s="27"/>
    </row>
    <row r="2384" spans="20:20" ht="15" customHeight="1" x14ac:dyDescent="0.2">
      <c r="T2384" s="27"/>
    </row>
    <row r="2385" spans="20:20" ht="15" customHeight="1" x14ac:dyDescent="0.2">
      <c r="T2385" s="27"/>
    </row>
    <row r="2386" spans="20:20" ht="15" customHeight="1" x14ac:dyDescent="0.2">
      <c r="T2386" s="27"/>
    </row>
    <row r="2387" spans="20:20" ht="15" customHeight="1" x14ac:dyDescent="0.2">
      <c r="T2387" s="27"/>
    </row>
    <row r="2388" spans="20:20" ht="15" customHeight="1" x14ac:dyDescent="0.2">
      <c r="T2388" s="27"/>
    </row>
    <row r="2389" spans="20:20" ht="15" customHeight="1" x14ac:dyDescent="0.2">
      <c r="T2389" s="27"/>
    </row>
    <row r="2390" spans="20:20" ht="15" customHeight="1" x14ac:dyDescent="0.2">
      <c r="T2390" s="27"/>
    </row>
    <row r="2391" spans="20:20" ht="15" customHeight="1" x14ac:dyDescent="0.2">
      <c r="T2391" s="27"/>
    </row>
    <row r="2392" spans="20:20" ht="15" customHeight="1" x14ac:dyDescent="0.2">
      <c r="T2392" s="27"/>
    </row>
    <row r="2393" spans="20:20" ht="15" customHeight="1" x14ac:dyDescent="0.2">
      <c r="T2393" s="27"/>
    </row>
    <row r="2394" spans="20:20" ht="15" customHeight="1" x14ac:dyDescent="0.2">
      <c r="T2394" s="27"/>
    </row>
    <row r="2395" spans="20:20" ht="15" customHeight="1" x14ac:dyDescent="0.2">
      <c r="T2395" s="27"/>
    </row>
    <row r="2396" spans="20:20" ht="15" customHeight="1" x14ac:dyDescent="0.2">
      <c r="T2396" s="27"/>
    </row>
    <row r="2397" spans="20:20" ht="15" customHeight="1" x14ac:dyDescent="0.2">
      <c r="T2397" s="27"/>
    </row>
    <row r="2398" spans="20:20" ht="15" customHeight="1" x14ac:dyDescent="0.2">
      <c r="T2398" s="27"/>
    </row>
    <row r="2399" spans="20:20" ht="15" customHeight="1" x14ac:dyDescent="0.2">
      <c r="T2399" s="27"/>
    </row>
    <row r="2400" spans="20:20" ht="15" customHeight="1" x14ac:dyDescent="0.2">
      <c r="T2400" s="27"/>
    </row>
    <row r="2401" spans="20:20" ht="15" customHeight="1" x14ac:dyDescent="0.2">
      <c r="T2401" s="27"/>
    </row>
    <row r="2402" spans="20:20" ht="15" customHeight="1" x14ac:dyDescent="0.2">
      <c r="T2402" s="27"/>
    </row>
    <row r="2403" spans="20:20" ht="15" customHeight="1" x14ac:dyDescent="0.2">
      <c r="T2403" s="27"/>
    </row>
    <row r="2404" spans="20:20" ht="15" customHeight="1" x14ac:dyDescent="0.2">
      <c r="T2404" s="27"/>
    </row>
    <row r="2405" spans="20:20" ht="15" customHeight="1" x14ac:dyDescent="0.2">
      <c r="T2405" s="27"/>
    </row>
    <row r="2406" spans="20:20" ht="15" customHeight="1" x14ac:dyDescent="0.2">
      <c r="T2406" s="27"/>
    </row>
    <row r="2407" spans="20:20" ht="15" customHeight="1" x14ac:dyDescent="0.2">
      <c r="T2407" s="27"/>
    </row>
    <row r="2408" spans="20:20" ht="15" customHeight="1" x14ac:dyDescent="0.2">
      <c r="T2408" s="27"/>
    </row>
    <row r="2409" spans="20:20" ht="15" customHeight="1" x14ac:dyDescent="0.2">
      <c r="T2409" s="27"/>
    </row>
    <row r="2410" spans="20:20" ht="15" customHeight="1" x14ac:dyDescent="0.2">
      <c r="T2410" s="27"/>
    </row>
    <row r="2411" spans="20:20" ht="15" customHeight="1" x14ac:dyDescent="0.2">
      <c r="T2411" s="27"/>
    </row>
    <row r="2412" spans="20:20" ht="15" customHeight="1" x14ac:dyDescent="0.2">
      <c r="T2412" s="27"/>
    </row>
    <row r="2413" spans="20:20" ht="15" customHeight="1" x14ac:dyDescent="0.2">
      <c r="T2413" s="27"/>
    </row>
    <row r="2414" spans="20:20" ht="15" customHeight="1" x14ac:dyDescent="0.2">
      <c r="T2414" s="27"/>
    </row>
    <row r="2415" spans="20:20" ht="15" customHeight="1" x14ac:dyDescent="0.2">
      <c r="T2415" s="27"/>
    </row>
    <row r="2416" spans="20:20" ht="15" customHeight="1" x14ac:dyDescent="0.2">
      <c r="T2416" s="27"/>
    </row>
    <row r="2417" spans="20:20" ht="15" customHeight="1" x14ac:dyDescent="0.2">
      <c r="T2417" s="27"/>
    </row>
    <row r="2418" spans="20:20" ht="15" customHeight="1" x14ac:dyDescent="0.2">
      <c r="T2418" s="27"/>
    </row>
    <row r="2419" spans="20:20" ht="15" customHeight="1" x14ac:dyDescent="0.2">
      <c r="T2419" s="27"/>
    </row>
    <row r="2420" spans="20:20" ht="15" customHeight="1" x14ac:dyDescent="0.2">
      <c r="T2420" s="27"/>
    </row>
    <row r="2421" spans="20:20" ht="15" customHeight="1" x14ac:dyDescent="0.2">
      <c r="T2421" s="27"/>
    </row>
    <row r="2422" spans="20:20" ht="15" customHeight="1" x14ac:dyDescent="0.2">
      <c r="T2422" s="27"/>
    </row>
    <row r="2423" spans="20:20" ht="15" customHeight="1" x14ac:dyDescent="0.2">
      <c r="T2423" s="27"/>
    </row>
    <row r="2424" spans="20:20" ht="15" customHeight="1" x14ac:dyDescent="0.2">
      <c r="T2424" s="27"/>
    </row>
    <row r="2425" spans="20:20" ht="15" customHeight="1" x14ac:dyDescent="0.2">
      <c r="T2425" s="27"/>
    </row>
    <row r="2426" spans="20:20" ht="15" customHeight="1" x14ac:dyDescent="0.2">
      <c r="T2426" s="27"/>
    </row>
    <row r="2427" spans="20:20" ht="15" customHeight="1" x14ac:dyDescent="0.2">
      <c r="T2427" s="27"/>
    </row>
    <row r="2428" spans="20:20" ht="15" customHeight="1" x14ac:dyDescent="0.2">
      <c r="T2428" s="27"/>
    </row>
    <row r="2429" spans="20:20" ht="15" customHeight="1" x14ac:dyDescent="0.2">
      <c r="T2429" s="27"/>
    </row>
    <row r="2430" spans="20:20" ht="15" customHeight="1" x14ac:dyDescent="0.2">
      <c r="T2430" s="27"/>
    </row>
    <row r="2431" spans="20:20" ht="15" customHeight="1" x14ac:dyDescent="0.2">
      <c r="T2431" s="27"/>
    </row>
    <row r="2432" spans="20:20" ht="15" customHeight="1" x14ac:dyDescent="0.2">
      <c r="T2432" s="27"/>
    </row>
    <row r="2433" spans="20:20" ht="15" customHeight="1" x14ac:dyDescent="0.2">
      <c r="T2433" s="27"/>
    </row>
    <row r="2434" spans="20:20" ht="15" customHeight="1" x14ac:dyDescent="0.2">
      <c r="T2434" s="27"/>
    </row>
    <row r="2435" spans="20:20" ht="15" customHeight="1" x14ac:dyDescent="0.2">
      <c r="T2435" s="27"/>
    </row>
    <row r="2436" spans="20:20" ht="15" customHeight="1" x14ac:dyDescent="0.2">
      <c r="T2436" s="27"/>
    </row>
    <row r="2437" spans="20:20" ht="15" customHeight="1" x14ac:dyDescent="0.2">
      <c r="T2437" s="27"/>
    </row>
    <row r="2438" spans="20:20" ht="15" customHeight="1" x14ac:dyDescent="0.2">
      <c r="T2438" s="27"/>
    </row>
    <row r="2439" spans="20:20" ht="15" customHeight="1" x14ac:dyDescent="0.2">
      <c r="T2439" s="27"/>
    </row>
    <row r="2440" spans="20:20" ht="15" customHeight="1" x14ac:dyDescent="0.2">
      <c r="T2440" s="27"/>
    </row>
    <row r="2441" spans="20:20" ht="15" customHeight="1" x14ac:dyDescent="0.2">
      <c r="T2441" s="27"/>
    </row>
  </sheetData>
  <sortState xmlns:xlrd2="http://schemas.microsoft.com/office/spreadsheetml/2017/richdata2" ref="R579:W1010">
    <sortCondition ref="U579:U1010"/>
    <sortCondition ref="W579:W1010"/>
    <sortCondition ref="V579:V1010"/>
  </sortState>
  <phoneticPr fontId="20" type="noConversion"/>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yld_soil_2_clean</vt:lpstr>
      <vt:lpstr>ForageQuality</vt:lpstr>
      <vt:lpstr>yld_soil</vt:lpstr>
      <vt:lpstr>RIC</vt:lpstr>
      <vt:lpstr>RIC_Working_2024</vt:lpstr>
      <vt:lpstr>Metadata</vt:lpstr>
      <vt:lpstr>Persistence</vt:lpstr>
      <vt:lpstr>yld_soil_2_withequations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M Jungers</dc:creator>
  <cp:lastModifiedBy>Jacob Jungers</cp:lastModifiedBy>
  <dcterms:created xsi:type="dcterms:W3CDTF">2023-10-05T19:18:33Z</dcterms:created>
  <dcterms:modified xsi:type="dcterms:W3CDTF">2025-08-21T21:42:32Z</dcterms:modified>
</cp:coreProperties>
</file>